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0A85CED2-5B21-4644-8DC2-83B1B299605B}" xr6:coauthVersionLast="36" xr6:coauthVersionMax="36" xr10:uidLastSave="{00000000-0000-0000-0000-000000000000}"/>
  <bookViews>
    <workbookView xWindow="0" yWindow="0" windowWidth="19200" windowHeight="10785" tabRatio="896" xr2:uid="{F15AF8EB-F52B-4245-91AE-2C6DAB257E0C}"/>
  </bookViews>
  <sheets>
    <sheet name="Hinweise" sheetId="1" r:id="rId1"/>
    <sheet name="STAT1_SA1xx" sheetId="34" r:id="rId2"/>
    <sheet name="STAT2_SA1xx_Verlauf" sheetId="35" r:id="rId3"/>
    <sheet name="STAT3_400_500_600" sheetId="38" r:id="rId4"/>
    <sheet name="STAT4_600_Quartal" sheetId="39" r:id="rId5"/>
    <sheet name="STAT5_ICD" sheetId="40" r:id="rId6"/>
    <sheet name="DSätze_zu_Fehler" sheetId="43" r:id="rId7"/>
    <sheet name="FehlerNr" sheetId="42" r:id="rId8"/>
    <sheet name="ROH1" sheetId="33" r:id="rId9"/>
    <sheet name="ROH3" sheetId="37" r:id="rId10"/>
  </sheets>
  <definedNames>
    <definedName name="_xlnm._FilterDatabase" localSheetId="6" hidden="1">DSätze_zu_Fehler!$A$1:$K$79</definedName>
    <definedName name="_xlnm._FilterDatabase" localSheetId="7" hidden="1">FehlerNr!$A$1:$O$186</definedName>
    <definedName name="_xlnm._FilterDatabase" localSheetId="2" hidden="1">STAT2_SA1xx_Verlauf!$A$2:$AI$2</definedName>
    <definedName name="_xlnm._FilterDatabase" localSheetId="4" hidden="1">STAT4_600_Quartal!$A$2:$N$2</definedName>
    <definedName name="_xlnm._FilterDatabase" localSheetId="5" hidden="1">STAT5_ICD!$A$1:$T$1053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 i="38" l="1"/>
  <c r="AF35" i="38" s="1"/>
  <c r="AY47" i="38" l="1"/>
  <c r="AU47" i="38"/>
  <c r="AQ47" i="38"/>
  <c r="AM47" i="38"/>
  <c r="AI47" i="38"/>
  <c r="AE47" i="38"/>
  <c r="AA47" i="38"/>
  <c r="W47" i="38"/>
  <c r="S47" i="38"/>
  <c r="O47" i="38"/>
  <c r="K47" i="38"/>
  <c r="G47" i="38"/>
  <c r="C47" i="38"/>
  <c r="AX46" i="38"/>
  <c r="AT46" i="38"/>
  <c r="AP46" i="38"/>
  <c r="AL46" i="38"/>
  <c r="AH46" i="38"/>
  <c r="AD46" i="38"/>
  <c r="Z46" i="38"/>
  <c r="V46" i="38"/>
  <c r="R46" i="38"/>
  <c r="N46" i="38"/>
  <c r="J46" i="38"/>
  <c r="F46" i="38"/>
  <c r="BA45" i="38"/>
  <c r="AW45" i="38"/>
  <c r="AS45" i="38"/>
  <c r="AO45" i="38"/>
  <c r="AK45" i="38"/>
  <c r="AG45" i="38"/>
  <c r="AC45" i="38"/>
  <c r="Y45" i="38"/>
  <c r="U45" i="38"/>
  <c r="Q45" i="38"/>
  <c r="M45" i="38"/>
  <c r="I45" i="38"/>
  <c r="E45" i="38"/>
  <c r="AZ44" i="38"/>
  <c r="AV44" i="38"/>
  <c r="AR44" i="38"/>
  <c r="AN44" i="38"/>
  <c r="AJ44" i="38"/>
  <c r="AF44" i="38"/>
  <c r="AB44" i="38"/>
  <c r="X44" i="38"/>
  <c r="T44" i="38"/>
  <c r="P44" i="38"/>
  <c r="L44" i="38"/>
  <c r="H44" i="38"/>
  <c r="D44" i="38"/>
  <c r="AY43" i="38"/>
  <c r="AU43" i="38"/>
  <c r="AQ43" i="38"/>
  <c r="AM43" i="38"/>
  <c r="AI43" i="38"/>
  <c r="AE43" i="38"/>
  <c r="AA43" i="38"/>
  <c r="W43" i="38"/>
  <c r="S43" i="38"/>
  <c r="O43" i="38"/>
  <c r="K43" i="38"/>
  <c r="G43" i="38"/>
  <c r="C43" i="38"/>
  <c r="AX42" i="38"/>
  <c r="AT42" i="38"/>
  <c r="AP42" i="38"/>
  <c r="AL42" i="38"/>
  <c r="AH42" i="38"/>
  <c r="AD42" i="38"/>
  <c r="Z42" i="38"/>
  <c r="V42" i="38"/>
  <c r="R42" i="38"/>
  <c r="N42" i="38"/>
  <c r="J42" i="38"/>
  <c r="F42" i="38"/>
  <c r="BA40" i="38"/>
  <c r="AW40" i="38"/>
  <c r="AS40" i="38"/>
  <c r="AO40" i="38"/>
  <c r="AK40" i="38"/>
  <c r="AG40" i="38"/>
  <c r="AC40" i="38"/>
  <c r="Y40" i="38"/>
  <c r="U40" i="38"/>
  <c r="AX47" i="38"/>
  <c r="AT47" i="38"/>
  <c r="AP47" i="38"/>
  <c r="AL47" i="38"/>
  <c r="AH47" i="38"/>
  <c r="AD47" i="38"/>
  <c r="Z47" i="38"/>
  <c r="V47" i="38"/>
  <c r="R47" i="38"/>
  <c r="N47" i="38"/>
  <c r="J47" i="38"/>
  <c r="F47" i="38"/>
  <c r="BA46" i="38"/>
  <c r="AW46" i="38"/>
  <c r="AS46" i="38"/>
  <c r="AO46" i="38"/>
  <c r="AK46" i="38"/>
  <c r="AG46" i="38"/>
  <c r="AC46" i="38"/>
  <c r="Y46" i="38"/>
  <c r="U46" i="38"/>
  <c r="Q46" i="38"/>
  <c r="M46" i="38"/>
  <c r="I46" i="38"/>
  <c r="E46" i="38"/>
  <c r="AZ45" i="38"/>
  <c r="AV45" i="38"/>
  <c r="AR45" i="38"/>
  <c r="AN45" i="38"/>
  <c r="AJ45" i="38"/>
  <c r="AF45" i="38"/>
  <c r="AB45" i="38"/>
  <c r="X45" i="38"/>
  <c r="T45" i="38"/>
  <c r="P45" i="38"/>
  <c r="L45" i="38"/>
  <c r="H45" i="38"/>
  <c r="D45" i="38"/>
  <c r="AY44" i="38"/>
  <c r="AU44" i="38"/>
  <c r="AQ44" i="38"/>
  <c r="AM44" i="38"/>
  <c r="AI44" i="38"/>
  <c r="AE44" i="38"/>
  <c r="AA44" i="38"/>
  <c r="W44" i="38"/>
  <c r="S44" i="38"/>
  <c r="O44" i="38"/>
  <c r="K44" i="38"/>
  <c r="G44" i="38"/>
  <c r="C44" i="38"/>
  <c r="AX43" i="38"/>
  <c r="AT43" i="38"/>
  <c r="AP43" i="38"/>
  <c r="AL43" i="38"/>
  <c r="AH43" i="38"/>
  <c r="AD43" i="38"/>
  <c r="Z43" i="38"/>
  <c r="V43" i="38"/>
  <c r="R43" i="38"/>
  <c r="N43" i="38"/>
  <c r="J43" i="38"/>
  <c r="F43" i="38"/>
  <c r="BA42" i="38"/>
  <c r="AW42" i="38"/>
  <c r="AS42" i="38"/>
  <c r="AO42" i="38"/>
  <c r="AK42" i="38"/>
  <c r="AG42" i="38"/>
  <c r="AC42" i="38"/>
  <c r="Y42" i="38"/>
  <c r="U42" i="38"/>
  <c r="Q42" i="38"/>
  <c r="M42" i="38"/>
  <c r="I42" i="38"/>
  <c r="E42" i="38"/>
  <c r="AZ40" i="38"/>
  <c r="AV40" i="38"/>
  <c r="AW47" i="38"/>
  <c r="AO47" i="38"/>
  <c r="AG47" i="38"/>
  <c r="Y47" i="38"/>
  <c r="Q47" i="38"/>
  <c r="I47" i="38"/>
  <c r="AZ46" i="38"/>
  <c r="AR46" i="38"/>
  <c r="AJ46" i="38"/>
  <c r="AB46" i="38"/>
  <c r="T46" i="38"/>
  <c r="L46" i="38"/>
  <c r="D46" i="38"/>
  <c r="AU45" i="38"/>
  <c r="AM45" i="38"/>
  <c r="AE45" i="38"/>
  <c r="W45" i="38"/>
  <c r="O45" i="38"/>
  <c r="G45" i="38"/>
  <c r="AX44" i="38"/>
  <c r="AP44" i="38"/>
  <c r="AH44" i="38"/>
  <c r="Z44" i="38"/>
  <c r="R44" i="38"/>
  <c r="J44" i="38"/>
  <c r="BA43" i="38"/>
  <c r="AS43" i="38"/>
  <c r="AK43" i="38"/>
  <c r="AC43" i="38"/>
  <c r="U43" i="38"/>
  <c r="M43" i="38"/>
  <c r="E43" i="38"/>
  <c r="AV42" i="38"/>
  <c r="AN42" i="38"/>
  <c r="AF42" i="38"/>
  <c r="X42" i="38"/>
  <c r="P42" i="38"/>
  <c r="H42" i="38"/>
  <c r="AY40" i="38"/>
  <c r="AR40" i="38"/>
  <c r="AM40" i="38"/>
  <c r="AH40" i="38"/>
  <c r="AB40" i="38"/>
  <c r="W40" i="38"/>
  <c r="R40" i="38"/>
  <c r="N40" i="38"/>
  <c r="J40" i="38"/>
  <c r="F40" i="38"/>
  <c r="BA39" i="38"/>
  <c r="AW39" i="38"/>
  <c r="AS39" i="38"/>
  <c r="AO39" i="38"/>
  <c r="AK39" i="38"/>
  <c r="AG39" i="38"/>
  <c r="AC39" i="38"/>
  <c r="Y39" i="38"/>
  <c r="U39" i="38"/>
  <c r="Q39" i="38"/>
  <c r="M39" i="38"/>
  <c r="I39" i="38"/>
  <c r="E39" i="38"/>
  <c r="AZ38" i="38"/>
  <c r="AV38" i="38"/>
  <c r="AR38" i="38"/>
  <c r="AN38" i="38"/>
  <c r="AJ38" i="38"/>
  <c r="AF38" i="38"/>
  <c r="AB38" i="38"/>
  <c r="X38" i="38"/>
  <c r="T38" i="38"/>
  <c r="P38" i="38"/>
  <c r="L38" i="38"/>
  <c r="H38" i="38"/>
  <c r="D38" i="38"/>
  <c r="AY37" i="38"/>
  <c r="AU37" i="38"/>
  <c r="AQ37" i="38"/>
  <c r="AM37" i="38"/>
  <c r="AI37" i="38"/>
  <c r="AE37" i="38"/>
  <c r="AA37" i="38"/>
  <c r="W37" i="38"/>
  <c r="S37" i="38"/>
  <c r="O37" i="38"/>
  <c r="K37" i="38"/>
  <c r="G37" i="38"/>
  <c r="C37" i="38"/>
  <c r="AX36" i="38"/>
  <c r="AT36" i="38"/>
  <c r="AP36" i="38"/>
  <c r="AL36" i="38"/>
  <c r="AH36" i="38"/>
  <c r="AD36" i="38"/>
  <c r="Z36" i="38"/>
  <c r="V36" i="38"/>
  <c r="R36" i="38"/>
  <c r="N36" i="38"/>
  <c r="J36" i="38"/>
  <c r="F36" i="38"/>
  <c r="BA35" i="38"/>
  <c r="AW35" i="38"/>
  <c r="AS35" i="38"/>
  <c r="AO35" i="38"/>
  <c r="AK35" i="38"/>
  <c r="AG35" i="38"/>
  <c r="AC35" i="38"/>
  <c r="Y35" i="38"/>
  <c r="U35" i="38"/>
  <c r="Q35" i="38"/>
  <c r="M35" i="38"/>
  <c r="I35" i="38"/>
  <c r="E35" i="38"/>
  <c r="AV47" i="38"/>
  <c r="AK47" i="38"/>
  <c r="AB47" i="38"/>
  <c r="P47" i="38"/>
  <c r="E47" i="38"/>
  <c r="AU46" i="38"/>
  <c r="AI46" i="38"/>
  <c r="X46" i="38"/>
  <c r="O46" i="38"/>
  <c r="C46" i="38"/>
  <c r="AQ45" i="38"/>
  <c r="AH45" i="38"/>
  <c r="V45" i="38"/>
  <c r="K45" i="38"/>
  <c r="BA44" i="38"/>
  <c r="AO44" i="38"/>
  <c r="AD44" i="38"/>
  <c r="U44" i="38"/>
  <c r="I44" i="38"/>
  <c r="AW43" i="38"/>
  <c r="AN43" i="38"/>
  <c r="AB43" i="38"/>
  <c r="Q43" i="38"/>
  <c r="H43" i="38"/>
  <c r="AU42" i="38"/>
  <c r="AJ42" i="38"/>
  <c r="AA42" i="38"/>
  <c r="O42" i="38"/>
  <c r="D42" i="38"/>
  <c r="AT40" i="38"/>
  <c r="AL40" i="38"/>
  <c r="AE40" i="38"/>
  <c r="X40" i="38"/>
  <c r="Q40" i="38"/>
  <c r="L40" i="38"/>
  <c r="G40" i="38"/>
  <c r="AZ39" i="38"/>
  <c r="AU39" i="38"/>
  <c r="AP39" i="38"/>
  <c r="AJ39" i="38"/>
  <c r="AE39" i="38"/>
  <c r="Z39" i="38"/>
  <c r="T39" i="38"/>
  <c r="O39" i="38"/>
  <c r="J39" i="38"/>
  <c r="D39" i="38"/>
  <c r="AX38" i="38"/>
  <c r="AS38" i="38"/>
  <c r="AM38" i="38"/>
  <c r="AH38" i="38"/>
  <c r="AC38" i="38"/>
  <c r="W38" i="38"/>
  <c r="R38" i="38"/>
  <c r="M38" i="38"/>
  <c r="G38" i="38"/>
  <c r="BA37" i="38"/>
  <c r="AV37" i="38"/>
  <c r="AP37" i="38"/>
  <c r="AK37" i="38"/>
  <c r="AF37" i="38"/>
  <c r="Z37" i="38"/>
  <c r="U37" i="38"/>
  <c r="P37" i="38"/>
  <c r="J37" i="38"/>
  <c r="E37" i="38"/>
  <c r="AY36" i="38"/>
  <c r="AS36" i="38"/>
  <c r="AN36" i="38"/>
  <c r="AI36" i="38"/>
  <c r="AC36" i="38"/>
  <c r="X36" i="38"/>
  <c r="S36" i="38"/>
  <c r="M36" i="38"/>
  <c r="H36" i="38"/>
  <c r="AZ47" i="38"/>
  <c r="AN47" i="38"/>
  <c r="AC47" i="38"/>
  <c r="T47" i="38"/>
  <c r="H47" i="38"/>
  <c r="AV46" i="38"/>
  <c r="AM46" i="38"/>
  <c r="AA46" i="38"/>
  <c r="P46" i="38"/>
  <c r="G46" i="38"/>
  <c r="AT45" i="38"/>
  <c r="AI45" i="38"/>
  <c r="Z45" i="38"/>
  <c r="N45" i="38"/>
  <c r="C45" i="38"/>
  <c r="AS44" i="38"/>
  <c r="AG44" i="38"/>
  <c r="V44" i="38"/>
  <c r="M44" i="38"/>
  <c r="AZ43" i="38"/>
  <c r="AO43" i="38"/>
  <c r="AF43" i="38"/>
  <c r="T43" i="38"/>
  <c r="I43" i="38"/>
  <c r="AY42" i="38"/>
  <c r="AM42" i="38"/>
  <c r="AB42" i="38"/>
  <c r="S42" i="38"/>
  <c r="G42" i="38"/>
  <c r="AU40" i="38"/>
  <c r="AN40" i="38"/>
  <c r="AF40" i="38"/>
  <c r="Z40" i="38"/>
  <c r="S40" i="38"/>
  <c r="M40" i="38"/>
  <c r="H40" i="38"/>
  <c r="C40" i="38"/>
  <c r="AV39" i="38"/>
  <c r="AQ39" i="38"/>
  <c r="AL39" i="38"/>
  <c r="AL53" i="38" s="1"/>
  <c r="AL60" i="38" s="1"/>
  <c r="AF39" i="38"/>
  <c r="AA39" i="38"/>
  <c r="V39" i="38"/>
  <c r="V53" i="38" s="1"/>
  <c r="P39" i="38"/>
  <c r="K39" i="38"/>
  <c r="F39" i="38"/>
  <c r="F53" i="38" s="1"/>
  <c r="AY38" i="38"/>
  <c r="AT38" i="38"/>
  <c r="AO38" i="38"/>
  <c r="AI38" i="38"/>
  <c r="AD38" i="38"/>
  <c r="Y38" i="38"/>
  <c r="Y52" i="38" s="1"/>
  <c r="S38" i="38"/>
  <c r="N38" i="38"/>
  <c r="I38" i="38"/>
  <c r="I52" i="38" s="1"/>
  <c r="C38" i="38"/>
  <c r="AW37" i="38"/>
  <c r="AR37" i="38"/>
  <c r="AR51" i="38" s="1"/>
  <c r="AR58" i="38" s="1"/>
  <c r="AL37" i="38"/>
  <c r="AG37" i="38"/>
  <c r="AB37" i="38"/>
  <c r="V37" i="38"/>
  <c r="Q37" i="38"/>
  <c r="L37" i="38"/>
  <c r="L51" i="38" s="1"/>
  <c r="F37" i="38"/>
  <c r="AZ36" i="38"/>
  <c r="AU36" i="38"/>
  <c r="AU50" i="38" s="1"/>
  <c r="AO36" i="38"/>
  <c r="AJ36" i="38"/>
  <c r="AE36" i="38"/>
  <c r="AE50" i="38" s="1"/>
  <c r="AE57" i="38" s="1"/>
  <c r="Y36" i="38"/>
  <c r="T36" i="38"/>
  <c r="O36" i="38"/>
  <c r="I36" i="38"/>
  <c r="D36" i="38"/>
  <c r="AX35" i="38"/>
  <c r="AX49" i="38" s="1"/>
  <c r="AX56" i="38" s="1"/>
  <c r="AR35" i="38"/>
  <c r="AM35" i="38"/>
  <c r="AH35" i="38"/>
  <c r="AH49" i="38" s="1"/>
  <c r="AB35" i="38"/>
  <c r="W35" i="38"/>
  <c r="R35" i="38"/>
  <c r="L35" i="38"/>
  <c r="G35" i="38"/>
  <c r="AR47" i="38"/>
  <c r="U47" i="38"/>
  <c r="AY46" i="38"/>
  <c r="AE46" i="38"/>
  <c r="H46" i="38"/>
  <c r="AL45" i="38"/>
  <c r="R45" i="38"/>
  <c r="AT44" i="38"/>
  <c r="Y44" i="38"/>
  <c r="E44" i="38"/>
  <c r="AG43" i="38"/>
  <c r="L43" i="38"/>
  <c r="AQ42" i="38"/>
  <c r="T42" i="38"/>
  <c r="AX40" i="38"/>
  <c r="AI40" i="38"/>
  <c r="T40" i="38"/>
  <c r="I40" i="38"/>
  <c r="AX39" i="38"/>
  <c r="AM39" i="38"/>
  <c r="AB39" i="38"/>
  <c r="R39" i="38"/>
  <c r="G39" i="38"/>
  <c r="AU38" i="38"/>
  <c r="AK38" i="38"/>
  <c r="Z38" i="38"/>
  <c r="O38" i="38"/>
  <c r="E38" i="38"/>
  <c r="AS37" i="38"/>
  <c r="AH37" i="38"/>
  <c r="X37" i="38"/>
  <c r="M37" i="38"/>
  <c r="BA36" i="38"/>
  <c r="AQ36" i="38"/>
  <c r="AF36" i="38"/>
  <c r="U36" i="38"/>
  <c r="K36" i="38"/>
  <c r="AZ35" i="38"/>
  <c r="AT35" i="38"/>
  <c r="AL35" i="38"/>
  <c r="AE35" i="38"/>
  <c r="X35" i="38"/>
  <c r="P35" i="38"/>
  <c r="J35" i="38"/>
  <c r="J49" i="38" s="1"/>
  <c r="C35" i="38"/>
  <c r="AJ47" i="38"/>
  <c r="M47" i="38"/>
  <c r="AQ46" i="38"/>
  <c r="W46" i="38"/>
  <c r="AY45" i="38"/>
  <c r="AD45" i="38"/>
  <c r="J45" i="38"/>
  <c r="AL44" i="38"/>
  <c r="Q44" i="38"/>
  <c r="AV43" i="38"/>
  <c r="Y43" i="38"/>
  <c r="D43" i="38"/>
  <c r="AI42" i="38"/>
  <c r="L42" i="38"/>
  <c r="AQ40" i="38"/>
  <c r="AD40" i="38"/>
  <c r="P40" i="38"/>
  <c r="E40" i="38"/>
  <c r="AT39" i="38"/>
  <c r="AI39" i="38"/>
  <c r="X39" i="38"/>
  <c r="N39" i="38"/>
  <c r="C39" i="38"/>
  <c r="AQ38" i="38"/>
  <c r="AG38" i="38"/>
  <c r="V38" i="38"/>
  <c r="K38" i="38"/>
  <c r="AZ37" i="38"/>
  <c r="AO37" i="38"/>
  <c r="AD37" i="38"/>
  <c r="T37" i="38"/>
  <c r="I37" i="38"/>
  <c r="AW36" i="38"/>
  <c r="AM36" i="38"/>
  <c r="AB36" i="38"/>
  <c r="Q36" i="38"/>
  <c r="G36" i="38"/>
  <c r="AY35" i="38"/>
  <c r="AQ35" i="38"/>
  <c r="AJ35" i="38"/>
  <c r="AD35" i="38"/>
  <c r="V35" i="38"/>
  <c r="O35" i="38"/>
  <c r="H35" i="38"/>
  <c r="AF47" i="38"/>
  <c r="AN46" i="38"/>
  <c r="AX45" i="38"/>
  <c r="F45" i="38"/>
  <c r="N44" i="38"/>
  <c r="X43" i="38"/>
  <c r="AE42" i="38"/>
  <c r="AP40" i="38"/>
  <c r="O40" i="38"/>
  <c r="AR39" i="38"/>
  <c r="W39" i="38"/>
  <c r="BA38" i="38"/>
  <c r="AE38" i="38"/>
  <c r="J38" i="38"/>
  <c r="AN37" i="38"/>
  <c r="R37" i="38"/>
  <c r="AV36" i="38"/>
  <c r="AA36" i="38"/>
  <c r="E36" i="38"/>
  <c r="AP35" i="38"/>
  <c r="AA35" i="38"/>
  <c r="AA49" i="38" s="1"/>
  <c r="N35" i="38"/>
  <c r="N49" i="38" s="1"/>
  <c r="BA47" i="38"/>
  <c r="L47" i="38"/>
  <c r="S46" i="38"/>
  <c r="AA45" i="38"/>
  <c r="AK44" i="38"/>
  <c r="AR43" i="38"/>
  <c r="AZ42" i="38"/>
  <c r="K42" i="38"/>
  <c r="AA40" i="38"/>
  <c r="D40" i="38"/>
  <c r="AH39" i="38"/>
  <c r="L39" i="38"/>
  <c r="AP38" i="38"/>
  <c r="U38" i="38"/>
  <c r="U59" i="38" s="1"/>
  <c r="AX37" i="38"/>
  <c r="AC37" i="38"/>
  <c r="H37" i="38"/>
  <c r="AK36" i="38"/>
  <c r="P36" i="38"/>
  <c r="AV35" i="38"/>
  <c r="AI35" i="38"/>
  <c r="T35" i="38"/>
  <c r="F35" i="38"/>
  <c r="X47" i="38"/>
  <c r="AF46" i="38"/>
  <c r="AP45" i="38"/>
  <c r="AW44" i="38"/>
  <c r="F44" i="38"/>
  <c r="P43" i="38"/>
  <c r="W42" i="38"/>
  <c r="AJ40" i="38"/>
  <c r="K40" i="38"/>
  <c r="AN39" i="38"/>
  <c r="S39" i="38"/>
  <c r="AW38" i="38"/>
  <c r="AA38" i="38"/>
  <c r="F38" i="38"/>
  <c r="AJ37" i="38"/>
  <c r="N37" i="38"/>
  <c r="AR36" i="38"/>
  <c r="W36" i="38"/>
  <c r="C36" i="38"/>
  <c r="AN35" i="38"/>
  <c r="Z35" i="38"/>
  <c r="Z49" i="38" s="1"/>
  <c r="K35" i="38"/>
  <c r="S35" i="38"/>
  <c r="AG36" i="38"/>
  <c r="Q38" i="38"/>
  <c r="AY39" i="38"/>
  <c r="AJ43" i="38"/>
  <c r="D47" i="38"/>
  <c r="D37" i="38"/>
  <c r="AL38" i="38"/>
  <c r="V40" i="38"/>
  <c r="AC44" i="38"/>
  <c r="AS47" i="38"/>
  <c r="AU35" i="38"/>
  <c r="Y37" i="38"/>
  <c r="H39" i="38"/>
  <c r="C42" i="38"/>
  <c r="S45" i="38"/>
  <c r="D35" i="38"/>
  <c r="L36" i="38"/>
  <c r="AT37" i="38"/>
  <c r="AD39" i="38"/>
  <c r="AR42" i="38"/>
  <c r="K46" i="38"/>
  <c r="A31" i="34"/>
  <c r="A61" i="34"/>
  <c r="S54" i="38"/>
  <c r="C54" i="38"/>
  <c r="AO52" i="38"/>
  <c r="AO59" i="38" s="1"/>
  <c r="AB51" i="38"/>
  <c r="O50" i="38"/>
  <c r="AL54" i="38"/>
  <c r="V54" i="38"/>
  <c r="AO53" i="38"/>
  <c r="Y53" i="38"/>
  <c r="I53" i="38"/>
  <c r="AB52" i="38"/>
  <c r="L52" i="38"/>
  <c r="AE51" i="38"/>
  <c r="O51" i="38"/>
  <c r="AX50" i="38"/>
  <c r="AH50" i="38"/>
  <c r="R50" i="38"/>
  <c r="BA49" i="38"/>
  <c r="AK49" i="38"/>
  <c r="U49" i="38"/>
  <c r="M49" i="38"/>
  <c r="G49" i="38"/>
  <c r="A1" i="38"/>
  <c r="AU51" i="38" l="1"/>
  <c r="AR52" i="38"/>
  <c r="F54" i="38"/>
  <c r="AB49" i="38"/>
  <c r="AH56" i="38"/>
  <c r="AZ16" i="38"/>
  <c r="AV16" i="38"/>
  <c r="AR16" i="38"/>
  <c r="AN16" i="38"/>
  <c r="AJ16" i="38"/>
  <c r="AF16" i="38"/>
  <c r="AB16" i="38"/>
  <c r="X16" i="38"/>
  <c r="T16" i="38"/>
  <c r="P16" i="38"/>
  <c r="L16" i="38"/>
  <c r="H16" i="38"/>
  <c r="D16" i="38"/>
  <c r="AY15" i="38"/>
  <c r="AU15" i="38"/>
  <c r="AQ15" i="38"/>
  <c r="AM15" i="38"/>
  <c r="AI15" i="38"/>
  <c r="AE15" i="38"/>
  <c r="AA15" i="38"/>
  <c r="W15" i="38"/>
  <c r="S15" i="38"/>
  <c r="O15" i="38"/>
  <c r="K15" i="38"/>
  <c r="G15" i="38"/>
  <c r="C15" i="38"/>
  <c r="AX14" i="38"/>
  <c r="AT14" i="38"/>
  <c r="AP14" i="38"/>
  <c r="AL14" i="38"/>
  <c r="AH14" i="38"/>
  <c r="AD14" i="38"/>
  <c r="Z14" i="38"/>
  <c r="V14" i="38"/>
  <c r="R14" i="38"/>
  <c r="N14" i="38"/>
  <c r="J14" i="38"/>
  <c r="F14" i="38"/>
  <c r="BA13" i="38"/>
  <c r="AW13" i="38"/>
  <c r="AS13" i="38"/>
  <c r="AO13" i="38"/>
  <c r="AK13" i="38"/>
  <c r="AG13" i="38"/>
  <c r="AC13" i="38"/>
  <c r="Y13" i="38"/>
  <c r="U13" i="38"/>
  <c r="Q13" i="38"/>
  <c r="M13" i="38"/>
  <c r="I13" i="38"/>
  <c r="E13" i="38"/>
  <c r="AZ12" i="38"/>
  <c r="AV12" i="38"/>
  <c r="AR12" i="38"/>
  <c r="AN12" i="38"/>
  <c r="AJ12" i="38"/>
  <c r="AF12" i="38"/>
  <c r="AB12" i="38"/>
  <c r="BA16" i="38"/>
  <c r="AU16" i="38"/>
  <c r="AP16" i="38"/>
  <c r="AK16" i="38"/>
  <c r="AE16" i="38"/>
  <c r="Z16" i="38"/>
  <c r="U16" i="38"/>
  <c r="O16" i="38"/>
  <c r="J16" i="38"/>
  <c r="E16" i="38"/>
  <c r="AX15" i="38"/>
  <c r="AS15" i="38"/>
  <c r="AN15" i="38"/>
  <c r="AH15" i="38"/>
  <c r="AC15" i="38"/>
  <c r="X15" i="38"/>
  <c r="R15" i="38"/>
  <c r="M15" i="38"/>
  <c r="H15" i="38"/>
  <c r="BA14" i="38"/>
  <c r="AV14" i="38"/>
  <c r="AQ14" i="38"/>
  <c r="AK14" i="38"/>
  <c r="AF14" i="38"/>
  <c r="AA14" i="38"/>
  <c r="U14" i="38"/>
  <c r="P14" i="38"/>
  <c r="K14" i="38"/>
  <c r="E14" i="38"/>
  <c r="AY13" i="38"/>
  <c r="AT13" i="38"/>
  <c r="AN13" i="38"/>
  <c r="AI13" i="38"/>
  <c r="AD13" i="38"/>
  <c r="X13" i="38"/>
  <c r="S13" i="38"/>
  <c r="N13" i="38"/>
  <c r="H13" i="38"/>
  <c r="C13" i="38"/>
  <c r="AW12" i="38"/>
  <c r="AQ12" i="38"/>
  <c r="AL12" i="38"/>
  <c r="AG12" i="38"/>
  <c r="AA12" i="38"/>
  <c r="W12" i="38"/>
  <c r="S12" i="38"/>
  <c r="O12" i="38"/>
  <c r="K12" i="38"/>
  <c r="G12" i="38"/>
  <c r="C12" i="38"/>
  <c r="AY16" i="38"/>
  <c r="AT16" i="38"/>
  <c r="AO16" i="38"/>
  <c r="AI16" i="38"/>
  <c r="AD16" i="38"/>
  <c r="Y16" i="38"/>
  <c r="S16" i="38"/>
  <c r="N16" i="38"/>
  <c r="I16" i="38"/>
  <c r="C16" i="38"/>
  <c r="AW15" i="38"/>
  <c r="AR15" i="38"/>
  <c r="AL15" i="38"/>
  <c r="AG15" i="38"/>
  <c r="AB15" i="38"/>
  <c r="V15" i="38"/>
  <c r="Q15" i="38"/>
  <c r="L15" i="38"/>
  <c r="F15" i="38"/>
  <c r="AZ14" i="38"/>
  <c r="AU14" i="38"/>
  <c r="AO14" i="38"/>
  <c r="AJ14" i="38"/>
  <c r="AE14" i="38"/>
  <c r="Y14" i="38"/>
  <c r="T14" i="38"/>
  <c r="O14" i="38"/>
  <c r="I14" i="38"/>
  <c r="D14" i="38"/>
  <c r="AX13" i="38"/>
  <c r="AR13" i="38"/>
  <c r="AM13" i="38"/>
  <c r="AH13" i="38"/>
  <c r="AB13" i="38"/>
  <c r="W13" i="38"/>
  <c r="R13" i="38"/>
  <c r="L13" i="38"/>
  <c r="G13" i="38"/>
  <c r="BA12" i="38"/>
  <c r="AU12" i="38"/>
  <c r="AP12" i="38"/>
  <c r="AX16" i="38"/>
  <c r="AM16" i="38"/>
  <c r="AC16" i="38"/>
  <c r="R16" i="38"/>
  <c r="G16" i="38"/>
  <c r="AV15" i="38"/>
  <c r="AK15" i="38"/>
  <c r="Z15" i="38"/>
  <c r="P15" i="38"/>
  <c r="E15" i="38"/>
  <c r="AS14" i="38"/>
  <c r="AI14" i="38"/>
  <c r="X14" i="38"/>
  <c r="M14" i="38"/>
  <c r="C14" i="38"/>
  <c r="AQ13" i="38"/>
  <c r="AF13" i="38"/>
  <c r="V13" i="38"/>
  <c r="K13" i="38"/>
  <c r="AY12" i="38"/>
  <c r="AO12" i="38"/>
  <c r="AH12" i="38"/>
  <c r="Z12" i="38"/>
  <c r="U12" i="38"/>
  <c r="P12" i="38"/>
  <c r="J12" i="38"/>
  <c r="E12" i="38"/>
  <c r="AY11" i="38"/>
  <c r="AU11" i="38"/>
  <c r="AQ11" i="38"/>
  <c r="AM11" i="38"/>
  <c r="AI11" i="38"/>
  <c r="AE11" i="38"/>
  <c r="AA11" i="38"/>
  <c r="W11" i="38"/>
  <c r="S11" i="38"/>
  <c r="O11" i="38"/>
  <c r="K11" i="38"/>
  <c r="G11" i="38"/>
  <c r="C11" i="38"/>
  <c r="AX9" i="38"/>
  <c r="AT9" i="38"/>
  <c r="AP9" i="38"/>
  <c r="AP23" i="38" s="1"/>
  <c r="AP30" i="38" s="1"/>
  <c r="AL9" i="38"/>
  <c r="AH9" i="38"/>
  <c r="AD9" i="38"/>
  <c r="Z9" i="38"/>
  <c r="Z23" i="38" s="1"/>
  <c r="Z30" i="38" s="1"/>
  <c r="V9" i="38"/>
  <c r="R9" i="38"/>
  <c r="N9" i="38"/>
  <c r="N23" i="38" s="1"/>
  <c r="N30" i="38" s="1"/>
  <c r="J9" i="38"/>
  <c r="F9" i="38"/>
  <c r="BA8" i="38"/>
  <c r="AW8" i="38"/>
  <c r="AW22" i="38" s="1"/>
  <c r="AS8" i="38"/>
  <c r="AO8" i="38"/>
  <c r="AK8" i="38"/>
  <c r="AG8" i="38"/>
  <c r="AC8" i="38"/>
  <c r="Y8" i="38"/>
  <c r="U8" i="38"/>
  <c r="U29" i="38" s="1"/>
  <c r="Q8" i="38"/>
  <c r="M8" i="38"/>
  <c r="M22" i="38" s="1"/>
  <c r="M29" i="38" s="1"/>
  <c r="I8" i="38"/>
  <c r="E8" i="38"/>
  <c r="AZ7" i="38"/>
  <c r="AV7" i="38"/>
  <c r="AR7" i="38"/>
  <c r="AN7" i="38"/>
  <c r="AJ7" i="38"/>
  <c r="AF7" i="38"/>
  <c r="AB7" i="38"/>
  <c r="X7" i="38"/>
  <c r="X21" i="38" s="1"/>
  <c r="X28" i="38" s="1"/>
  <c r="T7" i="38"/>
  <c r="P7" i="38"/>
  <c r="L7" i="38"/>
  <c r="H7" i="38"/>
  <c r="D7" i="38"/>
  <c r="AY6" i="38"/>
  <c r="AU6" i="38"/>
  <c r="AQ6" i="38"/>
  <c r="AM6" i="38"/>
  <c r="AM20" i="38" s="1"/>
  <c r="AM27" i="38" s="1"/>
  <c r="AI6" i="38"/>
  <c r="AE6" i="38"/>
  <c r="AA6" i="38"/>
  <c r="W6" i="38"/>
  <c r="W20" i="38" s="1"/>
  <c r="W27" i="38" s="1"/>
  <c r="S6" i="38"/>
  <c r="O6" i="38"/>
  <c r="K6" i="38"/>
  <c r="G6" i="38"/>
  <c r="C6" i="38"/>
  <c r="AX5" i="38"/>
  <c r="AT5" i="38"/>
  <c r="AP5" i="38"/>
  <c r="AL5" i="38"/>
  <c r="AL19" i="38" s="1"/>
  <c r="AL26" i="38" s="1"/>
  <c r="AH5" i="38"/>
  <c r="AD5" i="38"/>
  <c r="Z5" i="38"/>
  <c r="Z19" i="38" s="1"/>
  <c r="Z26" i="38" s="1"/>
  <c r="V5" i="38"/>
  <c r="R5" i="38"/>
  <c r="N5" i="38"/>
  <c r="J5" i="38"/>
  <c r="J19" i="38" s="1"/>
  <c r="J26" i="38" s="1"/>
  <c r="F5" i="38"/>
  <c r="BA4" i="38"/>
  <c r="AW4" i="38"/>
  <c r="AS4" i="38"/>
  <c r="AO4" i="38"/>
  <c r="AK4" i="38"/>
  <c r="AG4" i="38"/>
  <c r="AC4" i="38"/>
  <c r="Y4" i="38"/>
  <c r="U4" i="38"/>
  <c r="Q4" i="38"/>
  <c r="M4" i="38"/>
  <c r="I4" i="38"/>
  <c r="E4" i="38"/>
  <c r="AM12" i="38"/>
  <c r="AE12" i="38"/>
  <c r="Y12" i="38"/>
  <c r="T12" i="38"/>
  <c r="N12" i="38"/>
  <c r="I12" i="38"/>
  <c r="D12" i="38"/>
  <c r="AX11" i="38"/>
  <c r="AT11" i="38"/>
  <c r="AP11" i="38"/>
  <c r="AL11" i="38"/>
  <c r="AH11" i="38"/>
  <c r="AD11" i="38"/>
  <c r="Z11" i="38"/>
  <c r="V11" i="38"/>
  <c r="R11" i="38"/>
  <c r="N11" i="38"/>
  <c r="J11" i="38"/>
  <c r="F11" i="38"/>
  <c r="BA9" i="38"/>
  <c r="AW9" i="38"/>
  <c r="AS9" i="38"/>
  <c r="AO9" i="38"/>
  <c r="AK9" i="38"/>
  <c r="AG9" i="38"/>
  <c r="AC9" i="38"/>
  <c r="AC23" i="38" s="1"/>
  <c r="AC30" i="38" s="1"/>
  <c r="Y9" i="38"/>
  <c r="U9" i="38"/>
  <c r="U30" i="38" s="1"/>
  <c r="Q9" i="38"/>
  <c r="M9" i="38"/>
  <c r="I9" i="38"/>
  <c r="E9" i="38"/>
  <c r="AZ8" i="38"/>
  <c r="AV8" i="38"/>
  <c r="AV22" i="38" s="1"/>
  <c r="AV29" i="38" s="1"/>
  <c r="AR8" i="38"/>
  <c r="AN8" i="38"/>
  <c r="AJ8" i="38"/>
  <c r="AF8" i="38"/>
  <c r="AB8" i="38"/>
  <c r="X8" i="38"/>
  <c r="X22" i="38" s="1"/>
  <c r="T8" i="38"/>
  <c r="P8" i="38"/>
  <c r="P22" i="38" s="1"/>
  <c r="P29" i="38" s="1"/>
  <c r="L8" i="38"/>
  <c r="L22" i="38" s="1"/>
  <c r="H8" i="38"/>
  <c r="H22" i="38" s="1"/>
  <c r="H29" i="38" s="1"/>
  <c r="D8" i="38"/>
  <c r="AY7" i="38"/>
  <c r="AU7" i="38"/>
  <c r="AQ7" i="38"/>
  <c r="AQ21" i="38" s="1"/>
  <c r="AM7" i="38"/>
  <c r="AI7" i="38"/>
  <c r="AI21" i="38" s="1"/>
  <c r="AE7" i="38"/>
  <c r="AA7" i="38"/>
  <c r="W7" i="38"/>
  <c r="S7" i="38"/>
  <c r="O7" i="38"/>
  <c r="K7" i="38"/>
  <c r="K21" i="38" s="1"/>
  <c r="K28" i="38" s="1"/>
  <c r="G7" i="38"/>
  <c r="C7" i="38"/>
  <c r="C21" i="38" s="1"/>
  <c r="C28" i="38" s="1"/>
  <c r="AX6" i="38"/>
  <c r="AX20" i="38" s="1"/>
  <c r="AX27" i="38" s="1"/>
  <c r="AT6" i="38"/>
  <c r="AT20" i="38" s="1"/>
  <c r="AT27" i="38" s="1"/>
  <c r="AP6" i="38"/>
  <c r="AL6" i="38"/>
  <c r="AH6" i="38"/>
  <c r="AH20" i="38" s="1"/>
  <c r="AH27" i="38" s="1"/>
  <c r="AD6" i="38"/>
  <c r="AD20" i="38" s="1"/>
  <c r="Z6" i="38"/>
  <c r="V6" i="38"/>
  <c r="V20" i="38" s="1"/>
  <c r="R6" i="38"/>
  <c r="R20" i="38" s="1"/>
  <c r="N6" i="38"/>
  <c r="J6" i="38"/>
  <c r="F6" i="38"/>
  <c r="BA5" i="38"/>
  <c r="AW5" i="38"/>
  <c r="AS5" i="38"/>
  <c r="AO5" i="38"/>
  <c r="AO26" i="38" s="1"/>
  <c r="AK5" i="38"/>
  <c r="AG5" i="38"/>
  <c r="AC5" i="38"/>
  <c r="Y5" i="38"/>
  <c r="U5" i="38"/>
  <c r="U26" i="38" s="1"/>
  <c r="Q5" i="38"/>
  <c r="M5" i="38"/>
  <c r="I5" i="38"/>
  <c r="I19" i="38" s="1"/>
  <c r="I26" i="38" s="1"/>
  <c r="E5" i="38"/>
  <c r="AZ4" i="38"/>
  <c r="AV4" i="38"/>
  <c r="AR4" i="38"/>
  <c r="AN4" i="38"/>
  <c r="AJ4" i="38"/>
  <c r="AF4" i="38"/>
  <c r="AB4" i="38"/>
  <c r="X4" i="38"/>
  <c r="T4" i="38"/>
  <c r="P4" i="38"/>
  <c r="L4" i="38"/>
  <c r="H4" i="38"/>
  <c r="D4" i="38"/>
  <c r="AS16" i="38"/>
  <c r="AH16" i="38"/>
  <c r="W16" i="38"/>
  <c r="M16" i="38"/>
  <c r="BA15" i="38"/>
  <c r="AP15" i="38"/>
  <c r="AF15" i="38"/>
  <c r="U15" i="38"/>
  <c r="U22" i="38" s="1"/>
  <c r="J15" i="38"/>
  <c r="AY14" i="38"/>
  <c r="AN14" i="38"/>
  <c r="AC14" i="38"/>
  <c r="S14" i="38"/>
  <c r="H14" i="38"/>
  <c r="AV13" i="38"/>
  <c r="AL13" i="38"/>
  <c r="AA13" i="38"/>
  <c r="AA20" i="38" s="1"/>
  <c r="AA27" i="38" s="1"/>
  <c r="P13" i="38"/>
  <c r="F13" i="38"/>
  <c r="AT12" i="38"/>
  <c r="AK12" i="38"/>
  <c r="AD12" i="38"/>
  <c r="X12" i="38"/>
  <c r="R12" i="38"/>
  <c r="M12" i="38"/>
  <c r="H12" i="38"/>
  <c r="BA11" i="38"/>
  <c r="AW11" i="38"/>
  <c r="AS11" i="38"/>
  <c r="AO11" i="38"/>
  <c r="AK11" i="38"/>
  <c r="AG11" i="38"/>
  <c r="AG18" i="38" s="1"/>
  <c r="AG25" i="38" s="1"/>
  <c r="AC11" i="38"/>
  <c r="Y11" i="38"/>
  <c r="U11" i="38"/>
  <c r="Q11" i="38"/>
  <c r="M11" i="38"/>
  <c r="I11" i="38"/>
  <c r="E11" i="38"/>
  <c r="AZ9" i="38"/>
  <c r="AZ23" i="38" s="1"/>
  <c r="AZ30" i="38" s="1"/>
  <c r="AV9" i="38"/>
  <c r="AV23" i="38" s="1"/>
  <c r="AV30" i="38" s="1"/>
  <c r="AR9" i="38"/>
  <c r="AN9" i="38"/>
  <c r="AJ9" i="38"/>
  <c r="AJ23" i="38" s="1"/>
  <c r="AJ30" i="38" s="1"/>
  <c r="AF9" i="38"/>
  <c r="AB9" i="38"/>
  <c r="AB23" i="38" s="1"/>
  <c r="AB30" i="38" s="1"/>
  <c r="X9" i="38"/>
  <c r="T9" i="38"/>
  <c r="T23" i="38" s="1"/>
  <c r="T30" i="38" s="1"/>
  <c r="P9" i="38"/>
  <c r="P23" i="38" s="1"/>
  <c r="L9" i="38"/>
  <c r="L23" i="38" s="1"/>
  <c r="L30" i="38" s="1"/>
  <c r="H9" i="38"/>
  <c r="D9" i="38"/>
  <c r="D23" i="38" s="1"/>
  <c r="D30" i="38" s="1"/>
  <c r="AY8" i="38"/>
  <c r="AY22" i="38" s="1"/>
  <c r="AY29" i="38" s="1"/>
  <c r="AU8" i="38"/>
  <c r="AU22" i="38" s="1"/>
  <c r="AU29" i="38" s="1"/>
  <c r="AQ8" i="38"/>
  <c r="AQ22" i="38" s="1"/>
  <c r="AM8" i="38"/>
  <c r="AM29" i="38" s="1"/>
  <c r="AI8" i="38"/>
  <c r="AE8" i="38"/>
  <c r="AE22" i="38" s="1"/>
  <c r="AE29" i="38" s="1"/>
  <c r="AA8" i="38"/>
  <c r="AA22" i="38" s="1"/>
  <c r="AA29" i="38" s="1"/>
  <c r="W8" i="38"/>
  <c r="W22" i="38" s="1"/>
  <c r="W29" i="38" s="1"/>
  <c r="S8" i="38"/>
  <c r="S22" i="38" s="1"/>
  <c r="S29" i="38" s="1"/>
  <c r="O8" i="38"/>
  <c r="O22" i="38" s="1"/>
  <c r="O29" i="38" s="1"/>
  <c r="K8" i="38"/>
  <c r="K22" i="38" s="1"/>
  <c r="K29" i="38" s="1"/>
  <c r="G8" i="38"/>
  <c r="G22" i="38" s="1"/>
  <c r="G29" i="38" s="1"/>
  <c r="C8" i="38"/>
  <c r="C22" i="38" s="1"/>
  <c r="C29" i="38" s="1"/>
  <c r="AX7" i="38"/>
  <c r="AX21" i="38" s="1"/>
  <c r="AX28" i="38" s="1"/>
  <c r="AT7" i="38"/>
  <c r="AT21" i="38" s="1"/>
  <c r="AT28" i="38" s="1"/>
  <c r="AP7" i="38"/>
  <c r="AP21" i="38" s="1"/>
  <c r="AP28" i="38" s="1"/>
  <c r="AL7" i="38"/>
  <c r="AL21" i="38" s="1"/>
  <c r="AL28" i="38" s="1"/>
  <c r="AH7" i="38"/>
  <c r="AH21" i="38" s="1"/>
  <c r="AH28" i="38" s="1"/>
  <c r="AD7" i="38"/>
  <c r="Z7" i="38"/>
  <c r="Z21" i="38" s="1"/>
  <c r="Z28" i="38" s="1"/>
  <c r="V7" i="38"/>
  <c r="V21" i="38" s="1"/>
  <c r="V28" i="38" s="1"/>
  <c r="R7" i="38"/>
  <c r="R21" i="38" s="1"/>
  <c r="R28" i="38" s="1"/>
  <c r="N7" i="38"/>
  <c r="N21" i="38" s="1"/>
  <c r="N28" i="38" s="1"/>
  <c r="J7" i="38"/>
  <c r="J21" i="38" s="1"/>
  <c r="J28" i="38" s="1"/>
  <c r="F7" i="38"/>
  <c r="F21" i="38" s="1"/>
  <c r="F28" i="38" s="1"/>
  <c r="BA6" i="38"/>
  <c r="AW6" i="38"/>
  <c r="AW20" i="38" s="1"/>
  <c r="AW27" i="38" s="1"/>
  <c r="AS6" i="38"/>
  <c r="AS20" i="38" s="1"/>
  <c r="AS27" i="38" s="1"/>
  <c r="AO6" i="38"/>
  <c r="AO20" i="38" s="1"/>
  <c r="AO27" i="38" s="1"/>
  <c r="AK6" i="38"/>
  <c r="AK20" i="38" s="1"/>
  <c r="AK27" i="38" s="1"/>
  <c r="AG6" i="38"/>
  <c r="AG20" i="38" s="1"/>
  <c r="AC6" i="38"/>
  <c r="AC20" i="38" s="1"/>
  <c r="AC27" i="38" s="1"/>
  <c r="AW16" i="38"/>
  <c r="AW23" i="38" s="1"/>
  <c r="AW30" i="38" s="1"/>
  <c r="AL16" i="38"/>
  <c r="AA16" i="38"/>
  <c r="Q16" i="38"/>
  <c r="Q23" i="38" s="1"/>
  <c r="Q30" i="38" s="1"/>
  <c r="F16" i="38"/>
  <c r="AT15" i="38"/>
  <c r="AJ15" i="38"/>
  <c r="Y15" i="38"/>
  <c r="Y22" i="38" s="1"/>
  <c r="Y29" i="38" s="1"/>
  <c r="N15" i="38"/>
  <c r="D15" i="38"/>
  <c r="AR14" i="38"/>
  <c r="AG14" i="38"/>
  <c r="W14" i="38"/>
  <c r="L14" i="38"/>
  <c r="AZ13" i="38"/>
  <c r="AP13" i="38"/>
  <c r="AE13" i="38"/>
  <c r="AE20" i="38" s="1"/>
  <c r="T13" i="38"/>
  <c r="J13" i="38"/>
  <c r="AX12" i="38"/>
  <c r="K16" i="38"/>
  <c r="T15" i="38"/>
  <c r="AJ13" i="38"/>
  <c r="AS12" i="38"/>
  <c r="AS19" i="38" s="1"/>
  <c r="AS26" i="38" s="1"/>
  <c r="Q12" i="38"/>
  <c r="AF11" i="38"/>
  <c r="AY9" i="38"/>
  <c r="AL8" i="38"/>
  <c r="AL22" i="38" s="1"/>
  <c r="AL29" i="38" s="1"/>
  <c r="AO7" i="38"/>
  <c r="AO28" i="38" s="1"/>
  <c r="T6" i="38"/>
  <c r="T20" i="38" s="1"/>
  <c r="T27" i="38" s="1"/>
  <c r="AM5" i="38"/>
  <c r="AM19" i="38" s="1"/>
  <c r="AM26" i="38" s="1"/>
  <c r="W5" i="38"/>
  <c r="AX4" i="38"/>
  <c r="AX18" i="38" s="1"/>
  <c r="AX25" i="38" s="1"/>
  <c r="Z4" i="38"/>
  <c r="Z18" i="38" s="1"/>
  <c r="Z25" i="38" s="1"/>
  <c r="AQ16" i="38"/>
  <c r="AZ15" i="38"/>
  <c r="AZ22" i="38" s="1"/>
  <c r="AZ29" i="38" s="1"/>
  <c r="I15" i="38"/>
  <c r="Q14" i="38"/>
  <c r="Z13" i="38"/>
  <c r="AI12" i="38"/>
  <c r="L12" i="38"/>
  <c r="AR11" i="38"/>
  <c r="AB11" i="38"/>
  <c r="L11" i="38"/>
  <c r="AU9" i="38"/>
  <c r="AU23" i="38" s="1"/>
  <c r="AU30" i="38" s="1"/>
  <c r="AE9" i="38"/>
  <c r="AE23" i="38" s="1"/>
  <c r="AE30" i="38" s="1"/>
  <c r="O9" i="38"/>
  <c r="AX8" i="38"/>
  <c r="AX22" i="38" s="1"/>
  <c r="AX29" i="38" s="1"/>
  <c r="AH8" i="38"/>
  <c r="AH22" i="38" s="1"/>
  <c r="AH29" i="38" s="1"/>
  <c r="R8" i="38"/>
  <c r="R22" i="38" s="1"/>
  <c r="R29" i="38" s="1"/>
  <c r="BA7" i="38"/>
  <c r="BA21" i="38" s="1"/>
  <c r="BA28" i="38" s="1"/>
  <c r="AK7" i="38"/>
  <c r="AK21" i="38" s="1"/>
  <c r="AK28" i="38" s="1"/>
  <c r="U7" i="38"/>
  <c r="U21" i="38" s="1"/>
  <c r="E7" i="38"/>
  <c r="E21" i="38" s="1"/>
  <c r="E28" i="38" s="1"/>
  <c r="AN6" i="38"/>
  <c r="AN20" i="38" s="1"/>
  <c r="AN27" i="38" s="1"/>
  <c r="Y6" i="38"/>
  <c r="Y20" i="38" s="1"/>
  <c r="Y27" i="38" s="1"/>
  <c r="Q6" i="38"/>
  <c r="Q20" i="38" s="1"/>
  <c r="Q27" i="38" s="1"/>
  <c r="I6" i="38"/>
  <c r="I20" i="38" s="1"/>
  <c r="I27" i="38" s="1"/>
  <c r="AZ5" i="38"/>
  <c r="AZ19" i="38" s="1"/>
  <c r="AZ26" i="38" s="1"/>
  <c r="AR5" i="38"/>
  <c r="AR19" i="38" s="1"/>
  <c r="AR26" i="38" s="1"/>
  <c r="AJ5" i="38"/>
  <c r="AJ19" i="38" s="1"/>
  <c r="AJ26" i="38" s="1"/>
  <c r="AB5" i="38"/>
  <c r="AB19" i="38" s="1"/>
  <c r="AB26" i="38" s="1"/>
  <c r="T5" i="38"/>
  <c r="T19" i="38" s="1"/>
  <c r="L5" i="38"/>
  <c r="D5" i="38"/>
  <c r="AU4" i="38"/>
  <c r="AU18" i="38" s="1"/>
  <c r="AM4" i="38"/>
  <c r="AM18" i="38" s="1"/>
  <c r="AM25" i="38" s="1"/>
  <c r="AE4" i="38"/>
  <c r="AE18" i="38" s="1"/>
  <c r="W4" i="38"/>
  <c r="W18" i="38" s="1"/>
  <c r="W25" i="38" s="1"/>
  <c r="O4" i="38"/>
  <c r="O18" i="38" s="1"/>
  <c r="O25" i="38" s="1"/>
  <c r="G4" i="38"/>
  <c r="G18" i="38" s="1"/>
  <c r="G25" i="38" s="1"/>
  <c r="V16" i="38"/>
  <c r="AD15" i="38"/>
  <c r="AM14" i="38"/>
  <c r="AU13" i="38"/>
  <c r="AU20" i="38" s="1"/>
  <c r="AU27" i="38" s="1"/>
  <c r="D13" i="38"/>
  <c r="V12" i="38"/>
  <c r="AZ11" i="38"/>
  <c r="AZ18" i="38" s="1"/>
  <c r="AZ25" i="38" s="1"/>
  <c r="AJ11" i="38"/>
  <c r="T11" i="38"/>
  <c r="T18" i="38" s="1"/>
  <c r="T25" i="38" s="1"/>
  <c r="D11" i="38"/>
  <c r="AM9" i="38"/>
  <c r="AM23" i="38" s="1"/>
  <c r="AM30" i="38" s="1"/>
  <c r="W9" i="38"/>
  <c r="W23" i="38" s="1"/>
  <c r="W30" i="38" s="1"/>
  <c r="G9" i="38"/>
  <c r="G23" i="38" s="1"/>
  <c r="G30" i="38" s="1"/>
  <c r="AP8" i="38"/>
  <c r="Z8" i="38"/>
  <c r="Z22" i="38" s="1"/>
  <c r="J8" i="38"/>
  <c r="AS7" i="38"/>
  <c r="AS21" i="38" s="1"/>
  <c r="AC7" i="38"/>
  <c r="M7" i="38"/>
  <c r="M21" i="38" s="1"/>
  <c r="M28" i="38" s="1"/>
  <c r="AV6" i="38"/>
  <c r="AV20" i="38" s="1"/>
  <c r="AV27" i="38" s="1"/>
  <c r="AF6" i="38"/>
  <c r="AF20" i="38" s="1"/>
  <c r="AF27" i="38" s="1"/>
  <c r="U6" i="38"/>
  <c r="U27" i="38" s="1"/>
  <c r="M6" i="38"/>
  <c r="M20" i="38" s="1"/>
  <c r="M27" i="38" s="1"/>
  <c r="E6" i="38"/>
  <c r="AV5" i="38"/>
  <c r="AV19" i="38" s="1"/>
  <c r="AV26" i="38" s="1"/>
  <c r="AN5" i="38"/>
  <c r="AF5" i="38"/>
  <c r="AF19" i="38" s="1"/>
  <c r="AF26" i="38" s="1"/>
  <c r="X5" i="38"/>
  <c r="X19" i="38" s="1"/>
  <c r="X26" i="38" s="1"/>
  <c r="P5" i="38"/>
  <c r="P19" i="38" s="1"/>
  <c r="P26" i="38" s="1"/>
  <c r="H5" i="38"/>
  <c r="AY4" i="38"/>
  <c r="AY18" i="38" s="1"/>
  <c r="AY25" i="38" s="1"/>
  <c r="AQ4" i="38"/>
  <c r="AI4" i="38"/>
  <c r="AI18" i="38" s="1"/>
  <c r="AI25" i="38" s="1"/>
  <c r="AA4" i="38"/>
  <c r="S4" i="38"/>
  <c r="S18" i="38" s="1"/>
  <c r="S25" i="38" s="1"/>
  <c r="K4" i="38"/>
  <c r="C4" i="38"/>
  <c r="C18" i="38" s="1"/>
  <c r="C25" i="38" s="1"/>
  <c r="AB14" i="38"/>
  <c r="AV11" i="38"/>
  <c r="P11" i="38"/>
  <c r="AI9" i="38"/>
  <c r="AI23" i="38" s="1"/>
  <c r="AI30" i="38" s="1"/>
  <c r="S9" i="38"/>
  <c r="C9" i="38"/>
  <c r="C23" i="38" s="1"/>
  <c r="C30" i="38" s="1"/>
  <c r="V8" i="38"/>
  <c r="V22" i="38" s="1"/>
  <c r="V29" i="38" s="1"/>
  <c r="F8" i="38"/>
  <c r="Y7" i="38"/>
  <c r="Y21" i="38" s="1"/>
  <c r="Y28" i="38" s="1"/>
  <c r="I7" i="38"/>
  <c r="I21" i="38" s="1"/>
  <c r="I28" i="38" s="1"/>
  <c r="AR6" i="38"/>
  <c r="AB6" i="38"/>
  <c r="AB20" i="38" s="1"/>
  <c r="AB27" i="38" s="1"/>
  <c r="L6" i="38"/>
  <c r="L20" i="38" s="1"/>
  <c r="L27" i="38" s="1"/>
  <c r="D6" i="38"/>
  <c r="AU5" i="38"/>
  <c r="AU19" i="38" s="1"/>
  <c r="AU26" i="38" s="1"/>
  <c r="AE5" i="38"/>
  <c r="O5" i="38"/>
  <c r="O19" i="38" s="1"/>
  <c r="O26" i="38" s="1"/>
  <c r="G5" i="38"/>
  <c r="G19" i="38" s="1"/>
  <c r="G26" i="38" s="1"/>
  <c r="AP4" i="38"/>
  <c r="AH4" i="38"/>
  <c r="AH18" i="38" s="1"/>
  <c r="AH25" i="38" s="1"/>
  <c r="R4" i="38"/>
  <c r="R18" i="38" s="1"/>
  <c r="R25" i="38" s="1"/>
  <c r="J4" i="38"/>
  <c r="J18" i="38" s="1"/>
  <c r="J25" i="38" s="1"/>
  <c r="AG16" i="38"/>
  <c r="AG23" i="38" s="1"/>
  <c r="AO15" i="38"/>
  <c r="AO22" i="38" s="1"/>
  <c r="AO29" i="38" s="1"/>
  <c r="AW14" i="38"/>
  <c r="G14" i="38"/>
  <c r="O13" i="38"/>
  <c r="O20" i="38" s="1"/>
  <c r="O27" i="38" s="1"/>
  <c r="AC12" i="38"/>
  <c r="AC19" i="38" s="1"/>
  <c r="AC26" i="38" s="1"/>
  <c r="F12" i="38"/>
  <c r="AN11" i="38"/>
  <c r="AN18" i="38" s="1"/>
  <c r="AN25" i="38" s="1"/>
  <c r="X11" i="38"/>
  <c r="X18" i="38" s="1"/>
  <c r="X25" i="38" s="1"/>
  <c r="H11" i="38"/>
  <c r="AQ9" i="38"/>
  <c r="AA9" i="38"/>
  <c r="K9" i="38"/>
  <c r="AT8" i="38"/>
  <c r="AD8" i="38"/>
  <c r="AD22" i="38" s="1"/>
  <c r="N8" i="38"/>
  <c r="AW7" i="38"/>
  <c r="AG7" i="38"/>
  <c r="AG28" i="38" s="1"/>
  <c r="Q7" i="38"/>
  <c r="AZ6" i="38"/>
  <c r="AJ6" i="38"/>
  <c r="AJ20" i="38" s="1"/>
  <c r="AJ27" i="38" s="1"/>
  <c r="X6" i="38"/>
  <c r="X20" i="38" s="1"/>
  <c r="X27" i="38" s="1"/>
  <c r="P6" i="38"/>
  <c r="H6" i="38"/>
  <c r="H20" i="38" s="1"/>
  <c r="H27" i="38" s="1"/>
  <c r="AY5" i="38"/>
  <c r="AY19" i="38" s="1"/>
  <c r="AY26" i="38" s="1"/>
  <c r="AQ5" i="38"/>
  <c r="AI5" i="38"/>
  <c r="AA5" i="38"/>
  <c r="AA19" i="38" s="1"/>
  <c r="AA26" i="38" s="1"/>
  <c r="S5" i="38"/>
  <c r="S19" i="38" s="1"/>
  <c r="K5" i="38"/>
  <c r="K19" i="38" s="1"/>
  <c r="K26" i="38" s="1"/>
  <c r="C5" i="38"/>
  <c r="C19" i="38" s="1"/>
  <c r="C26" i="38" s="1"/>
  <c r="AT4" i="38"/>
  <c r="AT18" i="38" s="1"/>
  <c r="AT25" i="38" s="1"/>
  <c r="AL4" i="38"/>
  <c r="AL18" i="38" s="1"/>
  <c r="AL25" i="38" s="1"/>
  <c r="AD4" i="38"/>
  <c r="V4" i="38"/>
  <c r="V18" i="38" s="1"/>
  <c r="N4" i="38"/>
  <c r="N18" i="38" s="1"/>
  <c r="N25" i="38" s="1"/>
  <c r="F4" i="38"/>
  <c r="F18" i="38" s="1"/>
  <c r="F25" i="38" s="1"/>
  <c r="AU57" i="38"/>
  <c r="AC49" i="38"/>
  <c r="AC56" i="38" s="1"/>
  <c r="AO49" i="38"/>
  <c r="AO56" i="38" s="1"/>
  <c r="AD50" i="38"/>
  <c r="AD57" i="38" s="1"/>
  <c r="AP50" i="38"/>
  <c r="AP57" i="38" s="1"/>
  <c r="C51" i="38"/>
  <c r="C58" i="38" s="1"/>
  <c r="AA51" i="38"/>
  <c r="AA58" i="38" s="1"/>
  <c r="AM51" i="38"/>
  <c r="AM58" i="38" s="1"/>
  <c r="AY51" i="38"/>
  <c r="AY58" i="38" s="1"/>
  <c r="X52" i="38"/>
  <c r="X59" i="38" s="1"/>
  <c r="AJ52" i="38"/>
  <c r="AJ59" i="38" s="1"/>
  <c r="AV52" i="38"/>
  <c r="AV59" i="38" s="1"/>
  <c r="AK53" i="38"/>
  <c r="AK60" i="38" s="1"/>
  <c r="AS53" i="38"/>
  <c r="AS60" i="38" s="1"/>
  <c r="BA53" i="38"/>
  <c r="BA60" i="38" s="1"/>
  <c r="N54" i="38"/>
  <c r="N61" i="38" s="1"/>
  <c r="O58" i="38"/>
  <c r="AB59" i="38"/>
  <c r="O57" i="38"/>
  <c r="L58" i="38"/>
  <c r="AB58" i="38"/>
  <c r="I59" i="38"/>
  <c r="Y59" i="38"/>
  <c r="F60" i="38"/>
  <c r="V60" i="38"/>
  <c r="C61" i="38"/>
  <c r="S61" i="38"/>
  <c r="W54" i="38"/>
  <c r="W61" i="38" s="1"/>
  <c r="AA54" i="38"/>
  <c r="AA61" i="38" s="1"/>
  <c r="AE54" i="38"/>
  <c r="AE61" i="38" s="1"/>
  <c r="AI54" i="38"/>
  <c r="AI61" i="38" s="1"/>
  <c r="AM54" i="38"/>
  <c r="AM61" i="38" s="1"/>
  <c r="AQ54" i="38"/>
  <c r="AQ61" i="38" s="1"/>
  <c r="AU54" i="38"/>
  <c r="AU61" i="38" s="1"/>
  <c r="AY54" i="38"/>
  <c r="AY61" i="38" s="1"/>
  <c r="F49" i="38"/>
  <c r="F56" i="38" s="1"/>
  <c r="R49" i="38"/>
  <c r="R56" i="38" s="1"/>
  <c r="V49" i="38"/>
  <c r="V56" i="38" s="1"/>
  <c r="AL49" i="38"/>
  <c r="AL56" i="38" s="1"/>
  <c r="C50" i="38"/>
  <c r="C57" i="38" s="1"/>
  <c r="S50" i="38"/>
  <c r="S57" i="38" s="1"/>
  <c r="AI50" i="38"/>
  <c r="AI57" i="38" s="1"/>
  <c r="AY50" i="38"/>
  <c r="AY57" i="38" s="1"/>
  <c r="P51" i="38"/>
  <c r="P58" i="38" s="1"/>
  <c r="AF51" i="38"/>
  <c r="AF58" i="38" s="1"/>
  <c r="AV51" i="38"/>
  <c r="AV58" i="38" s="1"/>
  <c r="M52" i="38"/>
  <c r="M59" i="38" s="1"/>
  <c r="AC52" i="38"/>
  <c r="AC59" i="38" s="1"/>
  <c r="AS52" i="38"/>
  <c r="AS59" i="38" s="1"/>
  <c r="J53" i="38"/>
  <c r="J60" i="38" s="1"/>
  <c r="Z53" i="38"/>
  <c r="Z60" i="38" s="1"/>
  <c r="AP53" i="38"/>
  <c r="AP60" i="38" s="1"/>
  <c r="G54" i="38"/>
  <c r="G61" i="38" s="1"/>
  <c r="Z54" i="38"/>
  <c r="Z61" i="38" s="1"/>
  <c r="G56" i="38"/>
  <c r="R57" i="38"/>
  <c r="AE58" i="38"/>
  <c r="AR59" i="38"/>
  <c r="F61" i="38"/>
  <c r="M56" i="38"/>
  <c r="Y49" i="38"/>
  <c r="Y56" i="38" s="1"/>
  <c r="AW49" i="38"/>
  <c r="AW56" i="38" s="1"/>
  <c r="J50" i="38"/>
  <c r="J57" i="38" s="1"/>
  <c r="V50" i="38"/>
  <c r="V57" i="38" s="1"/>
  <c r="G51" i="38"/>
  <c r="G58" i="38" s="1"/>
  <c r="S51" i="38"/>
  <c r="S58" i="38" s="1"/>
  <c r="AQ51" i="38"/>
  <c r="AQ58" i="38" s="1"/>
  <c r="D52" i="38"/>
  <c r="D59" i="38" s="1"/>
  <c r="P52" i="38"/>
  <c r="P59" i="38" s="1"/>
  <c r="AN52" i="38"/>
  <c r="AN59" i="38" s="1"/>
  <c r="AZ52" i="38"/>
  <c r="AZ59" i="38" s="1"/>
  <c r="M53" i="38"/>
  <c r="M60" i="38" s="1"/>
  <c r="U60" i="38"/>
  <c r="U53" i="38"/>
  <c r="AG53" i="38"/>
  <c r="AG60" i="38" s="1"/>
  <c r="AW53" i="38"/>
  <c r="AW60" i="38" s="1"/>
  <c r="J54" i="38"/>
  <c r="J61" i="38" s="1"/>
  <c r="AT54" i="38"/>
  <c r="AT61" i="38" s="1"/>
  <c r="AX54" i="38"/>
  <c r="AX61" i="38" s="1"/>
  <c r="J56" i="38"/>
  <c r="Z56" i="38"/>
  <c r="AA56" i="38"/>
  <c r="AE49" i="38"/>
  <c r="AE56" i="38" s="1"/>
  <c r="AI49" i="38"/>
  <c r="AI56" i="38" s="1"/>
  <c r="AM49" i="38"/>
  <c r="AM56" i="38" s="1"/>
  <c r="AQ49" i="38"/>
  <c r="AQ56" i="38" s="1"/>
  <c r="AU49" i="38"/>
  <c r="AU56" i="38" s="1"/>
  <c r="AY49" i="38"/>
  <c r="AY56" i="38" s="1"/>
  <c r="D50" i="38"/>
  <c r="D57" i="38" s="1"/>
  <c r="H50" i="38"/>
  <c r="H57" i="38" s="1"/>
  <c r="L50" i="38"/>
  <c r="L57" i="38" s="1"/>
  <c r="P50" i="38"/>
  <c r="P57" i="38" s="1"/>
  <c r="T50" i="38"/>
  <c r="T57" i="38" s="1"/>
  <c r="X50" i="38"/>
  <c r="X57" i="38" s="1"/>
  <c r="AB50" i="38"/>
  <c r="AB57" i="38" s="1"/>
  <c r="AF50" i="38"/>
  <c r="AF57" i="38" s="1"/>
  <c r="AJ50" i="38"/>
  <c r="AJ57" i="38" s="1"/>
  <c r="AN50" i="38"/>
  <c r="AN57" i="38" s="1"/>
  <c r="AR50" i="38"/>
  <c r="AR57" i="38" s="1"/>
  <c r="AV50" i="38"/>
  <c r="AV57" i="38" s="1"/>
  <c r="AZ50" i="38"/>
  <c r="AZ57" i="38" s="1"/>
  <c r="E51" i="38"/>
  <c r="E58" i="38" s="1"/>
  <c r="I51" i="38"/>
  <c r="I58" i="38" s="1"/>
  <c r="M51" i="38"/>
  <c r="M58" i="38" s="1"/>
  <c r="Q51" i="38"/>
  <c r="Q58" i="38" s="1"/>
  <c r="U58" i="38"/>
  <c r="U51" i="38"/>
  <c r="Y51" i="38"/>
  <c r="Y58" i="38" s="1"/>
  <c r="AC51" i="38"/>
  <c r="AC58" i="38" s="1"/>
  <c r="AG51" i="38"/>
  <c r="AG58" i="38" s="1"/>
  <c r="AK51" i="38"/>
  <c r="AK58" i="38" s="1"/>
  <c r="AO51" i="38"/>
  <c r="AO58" i="38" s="1"/>
  <c r="AS51" i="38"/>
  <c r="AS58" i="38" s="1"/>
  <c r="AW51" i="38"/>
  <c r="AW58" i="38" s="1"/>
  <c r="BA51" i="38"/>
  <c r="BA58" i="38" s="1"/>
  <c r="F52" i="38"/>
  <c r="F59" i="38" s="1"/>
  <c r="J52" i="38"/>
  <c r="J59" i="38" s="1"/>
  <c r="N52" i="38"/>
  <c r="N59" i="38" s="1"/>
  <c r="R52" i="38"/>
  <c r="R59" i="38" s="1"/>
  <c r="V52" i="38"/>
  <c r="V59" i="38" s="1"/>
  <c r="Z52" i="38"/>
  <c r="Z59" i="38" s="1"/>
  <c r="AD59" i="38"/>
  <c r="AD52" i="38"/>
  <c r="AH52" i="38"/>
  <c r="AH59" i="38" s="1"/>
  <c r="AL52" i="38"/>
  <c r="AL59" i="38" s="1"/>
  <c r="AP52" i="38"/>
  <c r="AP59" i="38" s="1"/>
  <c r="AT52" i="38"/>
  <c r="AT59" i="38" s="1"/>
  <c r="AX52" i="38"/>
  <c r="AX59" i="38" s="1"/>
  <c r="C53" i="38"/>
  <c r="C60" i="38" s="1"/>
  <c r="G53" i="38"/>
  <c r="G60" i="38" s="1"/>
  <c r="K53" i="38"/>
  <c r="K60" i="38" s="1"/>
  <c r="O53" i="38"/>
  <c r="O60" i="38" s="1"/>
  <c r="S53" i="38"/>
  <c r="S60" i="38" s="1"/>
  <c r="W53" i="38"/>
  <c r="W60" i="38" s="1"/>
  <c r="AA53" i="38"/>
  <c r="AA60" i="38" s="1"/>
  <c r="AE53" i="38"/>
  <c r="AE60" i="38" s="1"/>
  <c r="AI53" i="38"/>
  <c r="AI60" i="38" s="1"/>
  <c r="AM53" i="38"/>
  <c r="AM60" i="38" s="1"/>
  <c r="AQ53" i="38"/>
  <c r="AQ60" i="38" s="1"/>
  <c r="AU53" i="38"/>
  <c r="AU60" i="38" s="1"/>
  <c r="AY53" i="38"/>
  <c r="AY60" i="38" s="1"/>
  <c r="D54" i="38"/>
  <c r="D61" i="38" s="1"/>
  <c r="H54" i="38"/>
  <c r="H61" i="38" s="1"/>
  <c r="L54" i="38"/>
  <c r="L61" i="38" s="1"/>
  <c r="P54" i="38"/>
  <c r="P61" i="38" s="1"/>
  <c r="T54" i="38"/>
  <c r="T61" i="38" s="1"/>
  <c r="X54" i="38"/>
  <c r="X61" i="38" s="1"/>
  <c r="AB54" i="38"/>
  <c r="AB61" i="38" s="1"/>
  <c r="AF54" i="38"/>
  <c r="AF61" i="38" s="1"/>
  <c r="AJ54" i="38"/>
  <c r="AJ61" i="38" s="1"/>
  <c r="AN54" i="38"/>
  <c r="AN61" i="38" s="1"/>
  <c r="AR54" i="38"/>
  <c r="AR61" i="38" s="1"/>
  <c r="AV54" i="38"/>
  <c r="AV61" i="38" s="1"/>
  <c r="AZ54" i="38"/>
  <c r="AZ61" i="38" s="1"/>
  <c r="C49" i="38"/>
  <c r="C56" i="38" s="1"/>
  <c r="K49" i="38"/>
  <c r="K56" i="38" s="1"/>
  <c r="O49" i="38"/>
  <c r="O56" i="38" s="1"/>
  <c r="S49" i="38"/>
  <c r="S56" i="38" s="1"/>
  <c r="W49" i="38"/>
  <c r="W56" i="38" s="1"/>
  <c r="AP49" i="38"/>
  <c r="AP56" i="38" s="1"/>
  <c r="G50" i="38"/>
  <c r="G57" i="38" s="1"/>
  <c r="W50" i="38"/>
  <c r="W57" i="38" s="1"/>
  <c r="AM50" i="38"/>
  <c r="AM57" i="38" s="1"/>
  <c r="D51" i="38"/>
  <c r="D58" i="38" s="1"/>
  <c r="T51" i="38"/>
  <c r="T58" i="38" s="1"/>
  <c r="AJ51" i="38"/>
  <c r="AJ58" i="38" s="1"/>
  <c r="AZ51" i="38"/>
  <c r="AZ58" i="38" s="1"/>
  <c r="Q52" i="38"/>
  <c r="Q59" i="38" s="1"/>
  <c r="AG52" i="38"/>
  <c r="AG59" i="38" s="1"/>
  <c r="AW52" i="38"/>
  <c r="AW59" i="38" s="1"/>
  <c r="N53" i="38"/>
  <c r="N60" i="38" s="1"/>
  <c r="AD53" i="38"/>
  <c r="AD60" i="38" s="1"/>
  <c r="AT53" i="38"/>
  <c r="AT60" i="38" s="1"/>
  <c r="K54" i="38"/>
  <c r="K61" i="38" s="1"/>
  <c r="AH54" i="38"/>
  <c r="AH61" i="38" s="1"/>
  <c r="U56" i="38"/>
  <c r="AH57" i="38"/>
  <c r="AU58" i="38"/>
  <c r="I60" i="38"/>
  <c r="V61" i="38"/>
  <c r="AG49" i="38"/>
  <c r="AG56" i="38" s="1"/>
  <c r="AS49" i="38"/>
  <c r="AS56" i="38" s="1"/>
  <c r="F50" i="38"/>
  <c r="F57" i="38" s="1"/>
  <c r="N50" i="38"/>
  <c r="N57" i="38" s="1"/>
  <c r="Z50" i="38"/>
  <c r="Z57" i="38" s="1"/>
  <c r="AL50" i="38"/>
  <c r="AL57" i="38" s="1"/>
  <c r="AT50" i="38"/>
  <c r="AT57" i="38" s="1"/>
  <c r="K51" i="38"/>
  <c r="K58" i="38" s="1"/>
  <c r="W51" i="38"/>
  <c r="W58" i="38" s="1"/>
  <c r="AI51" i="38"/>
  <c r="AI58" i="38" s="1"/>
  <c r="H52" i="38"/>
  <c r="H59" i="38" s="1"/>
  <c r="T52" i="38"/>
  <c r="T59" i="38" s="1"/>
  <c r="AF52" i="38"/>
  <c r="AF59" i="38" s="1"/>
  <c r="E53" i="38"/>
  <c r="E60" i="38" s="1"/>
  <c r="Q53" i="38"/>
  <c r="Q60" i="38" s="1"/>
  <c r="AC53" i="38"/>
  <c r="AC60" i="38" s="1"/>
  <c r="R54" i="38"/>
  <c r="R61" i="38" s="1"/>
  <c r="AD54" i="38"/>
  <c r="AD61" i="38" s="1"/>
  <c r="E49" i="38"/>
  <c r="E56" i="38" s="1"/>
  <c r="I49" i="38"/>
  <c r="I56" i="38" s="1"/>
  <c r="Q49" i="38"/>
  <c r="Q56" i="38" s="1"/>
  <c r="BA56" i="38"/>
  <c r="AO60" i="38"/>
  <c r="N56" i="38"/>
  <c r="AB56" i="38"/>
  <c r="AF49" i="38"/>
  <c r="AF56" i="38" s="1"/>
  <c r="AJ49" i="38"/>
  <c r="AJ56" i="38" s="1"/>
  <c r="AN49" i="38"/>
  <c r="AN56" i="38" s="1"/>
  <c r="AR49" i="38"/>
  <c r="AR56" i="38" s="1"/>
  <c r="AV49" i="38"/>
  <c r="AV56" i="38" s="1"/>
  <c r="AZ49" i="38"/>
  <c r="AZ56" i="38" s="1"/>
  <c r="E50" i="38"/>
  <c r="E57" i="38" s="1"/>
  <c r="I50" i="38"/>
  <c r="I57" i="38" s="1"/>
  <c r="M50" i="38"/>
  <c r="M57" i="38" s="1"/>
  <c r="Q50" i="38"/>
  <c r="Q57" i="38" s="1"/>
  <c r="U57" i="38"/>
  <c r="U50" i="38"/>
  <c r="Y50" i="38"/>
  <c r="Y57" i="38" s="1"/>
  <c r="AC50" i="38"/>
  <c r="AC57" i="38" s="1"/>
  <c r="AG50" i="38"/>
  <c r="AG57" i="38" s="1"/>
  <c r="AK50" i="38"/>
  <c r="AK57" i="38" s="1"/>
  <c r="AO50" i="38"/>
  <c r="AO57" i="38" s="1"/>
  <c r="AS50" i="38"/>
  <c r="AS57" i="38" s="1"/>
  <c r="AW50" i="38"/>
  <c r="AW57" i="38" s="1"/>
  <c r="BA50" i="38"/>
  <c r="BA57" i="38" s="1"/>
  <c r="F51" i="38"/>
  <c r="F58" i="38" s="1"/>
  <c r="J51" i="38"/>
  <c r="J58" i="38" s="1"/>
  <c r="N51" i="38"/>
  <c r="N58" i="38" s="1"/>
  <c r="R51" i="38"/>
  <c r="R58" i="38" s="1"/>
  <c r="V51" i="38"/>
  <c r="V58" i="38" s="1"/>
  <c r="Z51" i="38"/>
  <c r="Z58" i="38" s="1"/>
  <c r="AD51" i="38"/>
  <c r="AD58" i="38" s="1"/>
  <c r="AH51" i="38"/>
  <c r="AH58" i="38" s="1"/>
  <c r="AL51" i="38"/>
  <c r="AL58" i="38" s="1"/>
  <c r="AP51" i="38"/>
  <c r="AP58" i="38" s="1"/>
  <c r="AT51" i="38"/>
  <c r="AT58" i="38" s="1"/>
  <c r="AX51" i="38"/>
  <c r="AX58" i="38" s="1"/>
  <c r="C52" i="38"/>
  <c r="C59" i="38" s="1"/>
  <c r="G52" i="38"/>
  <c r="G59" i="38" s="1"/>
  <c r="K52" i="38"/>
  <c r="K59" i="38" s="1"/>
  <c r="O52" i="38"/>
  <c r="O59" i="38" s="1"/>
  <c r="S52" i="38"/>
  <c r="S59" i="38" s="1"/>
  <c r="W52" i="38"/>
  <c r="W59" i="38" s="1"/>
  <c r="AA52" i="38"/>
  <c r="AA59" i="38" s="1"/>
  <c r="AE52" i="38"/>
  <c r="AE59" i="38" s="1"/>
  <c r="AI52" i="38"/>
  <c r="AI59" i="38" s="1"/>
  <c r="AM52" i="38"/>
  <c r="AM59" i="38" s="1"/>
  <c r="AQ52" i="38"/>
  <c r="AQ59" i="38" s="1"/>
  <c r="AU52" i="38"/>
  <c r="AU59" i="38" s="1"/>
  <c r="AY52" i="38"/>
  <c r="AY59" i="38" s="1"/>
  <c r="D53" i="38"/>
  <c r="D60" i="38" s="1"/>
  <c r="H53" i="38"/>
  <c r="H60" i="38" s="1"/>
  <c r="L53" i="38"/>
  <c r="L60" i="38" s="1"/>
  <c r="P53" i="38"/>
  <c r="P60" i="38" s="1"/>
  <c r="T53" i="38"/>
  <c r="T60" i="38" s="1"/>
  <c r="X53" i="38"/>
  <c r="X60" i="38" s="1"/>
  <c r="AB53" i="38"/>
  <c r="AB60" i="38" s="1"/>
  <c r="AF53" i="38"/>
  <c r="AF60" i="38" s="1"/>
  <c r="AJ53" i="38"/>
  <c r="AJ60" i="38" s="1"/>
  <c r="AN53" i="38"/>
  <c r="AN60" i="38" s="1"/>
  <c r="AR53" i="38"/>
  <c r="AR60" i="38" s="1"/>
  <c r="AV53" i="38"/>
  <c r="AV60" i="38" s="1"/>
  <c r="AZ53" i="38"/>
  <c r="AZ60" i="38" s="1"/>
  <c r="E54" i="38"/>
  <c r="E61" i="38" s="1"/>
  <c r="I54" i="38"/>
  <c r="I61" i="38" s="1"/>
  <c r="M54" i="38"/>
  <c r="M61" i="38" s="1"/>
  <c r="Q54" i="38"/>
  <c r="Q61" i="38" s="1"/>
  <c r="U61" i="38"/>
  <c r="U54" i="38"/>
  <c r="Y54" i="38"/>
  <c r="Y61" i="38" s="1"/>
  <c r="AC54" i="38"/>
  <c r="AC61" i="38" s="1"/>
  <c r="AG54" i="38"/>
  <c r="AG61" i="38" s="1"/>
  <c r="AK54" i="38"/>
  <c r="AK61" i="38" s="1"/>
  <c r="AO54" i="38"/>
  <c r="AO61" i="38" s="1"/>
  <c r="AS54" i="38"/>
  <c r="AS61" i="38" s="1"/>
  <c r="AW54" i="38"/>
  <c r="AW61" i="38" s="1"/>
  <c r="BA54" i="38"/>
  <c r="BA61" i="38" s="1"/>
  <c r="D49" i="38"/>
  <c r="D56" i="38" s="1"/>
  <c r="H49" i="38"/>
  <c r="H56" i="38" s="1"/>
  <c r="L49" i="38"/>
  <c r="L56" i="38" s="1"/>
  <c r="P49" i="38"/>
  <c r="P56" i="38" s="1"/>
  <c r="T49" i="38"/>
  <c r="T56" i="38" s="1"/>
  <c r="X49" i="38"/>
  <c r="X56" i="38" s="1"/>
  <c r="AD49" i="38"/>
  <c r="AD56" i="38" s="1"/>
  <c r="AT49" i="38"/>
  <c r="AT56" i="38" s="1"/>
  <c r="K50" i="38"/>
  <c r="K57" i="38" s="1"/>
  <c r="AA50" i="38"/>
  <c r="AA57" i="38" s="1"/>
  <c r="AQ50" i="38"/>
  <c r="AQ57" i="38" s="1"/>
  <c r="H51" i="38"/>
  <c r="H58" i="38" s="1"/>
  <c r="X51" i="38"/>
  <c r="X58" i="38" s="1"/>
  <c r="AN51" i="38"/>
  <c r="AN58" i="38" s="1"/>
  <c r="E52" i="38"/>
  <c r="E59" i="38" s="1"/>
  <c r="U52" i="38"/>
  <c r="AK52" i="38"/>
  <c r="AK59" i="38" s="1"/>
  <c r="BA52" i="38"/>
  <c r="BA59" i="38" s="1"/>
  <c r="R53" i="38"/>
  <c r="R60" i="38" s="1"/>
  <c r="AH53" i="38"/>
  <c r="AH60" i="38" s="1"/>
  <c r="AX53" i="38"/>
  <c r="AX60" i="38" s="1"/>
  <c r="O54" i="38"/>
  <c r="O61" i="38" s="1"/>
  <c r="AP54" i="38"/>
  <c r="AP61" i="38" s="1"/>
  <c r="AK56" i="38"/>
  <c r="AX57" i="38"/>
  <c r="L59" i="38"/>
  <c r="Y60" i="38"/>
  <c r="AL61" i="38"/>
  <c r="AK18" i="38"/>
  <c r="AK25" i="38" s="1"/>
  <c r="BA18" i="38"/>
  <c r="BA25" i="38" s="1"/>
  <c r="AS22" i="38"/>
  <c r="AS29" i="38" s="1"/>
  <c r="AK29" i="38"/>
  <c r="AW25" i="38"/>
  <c r="AO25" i="38"/>
  <c r="AG27" i="38"/>
  <c r="AV28" i="38"/>
  <c r="BA29" i="38"/>
  <c r="AU21" i="38"/>
  <c r="AU28" i="38" s="1"/>
  <c r="AE21" i="38"/>
  <c r="AE28" i="38" s="1"/>
  <c r="S21" i="38"/>
  <c r="S28" i="38" s="1"/>
  <c r="AQ28" i="38"/>
  <c r="I23" i="38"/>
  <c r="I30" i="38" s="1"/>
  <c r="E23" i="38"/>
  <c r="E30" i="38" s="1"/>
  <c r="E19" i="38"/>
  <c r="E26" i="38" s="1"/>
  <c r="H23" i="38"/>
  <c r="H30" i="38" s="1"/>
  <c r="V25" i="38"/>
  <c r="AQ20" i="38"/>
  <c r="AQ27" i="38"/>
  <c r="S20" i="38"/>
  <c r="S27" i="38" s="1"/>
  <c r="K20" i="38"/>
  <c r="K27" i="38" s="1"/>
  <c r="AW19" i="38"/>
  <c r="AW26" i="38" s="1"/>
  <c r="AK23" i="38"/>
  <c r="AK30" i="38" s="1"/>
  <c r="AD27" i="38"/>
  <c r="Y23" i="38"/>
  <c r="Y30" i="38" s="1"/>
  <c r="AM22" i="38"/>
  <c r="AY27" i="38"/>
  <c r="AY20" i="38"/>
  <c r="U23" i="38"/>
  <c r="AG30" i="38"/>
  <c r="AG26" i="38"/>
  <c r="AG19" i="38"/>
  <c r="U19" i="38"/>
  <c r="AE27" i="38"/>
  <c r="AQ29" i="38"/>
  <c r="BA30" i="38"/>
  <c r="X23" i="38"/>
  <c r="X30" i="38" s="1"/>
  <c r="AN23" i="38"/>
  <c r="AN30" i="38" s="1"/>
  <c r="AX23" i="38"/>
  <c r="AX30" i="38" s="1"/>
  <c r="R27" i="38"/>
  <c r="AJ18" i="38"/>
  <c r="AJ25" i="38" s="1"/>
  <c r="AS28" i="38"/>
  <c r="AR22" i="38"/>
  <c r="AR29" i="38" s="1"/>
  <c r="X29" i="38"/>
  <c r="L29" i="38"/>
  <c r="O23" i="38"/>
  <c r="O30" i="38" s="1"/>
  <c r="AY23" i="38"/>
  <c r="AY30" i="38" s="1"/>
  <c r="T105" i="34"/>
  <c r="L98" i="34"/>
  <c r="D75" i="34"/>
  <c r="C74" i="34"/>
  <c r="U72" i="34"/>
  <c r="T71" i="34"/>
  <c r="V70" i="34"/>
  <c r="F70" i="34"/>
  <c r="J68" i="34"/>
  <c r="N67" i="34"/>
  <c r="R66" i="34"/>
  <c r="V65" i="34"/>
  <c r="F65" i="34"/>
  <c r="J64" i="34"/>
  <c r="N63" i="34"/>
  <c r="A151" i="34"/>
  <c r="A121" i="34"/>
  <c r="C132" i="34" s="1"/>
  <c r="A91" i="34"/>
  <c r="M105" i="34" s="1"/>
  <c r="Q75" i="34"/>
  <c r="A1" i="34"/>
  <c r="C3" i="34" s="1"/>
  <c r="Y19" i="38" l="1"/>
  <c r="Y26" i="38" s="1"/>
  <c r="AG21" i="38"/>
  <c r="AK19" i="38"/>
  <c r="AK26" i="38" s="1"/>
  <c r="D20" i="38"/>
  <c r="D27" i="38" s="1"/>
  <c r="AP19" i="38"/>
  <c r="AP26" i="38" s="1"/>
  <c r="D21" i="38"/>
  <c r="D28" i="38" s="1"/>
  <c r="Q22" i="38"/>
  <c r="Q29" i="38" s="1"/>
  <c r="AD23" i="38"/>
  <c r="AD30" i="38" s="1"/>
  <c r="AE25" i="38"/>
  <c r="P97" i="34"/>
  <c r="AI19" i="38"/>
  <c r="AI26" i="38" s="1"/>
  <c r="AC21" i="38"/>
  <c r="AC28" i="38" s="1"/>
  <c r="Q19" i="38"/>
  <c r="Q26" i="38" s="1"/>
  <c r="R23" i="38"/>
  <c r="R30" i="38" s="1"/>
  <c r="D105" i="34"/>
  <c r="C20" i="38"/>
  <c r="C27" i="38" s="1"/>
  <c r="P21" i="38"/>
  <c r="P28" i="38" s="1"/>
  <c r="AC22" i="38"/>
  <c r="AC29" i="38" s="1"/>
  <c r="P30" i="38"/>
  <c r="AD18" i="38"/>
  <c r="AD25" i="38" s="1"/>
  <c r="AJ22" i="38"/>
  <c r="AJ29" i="38" s="1"/>
  <c r="U28" i="38"/>
  <c r="N22" i="38"/>
  <c r="N29" i="38" s="1"/>
  <c r="G21" i="38"/>
  <c r="G28" i="38" s="1"/>
  <c r="AV18" i="38"/>
  <c r="AV25" i="38" s="1"/>
  <c r="AM21" i="38"/>
  <c r="AM28" i="38" s="1"/>
  <c r="Q21" i="38"/>
  <c r="Q28" i="38" s="1"/>
  <c r="T22" i="38"/>
  <c r="T29" i="38" s="1"/>
  <c r="AT22" i="38"/>
  <c r="AT29" i="38" s="1"/>
  <c r="L18" i="38"/>
  <c r="L25" i="38" s="1"/>
  <c r="AL20" i="38"/>
  <c r="AL27" i="38" s="1"/>
  <c r="AY21" i="38"/>
  <c r="AY28" i="38" s="1"/>
  <c r="M23" i="38"/>
  <c r="M30" i="38" s="1"/>
  <c r="AS23" i="38"/>
  <c r="AS30" i="38" s="1"/>
  <c r="AE19" i="38"/>
  <c r="AE26" i="38" s="1"/>
  <c r="M18" i="38"/>
  <c r="M25" i="38" s="1"/>
  <c r="AC18" i="38"/>
  <c r="AC25" i="38" s="1"/>
  <c r="AS18" i="38"/>
  <c r="AS25" i="38" s="1"/>
  <c r="G20" i="38"/>
  <c r="G27" i="38" s="1"/>
  <c r="T21" i="38"/>
  <c r="T28" i="38" s="1"/>
  <c r="AG22" i="38"/>
  <c r="AG29" i="38" s="1"/>
  <c r="AT23" i="38"/>
  <c r="AT30" i="38" s="1"/>
  <c r="AB22" i="38"/>
  <c r="AB29" i="38" s="1"/>
  <c r="AO23" i="38"/>
  <c r="AO30" i="38" s="1"/>
  <c r="AU25" i="38"/>
  <c r="AN19" i="38"/>
  <c r="AN26" i="38" s="1"/>
  <c r="AQ18" i="38"/>
  <c r="AB18" i="38"/>
  <c r="AB25" i="38" s="1"/>
  <c r="AQ25" i="38"/>
  <c r="AR18" i="38"/>
  <c r="AR25" i="38" s="1"/>
  <c r="F20" i="38"/>
  <c r="F27" i="38" s="1"/>
  <c r="AF22" i="38"/>
  <c r="AF29" i="38" s="1"/>
  <c r="AA18" i="38"/>
  <c r="AA25" i="38" s="1"/>
  <c r="BA19" i="38"/>
  <c r="BA26" i="38" s="1"/>
  <c r="S23" i="38"/>
  <c r="S30" i="38" s="1"/>
  <c r="W19" i="38"/>
  <c r="W26" i="38" s="1"/>
  <c r="AQ19" i="38"/>
  <c r="AQ26" i="38" s="1"/>
  <c r="AI20" i="38"/>
  <c r="AI27" i="38" s="1"/>
  <c r="AN22" i="38"/>
  <c r="AN29" i="38" s="1"/>
  <c r="BA23" i="38"/>
  <c r="AZ20" i="38"/>
  <c r="AZ27" i="38" s="1"/>
  <c r="AA23" i="38"/>
  <c r="AA30" i="38" s="1"/>
  <c r="L94" i="34"/>
  <c r="T101" i="34"/>
  <c r="T26" i="38"/>
  <c r="AQ23" i="38"/>
  <c r="AQ30" i="38" s="1"/>
  <c r="AW21" i="38"/>
  <c r="AW28" i="38" s="1"/>
  <c r="D19" i="38"/>
  <c r="D26" i="38" s="1"/>
  <c r="K23" i="38"/>
  <c r="K30" i="38" s="1"/>
  <c r="P18" i="38"/>
  <c r="P25" i="38" s="1"/>
  <c r="AF18" i="38"/>
  <c r="AF25" i="38" s="1"/>
  <c r="M19" i="38"/>
  <c r="M26" i="38" s="1"/>
  <c r="J20" i="38"/>
  <c r="J27" i="38" s="1"/>
  <c r="Z20" i="38"/>
  <c r="Z27" i="38" s="1"/>
  <c r="AP20" i="38"/>
  <c r="AP27" i="38" s="1"/>
  <c r="Q18" i="38"/>
  <c r="Q25" i="38" s="1"/>
  <c r="AW18" i="38"/>
  <c r="AT19" i="38"/>
  <c r="AT26" i="38" s="1"/>
  <c r="AK22" i="38"/>
  <c r="S26" i="38"/>
  <c r="H95" i="34"/>
  <c r="P102" i="34"/>
  <c r="AR30" i="38"/>
  <c r="AR23" i="38"/>
  <c r="AJ28" i="38"/>
  <c r="AJ21" i="38"/>
  <c r="AF23" i="38"/>
  <c r="AF30" i="38"/>
  <c r="W21" i="38"/>
  <c r="W28" i="38" s="1"/>
  <c r="D22" i="38"/>
  <c r="D29" i="38" s="1"/>
  <c r="N19" i="38"/>
  <c r="N26" i="38" s="1"/>
  <c r="AD19" i="38"/>
  <c r="AD26" i="38" s="1"/>
  <c r="H21" i="38"/>
  <c r="H28" i="38" s="1"/>
  <c r="AN21" i="38"/>
  <c r="AN28" i="38" s="1"/>
  <c r="E22" i="38"/>
  <c r="E29" i="38" s="1"/>
  <c r="BA22" i="38"/>
  <c r="AH23" i="38"/>
  <c r="AH30" i="38" s="1"/>
  <c r="BA27" i="38"/>
  <c r="BA20" i="38"/>
  <c r="AO19" i="38"/>
  <c r="AI28" i="38"/>
  <c r="AP22" i="38"/>
  <c r="AP29" i="38" s="1"/>
  <c r="AI22" i="38"/>
  <c r="AI29" i="38"/>
  <c r="E93" i="34"/>
  <c r="D96" i="34"/>
  <c r="H100" i="34"/>
  <c r="L103" i="34"/>
  <c r="AO21" i="38"/>
  <c r="Z29" i="38"/>
  <c r="U20" i="38"/>
  <c r="F22" i="38"/>
  <c r="F29" i="38" s="1"/>
  <c r="L19" i="38"/>
  <c r="L26" i="38" s="1"/>
  <c r="D18" i="38"/>
  <c r="D25" i="38" s="1"/>
  <c r="N20" i="38"/>
  <c r="N27" i="38" s="1"/>
  <c r="AA21" i="38"/>
  <c r="AA28" i="38" s="1"/>
  <c r="E18" i="38"/>
  <c r="E25" i="38" s="1"/>
  <c r="U18" i="38"/>
  <c r="U25" i="38"/>
  <c r="R19" i="38"/>
  <c r="R26" i="38" s="1"/>
  <c r="AH19" i="38"/>
  <c r="AH26" i="38" s="1"/>
  <c r="AX19" i="38"/>
  <c r="AX26" i="38" s="1"/>
  <c r="L21" i="38"/>
  <c r="L28" i="38" s="1"/>
  <c r="AB21" i="38"/>
  <c r="AB28" i="38" s="1"/>
  <c r="AR21" i="38"/>
  <c r="AR28" i="38" s="1"/>
  <c r="I22" i="38"/>
  <c r="I29" i="38" s="1"/>
  <c r="F23" i="38"/>
  <c r="F30" i="38" s="1"/>
  <c r="V23" i="38"/>
  <c r="V30" i="38" s="1"/>
  <c r="AL23" i="38"/>
  <c r="AL30" i="38" s="1"/>
  <c r="H15" i="34"/>
  <c r="AZ21" i="38"/>
  <c r="AZ28" i="38"/>
  <c r="P20" i="38"/>
  <c r="P27" i="38" s="1"/>
  <c r="H19" i="38"/>
  <c r="H26" i="38" s="1"/>
  <c r="P93" i="34"/>
  <c r="T96" i="34"/>
  <c r="D101" i="34"/>
  <c r="H104" i="34"/>
  <c r="V27" i="38"/>
  <c r="AD29" i="38"/>
  <c r="AW29" i="38"/>
  <c r="AP25" i="38"/>
  <c r="AP18" i="38"/>
  <c r="AR20" i="38"/>
  <c r="AR27" i="38" s="1"/>
  <c r="K18" i="38"/>
  <c r="K25" i="38" s="1"/>
  <c r="E20" i="38"/>
  <c r="E27" i="38" s="1"/>
  <c r="J22" i="38"/>
  <c r="J29" i="38" s="1"/>
  <c r="AD21" i="38"/>
  <c r="AD28" i="38"/>
  <c r="H18" i="38"/>
  <c r="H25" i="38" s="1"/>
  <c r="O21" i="38"/>
  <c r="O28" i="38" s="1"/>
  <c r="I18" i="38"/>
  <c r="I25" i="38" s="1"/>
  <c r="Y18" i="38"/>
  <c r="Y25" i="38" s="1"/>
  <c r="AO18" i="38"/>
  <c r="F19" i="38"/>
  <c r="F26" i="38" s="1"/>
  <c r="V19" i="38"/>
  <c r="V26" i="38" s="1"/>
  <c r="AF28" i="38"/>
  <c r="AF21" i="38"/>
  <c r="AV21" i="38"/>
  <c r="J23" i="38"/>
  <c r="J30" i="38" s="1"/>
  <c r="K12" i="34"/>
  <c r="R63" i="34"/>
  <c r="N64" i="34"/>
  <c r="N85" i="34" s="1"/>
  <c r="J65" i="34"/>
  <c r="J86" i="34" s="1"/>
  <c r="F66" i="34"/>
  <c r="V66" i="34"/>
  <c r="R67" i="34"/>
  <c r="N68" i="34"/>
  <c r="J70" i="34"/>
  <c r="F71" i="34"/>
  <c r="E72" i="34"/>
  <c r="G73" i="34"/>
  <c r="H74" i="34"/>
  <c r="I75" i="34"/>
  <c r="G93" i="34"/>
  <c r="Q93" i="34"/>
  <c r="M94" i="34"/>
  <c r="I95" i="34"/>
  <c r="E96" i="34"/>
  <c r="U96" i="34"/>
  <c r="U117" i="34" s="1"/>
  <c r="Q97" i="34"/>
  <c r="M98" i="34"/>
  <c r="M112" i="34" s="1"/>
  <c r="I100" i="34"/>
  <c r="E101" i="34"/>
  <c r="U101" i="34"/>
  <c r="Q102" i="34"/>
  <c r="M103" i="34"/>
  <c r="I104" i="34"/>
  <c r="E105" i="34"/>
  <c r="U105" i="34"/>
  <c r="P3" i="34"/>
  <c r="L4" i="34"/>
  <c r="H5" i="34"/>
  <c r="D6" i="34"/>
  <c r="T6" i="34"/>
  <c r="P7" i="34"/>
  <c r="L8" i="34"/>
  <c r="I10" i="34"/>
  <c r="K11" i="34"/>
  <c r="L12" i="34"/>
  <c r="M13" i="34"/>
  <c r="U14" i="34"/>
  <c r="E123" i="34"/>
  <c r="I126" i="34"/>
  <c r="I147" i="34" s="1"/>
  <c r="M130" i="34"/>
  <c r="F63" i="34"/>
  <c r="F77" i="34" s="1"/>
  <c r="V63" i="34"/>
  <c r="R64" i="34"/>
  <c r="N65" i="34"/>
  <c r="J66" i="34"/>
  <c r="J87" i="34" s="1"/>
  <c r="F67" i="34"/>
  <c r="V67" i="34"/>
  <c r="R68" i="34"/>
  <c r="N70" i="34"/>
  <c r="N77" i="34" s="1"/>
  <c r="J71" i="34"/>
  <c r="K72" i="34"/>
  <c r="L73" i="34"/>
  <c r="M74" i="34"/>
  <c r="O75" i="34"/>
  <c r="K93" i="34"/>
  <c r="D94" i="34"/>
  <c r="T94" i="34"/>
  <c r="P95" i="34"/>
  <c r="L96" i="34"/>
  <c r="L117" i="34" s="1"/>
  <c r="H97" i="34"/>
  <c r="D98" i="34"/>
  <c r="D112" i="34" s="1"/>
  <c r="D119" i="34" s="1"/>
  <c r="T98" i="34"/>
  <c r="P100" i="34"/>
  <c r="P107" i="34" s="1"/>
  <c r="P114" i="34" s="1"/>
  <c r="L101" i="34"/>
  <c r="H102" i="34"/>
  <c r="H109" i="34" s="1"/>
  <c r="H116" i="34" s="1"/>
  <c r="D103" i="34"/>
  <c r="T103" i="34"/>
  <c r="T110" i="34" s="1"/>
  <c r="T117" i="34" s="1"/>
  <c r="P104" i="34"/>
  <c r="L105" i="34"/>
  <c r="L112" i="34" s="1"/>
  <c r="L119" i="34" s="1"/>
  <c r="G3" i="34"/>
  <c r="C4" i="34"/>
  <c r="S4" i="34"/>
  <c r="O5" i="34"/>
  <c r="K6" i="34"/>
  <c r="G7" i="34"/>
  <c r="C8" i="34"/>
  <c r="S8" i="34"/>
  <c r="S10" i="34"/>
  <c r="T11" i="34"/>
  <c r="U12" i="34"/>
  <c r="D14" i="34"/>
  <c r="P15" i="34"/>
  <c r="P124" i="34"/>
  <c r="T127" i="34"/>
  <c r="G135" i="34"/>
  <c r="O3" i="34"/>
  <c r="K4" i="34"/>
  <c r="G5" i="34"/>
  <c r="C6" i="34"/>
  <c r="S6" i="34"/>
  <c r="O7" i="34"/>
  <c r="K8" i="34"/>
  <c r="H10" i="34"/>
  <c r="I11" i="34"/>
  <c r="L13" i="34"/>
  <c r="T14" i="34"/>
  <c r="D123" i="34"/>
  <c r="H126" i="34"/>
  <c r="L130" i="34"/>
  <c r="J63" i="34"/>
  <c r="F64" i="34"/>
  <c r="F78" i="34" s="1"/>
  <c r="F85" i="34" s="1"/>
  <c r="V64" i="34"/>
  <c r="R65" i="34"/>
  <c r="N66" i="34"/>
  <c r="J67" i="34"/>
  <c r="F68" i="34"/>
  <c r="V68" i="34"/>
  <c r="R70" i="34"/>
  <c r="O71" i="34"/>
  <c r="P72" i="34"/>
  <c r="Q73" i="34"/>
  <c r="S74" i="34"/>
  <c r="T75" i="34"/>
  <c r="L93" i="34"/>
  <c r="E94" i="34"/>
  <c r="E108" i="34" s="1"/>
  <c r="E115" i="34" s="1"/>
  <c r="U94" i="34"/>
  <c r="Q95" i="34"/>
  <c r="Q109" i="34" s="1"/>
  <c r="Q116" i="34" s="1"/>
  <c r="M96" i="34"/>
  <c r="I97" i="34"/>
  <c r="I111" i="34" s="1"/>
  <c r="I118" i="34" s="1"/>
  <c r="E98" i="34"/>
  <c r="U98" i="34"/>
  <c r="Q100" i="34"/>
  <c r="M101" i="34"/>
  <c r="M108" i="34" s="1"/>
  <c r="M115" i="34" s="1"/>
  <c r="I102" i="34"/>
  <c r="E103" i="34"/>
  <c r="U103" i="34"/>
  <c r="Q104" i="34"/>
  <c r="Q111" i="34" s="1"/>
  <c r="Q118" i="34" s="1"/>
  <c r="H3" i="34"/>
  <c r="D4" i="34"/>
  <c r="T4" i="34"/>
  <c r="P5" i="34"/>
  <c r="L6" i="34"/>
  <c r="H7" i="34"/>
  <c r="D8" i="34"/>
  <c r="T8" i="34"/>
  <c r="T10" i="34"/>
  <c r="U11" i="34"/>
  <c r="C13" i="34"/>
  <c r="E14" i="34"/>
  <c r="Q15" i="34"/>
  <c r="Q124" i="34"/>
  <c r="U127" i="34"/>
  <c r="K135" i="34"/>
  <c r="T45" i="34"/>
  <c r="P45" i="34"/>
  <c r="L45" i="34"/>
  <c r="H45" i="34"/>
  <c r="D45" i="34"/>
  <c r="T44" i="34"/>
  <c r="P44" i="34"/>
  <c r="L44" i="34"/>
  <c r="H44" i="34"/>
  <c r="D44" i="34"/>
  <c r="T43" i="34"/>
  <c r="P43" i="34"/>
  <c r="L43" i="34"/>
  <c r="H43" i="34"/>
  <c r="D43" i="34"/>
  <c r="T42" i="34"/>
  <c r="P42" i="34"/>
  <c r="L42" i="34"/>
  <c r="H42" i="34"/>
  <c r="D42" i="34"/>
  <c r="T41" i="34"/>
  <c r="P41" i="34"/>
  <c r="L41" i="34"/>
  <c r="H41" i="34"/>
  <c r="D41" i="34"/>
  <c r="T40" i="34"/>
  <c r="P40" i="34"/>
  <c r="S45" i="34"/>
  <c r="O45" i="34"/>
  <c r="K45" i="34"/>
  <c r="G45" i="34"/>
  <c r="C45" i="34"/>
  <c r="S44" i="34"/>
  <c r="O44" i="34"/>
  <c r="K44" i="34"/>
  <c r="G44" i="34"/>
  <c r="C44" i="34"/>
  <c r="S43" i="34"/>
  <c r="O43" i="34"/>
  <c r="K43" i="34"/>
  <c r="G43" i="34"/>
  <c r="C43" i="34"/>
  <c r="S42" i="34"/>
  <c r="O42" i="34"/>
  <c r="K42" i="34"/>
  <c r="G42" i="34"/>
  <c r="C42" i="34"/>
  <c r="S41" i="34"/>
  <c r="O41" i="34"/>
  <c r="K41" i="34"/>
  <c r="G41" i="34"/>
  <c r="C41" i="34"/>
  <c r="S40" i="34"/>
  <c r="O40" i="34"/>
  <c r="K40" i="34"/>
  <c r="V45" i="34"/>
  <c r="N45" i="34"/>
  <c r="F45" i="34"/>
  <c r="R44" i="34"/>
  <c r="J44" i="34"/>
  <c r="V43" i="34"/>
  <c r="N43" i="34"/>
  <c r="F43" i="34"/>
  <c r="R42" i="34"/>
  <c r="J42" i="34"/>
  <c r="V41" i="34"/>
  <c r="N41" i="34"/>
  <c r="F41" i="34"/>
  <c r="R40" i="34"/>
  <c r="L40" i="34"/>
  <c r="G40" i="34"/>
  <c r="C40" i="34"/>
  <c r="S38" i="34"/>
  <c r="O38" i="34"/>
  <c r="K38" i="34"/>
  <c r="G38" i="34"/>
  <c r="C38" i="34"/>
  <c r="S37" i="34"/>
  <c r="O37" i="34"/>
  <c r="K37" i="34"/>
  <c r="G37" i="34"/>
  <c r="C37" i="34"/>
  <c r="S36" i="34"/>
  <c r="O36" i="34"/>
  <c r="K36" i="34"/>
  <c r="G36" i="34"/>
  <c r="C36" i="34"/>
  <c r="S35" i="34"/>
  <c r="O35" i="34"/>
  <c r="K35" i="34"/>
  <c r="G35" i="34"/>
  <c r="C35" i="34"/>
  <c r="S34" i="34"/>
  <c r="O34" i="34"/>
  <c r="K34" i="34"/>
  <c r="G34" i="34"/>
  <c r="C34" i="34"/>
  <c r="S33" i="34"/>
  <c r="O33" i="34"/>
  <c r="K33" i="34"/>
  <c r="G33" i="34"/>
  <c r="C33" i="34"/>
  <c r="U45" i="34"/>
  <c r="M45" i="34"/>
  <c r="E45" i="34"/>
  <c r="Q44" i="34"/>
  <c r="I44" i="34"/>
  <c r="U43" i="34"/>
  <c r="M43" i="34"/>
  <c r="E43" i="34"/>
  <c r="Q42" i="34"/>
  <c r="I42" i="34"/>
  <c r="U41" i="34"/>
  <c r="M41" i="34"/>
  <c r="E41" i="34"/>
  <c r="Q40" i="34"/>
  <c r="J40" i="34"/>
  <c r="F40" i="34"/>
  <c r="V38" i="34"/>
  <c r="R38" i="34"/>
  <c r="N38" i="34"/>
  <c r="J38" i="34"/>
  <c r="F38" i="34"/>
  <c r="V37" i="34"/>
  <c r="R37" i="34"/>
  <c r="N37" i="34"/>
  <c r="J37" i="34"/>
  <c r="F37" i="34"/>
  <c r="V36" i="34"/>
  <c r="R36" i="34"/>
  <c r="N36" i="34"/>
  <c r="N57" i="34" s="1"/>
  <c r="J36" i="34"/>
  <c r="J57" i="34" s="1"/>
  <c r="F36" i="34"/>
  <c r="V35" i="34"/>
  <c r="R35" i="34"/>
  <c r="N35" i="34"/>
  <c r="N56" i="34" s="1"/>
  <c r="J35" i="34"/>
  <c r="J56" i="34" s="1"/>
  <c r="F35" i="34"/>
  <c r="V34" i="34"/>
  <c r="R34" i="34"/>
  <c r="N34" i="34"/>
  <c r="J34" i="34"/>
  <c r="F34" i="34"/>
  <c r="V33" i="34"/>
  <c r="R33" i="34"/>
  <c r="N33" i="34"/>
  <c r="J33" i="34"/>
  <c r="F33" i="34"/>
  <c r="R45" i="34"/>
  <c r="V44" i="34"/>
  <c r="F44" i="34"/>
  <c r="J43" i="34"/>
  <c r="N42" i="34"/>
  <c r="R41" i="34"/>
  <c r="V40" i="34"/>
  <c r="I40" i="34"/>
  <c r="U38" i="34"/>
  <c r="M38" i="34"/>
  <c r="E38" i="34"/>
  <c r="Q37" i="34"/>
  <c r="I37" i="34"/>
  <c r="U36" i="34"/>
  <c r="U57" i="34" s="1"/>
  <c r="M36" i="34"/>
  <c r="E36" i="34"/>
  <c r="Q35" i="34"/>
  <c r="I35" i="34"/>
  <c r="U34" i="34"/>
  <c r="M34" i="34"/>
  <c r="E34" i="34"/>
  <c r="Q33" i="34"/>
  <c r="I33" i="34"/>
  <c r="Q45" i="34"/>
  <c r="U44" i="34"/>
  <c r="E44" i="34"/>
  <c r="I43" i="34"/>
  <c r="M42" i="34"/>
  <c r="Q41" i="34"/>
  <c r="U40" i="34"/>
  <c r="H40" i="34"/>
  <c r="T38" i="34"/>
  <c r="L38" i="34"/>
  <c r="D38" i="34"/>
  <c r="P37" i="34"/>
  <c r="H37" i="34"/>
  <c r="T36" i="34"/>
  <c r="L36" i="34"/>
  <c r="D36" i="34"/>
  <c r="P35" i="34"/>
  <c r="H35" i="34"/>
  <c r="T34" i="34"/>
  <c r="L34" i="34"/>
  <c r="D34" i="34"/>
  <c r="P33" i="34"/>
  <c r="H33" i="34"/>
  <c r="V165" i="34"/>
  <c r="R165" i="34"/>
  <c r="N165" i="34"/>
  <c r="J165" i="34"/>
  <c r="F165" i="34"/>
  <c r="V164" i="34"/>
  <c r="R164" i="34"/>
  <c r="N164" i="34"/>
  <c r="J164" i="34"/>
  <c r="F164" i="34"/>
  <c r="V163" i="34"/>
  <c r="R163" i="34"/>
  <c r="N163" i="34"/>
  <c r="J163" i="34"/>
  <c r="F163" i="34"/>
  <c r="V162" i="34"/>
  <c r="R162" i="34"/>
  <c r="N162" i="34"/>
  <c r="J162" i="34"/>
  <c r="F162" i="34"/>
  <c r="V161" i="34"/>
  <c r="R161" i="34"/>
  <c r="N161" i="34"/>
  <c r="J161" i="34"/>
  <c r="F161" i="34"/>
  <c r="V160" i="34"/>
  <c r="R160" i="34"/>
  <c r="N160" i="34"/>
  <c r="J160" i="34"/>
  <c r="F160" i="34"/>
  <c r="V158" i="34"/>
  <c r="R158" i="34"/>
  <c r="N158" i="34"/>
  <c r="J158" i="34"/>
  <c r="F158" i="34"/>
  <c r="V157" i="34"/>
  <c r="R157" i="34"/>
  <c r="N157" i="34"/>
  <c r="J157" i="34"/>
  <c r="F157" i="34"/>
  <c r="V156" i="34"/>
  <c r="R156" i="34"/>
  <c r="N156" i="34"/>
  <c r="N177" i="34" s="1"/>
  <c r="J156" i="34"/>
  <c r="J177" i="34" s="1"/>
  <c r="F156" i="34"/>
  <c r="V155" i="34"/>
  <c r="R155" i="34"/>
  <c r="N155" i="34"/>
  <c r="N176" i="34" s="1"/>
  <c r="J155" i="34"/>
  <c r="J176" i="34" s="1"/>
  <c r="F155" i="34"/>
  <c r="V154" i="34"/>
  <c r="R154" i="34"/>
  <c r="N154" i="34"/>
  <c r="N175" i="34" s="1"/>
  <c r="J154" i="34"/>
  <c r="F154" i="34"/>
  <c r="V153" i="34"/>
  <c r="R153" i="34"/>
  <c r="N153" i="34"/>
  <c r="J153" i="34"/>
  <c r="F153" i="34"/>
  <c r="U165" i="34"/>
  <c r="Q165" i="34"/>
  <c r="M165" i="34"/>
  <c r="I165" i="34"/>
  <c r="E165" i="34"/>
  <c r="U164" i="34"/>
  <c r="Q164" i="34"/>
  <c r="M164" i="34"/>
  <c r="I164" i="34"/>
  <c r="E164" i="34"/>
  <c r="U163" i="34"/>
  <c r="Q163" i="34"/>
  <c r="M163" i="34"/>
  <c r="I163" i="34"/>
  <c r="E163" i="34"/>
  <c r="U162" i="34"/>
  <c r="Q162" i="34"/>
  <c r="M162" i="34"/>
  <c r="I162" i="34"/>
  <c r="E162" i="34"/>
  <c r="U161" i="34"/>
  <c r="Q161" i="34"/>
  <c r="M161" i="34"/>
  <c r="I161" i="34"/>
  <c r="E161" i="34"/>
  <c r="U160" i="34"/>
  <c r="Q160" i="34"/>
  <c r="M160" i="34"/>
  <c r="I160" i="34"/>
  <c r="E160" i="34"/>
  <c r="U158" i="34"/>
  <c r="Q158" i="34"/>
  <c r="M158" i="34"/>
  <c r="I158" i="34"/>
  <c r="E158" i="34"/>
  <c r="U157" i="34"/>
  <c r="Q157" i="34"/>
  <c r="M157" i="34"/>
  <c r="I157" i="34"/>
  <c r="E157" i="34"/>
  <c r="U156" i="34"/>
  <c r="Q156" i="34"/>
  <c r="M156" i="34"/>
  <c r="I156" i="34"/>
  <c r="E156" i="34"/>
  <c r="U155" i="34"/>
  <c r="U176" i="34" s="1"/>
  <c r="Q155" i="34"/>
  <c r="M155" i="34"/>
  <c r="I155" i="34"/>
  <c r="E155" i="34"/>
  <c r="U154" i="34"/>
  <c r="Q154" i="34"/>
  <c r="M154" i="34"/>
  <c r="I154" i="34"/>
  <c r="E154" i="34"/>
  <c r="U153" i="34"/>
  <c r="Q153" i="34"/>
  <c r="M153" i="34"/>
  <c r="I153" i="34"/>
  <c r="E153" i="34"/>
  <c r="T165" i="34"/>
  <c r="P165" i="34"/>
  <c r="L165" i="34"/>
  <c r="H165" i="34"/>
  <c r="D165" i="34"/>
  <c r="T164" i="34"/>
  <c r="P164" i="34"/>
  <c r="L164" i="34"/>
  <c r="H164" i="34"/>
  <c r="D164" i="34"/>
  <c r="T163" i="34"/>
  <c r="P163" i="34"/>
  <c r="L163" i="34"/>
  <c r="H163" i="34"/>
  <c r="D163" i="34"/>
  <c r="T162" i="34"/>
  <c r="P162" i="34"/>
  <c r="L162" i="34"/>
  <c r="H162" i="34"/>
  <c r="D162" i="34"/>
  <c r="T161" i="34"/>
  <c r="P161" i="34"/>
  <c r="L161" i="34"/>
  <c r="H161" i="34"/>
  <c r="D161" i="34"/>
  <c r="T160" i="34"/>
  <c r="P160" i="34"/>
  <c r="L160" i="34"/>
  <c r="H160" i="34"/>
  <c r="D160" i="34"/>
  <c r="T158" i="34"/>
  <c r="P158" i="34"/>
  <c r="L158" i="34"/>
  <c r="H158" i="34"/>
  <c r="D158" i="34"/>
  <c r="T157" i="34"/>
  <c r="P157" i="34"/>
  <c r="L157" i="34"/>
  <c r="H157" i="34"/>
  <c r="D157" i="34"/>
  <c r="T156" i="34"/>
  <c r="P156" i="34"/>
  <c r="L156" i="34"/>
  <c r="H156" i="34"/>
  <c r="D156" i="34"/>
  <c r="T155" i="34"/>
  <c r="P155" i="34"/>
  <c r="L155" i="34"/>
  <c r="H155" i="34"/>
  <c r="D155" i="34"/>
  <c r="T154" i="34"/>
  <c r="P154" i="34"/>
  <c r="L154" i="34"/>
  <c r="H154" i="34"/>
  <c r="D154" i="34"/>
  <c r="T153" i="34"/>
  <c r="P153" i="34"/>
  <c r="L153" i="34"/>
  <c r="H153" i="34"/>
  <c r="D153" i="34"/>
  <c r="S165" i="34"/>
  <c r="C165" i="34"/>
  <c r="G164" i="34"/>
  <c r="K163" i="34"/>
  <c r="O162" i="34"/>
  <c r="S161" i="34"/>
  <c r="C161" i="34"/>
  <c r="G160" i="34"/>
  <c r="K158" i="34"/>
  <c r="O157" i="34"/>
  <c r="S156" i="34"/>
  <c r="C156" i="34"/>
  <c r="G155" i="34"/>
  <c r="K154" i="34"/>
  <c r="O153" i="34"/>
  <c r="O165" i="34"/>
  <c r="S164" i="34"/>
  <c r="C164" i="34"/>
  <c r="G163" i="34"/>
  <c r="K162" i="34"/>
  <c r="O161" i="34"/>
  <c r="S160" i="34"/>
  <c r="C160" i="34"/>
  <c r="G158" i="34"/>
  <c r="K157" i="34"/>
  <c r="O156" i="34"/>
  <c r="S155" i="34"/>
  <c r="C155" i="34"/>
  <c r="G154" i="34"/>
  <c r="K153" i="34"/>
  <c r="K165" i="34"/>
  <c r="S163" i="34"/>
  <c r="G162" i="34"/>
  <c r="O160" i="34"/>
  <c r="C158" i="34"/>
  <c r="K156" i="34"/>
  <c r="K170" i="34" s="1"/>
  <c r="K177" i="34" s="1"/>
  <c r="S154" i="34"/>
  <c r="G153" i="34"/>
  <c r="G165" i="34"/>
  <c r="O163" i="34"/>
  <c r="C162" i="34"/>
  <c r="K160" i="34"/>
  <c r="S157" i="34"/>
  <c r="G156" i="34"/>
  <c r="O154" i="34"/>
  <c r="O168" i="34" s="1"/>
  <c r="O175" i="34" s="1"/>
  <c r="C153" i="34"/>
  <c r="O164" i="34"/>
  <c r="K161" i="34"/>
  <c r="G157" i="34"/>
  <c r="C154" i="34"/>
  <c r="K164" i="34"/>
  <c r="G161" i="34"/>
  <c r="C157" i="34"/>
  <c r="S153" i="34"/>
  <c r="S167" i="34" s="1"/>
  <c r="S174" i="34" s="1"/>
  <c r="L33" i="34"/>
  <c r="H34" i="34"/>
  <c r="D35" i="34"/>
  <c r="T35" i="34"/>
  <c r="T49" i="34" s="1"/>
  <c r="T56" i="34" s="1"/>
  <c r="P36" i="34"/>
  <c r="L37" i="34"/>
  <c r="L51" i="34" s="1"/>
  <c r="L58" i="34" s="1"/>
  <c r="H38" i="34"/>
  <c r="D40" i="34"/>
  <c r="I41" i="34"/>
  <c r="U42" i="34"/>
  <c r="M44" i="34"/>
  <c r="O158" i="34"/>
  <c r="C63" i="34"/>
  <c r="K63" i="34"/>
  <c r="S63" i="34"/>
  <c r="K64" i="34"/>
  <c r="S64" i="34"/>
  <c r="C65" i="34"/>
  <c r="O65" i="34"/>
  <c r="K66" i="34"/>
  <c r="S66" i="34"/>
  <c r="C67" i="34"/>
  <c r="C81" i="34" s="1"/>
  <c r="C88" i="34" s="1"/>
  <c r="K67" i="34"/>
  <c r="O67" i="34"/>
  <c r="S67" i="34"/>
  <c r="C68" i="34"/>
  <c r="G68" i="34"/>
  <c r="K68" i="34"/>
  <c r="O68" i="34"/>
  <c r="S68" i="34"/>
  <c r="C70" i="34"/>
  <c r="G70" i="34"/>
  <c r="K70" i="34"/>
  <c r="O70" i="34"/>
  <c r="S70" i="34"/>
  <c r="C71" i="34"/>
  <c r="G71" i="34"/>
  <c r="K71" i="34"/>
  <c r="P71" i="34"/>
  <c r="U71" i="34"/>
  <c r="G72" i="34"/>
  <c r="L72" i="34"/>
  <c r="Q72" i="34"/>
  <c r="C73" i="34"/>
  <c r="H73" i="34"/>
  <c r="M73" i="34"/>
  <c r="S73" i="34"/>
  <c r="D74" i="34"/>
  <c r="I74" i="34"/>
  <c r="O74" i="34"/>
  <c r="T74" i="34"/>
  <c r="E75" i="34"/>
  <c r="K75" i="34"/>
  <c r="P75" i="34"/>
  <c r="U75" i="34"/>
  <c r="M33" i="34"/>
  <c r="E35" i="34"/>
  <c r="Q36" i="34"/>
  <c r="I38" i="34"/>
  <c r="J41" i="34"/>
  <c r="N44" i="34"/>
  <c r="S158" i="34"/>
  <c r="S105" i="34"/>
  <c r="O105" i="34"/>
  <c r="K105" i="34"/>
  <c r="G105" i="34"/>
  <c r="C105" i="34"/>
  <c r="S104" i="34"/>
  <c r="O104" i="34"/>
  <c r="K104" i="34"/>
  <c r="G104" i="34"/>
  <c r="C104" i="34"/>
  <c r="S103" i="34"/>
  <c r="O103" i="34"/>
  <c r="K103" i="34"/>
  <c r="G103" i="34"/>
  <c r="C103" i="34"/>
  <c r="S102" i="34"/>
  <c r="O102" i="34"/>
  <c r="K102" i="34"/>
  <c r="G102" i="34"/>
  <c r="C102" i="34"/>
  <c r="S101" i="34"/>
  <c r="O101" i="34"/>
  <c r="K101" i="34"/>
  <c r="G101" i="34"/>
  <c r="C101" i="34"/>
  <c r="S100" i="34"/>
  <c r="O100" i="34"/>
  <c r="K100" i="34"/>
  <c r="G100" i="34"/>
  <c r="G107" i="34" s="1"/>
  <c r="G114" i="34" s="1"/>
  <c r="C100" i="34"/>
  <c r="S98" i="34"/>
  <c r="O98" i="34"/>
  <c r="K98" i="34"/>
  <c r="G98" i="34"/>
  <c r="C98" i="34"/>
  <c r="S97" i="34"/>
  <c r="O97" i="34"/>
  <c r="K97" i="34"/>
  <c r="G97" i="34"/>
  <c r="C97" i="34"/>
  <c r="S96" i="34"/>
  <c r="O96" i="34"/>
  <c r="K96" i="34"/>
  <c r="G96" i="34"/>
  <c r="C96" i="34"/>
  <c r="S95" i="34"/>
  <c r="O95" i="34"/>
  <c r="K95" i="34"/>
  <c r="G95" i="34"/>
  <c r="C95" i="34"/>
  <c r="S94" i="34"/>
  <c r="O94" i="34"/>
  <c r="K94" i="34"/>
  <c r="G94" i="34"/>
  <c r="C94" i="34"/>
  <c r="S93" i="34"/>
  <c r="V105" i="34"/>
  <c r="R105" i="34"/>
  <c r="N105" i="34"/>
  <c r="J105" i="34"/>
  <c r="F105" i="34"/>
  <c r="V104" i="34"/>
  <c r="R104" i="34"/>
  <c r="N104" i="34"/>
  <c r="J104" i="34"/>
  <c r="F104" i="34"/>
  <c r="V103" i="34"/>
  <c r="R103" i="34"/>
  <c r="N103" i="34"/>
  <c r="J103" i="34"/>
  <c r="F103" i="34"/>
  <c r="V102" i="34"/>
  <c r="R102" i="34"/>
  <c r="N102" i="34"/>
  <c r="J102" i="34"/>
  <c r="F102" i="34"/>
  <c r="V101" i="34"/>
  <c r="R101" i="34"/>
  <c r="N101" i="34"/>
  <c r="J101" i="34"/>
  <c r="F101" i="34"/>
  <c r="V100" i="34"/>
  <c r="R100" i="34"/>
  <c r="N100" i="34"/>
  <c r="J100" i="34"/>
  <c r="F100" i="34"/>
  <c r="V98" i="34"/>
  <c r="R98" i="34"/>
  <c r="N98" i="34"/>
  <c r="J98" i="34"/>
  <c r="F98" i="34"/>
  <c r="V97" i="34"/>
  <c r="R97" i="34"/>
  <c r="N97" i="34"/>
  <c r="J97" i="34"/>
  <c r="F97" i="34"/>
  <c r="V96" i="34"/>
  <c r="R96" i="34"/>
  <c r="N96" i="34"/>
  <c r="N117" i="34" s="1"/>
  <c r="J96" i="34"/>
  <c r="J117" i="34" s="1"/>
  <c r="F96" i="34"/>
  <c r="V95" i="34"/>
  <c r="R95" i="34"/>
  <c r="N95" i="34"/>
  <c r="N116" i="34" s="1"/>
  <c r="J95" i="34"/>
  <c r="J116" i="34" s="1"/>
  <c r="F95" i="34"/>
  <c r="V94" i="34"/>
  <c r="R94" i="34"/>
  <c r="N94" i="34"/>
  <c r="N115" i="34" s="1"/>
  <c r="J94" i="34"/>
  <c r="F94" i="34"/>
  <c r="V93" i="34"/>
  <c r="R93" i="34"/>
  <c r="N93" i="34"/>
  <c r="J93" i="34"/>
  <c r="F93" i="34"/>
  <c r="D63" i="34"/>
  <c r="H63" i="34"/>
  <c r="L63" i="34"/>
  <c r="P63" i="34"/>
  <c r="T63" i="34"/>
  <c r="D64" i="34"/>
  <c r="H64" i="34"/>
  <c r="L64" i="34"/>
  <c r="P64" i="34"/>
  <c r="P78" i="34" s="1"/>
  <c r="P85" i="34" s="1"/>
  <c r="T64" i="34"/>
  <c r="T78" i="34" s="1"/>
  <c r="T85" i="34" s="1"/>
  <c r="D65" i="34"/>
  <c r="H65" i="34"/>
  <c r="L65" i="34"/>
  <c r="P65" i="34"/>
  <c r="T65" i="34"/>
  <c r="D66" i="34"/>
  <c r="H66" i="34"/>
  <c r="L66" i="34"/>
  <c r="L80" i="34" s="1"/>
  <c r="P66" i="34"/>
  <c r="T66" i="34"/>
  <c r="D67" i="34"/>
  <c r="H67" i="34"/>
  <c r="H81" i="34" s="1"/>
  <c r="L67" i="34"/>
  <c r="P67" i="34"/>
  <c r="T67" i="34"/>
  <c r="T81" i="34" s="1"/>
  <c r="T88" i="34" s="1"/>
  <c r="D68" i="34"/>
  <c r="D82" i="34" s="1"/>
  <c r="D89" i="34" s="1"/>
  <c r="H68" i="34"/>
  <c r="L68" i="34"/>
  <c r="L89" i="34" s="1"/>
  <c r="P68" i="34"/>
  <c r="T68" i="34"/>
  <c r="D70" i="34"/>
  <c r="H70" i="34"/>
  <c r="L70" i="34"/>
  <c r="P70" i="34"/>
  <c r="T70" i="34"/>
  <c r="D71" i="34"/>
  <c r="H71" i="34"/>
  <c r="L71" i="34"/>
  <c r="Q71" i="34"/>
  <c r="C72" i="34"/>
  <c r="H72" i="34"/>
  <c r="M72" i="34"/>
  <c r="S72" i="34"/>
  <c r="D73" i="34"/>
  <c r="I73" i="34"/>
  <c r="O73" i="34"/>
  <c r="T73" i="34"/>
  <c r="E74" i="34"/>
  <c r="K74" i="34"/>
  <c r="P74" i="34"/>
  <c r="U74" i="34"/>
  <c r="G75" i="34"/>
  <c r="L75" i="34"/>
  <c r="C93" i="34"/>
  <c r="C107" i="34" s="1"/>
  <c r="C114" i="34" s="1"/>
  <c r="H93" i="34"/>
  <c r="M93" i="34"/>
  <c r="T93" i="34"/>
  <c r="H94" i="34"/>
  <c r="P94" i="34"/>
  <c r="D95" i="34"/>
  <c r="L95" i="34"/>
  <c r="T95" i="34"/>
  <c r="H96" i="34"/>
  <c r="P96" i="34"/>
  <c r="D97" i="34"/>
  <c r="L97" i="34"/>
  <c r="L118" i="34" s="1"/>
  <c r="T97" i="34"/>
  <c r="H98" i="34"/>
  <c r="P98" i="34"/>
  <c r="D100" i="34"/>
  <c r="L100" i="34"/>
  <c r="T100" i="34"/>
  <c r="H101" i="34"/>
  <c r="P101" i="34"/>
  <c r="D102" i="34"/>
  <c r="L102" i="34"/>
  <c r="T102" i="34"/>
  <c r="H103" i="34"/>
  <c r="P103" i="34"/>
  <c r="D104" i="34"/>
  <c r="L104" i="34"/>
  <c r="T104" i="34"/>
  <c r="H105" i="34"/>
  <c r="P105" i="34"/>
  <c r="K3" i="34"/>
  <c r="S3" i="34"/>
  <c r="G4" i="34"/>
  <c r="O4" i="34"/>
  <c r="C5" i="34"/>
  <c r="K5" i="34"/>
  <c r="S5" i="34"/>
  <c r="G6" i="34"/>
  <c r="O6" i="34"/>
  <c r="C7" i="34"/>
  <c r="K7" i="34"/>
  <c r="S7" i="34"/>
  <c r="G8" i="34"/>
  <c r="O8" i="34"/>
  <c r="C10" i="34"/>
  <c r="M10" i="34"/>
  <c r="D11" i="34"/>
  <c r="O11" i="34"/>
  <c r="E12" i="34"/>
  <c r="P12" i="34"/>
  <c r="G13" i="34"/>
  <c r="Q13" i="34"/>
  <c r="L14" i="34"/>
  <c r="D33" i="34"/>
  <c r="T33" i="34"/>
  <c r="P34" i="34"/>
  <c r="L35" i="34"/>
  <c r="H36" i="34"/>
  <c r="D37" i="34"/>
  <c r="T37" i="34"/>
  <c r="P38" i="34"/>
  <c r="M40" i="34"/>
  <c r="E42" i="34"/>
  <c r="Q43" i="34"/>
  <c r="I45" i="34"/>
  <c r="T123" i="34"/>
  <c r="L125" i="34"/>
  <c r="L146" i="34" s="1"/>
  <c r="D127" i="34"/>
  <c r="P128" i="34"/>
  <c r="K155" i="34"/>
  <c r="S162" i="34"/>
  <c r="V75" i="34"/>
  <c r="R75" i="34"/>
  <c r="R82" i="34" s="1"/>
  <c r="R89" i="34" s="1"/>
  <c r="N75" i="34"/>
  <c r="J75" i="34"/>
  <c r="J82" i="34" s="1"/>
  <c r="J89" i="34" s="1"/>
  <c r="F75" i="34"/>
  <c r="V74" i="34"/>
  <c r="R74" i="34"/>
  <c r="R81" i="34" s="1"/>
  <c r="R88" i="34" s="1"/>
  <c r="N74" i="34"/>
  <c r="N81" i="34" s="1"/>
  <c r="N88" i="34" s="1"/>
  <c r="J74" i="34"/>
  <c r="F74" i="34"/>
  <c r="F81" i="34" s="1"/>
  <c r="F88" i="34" s="1"/>
  <c r="V73" i="34"/>
  <c r="V80" i="34" s="1"/>
  <c r="V87" i="34" s="1"/>
  <c r="R73" i="34"/>
  <c r="R80" i="34" s="1"/>
  <c r="N73" i="34"/>
  <c r="N80" i="34" s="1"/>
  <c r="J73" i="34"/>
  <c r="F73" i="34"/>
  <c r="F80" i="34" s="1"/>
  <c r="F87" i="34" s="1"/>
  <c r="V72" i="34"/>
  <c r="V79" i="34" s="1"/>
  <c r="V86" i="34" s="1"/>
  <c r="R72" i="34"/>
  <c r="N72" i="34"/>
  <c r="N79" i="34" s="1"/>
  <c r="J72" i="34"/>
  <c r="F72" i="34"/>
  <c r="F79" i="34" s="1"/>
  <c r="F86" i="34" s="1"/>
  <c r="V71" i="34"/>
  <c r="R71" i="34"/>
  <c r="N71" i="34"/>
  <c r="N78" i="34" s="1"/>
  <c r="G63" i="34"/>
  <c r="O63" i="34"/>
  <c r="C64" i="34"/>
  <c r="G64" i="34"/>
  <c r="O64" i="34"/>
  <c r="G65" i="34"/>
  <c r="G79" i="34" s="1"/>
  <c r="G86" i="34" s="1"/>
  <c r="K65" i="34"/>
  <c r="S65" i="34"/>
  <c r="C66" i="34"/>
  <c r="G66" i="34"/>
  <c r="O66" i="34"/>
  <c r="G67" i="34"/>
  <c r="I34" i="34"/>
  <c r="U35" i="34"/>
  <c r="U56" i="34" s="1"/>
  <c r="M37" i="34"/>
  <c r="E40" i="34"/>
  <c r="V42" i="34"/>
  <c r="S15" i="34"/>
  <c r="O15" i="34"/>
  <c r="K15" i="34"/>
  <c r="G15" i="34"/>
  <c r="C15" i="34"/>
  <c r="S14" i="34"/>
  <c r="O14" i="34"/>
  <c r="K14" i="34"/>
  <c r="G14" i="34"/>
  <c r="C14" i="34"/>
  <c r="V15" i="34"/>
  <c r="R15" i="34"/>
  <c r="N15" i="34"/>
  <c r="J15" i="34"/>
  <c r="F15" i="34"/>
  <c r="V14" i="34"/>
  <c r="R14" i="34"/>
  <c r="N14" i="34"/>
  <c r="J14" i="34"/>
  <c r="F14" i="34"/>
  <c r="V13" i="34"/>
  <c r="R13" i="34"/>
  <c r="N13" i="34"/>
  <c r="J13" i="34"/>
  <c r="F13" i="34"/>
  <c r="V12" i="34"/>
  <c r="R12" i="34"/>
  <c r="N12" i="34"/>
  <c r="J12" i="34"/>
  <c r="F12" i="34"/>
  <c r="V11" i="34"/>
  <c r="R11" i="34"/>
  <c r="N11" i="34"/>
  <c r="J11" i="34"/>
  <c r="F11" i="34"/>
  <c r="V10" i="34"/>
  <c r="R10" i="34"/>
  <c r="N10" i="34"/>
  <c r="J10" i="34"/>
  <c r="F10" i="34"/>
  <c r="U15" i="34"/>
  <c r="M15" i="34"/>
  <c r="E15" i="34"/>
  <c r="Q14" i="34"/>
  <c r="I14" i="34"/>
  <c r="U13" i="34"/>
  <c r="P13" i="34"/>
  <c r="K13" i="34"/>
  <c r="E13" i="34"/>
  <c r="T12" i="34"/>
  <c r="O12" i="34"/>
  <c r="I12" i="34"/>
  <c r="D12" i="34"/>
  <c r="S11" i="34"/>
  <c r="M11" i="34"/>
  <c r="H11" i="34"/>
  <c r="C11" i="34"/>
  <c r="Q10" i="34"/>
  <c r="L10" i="34"/>
  <c r="G10" i="34"/>
  <c r="V8" i="34"/>
  <c r="R8" i="34"/>
  <c r="N8" i="34"/>
  <c r="J8" i="34"/>
  <c r="F8" i="34"/>
  <c r="V7" i="34"/>
  <c r="R7" i="34"/>
  <c r="N7" i="34"/>
  <c r="J7" i="34"/>
  <c r="F7" i="34"/>
  <c r="V6" i="34"/>
  <c r="R6" i="34"/>
  <c r="N6" i="34"/>
  <c r="J6" i="34"/>
  <c r="F6" i="34"/>
  <c r="V5" i="34"/>
  <c r="R5" i="34"/>
  <c r="N5" i="34"/>
  <c r="J5" i="34"/>
  <c r="F5" i="34"/>
  <c r="V4" i="34"/>
  <c r="R4" i="34"/>
  <c r="N4" i="34"/>
  <c r="J4" i="34"/>
  <c r="F4" i="34"/>
  <c r="V3" i="34"/>
  <c r="R3" i="34"/>
  <c r="N3" i="34"/>
  <c r="J3" i="34"/>
  <c r="F3" i="34"/>
  <c r="T15" i="34"/>
  <c r="L15" i="34"/>
  <c r="D15" i="34"/>
  <c r="P14" i="34"/>
  <c r="H14" i="34"/>
  <c r="T13" i="34"/>
  <c r="O13" i="34"/>
  <c r="I13" i="34"/>
  <c r="D13" i="34"/>
  <c r="S12" i="34"/>
  <c r="M12" i="34"/>
  <c r="H12" i="34"/>
  <c r="C12" i="34"/>
  <c r="Q11" i="34"/>
  <c r="L11" i="34"/>
  <c r="G11" i="34"/>
  <c r="U10" i="34"/>
  <c r="P10" i="34"/>
  <c r="K10" i="34"/>
  <c r="E10" i="34"/>
  <c r="U8" i="34"/>
  <c r="Q8" i="34"/>
  <c r="M8" i="34"/>
  <c r="I8" i="34"/>
  <c r="E8" i="34"/>
  <c r="U7" i="34"/>
  <c r="Q7" i="34"/>
  <c r="M7" i="34"/>
  <c r="I7" i="34"/>
  <c r="E7" i="34"/>
  <c r="U6" i="34"/>
  <c r="Q6" i="34"/>
  <c r="M6" i="34"/>
  <c r="I6" i="34"/>
  <c r="E6" i="34"/>
  <c r="U5" i="34"/>
  <c r="Q5" i="34"/>
  <c r="M5" i="34"/>
  <c r="I5" i="34"/>
  <c r="E5" i="34"/>
  <c r="U4" i="34"/>
  <c r="Q4" i="34"/>
  <c r="M4" i="34"/>
  <c r="I4" i="34"/>
  <c r="E4" i="34"/>
  <c r="U3" i="34"/>
  <c r="Q3" i="34"/>
  <c r="M3" i="34"/>
  <c r="I3" i="34"/>
  <c r="E3" i="34"/>
  <c r="V135" i="34"/>
  <c r="R135" i="34"/>
  <c r="N135" i="34"/>
  <c r="J135" i="34"/>
  <c r="F135" i="34"/>
  <c r="V134" i="34"/>
  <c r="R134" i="34"/>
  <c r="N134" i="34"/>
  <c r="J134" i="34"/>
  <c r="F134" i="34"/>
  <c r="V133" i="34"/>
  <c r="R133" i="34"/>
  <c r="N133" i="34"/>
  <c r="J133" i="34"/>
  <c r="F133" i="34"/>
  <c r="V132" i="34"/>
  <c r="R132" i="34"/>
  <c r="N132" i="34"/>
  <c r="J132" i="34"/>
  <c r="F132" i="34"/>
  <c r="V131" i="34"/>
  <c r="R131" i="34"/>
  <c r="N131" i="34"/>
  <c r="J131" i="34"/>
  <c r="F131" i="34"/>
  <c r="U135" i="34"/>
  <c r="Q135" i="34"/>
  <c r="M135" i="34"/>
  <c r="I135" i="34"/>
  <c r="E135" i="34"/>
  <c r="U134" i="34"/>
  <c r="U141" i="34" s="1"/>
  <c r="Q134" i="34"/>
  <c r="M134" i="34"/>
  <c r="I134" i="34"/>
  <c r="E134" i="34"/>
  <c r="U133" i="34"/>
  <c r="Q133" i="34"/>
  <c r="M133" i="34"/>
  <c r="I133" i="34"/>
  <c r="E133" i="34"/>
  <c r="U132" i="34"/>
  <c r="Q132" i="34"/>
  <c r="M132" i="34"/>
  <c r="I132" i="34"/>
  <c r="E132" i="34"/>
  <c r="U131" i="34"/>
  <c r="Q131" i="34"/>
  <c r="Q138" i="34" s="1"/>
  <c r="Q145" i="34" s="1"/>
  <c r="M131" i="34"/>
  <c r="I131" i="34"/>
  <c r="E131" i="34"/>
  <c r="T135" i="34"/>
  <c r="P135" i="34"/>
  <c r="L135" i="34"/>
  <c r="H135" i="34"/>
  <c r="D135" i="34"/>
  <c r="T134" i="34"/>
  <c r="T141" i="34" s="1"/>
  <c r="P134" i="34"/>
  <c r="L134" i="34"/>
  <c r="H134" i="34"/>
  <c r="D134" i="34"/>
  <c r="T133" i="34"/>
  <c r="P133" i="34"/>
  <c r="L133" i="34"/>
  <c r="H133" i="34"/>
  <c r="H140" i="34" s="1"/>
  <c r="D133" i="34"/>
  <c r="T132" i="34"/>
  <c r="P132" i="34"/>
  <c r="L132" i="34"/>
  <c r="H132" i="34"/>
  <c r="D132" i="34"/>
  <c r="T131" i="34"/>
  <c r="P131" i="34"/>
  <c r="L131" i="34"/>
  <c r="H131" i="34"/>
  <c r="D131" i="34"/>
  <c r="S135" i="34"/>
  <c r="C135" i="34"/>
  <c r="G134" i="34"/>
  <c r="K133" i="34"/>
  <c r="O132" i="34"/>
  <c r="S131" i="34"/>
  <c r="C131" i="34"/>
  <c r="S130" i="34"/>
  <c r="O130" i="34"/>
  <c r="K130" i="34"/>
  <c r="G130" i="34"/>
  <c r="C130" i="34"/>
  <c r="S128" i="34"/>
  <c r="S142" i="34" s="1"/>
  <c r="S149" i="34" s="1"/>
  <c r="O128" i="34"/>
  <c r="K128" i="34"/>
  <c r="G128" i="34"/>
  <c r="G142" i="34" s="1"/>
  <c r="G149" i="34" s="1"/>
  <c r="C128" i="34"/>
  <c r="S127" i="34"/>
  <c r="O127" i="34"/>
  <c r="K127" i="34"/>
  <c r="G127" i="34"/>
  <c r="C127" i="34"/>
  <c r="S126" i="34"/>
  <c r="O126" i="34"/>
  <c r="K126" i="34"/>
  <c r="G126" i="34"/>
  <c r="C126" i="34"/>
  <c r="S125" i="34"/>
  <c r="O125" i="34"/>
  <c r="K125" i="34"/>
  <c r="G125" i="34"/>
  <c r="C125" i="34"/>
  <c r="C139" i="34" s="1"/>
  <c r="C146" i="34" s="1"/>
  <c r="S124" i="34"/>
  <c r="O124" i="34"/>
  <c r="K124" i="34"/>
  <c r="G124" i="34"/>
  <c r="C124" i="34"/>
  <c r="S123" i="34"/>
  <c r="O123" i="34"/>
  <c r="K123" i="34"/>
  <c r="G123" i="34"/>
  <c r="C123" i="34"/>
  <c r="O135" i="34"/>
  <c r="S134" i="34"/>
  <c r="C134" i="34"/>
  <c r="G133" i="34"/>
  <c r="K132" i="34"/>
  <c r="O131" i="34"/>
  <c r="V130" i="34"/>
  <c r="R130" i="34"/>
  <c r="N130" i="34"/>
  <c r="J130" i="34"/>
  <c r="F130" i="34"/>
  <c r="V128" i="34"/>
  <c r="V142" i="34" s="1"/>
  <c r="R128" i="34"/>
  <c r="R142" i="34" s="1"/>
  <c r="R149" i="34" s="1"/>
  <c r="N128" i="34"/>
  <c r="J128" i="34"/>
  <c r="J142" i="34" s="1"/>
  <c r="J149" i="34" s="1"/>
  <c r="F128" i="34"/>
  <c r="F142" i="34" s="1"/>
  <c r="V127" i="34"/>
  <c r="V141" i="34" s="1"/>
  <c r="V148" i="34" s="1"/>
  <c r="R127" i="34"/>
  <c r="N127" i="34"/>
  <c r="N141" i="34" s="1"/>
  <c r="N148" i="34" s="1"/>
  <c r="J127" i="34"/>
  <c r="J141" i="34" s="1"/>
  <c r="F127" i="34"/>
  <c r="F141" i="34" s="1"/>
  <c r="F148" i="34" s="1"/>
  <c r="V126" i="34"/>
  <c r="R126" i="34"/>
  <c r="R140" i="34" s="1"/>
  <c r="R147" i="34" s="1"/>
  <c r="N126" i="34"/>
  <c r="N140" i="34" s="1"/>
  <c r="J126" i="34"/>
  <c r="J140" i="34" s="1"/>
  <c r="F126" i="34"/>
  <c r="V125" i="34"/>
  <c r="V139" i="34" s="1"/>
  <c r="V146" i="34" s="1"/>
  <c r="R125" i="34"/>
  <c r="R139" i="34" s="1"/>
  <c r="N125" i="34"/>
  <c r="N139" i="34" s="1"/>
  <c r="J125" i="34"/>
  <c r="F125" i="34"/>
  <c r="F139" i="34" s="1"/>
  <c r="F146" i="34" s="1"/>
  <c r="V124" i="34"/>
  <c r="V138" i="34" s="1"/>
  <c r="R124" i="34"/>
  <c r="R138" i="34" s="1"/>
  <c r="R145" i="34" s="1"/>
  <c r="N124" i="34"/>
  <c r="J124" i="34"/>
  <c r="J138" i="34" s="1"/>
  <c r="F124" i="34"/>
  <c r="F138" i="34" s="1"/>
  <c r="F145" i="34" s="1"/>
  <c r="V123" i="34"/>
  <c r="R123" i="34"/>
  <c r="N123" i="34"/>
  <c r="N144" i="34" s="1"/>
  <c r="J123" i="34"/>
  <c r="F123" i="34"/>
  <c r="O134" i="34"/>
  <c r="C133" i="34"/>
  <c r="K131" i="34"/>
  <c r="Q130" i="34"/>
  <c r="I130" i="34"/>
  <c r="U128" i="34"/>
  <c r="M128" i="34"/>
  <c r="E128" i="34"/>
  <c r="E142" i="34" s="1"/>
  <c r="E149" i="34" s="1"/>
  <c r="Q127" i="34"/>
  <c r="I127" i="34"/>
  <c r="U126" i="34"/>
  <c r="U147" i="34" s="1"/>
  <c r="M126" i="34"/>
  <c r="M140" i="34" s="1"/>
  <c r="M147" i="34" s="1"/>
  <c r="E126" i="34"/>
  <c r="Q125" i="34"/>
  <c r="I125" i="34"/>
  <c r="U124" i="34"/>
  <c r="U138" i="34" s="1"/>
  <c r="U145" i="34" s="1"/>
  <c r="M124" i="34"/>
  <c r="E124" i="34"/>
  <c r="Q123" i="34"/>
  <c r="I123" i="34"/>
  <c r="K134" i="34"/>
  <c r="S132" i="34"/>
  <c r="G131" i="34"/>
  <c r="P130" i="34"/>
  <c r="H130" i="34"/>
  <c r="T128" i="34"/>
  <c r="L128" i="34"/>
  <c r="L142" i="34" s="1"/>
  <c r="L149" i="34" s="1"/>
  <c r="D128" i="34"/>
  <c r="P127" i="34"/>
  <c r="H127" i="34"/>
  <c r="T126" i="34"/>
  <c r="T140" i="34" s="1"/>
  <c r="T147" i="34" s="1"/>
  <c r="L126" i="34"/>
  <c r="D126" i="34"/>
  <c r="P125" i="34"/>
  <c r="H125" i="34"/>
  <c r="H139" i="34" s="1"/>
  <c r="H146" i="34" s="1"/>
  <c r="T124" i="34"/>
  <c r="L124" i="34"/>
  <c r="D124" i="34"/>
  <c r="P123" i="34"/>
  <c r="H123" i="34"/>
  <c r="S133" i="34"/>
  <c r="U130" i="34"/>
  <c r="E130" i="34"/>
  <c r="E137" i="34" s="1"/>
  <c r="E144" i="34" s="1"/>
  <c r="I128" i="34"/>
  <c r="I149" i="34" s="1"/>
  <c r="M127" i="34"/>
  <c r="Q126" i="34"/>
  <c r="U125" i="34"/>
  <c r="U146" i="34" s="1"/>
  <c r="E125" i="34"/>
  <c r="I124" i="34"/>
  <c r="M123" i="34"/>
  <c r="M137" i="34" s="1"/>
  <c r="M144" i="34" s="1"/>
  <c r="O133" i="34"/>
  <c r="T130" i="34"/>
  <c r="D130" i="34"/>
  <c r="D137" i="34" s="1"/>
  <c r="D144" i="34" s="1"/>
  <c r="H128" i="34"/>
  <c r="H149" i="34" s="1"/>
  <c r="L127" i="34"/>
  <c r="P126" i="34"/>
  <c r="P140" i="34" s="1"/>
  <c r="T125" i="34"/>
  <c r="T146" i="34" s="1"/>
  <c r="D125" i="34"/>
  <c r="H124" i="34"/>
  <c r="L123" i="34"/>
  <c r="E63" i="34"/>
  <c r="I63" i="34"/>
  <c r="M63" i="34"/>
  <c r="Q63" i="34"/>
  <c r="U63" i="34"/>
  <c r="E64" i="34"/>
  <c r="I64" i="34"/>
  <c r="M64" i="34"/>
  <c r="Q64" i="34"/>
  <c r="U64" i="34"/>
  <c r="E65" i="34"/>
  <c r="E79" i="34" s="1"/>
  <c r="E86" i="34" s="1"/>
  <c r="I65" i="34"/>
  <c r="M65" i="34"/>
  <c r="Q65" i="34"/>
  <c r="U65" i="34"/>
  <c r="U86" i="34" s="1"/>
  <c r="E66" i="34"/>
  <c r="I66" i="34"/>
  <c r="M66" i="34"/>
  <c r="Q66" i="34"/>
  <c r="U66" i="34"/>
  <c r="E67" i="34"/>
  <c r="I67" i="34"/>
  <c r="I81" i="34" s="1"/>
  <c r="M67" i="34"/>
  <c r="Q67" i="34"/>
  <c r="U67" i="34"/>
  <c r="E68" i="34"/>
  <c r="I68" i="34"/>
  <c r="M68" i="34"/>
  <c r="Q68" i="34"/>
  <c r="Q82" i="34" s="1"/>
  <c r="Q89" i="34" s="1"/>
  <c r="U68" i="34"/>
  <c r="E70" i="34"/>
  <c r="I70" i="34"/>
  <c r="M70" i="34"/>
  <c r="Q70" i="34"/>
  <c r="U70" i="34"/>
  <c r="E71" i="34"/>
  <c r="I71" i="34"/>
  <c r="M71" i="34"/>
  <c r="S71" i="34"/>
  <c r="D72" i="34"/>
  <c r="D79" i="34" s="1"/>
  <c r="I72" i="34"/>
  <c r="O72" i="34"/>
  <c r="T72" i="34"/>
  <c r="E73" i="34"/>
  <c r="K73" i="34"/>
  <c r="P73" i="34"/>
  <c r="U73" i="34"/>
  <c r="G74" i="34"/>
  <c r="L74" i="34"/>
  <c r="Q74" i="34"/>
  <c r="C75" i="34"/>
  <c r="H75" i="34"/>
  <c r="H82" i="34" s="1"/>
  <c r="H89" i="34" s="1"/>
  <c r="M75" i="34"/>
  <c r="S75" i="34"/>
  <c r="D93" i="34"/>
  <c r="I93" i="34"/>
  <c r="I107" i="34" s="1"/>
  <c r="I114" i="34" s="1"/>
  <c r="O93" i="34"/>
  <c r="U93" i="34"/>
  <c r="I94" i="34"/>
  <c r="Q94" i="34"/>
  <c r="E95" i="34"/>
  <c r="M95" i="34"/>
  <c r="U95" i="34"/>
  <c r="U116" i="34" s="1"/>
  <c r="I96" i="34"/>
  <c r="Q96" i="34"/>
  <c r="E97" i="34"/>
  <c r="M97" i="34"/>
  <c r="U97" i="34"/>
  <c r="I98" i="34"/>
  <c r="Q98" i="34"/>
  <c r="E100" i="34"/>
  <c r="E107" i="34" s="1"/>
  <c r="E114" i="34" s="1"/>
  <c r="M100" i="34"/>
  <c r="U100" i="34"/>
  <c r="I101" i="34"/>
  <c r="Q101" i="34"/>
  <c r="E102" i="34"/>
  <c r="M102" i="34"/>
  <c r="U102" i="34"/>
  <c r="I103" i="34"/>
  <c r="Q103" i="34"/>
  <c r="E104" i="34"/>
  <c r="M104" i="34"/>
  <c r="U104" i="34"/>
  <c r="I105" i="34"/>
  <c r="Q105" i="34"/>
  <c r="D3" i="34"/>
  <c r="L3" i="34"/>
  <c r="T3" i="34"/>
  <c r="H4" i="34"/>
  <c r="P4" i="34"/>
  <c r="D5" i="34"/>
  <c r="L5" i="34"/>
  <c r="T5" i="34"/>
  <c r="H6" i="34"/>
  <c r="P6" i="34"/>
  <c r="D7" i="34"/>
  <c r="L7" i="34"/>
  <c r="T7" i="34"/>
  <c r="H8" i="34"/>
  <c r="P8" i="34"/>
  <c r="D10" i="34"/>
  <c r="O10" i="34"/>
  <c r="E11" i="34"/>
  <c r="P11" i="34"/>
  <c r="G12" i="34"/>
  <c r="Q12" i="34"/>
  <c r="H13" i="34"/>
  <c r="S13" i="34"/>
  <c r="M14" i="34"/>
  <c r="I15" i="34"/>
  <c r="E33" i="34"/>
  <c r="U33" i="34"/>
  <c r="Q34" i="34"/>
  <c r="M35" i="34"/>
  <c r="I36" i="34"/>
  <c r="E37" i="34"/>
  <c r="U37" i="34"/>
  <c r="U51" i="34" s="1"/>
  <c r="U58" i="34" s="1"/>
  <c r="Q38" i="34"/>
  <c r="N40" i="34"/>
  <c r="F42" i="34"/>
  <c r="R43" i="34"/>
  <c r="R50" i="34" s="1"/>
  <c r="R57" i="34" s="1"/>
  <c r="J45" i="34"/>
  <c r="U123" i="34"/>
  <c r="M125" i="34"/>
  <c r="E127" i="34"/>
  <c r="Q128" i="34"/>
  <c r="G132" i="34"/>
  <c r="O155" i="34"/>
  <c r="C163" i="34"/>
  <c r="V77" i="34"/>
  <c r="V84" i="34" s="1"/>
  <c r="J78" i="34"/>
  <c r="J85" i="34" s="1"/>
  <c r="U148" i="34"/>
  <c r="H147" i="34"/>
  <c r="T148" i="34"/>
  <c r="N87" i="34"/>
  <c r="S81" i="34"/>
  <c r="S88" i="34" s="1"/>
  <c r="L107" i="34"/>
  <c r="L114" i="34" s="1"/>
  <c r="D108" i="34"/>
  <c r="D115" i="34" s="1"/>
  <c r="L115" i="34"/>
  <c r="L108" i="34"/>
  <c r="P109" i="34"/>
  <c r="P116" i="34" s="1"/>
  <c r="D110" i="34"/>
  <c r="D117" i="34" s="1"/>
  <c r="P111" i="34"/>
  <c r="P118" i="34" s="1"/>
  <c r="T112" i="34"/>
  <c r="T119" i="34" s="1"/>
  <c r="N84" i="34"/>
  <c r="N86" i="34"/>
  <c r="R87" i="34"/>
  <c r="J77" i="34"/>
  <c r="J84" i="34" s="1"/>
  <c r="U108" i="34"/>
  <c r="U115" i="34" s="1"/>
  <c r="M110" i="34"/>
  <c r="M117" i="34" s="1"/>
  <c r="E112" i="34"/>
  <c r="E119" i="34" s="1"/>
  <c r="U112" i="34"/>
  <c r="U119" i="34" s="1"/>
  <c r="N55" i="34"/>
  <c r="D86" i="34" l="1"/>
  <c r="U79" i="34"/>
  <c r="H172" i="34"/>
  <c r="H179" i="34" s="1"/>
  <c r="J168" i="34"/>
  <c r="J175" i="34" s="1"/>
  <c r="O48" i="34"/>
  <c r="O55" i="34" s="1"/>
  <c r="E110" i="34"/>
  <c r="E117" i="34" s="1"/>
  <c r="I109" i="34"/>
  <c r="I116" i="34" s="1"/>
  <c r="H111" i="34"/>
  <c r="H118" i="34" s="1"/>
  <c r="M119" i="34"/>
  <c r="C168" i="34"/>
  <c r="C175" i="34" s="1"/>
  <c r="T108" i="34"/>
  <c r="T115" i="34" s="1"/>
  <c r="F49" i="34"/>
  <c r="F56" i="34" s="1"/>
  <c r="E51" i="34"/>
  <c r="E58" i="34" s="1"/>
  <c r="U47" i="34"/>
  <c r="U54" i="34" s="1"/>
  <c r="J80" i="34"/>
  <c r="P52" i="34"/>
  <c r="P59" i="34" s="1"/>
  <c r="L49" i="34"/>
  <c r="L56" i="34" s="1"/>
  <c r="N51" i="34"/>
  <c r="N58" i="34" s="1"/>
  <c r="N47" i="34"/>
  <c r="N54" i="34" s="1"/>
  <c r="I82" i="34"/>
  <c r="I89" i="34" s="1"/>
  <c r="M81" i="34"/>
  <c r="M88" i="34" s="1"/>
  <c r="J81" i="34"/>
  <c r="J88" i="34" s="1"/>
  <c r="T82" i="34"/>
  <c r="T89" i="34" s="1"/>
  <c r="J48" i="34"/>
  <c r="J55" i="34" s="1"/>
  <c r="R77" i="34"/>
  <c r="R84" i="34" s="1"/>
  <c r="F84" i="34"/>
  <c r="J52" i="34"/>
  <c r="J59" i="34" s="1"/>
  <c r="V49" i="34"/>
  <c r="V56" i="34" s="1"/>
  <c r="O78" i="34"/>
  <c r="O85" i="34" s="1"/>
  <c r="D51" i="34"/>
  <c r="D58" i="34" s="1"/>
  <c r="T47" i="34"/>
  <c r="T54" i="34" s="1"/>
  <c r="I80" i="34"/>
  <c r="I87" i="34" s="1"/>
  <c r="V78" i="34"/>
  <c r="V85" i="34" s="1"/>
  <c r="F82" i="34"/>
  <c r="F89" i="34" s="1"/>
  <c r="P79" i="34"/>
  <c r="P86" i="34" s="1"/>
  <c r="M167" i="34"/>
  <c r="M174" i="34" s="1"/>
  <c r="S48" i="34"/>
  <c r="S55" i="34" s="1"/>
  <c r="O49" i="34"/>
  <c r="O56" i="34" s="1"/>
  <c r="S52" i="34"/>
  <c r="S59" i="34" s="1"/>
  <c r="N112" i="34"/>
  <c r="N119" i="34" s="1"/>
  <c r="K108" i="34"/>
  <c r="C110" i="34"/>
  <c r="C117" i="34" s="1"/>
  <c r="G171" i="34"/>
  <c r="G178" i="34" s="1"/>
  <c r="O139" i="34"/>
  <c r="O146" i="34" s="1"/>
  <c r="Q78" i="34"/>
  <c r="Q85" i="34" s="1"/>
  <c r="L138" i="34"/>
  <c r="L145" i="34" s="1"/>
  <c r="P141" i="34"/>
  <c r="P148" i="34" s="1"/>
  <c r="F109" i="34"/>
  <c r="F116" i="34" s="1"/>
  <c r="V109" i="34"/>
  <c r="V116" i="34" s="1"/>
  <c r="J112" i="34"/>
  <c r="J119" i="34" s="1"/>
  <c r="S107" i="34"/>
  <c r="S114" i="34" s="1"/>
  <c r="C78" i="34"/>
  <c r="C85" i="34" s="1"/>
  <c r="G167" i="34"/>
  <c r="G174" i="34" s="1"/>
  <c r="K168" i="34"/>
  <c r="K175" i="34" s="1"/>
  <c r="L167" i="34"/>
  <c r="L174" i="34" s="1"/>
  <c r="H168" i="34"/>
  <c r="H175" i="34" s="1"/>
  <c r="D169" i="34"/>
  <c r="D176" i="34" s="1"/>
  <c r="T169" i="34"/>
  <c r="T176" i="34" s="1"/>
  <c r="P170" i="34"/>
  <c r="P177" i="34" s="1"/>
  <c r="L171" i="34"/>
  <c r="L178" i="34" s="1"/>
  <c r="D167" i="34"/>
  <c r="D174" i="34" s="1"/>
  <c r="T167" i="34"/>
  <c r="T174" i="34" s="1"/>
  <c r="P168" i="34"/>
  <c r="P175" i="34" s="1"/>
  <c r="L169" i="34"/>
  <c r="L176" i="34" s="1"/>
  <c r="H170" i="34"/>
  <c r="H177" i="34" s="1"/>
  <c r="D171" i="34"/>
  <c r="D178" i="34" s="1"/>
  <c r="T171" i="34"/>
  <c r="T178" i="34" s="1"/>
  <c r="P172" i="34"/>
  <c r="P179" i="34" s="1"/>
  <c r="I168" i="34"/>
  <c r="I175" i="34" s="1"/>
  <c r="E169" i="34"/>
  <c r="E176" i="34" s="1"/>
  <c r="Q170" i="34"/>
  <c r="Q177" i="34" s="1"/>
  <c r="M171" i="34"/>
  <c r="M178" i="34" s="1"/>
  <c r="I172" i="34"/>
  <c r="I179" i="34" s="1"/>
  <c r="E167" i="34"/>
  <c r="E174" i="34" s="1"/>
  <c r="U167" i="34"/>
  <c r="U174" i="34" s="1"/>
  <c r="Q168" i="34"/>
  <c r="Q175" i="34" s="1"/>
  <c r="M169" i="34"/>
  <c r="M176" i="34" s="1"/>
  <c r="I170" i="34"/>
  <c r="I177" i="34" s="1"/>
  <c r="E171" i="34"/>
  <c r="E178" i="34" s="1"/>
  <c r="U171" i="34"/>
  <c r="U178" i="34" s="1"/>
  <c r="Q172" i="34"/>
  <c r="Q179" i="34" s="1"/>
  <c r="N167" i="34"/>
  <c r="N174" i="34" s="1"/>
  <c r="F169" i="34"/>
  <c r="F176" i="34" s="1"/>
  <c r="V169" i="34"/>
  <c r="V176" i="34" s="1"/>
  <c r="R170" i="34"/>
  <c r="R177" i="34" s="1"/>
  <c r="N171" i="34"/>
  <c r="N178" i="34" s="1"/>
  <c r="J172" i="34"/>
  <c r="J179" i="34" s="1"/>
  <c r="F167" i="34"/>
  <c r="F174" i="34" s="1"/>
  <c r="V167" i="34"/>
  <c r="V174" i="34" s="1"/>
  <c r="R168" i="34"/>
  <c r="R175" i="34" s="1"/>
  <c r="N169" i="34"/>
  <c r="J170" i="34"/>
  <c r="F171" i="34"/>
  <c r="F178" i="34" s="1"/>
  <c r="V171" i="34"/>
  <c r="V178" i="34" s="1"/>
  <c r="R172" i="34"/>
  <c r="R179" i="34" s="1"/>
  <c r="C47" i="34"/>
  <c r="C54" i="34" s="1"/>
  <c r="H48" i="34"/>
  <c r="H55" i="34" s="1"/>
  <c r="P50" i="34"/>
  <c r="P57" i="34" s="1"/>
  <c r="K79" i="34"/>
  <c r="K86" i="34" s="1"/>
  <c r="V81" i="34"/>
  <c r="V88" i="34" s="1"/>
  <c r="Q107" i="34"/>
  <c r="Q114" i="34" s="1"/>
  <c r="N138" i="34"/>
  <c r="M107" i="34"/>
  <c r="M114" i="34" s="1"/>
  <c r="M49" i="34"/>
  <c r="M56" i="34" s="1"/>
  <c r="Q52" i="34"/>
  <c r="Q59" i="34" s="1"/>
  <c r="E82" i="34"/>
  <c r="C80" i="34"/>
  <c r="G77" i="34"/>
  <c r="G84" i="34" s="1"/>
  <c r="M80" i="34"/>
  <c r="M87" i="34" s="1"/>
  <c r="I140" i="34"/>
  <c r="N82" i="34"/>
  <c r="N89" i="34" s="1"/>
  <c r="M47" i="34"/>
  <c r="M54" i="34" s="1"/>
  <c r="D47" i="34"/>
  <c r="D54" i="34" s="1"/>
  <c r="H52" i="34"/>
  <c r="H59" i="34" s="1"/>
  <c r="D49" i="34"/>
  <c r="D56" i="34" s="1"/>
  <c r="C87" i="34"/>
  <c r="U169" i="34"/>
  <c r="L87" i="34"/>
  <c r="P110" i="34"/>
  <c r="P117" i="34" s="1"/>
  <c r="J148" i="34"/>
  <c r="E49" i="34"/>
  <c r="E56" i="34" s="1"/>
  <c r="N107" i="34"/>
  <c r="N114" i="34" s="1"/>
  <c r="J108" i="34"/>
  <c r="J115" i="34" s="1"/>
  <c r="R110" i="34"/>
  <c r="R117" i="34" s="1"/>
  <c r="N111" i="34"/>
  <c r="N118" i="34" s="1"/>
  <c r="G108" i="34"/>
  <c r="O110" i="34"/>
  <c r="T111" i="34"/>
  <c r="T118" i="34" s="1"/>
  <c r="Q77" i="34"/>
  <c r="Q84" i="34" s="1"/>
  <c r="F137" i="34"/>
  <c r="F144" i="34" s="1"/>
  <c r="V137" i="34"/>
  <c r="V144" i="34" s="1"/>
  <c r="K139" i="34"/>
  <c r="K146" i="34" s="1"/>
  <c r="O137" i="34"/>
  <c r="O144" i="34" s="1"/>
  <c r="G137" i="34"/>
  <c r="G144" i="34" s="1"/>
  <c r="F107" i="34"/>
  <c r="F114" i="34" s="1"/>
  <c r="V107" i="34"/>
  <c r="V114" i="34" s="1"/>
  <c r="R108" i="34"/>
  <c r="R115" i="34" s="1"/>
  <c r="N109" i="34"/>
  <c r="F111" i="34"/>
  <c r="F118" i="34" s="1"/>
  <c r="V111" i="34"/>
  <c r="V118" i="34" s="1"/>
  <c r="R112" i="34"/>
  <c r="R119" i="34" s="1"/>
  <c r="O108" i="34"/>
  <c r="O115" i="34" s="1"/>
  <c r="S111" i="34"/>
  <c r="S118" i="34" s="1"/>
  <c r="H88" i="34"/>
  <c r="U78" i="34"/>
  <c r="U85" i="34" s="1"/>
  <c r="D107" i="34"/>
  <c r="D114" i="34" s="1"/>
  <c r="K50" i="34"/>
  <c r="K57" i="34" s="1"/>
  <c r="J79" i="34"/>
  <c r="F149" i="34"/>
  <c r="Q139" i="34"/>
  <c r="Q146" i="34" s="1"/>
  <c r="U142" i="34"/>
  <c r="U149" i="34" s="1"/>
  <c r="L137" i="34"/>
  <c r="L144" i="34" s="1"/>
  <c r="C140" i="34"/>
  <c r="C147" i="34" s="1"/>
  <c r="K142" i="34"/>
  <c r="K149" i="34" s="1"/>
  <c r="I141" i="34"/>
  <c r="I148" i="34" s="1"/>
  <c r="R78" i="34"/>
  <c r="R85" i="34" s="1"/>
  <c r="L78" i="34"/>
  <c r="L85" i="34" s="1"/>
  <c r="K107" i="34"/>
  <c r="K114" i="34" s="1"/>
  <c r="C109" i="34"/>
  <c r="S109" i="34"/>
  <c r="S116" i="34" s="1"/>
  <c r="K111" i="34"/>
  <c r="G112" i="34"/>
  <c r="G119" i="34" s="1"/>
  <c r="K77" i="34"/>
  <c r="K84" i="34" s="1"/>
  <c r="L110" i="34"/>
  <c r="Q80" i="34"/>
  <c r="Q87" i="34" s="1"/>
  <c r="G80" i="34"/>
  <c r="G87" i="34" s="1"/>
  <c r="R79" i="34"/>
  <c r="R86" i="34" s="1"/>
  <c r="V82" i="34"/>
  <c r="V89" i="34" s="1"/>
  <c r="U110" i="34"/>
  <c r="P138" i="34"/>
  <c r="P145" i="34" s="1"/>
  <c r="J147" i="34"/>
  <c r="J110" i="34"/>
  <c r="I88" i="34"/>
  <c r="E89" i="34"/>
  <c r="G139" i="34"/>
  <c r="G146" i="34" s="1"/>
  <c r="U137" i="34"/>
  <c r="U144" i="34" s="1"/>
  <c r="M111" i="34"/>
  <c r="M118" i="34" s="1"/>
  <c r="I108" i="34"/>
  <c r="I115" i="34" s="1"/>
  <c r="H138" i="34"/>
  <c r="L141" i="34"/>
  <c r="I139" i="34"/>
  <c r="I146" i="34" s="1"/>
  <c r="M142" i="34"/>
  <c r="M149" i="34" s="1"/>
  <c r="C142" i="34"/>
  <c r="C149" i="34" s="1"/>
  <c r="U49" i="34"/>
  <c r="O77" i="34"/>
  <c r="O84" i="34" s="1"/>
  <c r="Q50" i="34"/>
  <c r="Q57" i="34" s="1"/>
  <c r="T51" i="34"/>
  <c r="T58" i="34" s="1"/>
  <c r="P48" i="34"/>
  <c r="P55" i="34" s="1"/>
  <c r="O82" i="34"/>
  <c r="O89" i="34" s="1"/>
  <c r="L47" i="34"/>
  <c r="L54" i="34" s="1"/>
  <c r="O171" i="34"/>
  <c r="O178" i="34" s="1"/>
  <c r="C172" i="34"/>
  <c r="C179" i="34" s="1"/>
  <c r="C48" i="34"/>
  <c r="C55" i="34" s="1"/>
  <c r="C170" i="34"/>
  <c r="C177" i="34" s="1"/>
  <c r="Q112" i="34"/>
  <c r="Q119" i="34" s="1"/>
  <c r="E111" i="34"/>
  <c r="E118" i="34" s="1"/>
  <c r="M109" i="34"/>
  <c r="M116" i="34" s="1"/>
  <c r="U107" i="34"/>
  <c r="U114" i="34" s="1"/>
  <c r="I112" i="34"/>
  <c r="I119" i="34" s="1"/>
  <c r="Q110" i="34"/>
  <c r="Q117" i="34" s="1"/>
  <c r="E109" i="34"/>
  <c r="E116" i="34" s="1"/>
  <c r="M82" i="34"/>
  <c r="M89" i="34" s="1"/>
  <c r="E81" i="34"/>
  <c r="M79" i="34"/>
  <c r="M86" i="34" s="1"/>
  <c r="S140" i="34"/>
  <c r="S147" i="34" s="1"/>
  <c r="M138" i="34"/>
  <c r="M145" i="34" s="1"/>
  <c r="E140" i="34"/>
  <c r="E147" i="34" s="1"/>
  <c r="Q141" i="34"/>
  <c r="Q148" i="34" s="1"/>
  <c r="O141" i="34"/>
  <c r="O148" i="34" s="1"/>
  <c r="R137" i="34"/>
  <c r="R144" i="34" s="1"/>
  <c r="S139" i="34"/>
  <c r="S146" i="34" s="1"/>
  <c r="C137" i="34"/>
  <c r="C144" i="34" s="1"/>
  <c r="S137" i="34"/>
  <c r="S144" i="34" s="1"/>
  <c r="D138" i="34"/>
  <c r="D145" i="34" s="1"/>
  <c r="T138" i="34"/>
  <c r="T145" i="34" s="1"/>
  <c r="L140" i="34"/>
  <c r="L147" i="34" s="1"/>
  <c r="H141" i="34"/>
  <c r="H148" i="34" s="1"/>
  <c r="D142" i="34"/>
  <c r="D149" i="34" s="1"/>
  <c r="T142" i="34"/>
  <c r="T149" i="34" s="1"/>
  <c r="E47" i="34"/>
  <c r="E54" i="34" s="1"/>
  <c r="T137" i="34"/>
  <c r="T144" i="34" s="1"/>
  <c r="H50" i="34"/>
  <c r="H57" i="34" s="1"/>
  <c r="L111" i="34"/>
  <c r="T109" i="34"/>
  <c r="T116" i="34" s="1"/>
  <c r="H108" i="34"/>
  <c r="H115" i="34" s="1"/>
  <c r="D111" i="34"/>
  <c r="D118" i="34" s="1"/>
  <c r="L109" i="34"/>
  <c r="L116" i="34" s="1"/>
  <c r="T107" i="34"/>
  <c r="T114" i="34" s="1"/>
  <c r="P82" i="34"/>
  <c r="P89" i="34" s="1"/>
  <c r="D81" i="34"/>
  <c r="D88" i="34" s="1"/>
  <c r="L79" i="34"/>
  <c r="L86" i="34" s="1"/>
  <c r="R109" i="34"/>
  <c r="R116" i="34" s="1"/>
  <c r="V112" i="34"/>
  <c r="V119" i="34" s="1"/>
  <c r="I52" i="34"/>
  <c r="I59" i="34" s="1"/>
  <c r="U82" i="34"/>
  <c r="U89" i="34" s="1"/>
  <c r="Q79" i="34"/>
  <c r="Q86" i="34" s="1"/>
  <c r="C77" i="34"/>
  <c r="C84" i="34" s="1"/>
  <c r="M51" i="34"/>
  <c r="M58" i="34" s="1"/>
  <c r="C171" i="34"/>
  <c r="C178" i="34" s="1"/>
  <c r="S168" i="34"/>
  <c r="S175" i="34" s="1"/>
  <c r="O169" i="34"/>
  <c r="O176" i="34" s="1"/>
  <c r="S172" i="34"/>
  <c r="S179" i="34" s="1"/>
  <c r="H167" i="34"/>
  <c r="H174" i="34" s="1"/>
  <c r="D168" i="34"/>
  <c r="D175" i="34" s="1"/>
  <c r="T168" i="34"/>
  <c r="T175" i="34" s="1"/>
  <c r="P169" i="34"/>
  <c r="P176" i="34" s="1"/>
  <c r="L170" i="34"/>
  <c r="L177" i="34" s="1"/>
  <c r="H171" i="34"/>
  <c r="H178" i="34" s="1"/>
  <c r="D172" i="34"/>
  <c r="D179" i="34" s="1"/>
  <c r="T172" i="34"/>
  <c r="T179" i="34" s="1"/>
  <c r="I169" i="34"/>
  <c r="I176" i="34" s="1"/>
  <c r="E170" i="34"/>
  <c r="E177" i="34" s="1"/>
  <c r="Q171" i="34"/>
  <c r="Q178" i="34" s="1"/>
  <c r="M172" i="34"/>
  <c r="M179" i="34" s="1"/>
  <c r="I167" i="34"/>
  <c r="I174" i="34" s="1"/>
  <c r="E168" i="34"/>
  <c r="E175" i="34" s="1"/>
  <c r="J167" i="34"/>
  <c r="J174" i="34" s="1"/>
  <c r="F168" i="34"/>
  <c r="F175" i="34" s="1"/>
  <c r="V168" i="34"/>
  <c r="V175" i="34" s="1"/>
  <c r="R169" i="34"/>
  <c r="R176" i="34" s="1"/>
  <c r="N170" i="34"/>
  <c r="J171" i="34"/>
  <c r="J178" i="34" s="1"/>
  <c r="F172" i="34"/>
  <c r="F179" i="34" s="1"/>
  <c r="V172" i="34"/>
  <c r="V179" i="34" s="1"/>
  <c r="V47" i="34"/>
  <c r="V54" i="34" s="1"/>
  <c r="V52" i="34"/>
  <c r="V59" i="34" s="1"/>
  <c r="O47" i="34"/>
  <c r="O54" i="34" s="1"/>
  <c r="K48" i="34"/>
  <c r="K55" i="34" s="1"/>
  <c r="G49" i="34"/>
  <c r="G56" i="34" s="1"/>
  <c r="G47" i="34"/>
  <c r="G54" i="34" s="1"/>
  <c r="K47" i="34"/>
  <c r="K54" i="34" s="1"/>
  <c r="G48" i="34"/>
  <c r="G55" i="34" s="1"/>
  <c r="C49" i="34"/>
  <c r="C56" i="34" s="1"/>
  <c r="K51" i="34"/>
  <c r="K58" i="34" s="1"/>
  <c r="G52" i="34"/>
  <c r="G59" i="34" s="1"/>
  <c r="P137" i="34"/>
  <c r="P144" i="34" s="1"/>
  <c r="N146" i="34"/>
  <c r="V145" i="34"/>
  <c r="C141" i="34"/>
  <c r="C148" i="34" s="1"/>
  <c r="S138" i="34"/>
  <c r="S145" i="34" s="1"/>
  <c r="H110" i="34"/>
  <c r="H117" i="34" s="1"/>
  <c r="P108" i="34"/>
  <c r="P115" i="34" s="1"/>
  <c r="M78" i="34"/>
  <c r="M85" i="34" s="1"/>
  <c r="Q137" i="34"/>
  <c r="Q144" i="34" s="1"/>
  <c r="K138" i="34"/>
  <c r="K145" i="34" s="1"/>
  <c r="O142" i="34"/>
  <c r="O149" i="34" s="1"/>
  <c r="H112" i="34"/>
  <c r="H119" i="34" s="1"/>
  <c r="D109" i="34"/>
  <c r="D116" i="34" s="1"/>
  <c r="E88" i="34"/>
  <c r="C138" i="34"/>
  <c r="C145" i="34" s="1"/>
  <c r="G141" i="34"/>
  <c r="G148" i="34" s="1"/>
  <c r="O172" i="34"/>
  <c r="O179" i="34" s="1"/>
  <c r="E141" i="34"/>
  <c r="E148" i="34" s="1"/>
  <c r="J139" i="34"/>
  <c r="J146" i="34"/>
  <c r="R141" i="34"/>
  <c r="R148" i="34" s="1"/>
  <c r="K141" i="34"/>
  <c r="K148" i="34" s="1"/>
  <c r="P112" i="34"/>
  <c r="P119" i="34" s="1"/>
  <c r="K115" i="34"/>
  <c r="F140" i="34"/>
  <c r="F147" i="34" s="1"/>
  <c r="N142" i="34"/>
  <c r="N149" i="34"/>
  <c r="G168" i="34"/>
  <c r="G175" i="34" s="1"/>
  <c r="G169" i="34"/>
  <c r="G176" i="34" s="1"/>
  <c r="U177" i="34"/>
  <c r="U170" i="34"/>
  <c r="N145" i="34"/>
  <c r="V140" i="34"/>
  <c r="V147" i="34" s="1"/>
  <c r="K169" i="34"/>
  <c r="K176" i="34" s="1"/>
  <c r="M139" i="34"/>
  <c r="M146" i="34" s="1"/>
  <c r="U111" i="34"/>
  <c r="U118" i="34" s="1"/>
  <c r="I110" i="34"/>
  <c r="I117" i="34" s="1"/>
  <c r="Q108" i="34"/>
  <c r="Q115" i="34" s="1"/>
  <c r="Q81" i="34"/>
  <c r="Q88" i="34" s="1"/>
  <c r="U80" i="34"/>
  <c r="E80" i="34"/>
  <c r="E87" i="34" s="1"/>
  <c r="I79" i="34"/>
  <c r="I86" i="34" s="1"/>
  <c r="H137" i="34"/>
  <c r="H144" i="34" s="1"/>
  <c r="I137" i="34"/>
  <c r="U77" i="34"/>
  <c r="U84" i="34" s="1"/>
  <c r="E77" i="34"/>
  <c r="E84" i="34" s="1"/>
  <c r="I78" i="34"/>
  <c r="I85" i="34" s="1"/>
  <c r="M77" i="34"/>
  <c r="M84" i="34" s="1"/>
  <c r="O140" i="34"/>
  <c r="O147" i="34" s="1"/>
  <c r="G138" i="34"/>
  <c r="G145" i="34" s="1"/>
  <c r="J137" i="34"/>
  <c r="O138" i="34"/>
  <c r="O145" i="34" s="1"/>
  <c r="G140" i="34"/>
  <c r="G147" i="34" s="1"/>
  <c r="S141" i="34"/>
  <c r="S148" i="34" s="1"/>
  <c r="K137" i="34"/>
  <c r="K144" i="34" s="1"/>
  <c r="D140" i="34"/>
  <c r="D147" i="34" s="1"/>
  <c r="I138" i="34"/>
  <c r="I145" i="34" s="1"/>
  <c r="D141" i="34"/>
  <c r="U81" i="34"/>
  <c r="U88" i="34" s="1"/>
  <c r="L81" i="34"/>
  <c r="L88" i="34" s="1"/>
  <c r="P80" i="34"/>
  <c r="P87" i="34" s="1"/>
  <c r="H78" i="34"/>
  <c r="H85" i="34" s="1"/>
  <c r="L77" i="34"/>
  <c r="L84" i="34" s="1"/>
  <c r="J107" i="34"/>
  <c r="F108" i="34"/>
  <c r="F115" i="34" s="1"/>
  <c r="V108" i="34"/>
  <c r="V115" i="34" s="1"/>
  <c r="J111" i="34"/>
  <c r="J118" i="34" s="1"/>
  <c r="F112" i="34"/>
  <c r="F119" i="34" s="1"/>
  <c r="R107" i="34"/>
  <c r="R114" i="34" s="1"/>
  <c r="F110" i="34"/>
  <c r="F117" i="34" s="1"/>
  <c r="V110" i="34"/>
  <c r="V117" i="34" s="1"/>
  <c r="R111" i="34"/>
  <c r="R118" i="34" s="1"/>
  <c r="S108" i="34"/>
  <c r="S115" i="34" s="1"/>
  <c r="K110" i="34"/>
  <c r="K117" i="34" s="1"/>
  <c r="G111" i="34"/>
  <c r="G118" i="34" s="1"/>
  <c r="C112" i="34"/>
  <c r="C119" i="34" s="1"/>
  <c r="S112" i="34"/>
  <c r="S119" i="34" s="1"/>
  <c r="O107" i="34"/>
  <c r="O114" i="34" s="1"/>
  <c r="G109" i="34"/>
  <c r="G116" i="34" s="1"/>
  <c r="S110" i="34"/>
  <c r="S117" i="34" s="1"/>
  <c r="O111" i="34"/>
  <c r="O118" i="34" s="1"/>
  <c r="K112" i="34"/>
  <c r="K119" i="34" s="1"/>
  <c r="H80" i="34"/>
  <c r="H87" i="34" s="1"/>
  <c r="S80" i="34"/>
  <c r="S87" i="34" s="1"/>
  <c r="I48" i="34"/>
  <c r="I55" i="34" s="1"/>
  <c r="S171" i="34"/>
  <c r="S178" i="34" s="1"/>
  <c r="K172" i="34"/>
  <c r="K179" i="34" s="1"/>
  <c r="S169" i="34"/>
  <c r="C167" i="34"/>
  <c r="C174" i="34" s="1"/>
  <c r="G170" i="34"/>
  <c r="G177" i="34" s="1"/>
  <c r="O167" i="34"/>
  <c r="O174" i="34" s="1"/>
  <c r="S170" i="34"/>
  <c r="S177" i="34" s="1"/>
  <c r="P167" i="34"/>
  <c r="P174" i="34" s="1"/>
  <c r="L168" i="34"/>
  <c r="L175" i="34" s="1"/>
  <c r="H169" i="34"/>
  <c r="H176" i="34" s="1"/>
  <c r="D170" i="34"/>
  <c r="D177" i="34" s="1"/>
  <c r="T170" i="34"/>
  <c r="T177" i="34" s="1"/>
  <c r="P171" i="34"/>
  <c r="P178" i="34" s="1"/>
  <c r="L172" i="34"/>
  <c r="L179" i="34" s="1"/>
  <c r="U168" i="34"/>
  <c r="U175" i="34" s="1"/>
  <c r="Q169" i="34"/>
  <c r="Q176" i="34" s="1"/>
  <c r="M170" i="34"/>
  <c r="M177" i="34" s="1"/>
  <c r="I171" i="34"/>
  <c r="I178" i="34" s="1"/>
  <c r="E172" i="34"/>
  <c r="E179" i="34" s="1"/>
  <c r="U172" i="34"/>
  <c r="U179" i="34" s="1"/>
  <c r="Q167" i="34"/>
  <c r="Q174" i="34" s="1"/>
  <c r="M168" i="34"/>
  <c r="M175" i="34" s="1"/>
  <c r="R167" i="34"/>
  <c r="R174" i="34" s="1"/>
  <c r="N168" i="34"/>
  <c r="J169" i="34"/>
  <c r="F170" i="34"/>
  <c r="F177" i="34" s="1"/>
  <c r="V170" i="34"/>
  <c r="V177" i="34" s="1"/>
  <c r="R171" i="34"/>
  <c r="R178" i="34" s="1"/>
  <c r="N172" i="34"/>
  <c r="N179" i="34" s="1"/>
  <c r="Q48" i="34"/>
  <c r="Q55" i="34" s="1"/>
  <c r="S47" i="34"/>
  <c r="S54" i="34" s="1"/>
  <c r="K49" i="34"/>
  <c r="K56" i="34" s="1"/>
  <c r="I50" i="34"/>
  <c r="I57" i="34" s="1"/>
  <c r="Q142" i="34"/>
  <c r="Q149" i="34" s="1"/>
  <c r="E78" i="34"/>
  <c r="E85" i="34" s="1"/>
  <c r="P139" i="34"/>
  <c r="P146" i="34" s="1"/>
  <c r="K140" i="34"/>
  <c r="K147" i="34" s="1"/>
  <c r="D78" i="34"/>
  <c r="D85" i="34" s="1"/>
  <c r="H77" i="34"/>
  <c r="H84" i="34" s="1"/>
  <c r="O81" i="34"/>
  <c r="O88" i="34" s="1"/>
  <c r="K78" i="34"/>
  <c r="K85" i="34" s="1"/>
  <c r="O170" i="34"/>
  <c r="O177" i="34" s="1"/>
  <c r="T79" i="34"/>
  <c r="O109" i="34"/>
  <c r="O116" i="34" s="1"/>
  <c r="D148" i="34"/>
  <c r="D139" i="34"/>
  <c r="D146" i="34" s="1"/>
  <c r="N137" i="34"/>
  <c r="L139" i="34"/>
  <c r="K82" i="34"/>
  <c r="K89" i="34" s="1"/>
  <c r="K80" i="34"/>
  <c r="K87" i="34" s="1"/>
  <c r="K167" i="34"/>
  <c r="K174" i="34" s="1"/>
  <c r="S78" i="34"/>
  <c r="S85" i="34" s="1"/>
  <c r="H107" i="34"/>
  <c r="H114" i="34" s="1"/>
  <c r="U87" i="34"/>
  <c r="U140" i="34"/>
  <c r="J144" i="34"/>
  <c r="I144" i="34"/>
  <c r="I77" i="34"/>
  <c r="I84" i="34" s="1"/>
  <c r="H142" i="34"/>
  <c r="Q140" i="34"/>
  <c r="Q147" i="34" s="1"/>
  <c r="E138" i="34"/>
  <c r="E145" i="34" s="1"/>
  <c r="J114" i="34"/>
  <c r="C108" i="34"/>
  <c r="C115" i="34" s="1"/>
  <c r="V149" i="34"/>
  <c r="R146" i="34"/>
  <c r="J145" i="34"/>
  <c r="P147" i="34"/>
  <c r="N147" i="34"/>
  <c r="S176" i="34"/>
  <c r="L148" i="34"/>
  <c r="T86" i="34"/>
  <c r="T139" i="34"/>
  <c r="M141" i="34"/>
  <c r="M148" i="34" s="1"/>
  <c r="G81" i="34"/>
  <c r="G88" i="34" s="1"/>
  <c r="S79" i="34"/>
  <c r="S86" i="34" s="1"/>
  <c r="G78" i="34"/>
  <c r="G85" i="34" s="1"/>
  <c r="T77" i="34"/>
  <c r="T84" i="34" s="1"/>
  <c r="D77" i="34"/>
  <c r="D84" i="34" s="1"/>
  <c r="G82" i="34"/>
  <c r="G89" i="34" s="1"/>
  <c r="K81" i="34"/>
  <c r="K88" i="34" s="1"/>
  <c r="O79" i="34"/>
  <c r="O86" i="34" s="1"/>
  <c r="S77" i="34"/>
  <c r="S84" i="34" s="1"/>
  <c r="K171" i="34"/>
  <c r="K178" i="34" s="1"/>
  <c r="U109" i="34"/>
  <c r="H145" i="34"/>
  <c r="U139" i="34"/>
  <c r="N110" i="34"/>
  <c r="E139" i="34"/>
  <c r="E146" i="34" s="1"/>
  <c r="I142" i="34"/>
  <c r="O80" i="34"/>
  <c r="O87" i="34" s="1"/>
  <c r="P142" i="34"/>
  <c r="P149" i="34" s="1"/>
  <c r="L82" i="34"/>
  <c r="P81" i="34"/>
  <c r="P88" i="34" s="1"/>
  <c r="T80" i="34"/>
  <c r="T87" i="34" s="1"/>
  <c r="D80" i="34"/>
  <c r="D87" i="34" s="1"/>
  <c r="H79" i="34"/>
  <c r="H86" i="34" s="1"/>
  <c r="P77" i="34"/>
  <c r="P84" i="34" s="1"/>
  <c r="S82" i="34"/>
  <c r="S89" i="34" s="1"/>
  <c r="C82" i="34"/>
  <c r="C89" i="34" s="1"/>
  <c r="C79" i="34"/>
  <c r="C86" i="34" s="1"/>
  <c r="C169" i="34"/>
  <c r="C176" i="34" s="1"/>
  <c r="G172" i="34"/>
  <c r="G179" i="34" s="1"/>
  <c r="S49" i="34"/>
  <c r="S56" i="34" s="1"/>
  <c r="G51" i="34"/>
  <c r="G58" i="34" s="1"/>
  <c r="N49" i="34"/>
  <c r="O50" i="34"/>
  <c r="O57" i="34" s="1"/>
  <c r="C116" i="34"/>
  <c r="R48" i="34"/>
  <c r="R55" i="34" s="1"/>
  <c r="F47" i="34"/>
  <c r="F54" i="34" s="1"/>
  <c r="K118" i="34"/>
  <c r="S51" i="34"/>
  <c r="S58" i="34" s="1"/>
  <c r="G50" i="34"/>
  <c r="G57" i="34" s="1"/>
  <c r="J109" i="34"/>
  <c r="N108" i="34"/>
  <c r="G115" i="34"/>
  <c r="O117" i="34"/>
  <c r="O112" i="34"/>
  <c r="O119" i="34" s="1"/>
  <c r="C111" i="34"/>
  <c r="C118" i="34" s="1"/>
  <c r="G110" i="34"/>
  <c r="G117" i="34" s="1"/>
  <c r="K109" i="34"/>
  <c r="K116" i="34" s="1"/>
  <c r="R52" i="34"/>
  <c r="R59" i="34" s="1"/>
  <c r="V51" i="34"/>
  <c r="V58" i="34" s="1"/>
  <c r="F51" i="34"/>
  <c r="F58" i="34" s="1"/>
  <c r="J50" i="34"/>
  <c r="N52" i="34"/>
  <c r="N59" i="34" s="1"/>
  <c r="V50" i="34"/>
  <c r="V57" i="34" s="1"/>
  <c r="V48" i="34"/>
  <c r="V55" i="34" s="1"/>
  <c r="J47" i="34"/>
  <c r="J54" i="34" s="1"/>
  <c r="M52" i="34"/>
  <c r="M59" i="34" s="1"/>
  <c r="Q51" i="34"/>
  <c r="Q58" i="34" s="1"/>
  <c r="U50" i="34"/>
  <c r="E50" i="34"/>
  <c r="E57" i="34" s="1"/>
  <c r="I49" i="34"/>
  <c r="I56" i="34" s="1"/>
  <c r="M48" i="34"/>
  <c r="M55" i="34" s="1"/>
  <c r="Q47" i="34"/>
  <c r="Q54" i="34" s="1"/>
  <c r="Q49" i="34"/>
  <c r="Q56" i="34" s="1"/>
  <c r="U48" i="34"/>
  <c r="U55" i="34" s="1"/>
  <c r="E48" i="34"/>
  <c r="E55" i="34" s="1"/>
  <c r="I47" i="34"/>
  <c r="I54" i="34" s="1"/>
  <c r="L52" i="34"/>
  <c r="L59" i="34" s="1"/>
  <c r="P51" i="34"/>
  <c r="P58" i="34" s="1"/>
  <c r="T50" i="34"/>
  <c r="T57" i="34" s="1"/>
  <c r="D50" i="34"/>
  <c r="D57" i="34" s="1"/>
  <c r="H49" i="34"/>
  <c r="H56" i="34" s="1"/>
  <c r="L48" i="34"/>
  <c r="L55" i="34" s="1"/>
  <c r="P47" i="34"/>
  <c r="P54" i="34" s="1"/>
  <c r="T52" i="34"/>
  <c r="T59" i="34" s="1"/>
  <c r="D52" i="34"/>
  <c r="D59" i="34" s="1"/>
  <c r="H51" i="34"/>
  <c r="H58" i="34" s="1"/>
  <c r="L50" i="34"/>
  <c r="L57" i="34" s="1"/>
  <c r="P49" i="34"/>
  <c r="P56" i="34" s="1"/>
  <c r="T48" i="34"/>
  <c r="T55" i="34" s="1"/>
  <c r="D48" i="34"/>
  <c r="D55" i="34" s="1"/>
  <c r="H47" i="34"/>
  <c r="H54" i="34" s="1"/>
  <c r="O51" i="34"/>
  <c r="O58" i="34" s="1"/>
  <c r="N50" i="34"/>
  <c r="F52" i="34"/>
  <c r="F59" i="34" s="1"/>
  <c r="J51" i="34"/>
  <c r="J58" i="34" s="1"/>
  <c r="R49" i="34"/>
  <c r="R56" i="34" s="1"/>
  <c r="F48" i="34"/>
  <c r="F55" i="34" s="1"/>
  <c r="R51" i="34"/>
  <c r="R58" i="34" s="1"/>
  <c r="F50" i="34"/>
  <c r="F57" i="34" s="1"/>
  <c r="J49" i="34"/>
  <c r="R47" i="34"/>
  <c r="R54" i="34" s="1"/>
  <c r="U52" i="34"/>
  <c r="U59" i="34" s="1"/>
  <c r="E52" i="34"/>
  <c r="E59" i="34" s="1"/>
  <c r="I51" i="34"/>
  <c r="I58" i="34" s="1"/>
  <c r="M50" i="34"/>
  <c r="M57" i="34" s="1"/>
  <c r="N48" i="34"/>
  <c r="K52" i="34"/>
  <c r="K59" i="34" s="1"/>
  <c r="S50" i="34"/>
  <c r="S57" i="34" s="1"/>
  <c r="C50" i="34"/>
  <c r="C57" i="34" s="1"/>
  <c r="C52" i="34"/>
  <c r="C59" i="34" s="1"/>
  <c r="O52" i="34"/>
  <c r="O59" i="34" s="1"/>
  <c r="C51" i="34"/>
  <c r="C58" i="34" s="1"/>
  <c r="R22" i="34"/>
  <c r="R29" i="34" s="1"/>
  <c r="U21" i="34"/>
  <c r="U28" i="34" s="1"/>
  <c r="E21" i="34"/>
  <c r="E28" i="34" s="1"/>
  <c r="H20" i="34"/>
  <c r="H27" i="34" s="1"/>
  <c r="K19" i="34"/>
  <c r="K26" i="34" s="1"/>
  <c r="N25" i="34"/>
  <c r="N18" i="34"/>
  <c r="Q17" i="34"/>
  <c r="Q24" i="34" s="1"/>
  <c r="C20" i="34"/>
  <c r="C27" i="34" s="1"/>
  <c r="U22" i="34"/>
  <c r="U29" i="34" s="1"/>
  <c r="D21" i="34"/>
  <c r="D28" i="34" s="1"/>
  <c r="J26" i="34"/>
  <c r="J19" i="34"/>
  <c r="L17" i="34"/>
  <c r="L24" i="34" s="1"/>
  <c r="K22" i="34"/>
  <c r="K29" i="34" s="1"/>
  <c r="N21" i="34"/>
  <c r="N28" i="34" s="1"/>
  <c r="Q20" i="34"/>
  <c r="Q27" i="34" s="1"/>
  <c r="T19" i="34"/>
  <c r="T26" i="34" s="1"/>
  <c r="D19" i="34"/>
  <c r="D26" i="34" s="1"/>
  <c r="G18" i="34"/>
  <c r="G25" i="34" s="1"/>
  <c r="J17" i="34"/>
  <c r="J24" i="34" s="1"/>
  <c r="I22" i="34"/>
  <c r="I29" i="34" s="1"/>
  <c r="O20" i="34"/>
  <c r="O27" i="34" s="1"/>
  <c r="N22" i="34"/>
  <c r="N29" i="34" s="1"/>
  <c r="Q21" i="34"/>
  <c r="Q28" i="34" s="1"/>
  <c r="T20" i="34"/>
  <c r="T27" i="34" s="1"/>
  <c r="D20" i="34"/>
  <c r="D27" i="34" s="1"/>
  <c r="G19" i="34"/>
  <c r="G26" i="34" s="1"/>
  <c r="J18" i="34"/>
  <c r="J25" i="34" s="1"/>
  <c r="M17" i="34"/>
  <c r="M24" i="34" s="1"/>
  <c r="M22" i="34"/>
  <c r="M29" i="34" s="1"/>
  <c r="S20" i="34"/>
  <c r="S27" i="34" s="1"/>
  <c r="U18" i="34"/>
  <c r="U25" i="34" s="1"/>
  <c r="C19" i="34"/>
  <c r="C26" i="34" s="1"/>
  <c r="G22" i="34"/>
  <c r="G29" i="34" s="1"/>
  <c r="J21" i="34"/>
  <c r="J28" i="34" s="1"/>
  <c r="M20" i="34"/>
  <c r="M27" i="34" s="1"/>
  <c r="P19" i="34"/>
  <c r="P26" i="34" s="1"/>
  <c r="S18" i="34"/>
  <c r="S25" i="34" s="1"/>
  <c r="V17" i="34"/>
  <c r="V24" i="34" s="1"/>
  <c r="F17" i="34"/>
  <c r="F24" i="34" s="1"/>
  <c r="E22" i="34"/>
  <c r="E29" i="34" s="1"/>
  <c r="G20" i="34"/>
  <c r="G27" i="34" s="1"/>
  <c r="Q18" i="34"/>
  <c r="Q25" i="34" s="1"/>
  <c r="H17" i="34"/>
  <c r="H24" i="34" s="1"/>
  <c r="U26" i="34"/>
  <c r="U19" i="34"/>
  <c r="Q19" i="34"/>
  <c r="Q26" i="34" s="1"/>
  <c r="S17" i="34"/>
  <c r="S24" i="34" s="1"/>
  <c r="S21" i="34"/>
  <c r="S28" i="34" s="1"/>
  <c r="D22" i="34"/>
  <c r="D29" i="34" s="1"/>
  <c r="P18" i="34"/>
  <c r="P25" i="34" s="1"/>
  <c r="I19" i="34"/>
  <c r="I26" i="34" s="1"/>
  <c r="J22" i="34"/>
  <c r="J29" i="34" s="1"/>
  <c r="M21" i="34"/>
  <c r="M28" i="34" s="1"/>
  <c r="P20" i="34"/>
  <c r="P27" i="34" s="1"/>
  <c r="S19" i="34"/>
  <c r="S26" i="34" s="1"/>
  <c r="V18" i="34"/>
  <c r="V25" i="34" s="1"/>
  <c r="F18" i="34"/>
  <c r="F25" i="34" s="1"/>
  <c r="I17" i="34"/>
  <c r="I24" i="34" s="1"/>
  <c r="T21" i="34"/>
  <c r="T28" i="34" s="1"/>
  <c r="K20" i="34"/>
  <c r="K27" i="34" s="1"/>
  <c r="I18" i="34"/>
  <c r="I25" i="34" s="1"/>
  <c r="S22" i="34"/>
  <c r="S29" i="34" s="1"/>
  <c r="V21" i="34"/>
  <c r="V28" i="34" s="1"/>
  <c r="F21" i="34"/>
  <c r="F28" i="34" s="1"/>
  <c r="I20" i="34"/>
  <c r="I27" i="34" s="1"/>
  <c r="L19" i="34"/>
  <c r="L26" i="34" s="1"/>
  <c r="O18" i="34"/>
  <c r="O25" i="34" s="1"/>
  <c r="R17" i="34"/>
  <c r="R24" i="34" s="1"/>
  <c r="C21" i="34"/>
  <c r="C28" i="34" s="1"/>
  <c r="P21" i="34"/>
  <c r="P28" i="34" s="1"/>
  <c r="R19" i="34"/>
  <c r="R26" i="34" s="1"/>
  <c r="M18" i="34"/>
  <c r="M25" i="34" s="1"/>
  <c r="D17" i="34"/>
  <c r="D24" i="34" s="1"/>
  <c r="L22" i="34"/>
  <c r="L29" i="34" s="1"/>
  <c r="E19" i="34"/>
  <c r="E26" i="34" s="1"/>
  <c r="H22" i="34"/>
  <c r="H29" i="34" s="1"/>
  <c r="T18" i="34"/>
  <c r="T25" i="34" s="1"/>
  <c r="F20" i="34"/>
  <c r="F27" i="34" s="1"/>
  <c r="G21" i="34"/>
  <c r="G28" i="34" s="1"/>
  <c r="L18" i="34"/>
  <c r="L25" i="34" s="1"/>
  <c r="V22" i="34"/>
  <c r="V29" i="34" s="1"/>
  <c r="F22" i="34"/>
  <c r="F29" i="34" s="1"/>
  <c r="I21" i="34"/>
  <c r="I28" i="34" s="1"/>
  <c r="L20" i="34"/>
  <c r="L27" i="34" s="1"/>
  <c r="O19" i="34"/>
  <c r="O26" i="34" s="1"/>
  <c r="R18" i="34"/>
  <c r="R25" i="34" s="1"/>
  <c r="U17" i="34"/>
  <c r="U24" i="34" s="1"/>
  <c r="E17" i="34"/>
  <c r="E24" i="34" s="1"/>
  <c r="L21" i="34"/>
  <c r="L28" i="34" s="1"/>
  <c r="V19" i="34"/>
  <c r="V26" i="34" s="1"/>
  <c r="T17" i="34"/>
  <c r="T24" i="34" s="1"/>
  <c r="O22" i="34"/>
  <c r="O29" i="34" s="1"/>
  <c r="R21" i="34"/>
  <c r="R28" i="34" s="1"/>
  <c r="U27" i="34"/>
  <c r="U20" i="34"/>
  <c r="E20" i="34"/>
  <c r="E27" i="34" s="1"/>
  <c r="H19" i="34"/>
  <c r="H26" i="34" s="1"/>
  <c r="K18" i="34"/>
  <c r="K25" i="34" s="1"/>
  <c r="N17" i="34"/>
  <c r="N24" i="34" s="1"/>
  <c r="C17" i="34"/>
  <c r="C24" i="34" s="1"/>
  <c r="Q22" i="34"/>
  <c r="Q29" i="34" s="1"/>
  <c r="H21" i="34"/>
  <c r="H28" i="34" s="1"/>
  <c r="N26" i="34"/>
  <c r="N19" i="34"/>
  <c r="E18" i="34"/>
  <c r="E25" i="34" s="1"/>
  <c r="O21" i="34"/>
  <c r="O28" i="34" s="1"/>
  <c r="H18" i="34"/>
  <c r="H25" i="34" s="1"/>
  <c r="K21" i="34"/>
  <c r="K28" i="34" s="1"/>
  <c r="D18" i="34"/>
  <c r="D25" i="34" s="1"/>
  <c r="O17" i="34"/>
  <c r="O24" i="34" s="1"/>
  <c r="J27" i="34"/>
  <c r="J20" i="34"/>
  <c r="P22" i="34"/>
  <c r="P29" i="34" s="1"/>
  <c r="C18" i="34"/>
  <c r="C25" i="34" s="1"/>
  <c r="F19" i="34"/>
  <c r="F26" i="34" s="1"/>
  <c r="P17" i="34"/>
  <c r="P24" i="34" s="1"/>
  <c r="R20" i="34"/>
  <c r="R27" i="34" s="1"/>
  <c r="K17" i="34"/>
  <c r="K24" i="34" s="1"/>
  <c r="N27" i="34"/>
  <c r="N20" i="34"/>
  <c r="G17" i="34"/>
  <c r="G24" i="34" s="1"/>
  <c r="T22" i="34"/>
  <c r="T29" i="34" s="1"/>
  <c r="M19" i="34"/>
  <c r="M26" i="34" s="1"/>
  <c r="V20" i="34"/>
  <c r="V27" i="34" s="1"/>
  <c r="C22" i="34"/>
  <c r="C29" i="34" s="1"/>
</calcChain>
</file>

<file path=xl/sharedStrings.xml><?xml version="1.0" encoding="utf-8"?>
<sst xmlns="http://schemas.openxmlformats.org/spreadsheetml/2006/main" count="8963" uniqueCount="1170">
  <si>
    <t>Abkürzungsverzeichnis</t>
  </si>
  <si>
    <t>Spalte1</t>
  </si>
  <si>
    <t>AQ</t>
  </si>
  <si>
    <t>Ausschöpfungsquote</t>
  </si>
  <si>
    <t>AuslVT</t>
  </si>
  <si>
    <t>Summe der Auslandversichertentage</t>
  </si>
  <si>
    <t>Clearing</t>
  </si>
  <si>
    <t xml:space="preserve">Anzahl der Pseudonyme mit Clearingkennzeichen </t>
  </si>
  <si>
    <t>DMP</t>
  </si>
  <si>
    <t>Disease-Management-Programme</t>
  </si>
  <si>
    <t>DMP_Tag</t>
  </si>
  <si>
    <t>Summe der DMP-Versicherungstage</t>
  </si>
  <si>
    <t>EM</t>
  </si>
  <si>
    <t>Erstmeldung</t>
  </si>
  <si>
    <t>EMR</t>
  </si>
  <si>
    <t>Erwerbsminderungsrente</t>
  </si>
  <si>
    <t>ErwMind</t>
  </si>
  <si>
    <t>Summe der Erwerbsminderungstage</t>
  </si>
  <si>
    <t>extrak Blutreinigung</t>
  </si>
  <si>
    <t>extrakorporale Blutreinigung</t>
  </si>
  <si>
    <t>GKV</t>
  </si>
  <si>
    <t>Gesetzliche Krankenversicherung</t>
  </si>
  <si>
    <t>ICD</t>
  </si>
  <si>
    <t>International Statistical Classification of Diseases and Related Health Problems bzw. Internationale statistische Klassifikation der Krankheiten und verwandter Gesundheitsprobleme</t>
  </si>
  <si>
    <t xml:space="preserve">Kennz. </t>
  </si>
  <si>
    <t xml:space="preserve">Kennzeichen </t>
  </si>
  <si>
    <t>KG</t>
  </si>
  <si>
    <t>Krankengeldanspruch</t>
  </si>
  <si>
    <t>KG-Tage</t>
  </si>
  <si>
    <t>Krankengeld(anspruchstage)</t>
  </si>
  <si>
    <t>KM</t>
  </si>
  <si>
    <t>Korrekturmeldung</t>
  </si>
  <si>
    <t>Kostenerstattung13</t>
  </si>
  <si>
    <t>Kostenerstattung nach § 13 SGB V</t>
  </si>
  <si>
    <t>Kostenerstattung53</t>
  </si>
  <si>
    <t>Kostenerstattung nach § 53 SGB V</t>
  </si>
  <si>
    <t>KVNr</t>
  </si>
  <si>
    <t>Krankenversicherungsnummer</t>
  </si>
  <si>
    <t>LA</t>
  </si>
  <si>
    <t>Leistungsausgaben</t>
  </si>
  <si>
    <t>LTBJ</t>
  </si>
  <si>
    <t xml:space="preserve">Kennzeichen Letzter Tag im Berichtszeitraum\-jahr </t>
  </si>
  <si>
    <t>M</t>
  </si>
  <si>
    <t>männlich</t>
  </si>
  <si>
    <t>Plausi</t>
  </si>
  <si>
    <t>PseudoKG</t>
  </si>
  <si>
    <t>Anzahl der Pseudonyme mit Krankengeldtagen</t>
  </si>
  <si>
    <t>Pseudonyme</t>
  </si>
  <si>
    <t>je Versicherten wird ein Pseudonym gemeldet</t>
  </si>
  <si>
    <t>PZN</t>
  </si>
  <si>
    <t>Pharmazentralnummer</t>
  </si>
  <si>
    <t>SA</t>
  </si>
  <si>
    <t>Satzart</t>
  </si>
  <si>
    <t>U</t>
  </si>
  <si>
    <t>unbestimmtes Geschlecht</t>
  </si>
  <si>
    <t>W</t>
  </si>
  <si>
    <t>weiblich</t>
  </si>
  <si>
    <t>Kassenart</t>
  </si>
  <si>
    <t>Anzahl der 
Pseudo-
nyme*</t>
  </si>
  <si>
    <t>Anzahl der Pseudo-
nyme mit EMR</t>
  </si>
  <si>
    <t>Anzahl der Pseudo-
nyme mit DMP</t>
  </si>
  <si>
    <t>Anzahl der
Pseudo-
nyme 
mit AuslVT</t>
  </si>
  <si>
    <t>Anzahl 
der Pseudo-
nyme mit 
Kostener-
stattung 13</t>
  </si>
  <si>
    <t>Anzahl 
der Pseudo-
nyme mit 
Kostener-
stattung 53</t>
  </si>
  <si>
    <t>Anzahl 
der Pseudo-
nyme mit 
KG-Anspruch</t>
  </si>
  <si>
    <t>Anzahl der Pseudo-
nyme mit extrakor. Blutrein.</t>
  </si>
  <si>
    <t>Anzahl 
der Verstor-
benen</t>
  </si>
  <si>
    <t>Anzahl der Pseudo-
nyme mit 
Kennz. Clearing</t>
  </si>
  <si>
    <t>Anzahl der 
Pseudo-
nyme 
mit LTBJ</t>
  </si>
  <si>
    <t>Summe der 
Versicher-
tentage</t>
  </si>
  <si>
    <t>Summe der 
EMR-Tage</t>
  </si>
  <si>
    <t>Summe der 
DMP-Tage</t>
  </si>
  <si>
    <t>Summe der 
Auslandver-
sicherten-
tage</t>
  </si>
  <si>
    <t>Summe der 
Versicher-
tentage 
mit KE 13</t>
  </si>
  <si>
    <t>Summe der 
Versicher-
tentage 
mit KE 53</t>
  </si>
  <si>
    <t>Summe der 
KG-Tage</t>
  </si>
  <si>
    <t>Anzahl der Pseudo-
nyme eindeutig</t>
  </si>
  <si>
    <t>AOK</t>
  </si>
  <si>
    <t>BKK</t>
  </si>
  <si>
    <t>IKK</t>
  </si>
  <si>
    <t>VdEK</t>
  </si>
  <si>
    <t>Anzahl der 
Pseudo-nyme ohne bundesein-heitl. KVNr.</t>
  </si>
  <si>
    <t>Geschlecht</t>
  </si>
  <si>
    <t>Geburtsjahr</t>
  </si>
  <si>
    <t>Alter im
Berichtsjahr</t>
  </si>
  <si>
    <t>D</t>
  </si>
  <si>
    <t>Anzahl der Pseudonyme</t>
  </si>
  <si>
    <t>Zahl der PZN</t>
  </si>
  <si>
    <t>PZN je Pseudonym der SA 100</t>
  </si>
  <si>
    <t>Zahl der eindeutigen PZN</t>
  </si>
  <si>
    <t>Anzahl Einheiten oder Faktor</t>
  </si>
  <si>
    <t>Anzahl Pseudo-
nyme</t>
  </si>
  <si>
    <t>Anzahl 
Diagnosen</t>
  </si>
  <si>
    <t>Anzahl 
Diagnosen je 
Pseudonym 
der SA100</t>
  </si>
  <si>
    <t>Anzahl Krankheits-
filterdiag-
nosen</t>
  </si>
  <si>
    <t>Anzahl Pseudo-
nyme mit zwei Kranken-
hausfällen</t>
  </si>
  <si>
    <t>Anzahl Pseudo-
nyme mit mehr als zwei Kranken-
hausfällen</t>
  </si>
  <si>
    <t>Anzahl Hauptdiag-
nosen</t>
  </si>
  <si>
    <t>Anzahl Neben-
diagnosen</t>
  </si>
  <si>
    <t>Anzahl Nebendiag-
nosen je Hauptdiag-
nose</t>
  </si>
  <si>
    <t>Anzahl divergente Pseudo-
nyme mit vollstatio-närer Behandlung</t>
  </si>
  <si>
    <t>Anzahl divergente Pseudo-
nyme mit teilstatio-
närer Behandlung</t>
  </si>
  <si>
    <t>Anzahl divergenter Pseudo-
nyme mit sonstiger Behandlung</t>
  </si>
  <si>
    <t>Titel</t>
  </si>
  <si>
    <t>A00</t>
  </si>
  <si>
    <t>B99</t>
  </si>
  <si>
    <t>Bestimmte infektiöse und parasitäre Krankheiten</t>
  </si>
  <si>
    <t>C00</t>
  </si>
  <si>
    <t>D48</t>
  </si>
  <si>
    <t>Neubildungen</t>
  </si>
  <si>
    <t>D50</t>
  </si>
  <si>
    <t>D90</t>
  </si>
  <si>
    <t>E00</t>
  </si>
  <si>
    <t>E90</t>
  </si>
  <si>
    <t>Endokrine, Ernährungs- und Stoffwechselkrankheiten</t>
  </si>
  <si>
    <t>F00</t>
  </si>
  <si>
    <t>F99</t>
  </si>
  <si>
    <t>Psychische und Verhaltensstörungen</t>
  </si>
  <si>
    <t>G00</t>
  </si>
  <si>
    <t>G99</t>
  </si>
  <si>
    <t>Krankheiten des Nervensystems</t>
  </si>
  <si>
    <t>H00</t>
  </si>
  <si>
    <t>H59</t>
  </si>
  <si>
    <t>Krankheiten des Auges und der Augenanhangsgebilde</t>
  </si>
  <si>
    <t>H60</t>
  </si>
  <si>
    <t>H95</t>
  </si>
  <si>
    <t>Krankheiten des Ohres und des Warzenfortsatzes</t>
  </si>
  <si>
    <t>I00</t>
  </si>
  <si>
    <t>I99</t>
  </si>
  <si>
    <t>Krankheiten des Kreislaufsystems</t>
  </si>
  <si>
    <t>J00</t>
  </si>
  <si>
    <t>J99</t>
  </si>
  <si>
    <t>Krankheiten des Atmungssystems</t>
  </si>
  <si>
    <t>K00</t>
  </si>
  <si>
    <t>K93</t>
  </si>
  <si>
    <t>Krankheiten des Verdauungssystems</t>
  </si>
  <si>
    <t>L00</t>
  </si>
  <si>
    <t>L99</t>
  </si>
  <si>
    <t>Krankheiten der Haut und der Unterhaut</t>
  </si>
  <si>
    <t>M00</t>
  </si>
  <si>
    <t>M99</t>
  </si>
  <si>
    <t>Krankheiten des Muskel-Skelett-Systems und des Bindegewebes</t>
  </si>
  <si>
    <t>N00</t>
  </si>
  <si>
    <t>N99</t>
  </si>
  <si>
    <t>Krankheiten des Urogenitalsystems</t>
  </si>
  <si>
    <t>O00</t>
  </si>
  <si>
    <t>O99</t>
  </si>
  <si>
    <t>Schwangerschaft, Geburt und Wochenbett</t>
  </si>
  <si>
    <t>P00</t>
  </si>
  <si>
    <t>P96</t>
  </si>
  <si>
    <t>Bestimmte Zustände, die ihren Ursprung in der Perinatalperiode haben</t>
  </si>
  <si>
    <t>Q00</t>
  </si>
  <si>
    <t>Q99</t>
  </si>
  <si>
    <t>Angeborene Fehlbildungen, Deformitäten und Chromosomenanomalien</t>
  </si>
  <si>
    <t>R00</t>
  </si>
  <si>
    <t>R99</t>
  </si>
  <si>
    <t>S00</t>
  </si>
  <si>
    <t>T98</t>
  </si>
  <si>
    <t>Verletzungen, Vergiftungen und bestimmte andere Folgen äußerer Ursachen</t>
  </si>
  <si>
    <t>V01</t>
  </si>
  <si>
    <t>Y84</t>
  </si>
  <si>
    <t>Äußere Ursachen von Morbidität und Mortalität</t>
  </si>
  <si>
    <t>Z00</t>
  </si>
  <si>
    <t>Z99</t>
  </si>
  <si>
    <t>U00</t>
  </si>
  <si>
    <t>U99</t>
  </si>
  <si>
    <t>Schlüsselnummern für besondere Zwecke</t>
  </si>
  <si>
    <t>A09</t>
  </si>
  <si>
    <t>Infektiöse Darmkrankheiten</t>
  </si>
  <si>
    <t>A15</t>
  </si>
  <si>
    <t>A19</t>
  </si>
  <si>
    <t>Tuberkulose</t>
  </si>
  <si>
    <t>A20</t>
  </si>
  <si>
    <t>A28</t>
  </si>
  <si>
    <t>Bestimmte bakterielle Zoonosen</t>
  </si>
  <si>
    <t>A30</t>
  </si>
  <si>
    <t>A49</t>
  </si>
  <si>
    <t>Sonstige bakterielle Krankheiten</t>
  </si>
  <si>
    <t>A50</t>
  </si>
  <si>
    <t>A64</t>
  </si>
  <si>
    <t>A65</t>
  </si>
  <si>
    <t>A69</t>
  </si>
  <si>
    <t>Sonstige Spirochätenkrankheiten</t>
  </si>
  <si>
    <t>A70</t>
  </si>
  <si>
    <t>A74</t>
  </si>
  <si>
    <t>Sonstige Krankheiten durch Chlamydien</t>
  </si>
  <si>
    <t>A75</t>
  </si>
  <si>
    <t>A79</t>
  </si>
  <si>
    <t>Rickettsiosen</t>
  </si>
  <si>
    <t>A80</t>
  </si>
  <si>
    <t>A89</t>
  </si>
  <si>
    <t>Virusinfektionen des Zentralnervensystems</t>
  </si>
  <si>
    <t>A92</t>
  </si>
  <si>
    <t>A99</t>
  </si>
  <si>
    <t>B00</t>
  </si>
  <si>
    <t>B09</t>
  </si>
  <si>
    <t>B15</t>
  </si>
  <si>
    <t>B19</t>
  </si>
  <si>
    <t>Virushepatitis</t>
  </si>
  <si>
    <t>B20</t>
  </si>
  <si>
    <t>B24</t>
  </si>
  <si>
    <t>HIV-Krankheit [Humane Immundefizienz-Viruskrankheit]</t>
  </si>
  <si>
    <t>B25</t>
  </si>
  <si>
    <t>B34</t>
  </si>
  <si>
    <t>Sonstige Viruskrankheiten</t>
  </si>
  <si>
    <t>B35</t>
  </si>
  <si>
    <t>B49</t>
  </si>
  <si>
    <t>Mykosen</t>
  </si>
  <si>
    <t>B50</t>
  </si>
  <si>
    <t>B64</t>
  </si>
  <si>
    <t>Protozoenkrankheiten</t>
  </si>
  <si>
    <t>B65</t>
  </si>
  <si>
    <t>B83</t>
  </si>
  <si>
    <t>Helminthosen</t>
  </si>
  <si>
    <t>B85</t>
  </si>
  <si>
    <t>B89</t>
  </si>
  <si>
    <t>B90</t>
  </si>
  <si>
    <t>B94</t>
  </si>
  <si>
    <t>Folgezustände von infektiösen und parasitären Krankheiten</t>
  </si>
  <si>
    <t>B95</t>
  </si>
  <si>
    <t>B98</t>
  </si>
  <si>
    <t>Sonstige Infektionskrankheiten</t>
  </si>
  <si>
    <t>C14</t>
  </si>
  <si>
    <t>Bösartige Neubildungen der Lippe, der Mundhöhle und des Pharynx</t>
  </si>
  <si>
    <t>C15</t>
  </si>
  <si>
    <t>C26</t>
  </si>
  <si>
    <t>Bösartige Neubildungen der Verdauungsorgane</t>
  </si>
  <si>
    <t>C30</t>
  </si>
  <si>
    <t>C39</t>
  </si>
  <si>
    <t>Bösartige Neubildungen der Atmungsorgane und sonstiger intrathorakaler Organe</t>
  </si>
  <si>
    <t>C40</t>
  </si>
  <si>
    <t>C41</t>
  </si>
  <si>
    <t>Bösartige Neubildungen des Knochens und des Gelenkknorpels</t>
  </si>
  <si>
    <t>C43</t>
  </si>
  <si>
    <t>C44</t>
  </si>
  <si>
    <t>Melanom und sonstige bösartige Neubildungen der Haut</t>
  </si>
  <si>
    <t>C45</t>
  </si>
  <si>
    <t>C49</t>
  </si>
  <si>
    <t>Bösartige Neubildungen des mesothelialen Gewebes und des Weichteilgewebes</t>
  </si>
  <si>
    <t>C50</t>
  </si>
  <si>
    <t>Bösartige Neubildungen der Brustdrüse [Mamma]</t>
  </si>
  <si>
    <t>C51</t>
  </si>
  <si>
    <t>C58</t>
  </si>
  <si>
    <t>Bösartige Neubildungen der weiblichen Genitalorgane</t>
  </si>
  <si>
    <t>C60</t>
  </si>
  <si>
    <t>C63</t>
  </si>
  <si>
    <t>Bösartige Neubildungen der männlichen Genitalorgane</t>
  </si>
  <si>
    <t>C64</t>
  </si>
  <si>
    <t>C68</t>
  </si>
  <si>
    <t>Bösartige Neubildungen der Harnorgane</t>
  </si>
  <si>
    <t>C69</t>
  </si>
  <si>
    <t>C72</t>
  </si>
  <si>
    <t>C73</t>
  </si>
  <si>
    <t>C75</t>
  </si>
  <si>
    <t>Bösartige Neubildungen der Schilddrüse und sonstiger endokriner Drüsen</t>
  </si>
  <si>
    <t>C76</t>
  </si>
  <si>
    <t>C80</t>
  </si>
  <si>
    <t>C81</t>
  </si>
  <si>
    <t>C96</t>
  </si>
  <si>
    <t>C97</t>
  </si>
  <si>
    <t>Bösartige Neubildungen als Primärtumoren an mehreren Lokalisationen</t>
  </si>
  <si>
    <t>D00</t>
  </si>
  <si>
    <t>D09</t>
  </si>
  <si>
    <t>In-situ-Neubildungen</t>
  </si>
  <si>
    <t>D10</t>
  </si>
  <si>
    <t>D36</t>
  </si>
  <si>
    <t>Gutartige Neubildungen</t>
  </si>
  <si>
    <t>D37</t>
  </si>
  <si>
    <t>Neubildungen unsicheren oder unbekannten Verhaltens</t>
  </si>
  <si>
    <t>D53</t>
  </si>
  <si>
    <t>Alimentäre Anämien</t>
  </si>
  <si>
    <t>D55</t>
  </si>
  <si>
    <t>D59</t>
  </si>
  <si>
    <t>Hämolytische Anämien</t>
  </si>
  <si>
    <t>D60</t>
  </si>
  <si>
    <t>D64</t>
  </si>
  <si>
    <t>Aplastische und sonstige Anämien</t>
  </si>
  <si>
    <t>D65</t>
  </si>
  <si>
    <t>D69</t>
  </si>
  <si>
    <t>Koagulopathien, Purpura und sonstige hämorrhagische Diathesen</t>
  </si>
  <si>
    <t>D70</t>
  </si>
  <si>
    <t>D77</t>
  </si>
  <si>
    <t>Sonstige Krankheiten des Blutes und der blutbildenden Organe</t>
  </si>
  <si>
    <t>D80</t>
  </si>
  <si>
    <t>Bestimmte Störungen mit Beteiligung des Immunsystems</t>
  </si>
  <si>
    <t>E07</t>
  </si>
  <si>
    <t>Krankheiten der Schilddrüse</t>
  </si>
  <si>
    <t>E10</t>
  </si>
  <si>
    <t>E14</t>
  </si>
  <si>
    <t>Diabetes mellitus</t>
  </si>
  <si>
    <t>E15</t>
  </si>
  <si>
    <t>E16</t>
  </si>
  <si>
    <t>E20</t>
  </si>
  <si>
    <t>E35</t>
  </si>
  <si>
    <t>Krankheiten sonstiger endokriner Drüsen</t>
  </si>
  <si>
    <t>E40</t>
  </si>
  <si>
    <t>E46</t>
  </si>
  <si>
    <t>Mangelernährung</t>
  </si>
  <si>
    <t>E50</t>
  </si>
  <si>
    <t>E64</t>
  </si>
  <si>
    <t>Sonstige alimentäre Mangelzustände</t>
  </si>
  <si>
    <t>E65</t>
  </si>
  <si>
    <t>E68</t>
  </si>
  <si>
    <t>Adipositas und sonstige Überernährung</t>
  </si>
  <si>
    <t>E70</t>
  </si>
  <si>
    <t>Stoffwechselstörungen</t>
  </si>
  <si>
    <t>F09</t>
  </si>
  <si>
    <t>Organische, einschließlich symptomatischer psychischer Störungen</t>
  </si>
  <si>
    <t>F10</t>
  </si>
  <si>
    <t>F19</t>
  </si>
  <si>
    <t>Psychische und Verhaltensstörungen durch psychotrope Substanzen</t>
  </si>
  <si>
    <t>F20</t>
  </si>
  <si>
    <t>F29</t>
  </si>
  <si>
    <t>Schizophrenie, schizotype und wahnhafte Störungen</t>
  </si>
  <si>
    <t>F30</t>
  </si>
  <si>
    <t>F39</t>
  </si>
  <si>
    <t>Affektive Störungen</t>
  </si>
  <si>
    <t>F40</t>
  </si>
  <si>
    <t>F48</t>
  </si>
  <si>
    <t>Neurotische, Belastungs- und somatoforme Störungen</t>
  </si>
  <si>
    <t>F50</t>
  </si>
  <si>
    <t>F59</t>
  </si>
  <si>
    <t>Verhaltensauffälligkeiten mit körperlichen Störungen und Faktoren</t>
  </si>
  <si>
    <t>F60</t>
  </si>
  <si>
    <t>F69</t>
  </si>
  <si>
    <t>Persönlichkeits- und Verhaltensstörungen</t>
  </si>
  <si>
    <t>F70</t>
  </si>
  <si>
    <t>F79</t>
  </si>
  <si>
    <t>Intelligenzstörung</t>
  </si>
  <si>
    <t>F80</t>
  </si>
  <si>
    <t>F89</t>
  </si>
  <si>
    <t>Entwicklungsstörungen</t>
  </si>
  <si>
    <t>F90</t>
  </si>
  <si>
    <t>F98</t>
  </si>
  <si>
    <t>Verhaltens- und emotionale Störungen mit Beginn in der Kindheit und Jugend</t>
  </si>
  <si>
    <t>Nicht näher bezeichnete psychische Störungen</t>
  </si>
  <si>
    <t>G09</t>
  </si>
  <si>
    <t>Entzündliche Krankheiten des Zentralnervensystems</t>
  </si>
  <si>
    <t>G10</t>
  </si>
  <si>
    <t>G14</t>
  </si>
  <si>
    <t>Systematrophien, die vorwiegend das Zentralnervensystem betreffen</t>
  </si>
  <si>
    <t>G20</t>
  </si>
  <si>
    <t>G26</t>
  </si>
  <si>
    <t>Extrapyramidale Krankheiten und Bewegungsstörungen</t>
  </si>
  <si>
    <t>G30</t>
  </si>
  <si>
    <t>G32</t>
  </si>
  <si>
    <t>Sonstige degenerative Krankheiten des Nervensystems</t>
  </si>
  <si>
    <t>G35</t>
  </si>
  <si>
    <t>G37</t>
  </si>
  <si>
    <t>Demyelinisierende Krankheiten des Zentralnervensystems</t>
  </si>
  <si>
    <t>G40</t>
  </si>
  <si>
    <t>G47</t>
  </si>
  <si>
    <t>Episodische und paroxysmale Krankheiten des Nervensystems</t>
  </si>
  <si>
    <t>G50</t>
  </si>
  <si>
    <t>G59</t>
  </si>
  <si>
    <t>Krankheiten von Nerven, Nervenwurzeln und Nervenplexus</t>
  </si>
  <si>
    <t>G60</t>
  </si>
  <si>
    <t>G64</t>
  </si>
  <si>
    <t>Polyneuropathien und sonstige Krankheiten des peripheren Nervensystems</t>
  </si>
  <si>
    <t>G70</t>
  </si>
  <si>
    <t>G73</t>
  </si>
  <si>
    <t>Krankheiten im Bereich der neuromuskulären Synapse und des Muskels</t>
  </si>
  <si>
    <t>G80</t>
  </si>
  <si>
    <t>G83</t>
  </si>
  <si>
    <t>Zerebrale Lähmung und sonstige Lähmungssyndrome</t>
  </si>
  <si>
    <t>G90</t>
  </si>
  <si>
    <t>Sonstige Krankheiten des Nervensystems</t>
  </si>
  <si>
    <t>H06</t>
  </si>
  <si>
    <t>Affektionen des Augenlides, des Tränenapparates und der Orbita</t>
  </si>
  <si>
    <t>H10</t>
  </si>
  <si>
    <t>H13</t>
  </si>
  <si>
    <t>Affektionen der Konjunktiva</t>
  </si>
  <si>
    <t>H15</t>
  </si>
  <si>
    <t>H22</t>
  </si>
  <si>
    <t>Affektionen der Sklera, der Hornhaut, der Iris und des Ziliarkörpers</t>
  </si>
  <si>
    <t>H25</t>
  </si>
  <si>
    <t>H28</t>
  </si>
  <si>
    <t>Affektionen der Linse</t>
  </si>
  <si>
    <t>H30</t>
  </si>
  <si>
    <t>H36</t>
  </si>
  <si>
    <t>Affektionen der Aderhaut und der Netzhaut</t>
  </si>
  <si>
    <t>H40</t>
  </si>
  <si>
    <t>H42</t>
  </si>
  <si>
    <t>Glaukom</t>
  </si>
  <si>
    <t>H43</t>
  </si>
  <si>
    <t>H45</t>
  </si>
  <si>
    <t>Affektionen des Glaskörpers und des Augapfels</t>
  </si>
  <si>
    <t>H46</t>
  </si>
  <si>
    <t>H48</t>
  </si>
  <si>
    <t>H49</t>
  </si>
  <si>
    <t>H52</t>
  </si>
  <si>
    <t>H53</t>
  </si>
  <si>
    <t>H54</t>
  </si>
  <si>
    <t>Sehstörungen und Blindheit</t>
  </si>
  <si>
    <t>H55</t>
  </si>
  <si>
    <t>Sonstige Affektionen des Auges und der Augenanhangsgebilde</t>
  </si>
  <si>
    <t>H62</t>
  </si>
  <si>
    <t>Krankheiten des äußeren Ohres</t>
  </si>
  <si>
    <t>H65</t>
  </si>
  <si>
    <t>H75</t>
  </si>
  <si>
    <t>Krankheiten des Mittelohres und des Warzenfortsatzes</t>
  </si>
  <si>
    <t>H80</t>
  </si>
  <si>
    <t>H83</t>
  </si>
  <si>
    <t>Krankheiten des Innenohres</t>
  </si>
  <si>
    <t>H90</t>
  </si>
  <si>
    <t>Sonstige Krankheiten des Ohres</t>
  </si>
  <si>
    <t>I02</t>
  </si>
  <si>
    <t>Akutes rheumatisches Fieber</t>
  </si>
  <si>
    <t>I05</t>
  </si>
  <si>
    <t>I09</t>
  </si>
  <si>
    <t>Chronische rheumatische Herzkrankheiten</t>
  </si>
  <si>
    <t>I10</t>
  </si>
  <si>
    <t>I15</t>
  </si>
  <si>
    <t>Hypertonie [Hochdruckkrankheit]</t>
  </si>
  <si>
    <t>I20</t>
  </si>
  <si>
    <t>I25</t>
  </si>
  <si>
    <t>Ischämische Herzkrankheiten</t>
  </si>
  <si>
    <t>I26</t>
  </si>
  <si>
    <t>I28</t>
  </si>
  <si>
    <t>Pulmonale Herzkrankheit und Krankheiten des Lungenkreislaufes</t>
  </si>
  <si>
    <t>I30</t>
  </si>
  <si>
    <t>I52</t>
  </si>
  <si>
    <t>Sonstige Formen der Herzkrankheit</t>
  </si>
  <si>
    <t>I60</t>
  </si>
  <si>
    <t>I69</t>
  </si>
  <si>
    <t>Zerebrovaskuläre Krankheiten</t>
  </si>
  <si>
    <t>I70</t>
  </si>
  <si>
    <t>I79</t>
  </si>
  <si>
    <t>Krankheiten der Arterien, Arteriolen und Kapillaren</t>
  </si>
  <si>
    <t>I80</t>
  </si>
  <si>
    <t>I89</t>
  </si>
  <si>
    <t>I95</t>
  </si>
  <si>
    <t>Sonstige und nicht näher bezeichnete Krankheiten des Kreislaufsystems</t>
  </si>
  <si>
    <t>J06</t>
  </si>
  <si>
    <t>Akute Infektionen der oberen Atemwege</t>
  </si>
  <si>
    <t>J09</t>
  </si>
  <si>
    <t>J18</t>
  </si>
  <si>
    <t>Grippe und Pneumonie</t>
  </si>
  <si>
    <t>J20</t>
  </si>
  <si>
    <t>J22</t>
  </si>
  <si>
    <t>Sonstige akute Infektionen der unteren Atemwege</t>
  </si>
  <si>
    <t>J30</t>
  </si>
  <si>
    <t>J39</t>
  </si>
  <si>
    <t>Sonstige Krankheiten der oberen Atemwege</t>
  </si>
  <si>
    <t>J40</t>
  </si>
  <si>
    <t>J47</t>
  </si>
  <si>
    <t>Chronische Krankheiten der unteren Atemwege</t>
  </si>
  <si>
    <t>J60</t>
  </si>
  <si>
    <t>J70</t>
  </si>
  <si>
    <t>Lungenkrankheiten durch exogene Substanzen</t>
  </si>
  <si>
    <t>J80</t>
  </si>
  <si>
    <t>J84</t>
  </si>
  <si>
    <t>J85</t>
  </si>
  <si>
    <t>J86</t>
  </si>
  <si>
    <t>Purulente und nekrotisierende Krankheitszustände der unteren Atemwege</t>
  </si>
  <si>
    <t>J90</t>
  </si>
  <si>
    <t>J94</t>
  </si>
  <si>
    <t>Sonstige Krankheiten der Pleura</t>
  </si>
  <si>
    <t>J95</t>
  </si>
  <si>
    <t>Sonstige Krankheiten des Atmungssystems</t>
  </si>
  <si>
    <t>K14</t>
  </si>
  <si>
    <t>Krankheiten der Mundhöhle, der Speicheldrüsen und der Kiefer</t>
  </si>
  <si>
    <t>K20</t>
  </si>
  <si>
    <t>K31</t>
  </si>
  <si>
    <t>Krankheiten des Ösophagus, des Magens und des Duodenums</t>
  </si>
  <si>
    <t>K35</t>
  </si>
  <si>
    <t>K38</t>
  </si>
  <si>
    <t>Krankheiten der Appendix</t>
  </si>
  <si>
    <t>K40</t>
  </si>
  <si>
    <t>K46</t>
  </si>
  <si>
    <t>Hernien</t>
  </si>
  <si>
    <t>K50</t>
  </si>
  <si>
    <t>K52</t>
  </si>
  <si>
    <t>Nichtinfektiöse Enteritis und Kolitis</t>
  </si>
  <si>
    <t>K55</t>
  </si>
  <si>
    <t>K64</t>
  </si>
  <si>
    <t>Sonstige Krankheiten des Darmes</t>
  </si>
  <si>
    <t>K65</t>
  </si>
  <si>
    <t>K67</t>
  </si>
  <si>
    <t>Krankheiten des Peritoneums</t>
  </si>
  <si>
    <t>K70</t>
  </si>
  <si>
    <t>K77</t>
  </si>
  <si>
    <t>Krankheiten der Leber</t>
  </si>
  <si>
    <t>K80</t>
  </si>
  <si>
    <t>K87</t>
  </si>
  <si>
    <t>Krankheiten der Gallenblase, der Gallenwege und des Pankreas</t>
  </si>
  <si>
    <t>K90</t>
  </si>
  <si>
    <t>Sonstige Krankheiten des Verdauungssystems</t>
  </si>
  <si>
    <t>L08</t>
  </si>
  <si>
    <t>Infektionen der Haut und der Unterhaut</t>
  </si>
  <si>
    <t>L10</t>
  </si>
  <si>
    <t>L14</t>
  </si>
  <si>
    <t>Bullöse Dermatosen</t>
  </si>
  <si>
    <t>L20</t>
  </si>
  <si>
    <t>L30</t>
  </si>
  <si>
    <t>Dermatitis und Ekzem</t>
  </si>
  <si>
    <t>L40</t>
  </si>
  <si>
    <t>L45</t>
  </si>
  <si>
    <t>Papulosquamöse Hautkrankheiten</t>
  </si>
  <si>
    <t>L50</t>
  </si>
  <si>
    <t>L54</t>
  </si>
  <si>
    <t>Urtikaria und Erythem</t>
  </si>
  <si>
    <t>L55</t>
  </si>
  <si>
    <t>L59</t>
  </si>
  <si>
    <t>Krankheiten der Haut und der Unterhaut durch Strahleneinwirkung</t>
  </si>
  <si>
    <t>L60</t>
  </si>
  <si>
    <t>L75</t>
  </si>
  <si>
    <t>Krankheiten der Hautanhangsgebilde</t>
  </si>
  <si>
    <t>L80</t>
  </si>
  <si>
    <t>Sonstige Krankheiten der Haut und der Unterhaut</t>
  </si>
  <si>
    <t>M03</t>
  </si>
  <si>
    <t>Infektiöse Arthropathien</t>
  </si>
  <si>
    <t>M05</t>
  </si>
  <si>
    <t>M14</t>
  </si>
  <si>
    <t>Entzündliche Polyarthropathien</t>
  </si>
  <si>
    <t>M15</t>
  </si>
  <si>
    <t>M19</t>
  </si>
  <si>
    <t>Arthrose</t>
  </si>
  <si>
    <t>M20</t>
  </si>
  <si>
    <t>M25</t>
  </si>
  <si>
    <t>Sonstige Gelenkkrankheiten</t>
  </si>
  <si>
    <t>M30</t>
  </si>
  <si>
    <t>M36</t>
  </si>
  <si>
    <t>Systemkrankheiten des Bindegewebes</t>
  </si>
  <si>
    <t>M40</t>
  </si>
  <si>
    <t>M43</t>
  </si>
  <si>
    <t>Deformitäten der Wirbelsäule und des Rückens</t>
  </si>
  <si>
    <t>M45</t>
  </si>
  <si>
    <t>M49</t>
  </si>
  <si>
    <t>Spondylopathien</t>
  </si>
  <si>
    <t>M50</t>
  </si>
  <si>
    <t>M54</t>
  </si>
  <si>
    <t>Sonstige Krankheiten der Wirbelsäule und des Rückens</t>
  </si>
  <si>
    <t>M60</t>
  </si>
  <si>
    <t>M63</t>
  </si>
  <si>
    <t>Krankheiten der Muskeln</t>
  </si>
  <si>
    <t>M65</t>
  </si>
  <si>
    <t>M68</t>
  </si>
  <si>
    <t>Krankheiten der Synovialis und der Sehnen</t>
  </si>
  <si>
    <t>M70</t>
  </si>
  <si>
    <t>M79</t>
  </si>
  <si>
    <t>Sonstige Krankheiten des Weichteilgewebes</t>
  </si>
  <si>
    <t>M80</t>
  </si>
  <si>
    <t>M85</t>
  </si>
  <si>
    <t>Veränderungen der Knochendichte und -struktur</t>
  </si>
  <si>
    <t>M86</t>
  </si>
  <si>
    <t>M90</t>
  </si>
  <si>
    <t>Sonstige Osteopathien</t>
  </si>
  <si>
    <t>M91</t>
  </si>
  <si>
    <t>M94</t>
  </si>
  <si>
    <t>Chondropathien</t>
  </si>
  <si>
    <t>M95</t>
  </si>
  <si>
    <t>Sonstige Krankheiten des Muskel-Skelett-Systems und des Bindegewebes</t>
  </si>
  <si>
    <t>N08</t>
  </si>
  <si>
    <t>Glomeruläre Krankheiten</t>
  </si>
  <si>
    <t>N10</t>
  </si>
  <si>
    <t>N16</t>
  </si>
  <si>
    <t>Tubulointerstitielle Nierenkrankheiten</t>
  </si>
  <si>
    <t>N17</t>
  </si>
  <si>
    <t>N19</t>
  </si>
  <si>
    <t>Niereninsuffizienz</t>
  </si>
  <si>
    <t>N20</t>
  </si>
  <si>
    <t>N23</t>
  </si>
  <si>
    <t>Urolithiasis</t>
  </si>
  <si>
    <t>N25</t>
  </si>
  <si>
    <t>N29</t>
  </si>
  <si>
    <t>Sonstige Krankheiten der Niere und des Ureters</t>
  </si>
  <si>
    <t>N30</t>
  </si>
  <si>
    <t>N39</t>
  </si>
  <si>
    <t>Sonstige Krankheiten des Harnsystems</t>
  </si>
  <si>
    <t>N40</t>
  </si>
  <si>
    <t>N51</t>
  </si>
  <si>
    <t>Krankheiten der männlichen Genitalorgane</t>
  </si>
  <si>
    <t>N60</t>
  </si>
  <si>
    <t>N64</t>
  </si>
  <si>
    <t>Krankheiten der Mamma [Brustdrüse]</t>
  </si>
  <si>
    <t>N70</t>
  </si>
  <si>
    <t>N77</t>
  </si>
  <si>
    <t>Entzündliche Krankheiten der weiblichen Beckenorgane</t>
  </si>
  <si>
    <t>N80</t>
  </si>
  <si>
    <t>N98</t>
  </si>
  <si>
    <t>Nichtentzündliche Krankheiten des weiblichen Genitaltraktes</t>
  </si>
  <si>
    <t>Sonstige Krankheiten des Urogenitalsystems</t>
  </si>
  <si>
    <t>O08</t>
  </si>
  <si>
    <t>Schwangerschaft mit abortivem Ausgang</t>
  </si>
  <si>
    <t>O09</t>
  </si>
  <si>
    <t>Schwangerschaftsdauer</t>
  </si>
  <si>
    <t>O10</t>
  </si>
  <si>
    <t>O16</t>
  </si>
  <si>
    <t>O20</t>
  </si>
  <si>
    <t>O29</t>
  </si>
  <si>
    <t>O30</t>
  </si>
  <si>
    <t>O48</t>
  </si>
  <si>
    <t>O60</t>
  </si>
  <si>
    <t>O75</t>
  </si>
  <si>
    <t>Komplikationen bei Wehentätigkeit und Entbindung</t>
  </si>
  <si>
    <t>O80</t>
  </si>
  <si>
    <t>O82</t>
  </si>
  <si>
    <t>Entbindung</t>
  </si>
  <si>
    <t>O85</t>
  </si>
  <si>
    <t>O92</t>
  </si>
  <si>
    <t>Komplikationen, die vorwiegend im Wochenbett auftreten</t>
  </si>
  <si>
    <t>O94</t>
  </si>
  <si>
    <t>P04</t>
  </si>
  <si>
    <t>P05</t>
  </si>
  <si>
    <t>P08</t>
  </si>
  <si>
    <t>P10</t>
  </si>
  <si>
    <t>P15</t>
  </si>
  <si>
    <t>Geburtstrauma</t>
  </si>
  <si>
    <t>P20</t>
  </si>
  <si>
    <t>P29</t>
  </si>
  <si>
    <t>P35</t>
  </si>
  <si>
    <t>P39</t>
  </si>
  <si>
    <t>Infektionen, die für die Perinatalperiode spezifisch sind</t>
  </si>
  <si>
    <t>P50</t>
  </si>
  <si>
    <t>P61</t>
  </si>
  <si>
    <t>Hämorrhagische und hämatologische Krankheiten beim Fetus und Neugeborenen</t>
  </si>
  <si>
    <t>P70</t>
  </si>
  <si>
    <t>P74</t>
  </si>
  <si>
    <t>P75</t>
  </si>
  <si>
    <t>P78</t>
  </si>
  <si>
    <t>Krankheiten des Verdauungssystems beim Fetus und Neugeborenen</t>
  </si>
  <si>
    <t>P80</t>
  </si>
  <si>
    <t>P83</t>
  </si>
  <si>
    <t>P90</t>
  </si>
  <si>
    <t>Sonstige Störungen, die ihren Ursprung in der Perinatalperiode haben</t>
  </si>
  <si>
    <t>Q07</t>
  </si>
  <si>
    <t>Angeborene Fehlbildungen des Nervensystems</t>
  </si>
  <si>
    <t>Q10</t>
  </si>
  <si>
    <t>Q18</t>
  </si>
  <si>
    <t>Angeborene Fehlbildungen des Auges, des Ohres, des Gesichtes und des Halses</t>
  </si>
  <si>
    <t>Q20</t>
  </si>
  <si>
    <t>Q28</t>
  </si>
  <si>
    <t>Angeborene Fehlbildungen des Kreislaufsystems</t>
  </si>
  <si>
    <t>Q30</t>
  </si>
  <si>
    <t>Q34</t>
  </si>
  <si>
    <t>Angeborene Fehlbildungen des Atmungssystems</t>
  </si>
  <si>
    <t>Q35</t>
  </si>
  <si>
    <t>Q37</t>
  </si>
  <si>
    <t>Lippen-, Kiefer- und Gaumenspalte</t>
  </si>
  <si>
    <t>Q38</t>
  </si>
  <si>
    <t>Q45</t>
  </si>
  <si>
    <t>Sonstige angeborene Fehlbildungen des Verdauungssystems</t>
  </si>
  <si>
    <t>Q50</t>
  </si>
  <si>
    <t>Q56</t>
  </si>
  <si>
    <t>Angeborene Fehlbildungen der Genitalorgane</t>
  </si>
  <si>
    <t>Q60</t>
  </si>
  <si>
    <t>Q64</t>
  </si>
  <si>
    <t>Angeborene Fehlbildungen des Harnsystems</t>
  </si>
  <si>
    <t>Q65</t>
  </si>
  <si>
    <t>Q79</t>
  </si>
  <si>
    <t>Angeborene Fehlbildungen und Deformitäten des Muskel-Skelett-Systems</t>
  </si>
  <si>
    <t>Q80</t>
  </si>
  <si>
    <t>Q89</t>
  </si>
  <si>
    <t>Sonstige angeborene Fehlbildungen</t>
  </si>
  <si>
    <t>Q90</t>
  </si>
  <si>
    <t>Chromosomenanomalien, anderenorts nicht klassifiziert</t>
  </si>
  <si>
    <t>R09</t>
  </si>
  <si>
    <t>Symptome, die das Kreislaufsystem und das Atmungssystem betreffen</t>
  </si>
  <si>
    <t>R10</t>
  </si>
  <si>
    <t>R19</t>
  </si>
  <si>
    <t>Symptome, die das Verdauungssystem und das Abdomen betreffen</t>
  </si>
  <si>
    <t>R20</t>
  </si>
  <si>
    <t>R23</t>
  </si>
  <si>
    <t>Symptome, die die Haut und das Unterhautgewebe betreffen</t>
  </si>
  <si>
    <t>R25</t>
  </si>
  <si>
    <t>R29</t>
  </si>
  <si>
    <t>Symptome, die das Nervensystem und das Muskel-Skelett-System betreffen</t>
  </si>
  <si>
    <t>R30</t>
  </si>
  <si>
    <t>R39</t>
  </si>
  <si>
    <t>Symptome, die das Harnsystem betreffen</t>
  </si>
  <si>
    <t>R40</t>
  </si>
  <si>
    <t>R46</t>
  </si>
  <si>
    <t>R47</t>
  </si>
  <si>
    <t>R49</t>
  </si>
  <si>
    <t>Symptome, die die Sprache und die Stimme betreffen</t>
  </si>
  <si>
    <t>R50</t>
  </si>
  <si>
    <t>R69</t>
  </si>
  <si>
    <t>Allgemeinsymptome</t>
  </si>
  <si>
    <t>R70</t>
  </si>
  <si>
    <t>R79</t>
  </si>
  <si>
    <t>Abnorme Blutuntersuchungsbefunde ohne Vorliegen einer Diagnose</t>
  </si>
  <si>
    <t>R80</t>
  </si>
  <si>
    <t>R82</t>
  </si>
  <si>
    <t>Abnorme Urinuntersuchungsbefunde ohne Vorliegen einer Diagnose</t>
  </si>
  <si>
    <t>R83</t>
  </si>
  <si>
    <t>R89</t>
  </si>
  <si>
    <t>R90</t>
  </si>
  <si>
    <t>R94</t>
  </si>
  <si>
    <t>R95</t>
  </si>
  <si>
    <t>Ungenau bezeichnete und unbekannte Todesursachen</t>
  </si>
  <si>
    <t>S09</t>
  </si>
  <si>
    <t>Verletzungen des Kopfes</t>
  </si>
  <si>
    <t>S10</t>
  </si>
  <si>
    <t>S19</t>
  </si>
  <si>
    <t>Verletzungen des Halses</t>
  </si>
  <si>
    <t>S20</t>
  </si>
  <si>
    <t>S29</t>
  </si>
  <si>
    <t>Verletzungen des Thorax</t>
  </si>
  <si>
    <t>S30</t>
  </si>
  <si>
    <t>S39</t>
  </si>
  <si>
    <t>S40</t>
  </si>
  <si>
    <t>S49</t>
  </si>
  <si>
    <t>Verletzungen der Schulter und des Oberarmes</t>
  </si>
  <si>
    <t>S50</t>
  </si>
  <si>
    <t>S59</t>
  </si>
  <si>
    <t>Verletzungen des Ellenbogens und des Unterarmes</t>
  </si>
  <si>
    <t>S60</t>
  </si>
  <si>
    <t>S69</t>
  </si>
  <si>
    <t>Verletzungen des Handgelenkes und der Hand</t>
  </si>
  <si>
    <t>S70</t>
  </si>
  <si>
    <t>S79</t>
  </si>
  <si>
    <t>Verletzungen der Hüfte und des Oberschenkels</t>
  </si>
  <si>
    <t>S80</t>
  </si>
  <si>
    <t>S89</t>
  </si>
  <si>
    <t>Verletzungen des Knies und des Unterschenkels</t>
  </si>
  <si>
    <t>S90</t>
  </si>
  <si>
    <t>S99</t>
  </si>
  <si>
    <t>Verletzungen der Knöchelregion und des Fußes</t>
  </si>
  <si>
    <t>T00</t>
  </si>
  <si>
    <t>T07</t>
  </si>
  <si>
    <t>Verletzungen mit Beteiligung mehrerer Körperregionen</t>
  </si>
  <si>
    <t>T08</t>
  </si>
  <si>
    <t>T14</t>
  </si>
  <si>
    <t>T15</t>
  </si>
  <si>
    <t>T19</t>
  </si>
  <si>
    <t>T20</t>
  </si>
  <si>
    <t>T25</t>
  </si>
  <si>
    <t>T26</t>
  </si>
  <si>
    <t>T28</t>
  </si>
  <si>
    <t>T29</t>
  </si>
  <si>
    <t>T32</t>
  </si>
  <si>
    <t>T33</t>
  </si>
  <si>
    <t>T35</t>
  </si>
  <si>
    <t>Erfrierungen</t>
  </si>
  <si>
    <t>T36</t>
  </si>
  <si>
    <t>T50</t>
  </si>
  <si>
    <t>Vergiftungen durch Arzneimittel, Drogen und biologisch aktive Substanzen</t>
  </si>
  <si>
    <t>T51</t>
  </si>
  <si>
    <t>T65</t>
  </si>
  <si>
    <t>Toxische Wirkungen von vorwiegend nicht medizinisch verwendeten Substanzen</t>
  </si>
  <si>
    <t>T66</t>
  </si>
  <si>
    <t>T78</t>
  </si>
  <si>
    <t>Sonstige und nicht näher bezeichnete Schäden durch äußere Ursachen</t>
  </si>
  <si>
    <t>T79</t>
  </si>
  <si>
    <t>Bestimmte Frühkomplikationen eines Traumas</t>
  </si>
  <si>
    <t>T80</t>
  </si>
  <si>
    <t>T88</t>
  </si>
  <si>
    <t>T89</t>
  </si>
  <si>
    <t>Sonstige Komplikationen eines Traumas, anderenorts nicht klassifiziert</t>
  </si>
  <si>
    <t>T90</t>
  </si>
  <si>
    <t>X59</t>
  </si>
  <si>
    <t>Unfälle</t>
  </si>
  <si>
    <t>X60</t>
  </si>
  <si>
    <t>X84</t>
  </si>
  <si>
    <t>Vorsätzliche Selbstbeschädigung</t>
  </si>
  <si>
    <t>X85</t>
  </si>
  <si>
    <t>Y09</t>
  </si>
  <si>
    <t>Tätlicher Angriff</t>
  </si>
  <si>
    <t>Y10</t>
  </si>
  <si>
    <t>Y34</t>
  </si>
  <si>
    <t>Ereignis, dessen nähere Umstände unbestimmt sind</t>
  </si>
  <si>
    <t>Y35</t>
  </si>
  <si>
    <t>Y36</t>
  </si>
  <si>
    <t>Gesetzliche Maßnahmen und Kriegshandlungen</t>
  </si>
  <si>
    <t>Y40</t>
  </si>
  <si>
    <t>Komplikationen bei der medizinischen und chirurgischen Behandlung</t>
  </si>
  <si>
    <t>Z13</t>
  </si>
  <si>
    <t>Z20</t>
  </si>
  <si>
    <t>Z29</t>
  </si>
  <si>
    <t>Z30</t>
  </si>
  <si>
    <t>Z39</t>
  </si>
  <si>
    <t>Z40</t>
  </si>
  <si>
    <t>Z54</t>
  </si>
  <si>
    <t>Z55</t>
  </si>
  <si>
    <t>Z65</t>
  </si>
  <si>
    <t>Z70</t>
  </si>
  <si>
    <t>Z76</t>
  </si>
  <si>
    <t>Personen, die das Gesundheitswesen aus sonstigen Gründen in Anspruch nehmen</t>
  </si>
  <si>
    <t>Z80</t>
  </si>
  <si>
    <t>U49</t>
  </si>
  <si>
    <t>U50</t>
  </si>
  <si>
    <t>U52</t>
  </si>
  <si>
    <t>Funktionseinschränkung</t>
  </si>
  <si>
    <t>U55</t>
  </si>
  <si>
    <t>Erfolgte Registrierung zur Organtransplantation</t>
  </si>
  <si>
    <t>U60</t>
  </si>
  <si>
    <t>U61</t>
  </si>
  <si>
    <t>Stadieneinteilung der HIV-Infektion</t>
  </si>
  <si>
    <t>U69</t>
  </si>
  <si>
    <t>Sonstige sekundäre Schlüsselnummern für besondere Zwecke</t>
  </si>
  <si>
    <t>U80</t>
  </si>
  <si>
    <t>U85</t>
  </si>
  <si>
    <t>Nicht belegte Schlüsselnummern</t>
  </si>
  <si>
    <t>Quartal</t>
  </si>
  <si>
    <t>Anzahl 
Pseudonyme</t>
  </si>
  <si>
    <t>Anzahl 
Diagnosen 
mit Kennz. A</t>
  </si>
  <si>
    <t>Anzahl 
Diagnosen 
mit Kennz. G</t>
  </si>
  <si>
    <t>Anzahl 
Diagnosen 
mit Kennz. V</t>
  </si>
  <si>
    <t>Anzahl 
Diagnosen 
mit Kennz. Z</t>
  </si>
  <si>
    <t>Anzahl 
Diagnosen 
mit Kennz. 0</t>
  </si>
  <si>
    <t>Versicherter mit unterschiedlichem Alter</t>
  </si>
  <si>
    <t>Versicherter mit mehr als 365/366 Versichertentagen</t>
  </si>
  <si>
    <t>Das Pseudonym ist nicht in der SA100 vorhanden</t>
  </si>
  <si>
    <t>Ungültiger Wert im Feld ICD (Nicht gleich O, P, Z)</t>
  </si>
  <si>
    <t>Diagnose ist nur mit Sternschlüsselung zulässig</t>
  </si>
  <si>
    <t>ICD für Alter oder Geschlecht unzulässig (Fehler)</t>
  </si>
  <si>
    <t>ICD für Alter oder Geschlecht unzulässig (Hinweis)</t>
  </si>
  <si>
    <t>Kassenwechslern mit Summe über LTBJ = 0 oder &gt; 1</t>
  </si>
  <si>
    <t>Fehlerbeschreibung</t>
  </si>
  <si>
    <t>Pseudonym hat Ausgaben in SA700 HLB6, aber keine Krankengeldtage in SA100</t>
  </si>
  <si>
    <t>divers</t>
  </si>
  <si>
    <t>VT</t>
  </si>
  <si>
    <t>Versicherungstag( e)</t>
  </si>
  <si>
    <t xml:space="preserve">KE </t>
  </si>
  <si>
    <t>Kostenerstattung</t>
  </si>
  <si>
    <t>AGS</t>
  </si>
  <si>
    <t>Amtlicher Gemeindeschlüssel</t>
  </si>
  <si>
    <t>GV_Isys</t>
  </si>
  <si>
    <t>Gemeindeverzeichnis-Informationssystem des Statistischen Bundesamtes</t>
  </si>
  <si>
    <t>GKV-AI</t>
  </si>
  <si>
    <t>GKV-Arzneimittelindex</t>
  </si>
  <si>
    <t>WIDO</t>
  </si>
  <si>
    <t>Wissenschafltliches Institut der AOK</t>
  </si>
  <si>
    <t>Infektionen, die vorwiegend durch Geschlechtsverkehr übertragen werden</t>
  </si>
  <si>
    <t>Durch Arthropoden übertragene Viruskrankheiten und virale hämorrhagische Fieber</t>
  </si>
  <si>
    <t>Virusinfektionen, die durch Haut- und Schleimhautläsionen gekennzeichnet sind</t>
  </si>
  <si>
    <t>Pedikulose [Läusebefall], Akarinose [Milbenbefall] und sonstiger Parasitenbefall der Haut</t>
  </si>
  <si>
    <t>Sonstige Störungen der Blutglukose-Regulation und der inneren Sekretion des Pankreas</t>
  </si>
  <si>
    <t>Sonstige Krankheiten der Atmungsorgane, die hauptsächlich das Interstitium betreffen</t>
  </si>
  <si>
    <t>Sonstige Krankheiten der Mutter, die vorwiegend mit der Schwangerschaft verbunden sind</t>
  </si>
  <si>
    <t>Störungen im Zusammenhang mit der Schwangerschaftsdauer und dem fetalen Wachstum</t>
  </si>
  <si>
    <t>Folgen des Eindringens eines Fremdkörpers durch eine natürliche Körperöffnung</t>
  </si>
  <si>
    <t>Verbrennungen oder Verätzungen der äußeren Körperoberfläche, Lokalisation bezeichnet</t>
  </si>
  <si>
    <t>Verbrennungen oder Verätzungen, die auf das Auge und auf innere Organe begrenzt sind</t>
  </si>
  <si>
    <t>Verbrennungen oder Verätzungen mehrerer und nicht näher bezeichneter Körperregionen</t>
  </si>
  <si>
    <t>Folgen von Verletzungen, Vergiftungen und sonstigen Auswirkungen äußerer Ursachen</t>
  </si>
  <si>
    <t>Personen mit potentiellen Gesundheitsrisiken hinsichtlich übertragbarer Krankheiten</t>
  </si>
  <si>
    <t>Personen mit potentiellen Gesundheitsrisiken aufgrund der Familien- oder Eigenanamnese und bestimmte Zustände, die den Gesundheitszustand beeinflussen</t>
  </si>
  <si>
    <t>Infektionserreger mit Resistenzen gegen bestimmte Antibiotika oder Chemotherapeutika</t>
  </si>
  <si>
    <t>Krankheiten des Blutes und der blutbildenden Organe sowie bestimmte Störungen mit Beteiligung des Immunsystems</t>
  </si>
  <si>
    <t>Symptome und abnorme klinische und Laborbefunde, die anderenorts nicht klassifiziert sind</t>
  </si>
  <si>
    <t>Faktoren, die den Gesundheitszustand beeinflussen und zur Inanspruchnahme des Gesundheitswesens führen</t>
  </si>
  <si>
    <t>Bakterien, Viren und sonstige Infektionserreger als Ursache von Krankheiten, die in anderen Kapiteln klassifiziert sind</t>
  </si>
  <si>
    <t>Bösartige Neubildungen des Auges, des Gehirns und sonstiger Teile des Zentralnervensystems</t>
  </si>
  <si>
    <t>Bösartige Neubildungen ungenau bezeichneter, sekundärer und nicht näher bezeichneter Lokalisationen</t>
  </si>
  <si>
    <t>Bösartige Neubildungen des lymphatischen, blutbildenden und verwandten Gewebes, als primär festgestellt oder vermutet</t>
  </si>
  <si>
    <t>Affektionen der Augenmuskeln, Störungen der Blickbewegungen sowie Akkommodationsstörungen und Refraktionsfehler</t>
  </si>
  <si>
    <t>Krankheiten der Venen, der Lymphgefäße und der Lymphknoten, anderenorts nicht klassifiziert</t>
  </si>
  <si>
    <t>Ödeme, Proteinurie und Hypertonie während der Schwangerschaft, der Geburt und des Wochenbettes</t>
  </si>
  <si>
    <t>Betreuung der Mutter im Hinblick auf den Fetus und die Amnionhöhle sowie mögliche Entbindungskomplikationen</t>
  </si>
  <si>
    <t>Sonstige Krankheitszustände während der Gestationsperiode, die anderenorts nicht klassifiziert sind</t>
  </si>
  <si>
    <t>Schädigung des Fetus und Neugeborenen durch mütterliche Faktoren und durch Komplikationen bei Schwangerschaft, Wehentätigkeit und Entbindung</t>
  </si>
  <si>
    <t>Krankheiten des Atmungs- und Herz-Kreislaufsystems, die für die Perinatalperiode spezifisch sind</t>
  </si>
  <si>
    <t>Transitorische endokrine und Stoffwechselstörungen, die für den Fetus und das Neugeborene spezifisch sind</t>
  </si>
  <si>
    <t>Krankheitszustände mit Beteiligung der Haut und der Temperaturregulation beim Fetus und Neugeborenen</t>
  </si>
  <si>
    <t>Symptome, die das Erkennungs- und Wahrnehmungsvermögen, die Stimmung und das Verhalten betreffen</t>
  </si>
  <si>
    <t>Abnorme Befunde ohne Vorliegen einer Diagnose bei der Untersuchung anderer Körperflüssigkeiten, Substanzen und Gewebe</t>
  </si>
  <si>
    <t>Abnorme Befunde ohne Vorliegen einer Diagnose bei bildgebender Diagnostik und Funktionsprüfungen</t>
  </si>
  <si>
    <t>Verletzungen des Abdomens, der Lumbosakralgegend, der Lendenwirbelsäule und des Beckens</t>
  </si>
  <si>
    <t>Verletzungen nicht näher bezeichneter Teile des Rumpfes, der Extremitäten oder anderer Körperregionen</t>
  </si>
  <si>
    <t>Komplikationen bei chirurgischen Eingriffen und medizinischer Behandlung, anderenorts nicht klassifiziert</t>
  </si>
  <si>
    <t>Personen, die das Gesundheitswesen zur Untersuchung und Abklärung in Anspruch nehmen</t>
  </si>
  <si>
    <t>Personen, die das Gesundheitswesen im Zusammenhang mit Problemen der Reproduktion in Anspruch nehmen</t>
  </si>
  <si>
    <t>Personen, die das Gesundheitswesen zum Zwecke spezifischer Maßnahmen und zur medizinischen Betreuung in Anspruch nehmen</t>
  </si>
  <si>
    <t>Personen mit potentiellen Gesundheitsrisiken aufgrund sozioökonomischer oder psychosozialer Umstände</t>
  </si>
  <si>
    <t>Vorläufige Zuordnungen für Krankheiten mit unklarer Ätiologie und nicht belegte Schlüsselnummern</t>
  </si>
  <si>
    <t>KBS</t>
  </si>
  <si>
    <t>AusJahr</t>
  </si>
  <si>
    <t>Jahr</t>
  </si>
  <si>
    <t>Zusatz</t>
  </si>
  <si>
    <t>KArt</t>
  </si>
  <si>
    <t>KID</t>
  </si>
  <si>
    <t>BNR</t>
  </si>
  <si>
    <t>KurzBez</t>
  </si>
  <si>
    <t>Pseudonyme_eindeutig</t>
  </si>
  <si>
    <t>Pseudonyme_o_bundes_KVNr</t>
  </si>
  <si>
    <t>Pseudonyme_mit_VTEMR</t>
  </si>
  <si>
    <t>Pseudonyme_mit_VTDMP</t>
  </si>
  <si>
    <t>Pseudonyme_mit_VTAusl</t>
  </si>
  <si>
    <t>Pseudonyme_mit_VTKost13</t>
  </si>
  <si>
    <t>Pseudonyme_mit_VTKost53</t>
  </si>
  <si>
    <t>Pseudonyme_mit_VTKG</t>
  </si>
  <si>
    <t>Pseudonyme_mit_exkorp_BR</t>
  </si>
  <si>
    <t>Verstorbene</t>
  </si>
  <si>
    <t>Pseudonyme_mit_Clearing</t>
  </si>
  <si>
    <t>Pseudonyme_mit_LTBJ</t>
  </si>
  <si>
    <t>Sum_VT</t>
  </si>
  <si>
    <t>Sum_VTEMR</t>
  </si>
  <si>
    <t>Sum_VTDMP</t>
  </si>
  <si>
    <t>Sum_VTAusl</t>
  </si>
  <si>
    <t>Sum_VTKost13</t>
  </si>
  <si>
    <t>Sum_VTKost53</t>
  </si>
  <si>
    <t>Sum_VTKG</t>
  </si>
  <si>
    <t>Summe der KASSENART AOK</t>
  </si>
  <si>
    <t>Summe der KASSENART BKK</t>
  </si>
  <si>
    <t>Summe der KASSENART IKK</t>
  </si>
  <si>
    <t>Summe der KASSENART KBS</t>
  </si>
  <si>
    <t>Summe der KASSENART VdEK</t>
  </si>
  <si>
    <t>Summe GKV</t>
  </si>
  <si>
    <t>ID</t>
  </si>
  <si>
    <t>201810000AOK</t>
  </si>
  <si>
    <t>201810000BKK</t>
  </si>
  <si>
    <t>201810000IKK</t>
  </si>
  <si>
    <t>201810000KBS</t>
  </si>
  <si>
    <t>201810000VdEK</t>
  </si>
  <si>
    <t>201810000GKV</t>
  </si>
  <si>
    <t>201810001AOK</t>
  </si>
  <si>
    <t>201810001BKK</t>
  </si>
  <si>
    <t>201810001IKK</t>
  </si>
  <si>
    <t>201810001KBS</t>
  </si>
  <si>
    <t>201810001VdEK</t>
  </si>
  <si>
    <t>201810001GKV</t>
  </si>
  <si>
    <t>201910000AOK</t>
  </si>
  <si>
    <t>201910000BKK</t>
  </si>
  <si>
    <t>201910000IKK</t>
  </si>
  <si>
    <t>201910000KBS</t>
  </si>
  <si>
    <t>201910000VdEK</t>
  </si>
  <si>
    <t>201910000GKV</t>
  </si>
  <si>
    <t>201910001AOK</t>
  </si>
  <si>
    <t>201910001BKK</t>
  </si>
  <si>
    <t>201910001IKK</t>
  </si>
  <si>
    <t>201910001KBS</t>
  </si>
  <si>
    <t>201910001VdEK</t>
  </si>
  <si>
    <t>201910001GKV</t>
  </si>
  <si>
    <t>202011110AOK</t>
  </si>
  <si>
    <t>202011110BKK</t>
  </si>
  <si>
    <t>202011110IKK</t>
  </si>
  <si>
    <t>202011110KBS</t>
  </si>
  <si>
    <t>202011110VdEK</t>
  </si>
  <si>
    <t>202011110GKV</t>
  </si>
  <si>
    <t>202011111AOK</t>
  </si>
  <si>
    <t>202011111BKK</t>
  </si>
  <si>
    <t>202011111IKK</t>
  </si>
  <si>
    <t>202011111KBS</t>
  </si>
  <si>
    <t>202011111VdEK</t>
  </si>
  <si>
    <t>202011111GKV</t>
  </si>
  <si>
    <t>202011120AOK</t>
  </si>
  <si>
    <t>202011120BKK</t>
  </si>
  <si>
    <t>202011120IKK</t>
  </si>
  <si>
    <t>202011120KBS</t>
  </si>
  <si>
    <t>202011120VdEK</t>
  </si>
  <si>
    <t>202011120GKV</t>
  </si>
  <si>
    <t>202011121AOK</t>
  </si>
  <si>
    <t>202011121BKK</t>
  </si>
  <si>
    <t>202011121IKK</t>
  </si>
  <si>
    <t>202011121KBS</t>
  </si>
  <si>
    <t>202011121VdEK</t>
  </si>
  <si>
    <t>202011121GKV</t>
  </si>
  <si>
    <t>VOR
Plausi-Prüfung</t>
  </si>
  <si>
    <t>NACH
Plausi-Prüfung</t>
  </si>
  <si>
    <t>Veränderung
absolut</t>
  </si>
  <si>
    <t>Veränderung
prozentual</t>
  </si>
  <si>
    <t>Berichtsjahr</t>
  </si>
  <si>
    <t>Plausibilisierung (0= vor Plausi-Prüfung; 1 = nach Plausi-Prüfung)</t>
  </si>
  <si>
    <t>Versichertentage</t>
  </si>
  <si>
    <t>Anzahl Köpfe (Pseudonyme)</t>
  </si>
  <si>
    <t>Letzter Tag Berichtszeitraum</t>
  </si>
  <si>
    <t>Anzahl Verstorbene</t>
  </si>
  <si>
    <t>Versichertentage gekürzt</t>
  </si>
  <si>
    <t>SA111
1. Halbjahr</t>
  </si>
  <si>
    <t>SA111
Ganzjahr</t>
  </si>
  <si>
    <t>SA 100
Erst</t>
  </si>
  <si>
    <t>SA110
Erst</t>
  </si>
  <si>
    <t>SA100 Korrektur</t>
  </si>
  <si>
    <t>SA110 Korrektur</t>
  </si>
  <si>
    <t>SA100_Pseudonyme</t>
  </si>
  <si>
    <t>SA400_Pseudonyme</t>
  </si>
  <si>
    <t>SA400_Anz_PZN</t>
  </si>
  <si>
    <t>SA400_Anz_PZN_je_SA100Pseudonym</t>
  </si>
  <si>
    <t>SA400_eindeutige_PZN</t>
  </si>
  <si>
    <t>SA400_Anz_Einheiten</t>
  </si>
  <si>
    <t>SA500_Pseudonyme</t>
  </si>
  <si>
    <t>SA500_Anz_ICD</t>
  </si>
  <si>
    <t>SA500_Anz_ICD_je_SA100Pseudonym</t>
  </si>
  <si>
    <t>SA500_Anz_Krankheitsfilter_ICD</t>
  </si>
  <si>
    <t>SA500_Anz_2_Krankenhausfaelle</t>
  </si>
  <si>
    <t>SA500_Anz_ueber_2_Krankenhausfaelle</t>
  </si>
  <si>
    <t>SA500_Anz_Hauptdiagnosen</t>
  </si>
  <si>
    <t>SA500_Anz_Nebendiagnosen</t>
  </si>
  <si>
    <t>SA500_Nebendiagnosen_je_Hauptdiagnose</t>
  </si>
  <si>
    <t>SA500_Anz_divergente_Psnyme_vollstat</t>
  </si>
  <si>
    <t>SA500_Anz_divergente_Psnyme_teilstat</t>
  </si>
  <si>
    <t>SA500_Anz_divergente_Psnyme_ambul_OP</t>
  </si>
  <si>
    <t>SA500_Anz_divergente_Psnyme_sonst_Beh</t>
  </si>
  <si>
    <t>SA600_Pseudonyme</t>
  </si>
  <si>
    <t>SA600_Anz_ICD</t>
  </si>
  <si>
    <t>SA600_Anz_ICD_je_SA100Pseudonym</t>
  </si>
  <si>
    <t>SA600_Anz_Krankheitsfilter_ICD</t>
  </si>
  <si>
    <t>SA600_Anz_Qualifizierung_A</t>
  </si>
  <si>
    <t>SA600_Anz_Qualifizierung_G</t>
  </si>
  <si>
    <t>SA600_Anz_Qualifizierung_V</t>
  </si>
  <si>
    <t>SA600_Anz_Qualifizierung_Z</t>
  </si>
  <si>
    <t>SA600_Anz_Qualifizierung_0</t>
  </si>
  <si>
    <t>SA700_Pseudonyme_ohne_LA</t>
  </si>
  <si>
    <t>SA700_Pseudonyme_negative_LA</t>
  </si>
  <si>
    <t>SA700_Aerzte_LA_700</t>
  </si>
  <si>
    <t>SA700_Aerzte_LA_KJ1</t>
  </si>
  <si>
    <t>SA700_Aerzte_AQ</t>
  </si>
  <si>
    <t>SA700_Zahnaerzte_LA_700</t>
  </si>
  <si>
    <t>SA700_Zahnaerzte_LA_KJ1</t>
  </si>
  <si>
    <t>SA700_Zahnaerzte_AQ</t>
  </si>
  <si>
    <t>SA700_Apotheken_LA_700</t>
  </si>
  <si>
    <t>SA700_Apotheken_LA_KJ1</t>
  </si>
  <si>
    <t>SA700_Apotheken_AQ</t>
  </si>
  <si>
    <t>SA700_Krankenhaus_LA_700</t>
  </si>
  <si>
    <t>SA700_Krankenhaus_LA_KJ1</t>
  </si>
  <si>
    <t>SA700_Krankenhaus_AQ</t>
  </si>
  <si>
    <t>SA700_Sonstige_LA_700</t>
  </si>
  <si>
    <t>SA700_Sonstige_LA_KJ1</t>
  </si>
  <si>
    <t>SA700_Sonstige_AQ</t>
  </si>
  <si>
    <t>SA700_extrak_Blutr_LA_700</t>
  </si>
  <si>
    <t>SA700_extrak_Blutr_LA_KJ1</t>
  </si>
  <si>
    <t>SA700_extrak_Blutr_AQ</t>
  </si>
  <si>
    <t>SA700_Krankengeld_LA_700</t>
  </si>
  <si>
    <t>SA700_Krankengeld_LA_KJ1</t>
  </si>
  <si>
    <t>SA700_Krankengeld_AQ</t>
  </si>
  <si>
    <t>20180AOK</t>
  </si>
  <si>
    <t>20180BKK</t>
  </si>
  <si>
    <t>20180IKK</t>
  </si>
  <si>
    <t>20180KBS</t>
  </si>
  <si>
    <t>20180VdEK</t>
  </si>
  <si>
    <t>20180GKV</t>
  </si>
  <si>
    <t>20181AOK</t>
  </si>
  <si>
    <t>20181BKK</t>
  </si>
  <si>
    <t>20181IKK</t>
  </si>
  <si>
    <t>20181KBS</t>
  </si>
  <si>
    <t>20181VdEK</t>
  </si>
  <si>
    <t>20181GKV</t>
  </si>
  <si>
    <t>20190AOK</t>
  </si>
  <si>
    <t>20190BKK</t>
  </si>
  <si>
    <t>20190IKK</t>
  </si>
  <si>
    <t>20190KBS</t>
  </si>
  <si>
    <t>20190VdEK</t>
  </si>
  <si>
    <t>20190GKV</t>
  </si>
  <si>
    <t>20191AOK</t>
  </si>
  <si>
    <t>20191BKK</t>
  </si>
  <si>
    <t>20191IKK</t>
  </si>
  <si>
    <t>20191KBS</t>
  </si>
  <si>
    <t>20191VdEK</t>
  </si>
  <si>
    <t>20191GKV</t>
  </si>
  <si>
    <t>SA100</t>
  </si>
  <si>
    <t>SA 400</t>
  </si>
  <si>
    <t>SA500</t>
  </si>
  <si>
    <t>SA600</t>
  </si>
  <si>
    <t>SA700</t>
  </si>
  <si>
    <t>Pseudonyme ohne LA</t>
  </si>
  <si>
    <t>Pseudonyme negative LA</t>
  </si>
  <si>
    <t>extrak Blutr
AQ</t>
  </si>
  <si>
    <t>Anzahl divergenter Pseudonyme mit ambulanter Operation</t>
  </si>
  <si>
    <t>HLB 1
Ärzte 
LA SA700</t>
  </si>
  <si>
    <t>HLB 1
Ärzte
LA KJ1</t>
  </si>
  <si>
    <t>HLB 1
Ärzte
AQ</t>
  </si>
  <si>
    <t>HLB 2
Zahnärzte
LA SA700</t>
  </si>
  <si>
    <t>HLB 2
Zahnärzte
LA KJ1</t>
  </si>
  <si>
    <t>HLB 2
Zahnärzte
AQ</t>
  </si>
  <si>
    <t>HLB 3
Apotheken
LA SA700</t>
  </si>
  <si>
    <t>HLB 3
Apotheken
LA KJ1</t>
  </si>
  <si>
    <t>HLB 3
Apotheken
AQ</t>
  </si>
  <si>
    <t>HLB 4
Krankenhaus
LA SA700</t>
  </si>
  <si>
    <t>HLB 4
Krankenhaus
LA KJ1</t>
  </si>
  <si>
    <t>HLB 4
Krankenhaus
AQ</t>
  </si>
  <si>
    <t>HLB 5
Sonstige
LA SA700</t>
  </si>
  <si>
    <t>HLB 5
Sonstige
LA KJ1</t>
  </si>
  <si>
    <t>HLB 5
Sonstige
AQ</t>
  </si>
  <si>
    <t>HLB 6
Krankengeld
LA SA700</t>
  </si>
  <si>
    <t>HLB 6
Krankengeld
LA KJ1</t>
  </si>
  <si>
    <t>HLB 6
Krankengeld
AQ</t>
  </si>
  <si>
    <t>extrak Blutr 
LA SA700</t>
  </si>
  <si>
    <t>extrak Blutr
LA KJ1</t>
  </si>
  <si>
    <t>Anzahl
ICD</t>
  </si>
  <si>
    <t>Anzahl
Qualifizierung
A</t>
  </si>
  <si>
    <t>Anzahl
Qualifizierung
G</t>
  </si>
  <si>
    <t>Anzahl
Qualifizierung
V</t>
  </si>
  <si>
    <t>Anzahl
Qualifizierung
Z</t>
  </si>
  <si>
    <t>Anzahl
Qualifizierung
0</t>
  </si>
  <si>
    <t>Anzahl
Krankheitsfilter
ICD</t>
  </si>
  <si>
    <t>Auswertung</t>
  </si>
  <si>
    <t>ICD-Gruppen</t>
  </si>
  <si>
    <t>Affektionen des N. opticus und der Sehbahn</t>
  </si>
  <si>
    <t>ICD-Kapitel</t>
  </si>
  <si>
    <t>SA500
Maenner</t>
  </si>
  <si>
    <t>SA500
Frauen</t>
  </si>
  <si>
    <t>SA500
Gesamt</t>
  </si>
  <si>
    <t>SA500
Mehrfachnennung
Maenner</t>
  </si>
  <si>
    <t>SA500
Mehrfachnennung
Frauen</t>
  </si>
  <si>
    <t>SA500
Mehrfachnennung
Gesamt</t>
  </si>
  <si>
    <t>SA600
Maenner</t>
  </si>
  <si>
    <t>SA600
Frauen</t>
  </si>
  <si>
    <t>SA600
Gesamt</t>
  </si>
  <si>
    <t>SA600
Mehrfachnennung
Maenner</t>
  </si>
  <si>
    <t>SA600
Mehrfachnennung
Frauen</t>
  </si>
  <si>
    <t>SA600
Mehrfachnennung
Gesamt</t>
  </si>
  <si>
    <t>ICD
Kapitel</t>
  </si>
  <si>
    <t>ICD
Gruppe
von</t>
  </si>
  <si>
    <t>ICD
Gruppe
bis</t>
  </si>
  <si>
    <t>FSperre</t>
  </si>
  <si>
    <t>AGS enthält keinen gültigen 5-stelligen Kreisschlüssel nach GV_Isys und entspricht auch nicht 00000000/99999999</t>
  </si>
  <si>
    <t>Ungültiger Wert im Feld Pharmazentralnummer (Abgleich mit GKV-AI des WIdO)</t>
  </si>
  <si>
    <t>Verordnungsdatum liegt vor Marktzugangsdatum abzgl. einem Monat (Abgleich mit GKV-AI des WIdO)</t>
  </si>
  <si>
    <t>Diagnose ist nicht zur Primärverschlüsselung zugelassen (Abgleich mit Dimdi Merkmal &lt;&gt; "P")</t>
  </si>
  <si>
    <t>Diagnose ist nicht zur Sekundärverschlüsselung zugelassen (ICD mit "*" aber Abgleich mit Dimdi Merkmal &lt;&gt; "O")</t>
  </si>
  <si>
    <t>VT für das GKV-Pseudonym = 0 und Clearing = 1</t>
  </si>
  <si>
    <t>Unzulässige Abweichung im Alter</t>
  </si>
  <si>
    <t>Pseudonym im 1. Berichtsjahr verstorben, aber im 2. weiter enthalten</t>
  </si>
  <si>
    <t>Fsperre</t>
  </si>
  <si>
    <t>"Fehlersperre", gibt die Wirkung beim Auftreten des Fehlers an. 0 = Hinweis; 1= Fehler mit Wirkung</t>
  </si>
  <si>
    <t>Anzahl 
Fehler
SA100</t>
  </si>
  <si>
    <t>Anzahl 
Fehler
SA400</t>
  </si>
  <si>
    <t>Anzahl 
Fehler
SA500</t>
  </si>
  <si>
    <t>Anzahl 
Fehler
SA600</t>
  </si>
  <si>
    <t>Anzahl 
Fehler
SA700</t>
  </si>
  <si>
    <t>Anzahl 
Fehler
SA110</t>
  </si>
  <si>
    <t>Anzahl 
Fehler
SA111_1</t>
  </si>
  <si>
    <t>Anzahl 
Fehler
SA111_2</t>
  </si>
  <si>
    <t>Kassenart AOK</t>
  </si>
  <si>
    <t>Kassenart BKK</t>
  </si>
  <si>
    <t>Kassenart IKK</t>
  </si>
  <si>
    <t>Kassenart KBS</t>
  </si>
  <si>
    <t>Kassenart VdEK</t>
  </si>
  <si>
    <t>Fehler
Nr</t>
  </si>
  <si>
    <t>JahrSA</t>
  </si>
  <si>
    <t>Anzahl</t>
  </si>
  <si>
    <t>Anzahl importierter Datensätze</t>
  </si>
  <si>
    <t>Anzahl 
Plausi-Fehler mit FSperre0</t>
  </si>
  <si>
    <t>Anzahl 
Plausi-Fehler mit FSperre1</t>
  </si>
  <si>
    <t>Anzahl
Plausi-Fehler
gesamt</t>
  </si>
  <si>
    <r>
      <rPr>
        <b/>
        <u/>
        <sz val="11"/>
        <rFont val="Calibri"/>
        <family val="2"/>
        <scheme val="minor"/>
      </rPr>
      <t>Statistik_1: Zusammenfassung aller Datenmeldungen zu Versichertenstammdaten (SA100, 110, 111)</t>
    </r>
    <r>
      <rPr>
        <b/>
        <sz val="11"/>
        <rFont val="Calibri"/>
        <family val="2"/>
        <scheme val="minor"/>
      </rPr>
      <t xml:space="preserve">
</t>
    </r>
    <r>
      <rPr>
        <sz val="11"/>
        <rFont val="Calibri"/>
        <family val="2"/>
        <scheme val="minor"/>
      </rPr>
      <t>Aggregation der Datenmeldungen zu den Versichertenstammdaten (SA100, 110, 111). 
Die Daten werden mit dem Stand vor und nach der Prüfung auf Plausibilität ausgewiesen.</t>
    </r>
  </si>
  <si>
    <r>
      <rPr>
        <b/>
        <u/>
        <sz val="11"/>
        <rFont val="Calibri"/>
        <family val="2"/>
        <scheme val="minor"/>
      </rPr>
      <t>Statistik_2: Zusammenfassung von Versichertentagen je Alter / Geschlecht aller 6 Meldungen zu einem Berichtsjahr (je 2 SA100, 110, 111)</t>
    </r>
    <r>
      <rPr>
        <b/>
        <sz val="11"/>
        <rFont val="Calibri"/>
        <family val="2"/>
        <scheme val="minor"/>
      </rPr>
      <t xml:space="preserve">
</t>
    </r>
    <r>
      <rPr>
        <sz val="11"/>
        <rFont val="Calibri"/>
        <family val="2"/>
        <scheme val="minor"/>
      </rPr>
      <t>Aggregation von Versichertentagen/Köpfen über alle Meldungen zu einem Berichtjahr hinweg (Somit von der ersten Meldung (SA111 Halbjahr) über die SA111 Ganzjahr, SA100 und 110 Erstmeldung bis hin zur 100 und 110 Korrekturmeldung). 
Die Daten werden mit dem Stand vor und nach der Prüfung auf Plausibilität ausgewiesen und können über den Autofilter selektiert werden.</t>
    </r>
  </si>
  <si>
    <r>
      <rPr>
        <b/>
        <u/>
        <sz val="11"/>
        <rFont val="Calibri"/>
        <family val="2"/>
        <scheme val="minor"/>
      </rPr>
      <t>Statistik_3: Zusammenfassung der Satzarten zur Morbidität (SA400, 500, 600)</t>
    </r>
    <r>
      <rPr>
        <b/>
        <sz val="11"/>
        <rFont val="Calibri"/>
        <family val="2"/>
        <scheme val="minor"/>
      </rPr>
      <t xml:space="preserve">
</t>
    </r>
    <r>
      <rPr>
        <sz val="11"/>
        <rFont val="Calibri"/>
        <family val="2"/>
        <scheme val="minor"/>
      </rPr>
      <t>Aggregation der Datenmeldungen (Korrektur-/Erstmeldung) zur Arzneimittelversorgung, stationären und ambulanten Versorgung. 
Die Daten werden mit dem Stand vor und nach der Prüfung auf Plausibilität ausgewiesen.</t>
    </r>
  </si>
  <si>
    <r>
      <rPr>
        <b/>
        <u/>
        <sz val="11"/>
        <rFont val="Calibri"/>
        <family val="2"/>
        <scheme val="minor"/>
      </rPr>
      <t>Statistik_4: Zusammenfassung der ambulanten Diagnosen je Quartal</t>
    </r>
    <r>
      <rPr>
        <b/>
        <sz val="11"/>
        <rFont val="Calibri"/>
        <family val="2"/>
        <scheme val="minor"/>
      </rPr>
      <t xml:space="preserve">
</t>
    </r>
    <r>
      <rPr>
        <sz val="11"/>
        <rFont val="Calibri"/>
        <family val="2"/>
        <scheme val="minor"/>
      </rPr>
      <t>Kumulierte Anzahl der Diagnosen aus ambulanter Versorgung je ICD. Angegeben wird auch die Art der Qualifizierung.
Die Daten werden mit dem Stand vor und nach der Prüfung auf Plausibilität ausgewiesen und können über den Autofilter selektiert werden.</t>
    </r>
  </si>
  <si>
    <r>
      <rPr>
        <b/>
        <u/>
        <sz val="11"/>
        <rFont val="Calibri"/>
        <family val="2"/>
        <scheme val="minor"/>
      </rPr>
      <t>Statistik_5: Anzahl der ICD-Kapitel und ICD-Gruppen aus den stationären und ambulanten Versorgung (SA 500, 600)</t>
    </r>
    <r>
      <rPr>
        <b/>
        <sz val="11"/>
        <rFont val="Calibri"/>
        <family val="2"/>
        <scheme val="minor"/>
      </rPr>
      <t xml:space="preserve">
</t>
    </r>
    <r>
      <rPr>
        <sz val="11"/>
        <rFont val="Calibri"/>
        <family val="2"/>
        <scheme val="minor"/>
      </rPr>
      <t>Aggregation der Datenmeldungen (Korrektur-/Erstmeldung) zur stationären und ambulanten Versorgung (SA500, 600) nach ICD-Kapitel und ICD-Gruppen. Die Werte werden je SA und je Geschlecht (M/W) ausgewiesen. 
Die Daten werden mit dem Stand vor und nach der Prüfung auf Plausibilität ausgewiesen und können über den Autofilter selektiert werden.</t>
    </r>
  </si>
  <si>
    <t>STAT1:</t>
  </si>
  <si>
    <t>STAT2:</t>
  </si>
  <si>
    <t>STAT3:</t>
  </si>
  <si>
    <t>STAT4:</t>
  </si>
  <si>
    <t>STAT5:</t>
  </si>
  <si>
    <t>Übersicht Tabellenblätter</t>
  </si>
  <si>
    <t>Kurzbeschreibung der Tabellenblätter</t>
  </si>
  <si>
    <t>DSätze_zu_Fehler:</t>
  </si>
  <si>
    <t>FehlerNr:</t>
  </si>
  <si>
    <r>
      <rPr>
        <b/>
        <u/>
        <sz val="11"/>
        <rFont val="Calibri"/>
        <family val="2"/>
        <scheme val="minor"/>
      </rPr>
      <t>Datensätze zu ermittelten Auffälligkeiten: Zusammenfassung der Anzahl an Datensätzen und Auffälligkeiten je SA, Berichtsjahr, Kassenart</t>
    </r>
    <r>
      <rPr>
        <b/>
        <sz val="11"/>
        <rFont val="Calibri"/>
        <family val="2"/>
        <scheme val="minor"/>
      </rPr>
      <t xml:space="preserve">
</t>
    </r>
    <r>
      <rPr>
        <sz val="11"/>
        <rFont val="Calibri"/>
        <family val="2"/>
        <scheme val="minor"/>
      </rPr>
      <t>Die Daten werden für jede Satzart eines Ausgleichsjahres für jede Kassenart ausgewiesen und können über den Autofilter selektiert werden.</t>
    </r>
  </si>
  <si>
    <r>
      <rPr>
        <b/>
        <u/>
        <sz val="11"/>
        <rFont val="Calibri"/>
        <family val="2"/>
        <scheme val="minor"/>
      </rPr>
      <t>Fehlerliste über alle aufgetretenen Fehlernummern: Anzahl aufgetretenen Fehler je Fehlernummer und Kassenart</t>
    </r>
    <r>
      <rPr>
        <b/>
        <sz val="11"/>
        <rFont val="Calibri"/>
        <family val="2"/>
        <scheme val="minor"/>
      </rPr>
      <t xml:space="preserve">
</t>
    </r>
    <r>
      <rPr>
        <sz val="11"/>
        <rFont val="Calibri"/>
        <family val="2"/>
        <scheme val="minor"/>
      </rPr>
      <t>Die Daten werden für jede Satzart eines Ausgleichsjahres für jede Kassenart ausgewiesen und können über den Autofilter selektiert werden.</t>
    </r>
  </si>
  <si>
    <t>ROH1 und ROH3:</t>
  </si>
  <si>
    <t>Die Tabellen enthalten die nicht aufbereiteten "Rohdaten" für die Tabellenblätter STAT1 und STAT3</t>
  </si>
  <si>
    <t>201811000AOK</t>
  </si>
  <si>
    <t>201811000BKK</t>
  </si>
  <si>
    <t>201811000IKK</t>
  </si>
  <si>
    <t>201811000KBS</t>
  </si>
  <si>
    <t>201811000VdEK</t>
  </si>
  <si>
    <t>201811000GKV</t>
  </si>
  <si>
    <t>201811001AOK</t>
  </si>
  <si>
    <t>201811001BKK</t>
  </si>
  <si>
    <t>201811001IKK</t>
  </si>
  <si>
    <t>201811001KBS</t>
  </si>
  <si>
    <t>201811001VdEK</t>
  </si>
  <si>
    <t>201811001GKV</t>
  </si>
  <si>
    <t>201911000AOK</t>
  </si>
  <si>
    <t>201911000BKK</t>
  </si>
  <si>
    <t>201911000IKK</t>
  </si>
  <si>
    <t>201911000KBS</t>
  </si>
  <si>
    <t>201911000VdEK</t>
  </si>
  <si>
    <t>201911000GKV</t>
  </si>
  <si>
    <t>201911001AOK</t>
  </si>
  <si>
    <t>201911001BKK</t>
  </si>
  <si>
    <t>201911001IKK</t>
  </si>
  <si>
    <t>201911001KBS</t>
  </si>
  <si>
    <t>201911001VdEK</t>
  </si>
  <si>
    <t>201911001GKV</t>
  </si>
  <si>
    <t>STAND: 23.04.2021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</si>
</sst>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_-* #,##0\ _€_-;\-* #,##0\ _€_-;_-* &quot;-&quot;??\ _€_-;_-@_-"/>
    <numFmt numFmtId="165" formatCode="0.0000"/>
    <numFmt numFmtId="166" formatCode="_-* #,##0.0000\ _€_-;\-* #,##0.0000\ _€_-;_-* &quot;-&quot;????\ _€_-;_-@_-"/>
  </numFmts>
  <fonts count="15"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2"/>
      <color theme="0"/>
      <name val="Calibri"/>
      <family val="2"/>
      <scheme val="minor"/>
    </font>
    <font>
      <b/>
      <sz val="11"/>
      <name val="Calibri"/>
      <family val="2"/>
      <scheme val="minor"/>
    </font>
    <font>
      <sz val="10"/>
      <name val="Arial"/>
      <family val="2"/>
    </font>
    <font>
      <b/>
      <sz val="11"/>
      <color theme="0"/>
      <name val="Calibri"/>
      <family val="2"/>
      <scheme val="minor"/>
    </font>
    <font>
      <sz val="11"/>
      <name val="Calibri"/>
      <family val="2"/>
      <scheme val="minor"/>
    </font>
    <font>
      <b/>
      <sz val="12"/>
      <color theme="8"/>
      <name val="Calibri"/>
      <family val="2"/>
      <scheme val="minor"/>
    </font>
    <font>
      <b/>
      <sz val="11"/>
      <name val="Calibri"/>
      <scheme val="minor"/>
    </font>
    <font>
      <b/>
      <sz val="14"/>
      <color theme="9"/>
      <name val="Calibri"/>
      <family val="2"/>
      <scheme val="minor"/>
    </font>
    <font>
      <b/>
      <sz val="14"/>
      <color theme="7"/>
      <name val="Calibri"/>
      <family val="2"/>
      <scheme val="minor"/>
    </font>
    <font>
      <b/>
      <sz val="14"/>
      <color theme="5"/>
      <name val="Calibri"/>
      <family val="2"/>
      <scheme val="minor"/>
    </font>
    <font>
      <b/>
      <u/>
      <sz val="11"/>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8"/>
        <bgColor theme="8"/>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4" tint="-0.249977111117893"/>
        <bgColor theme="8"/>
      </patternFill>
    </fill>
  </fills>
  <borders count="23">
    <border>
      <left/>
      <right/>
      <top/>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indexed="64"/>
      </top>
      <bottom style="thick">
        <color theme="0"/>
      </bottom>
      <diagonal/>
    </border>
    <border>
      <left style="thin">
        <color theme="0"/>
      </left>
      <right style="thin">
        <color theme="0"/>
      </right>
      <top style="thin">
        <color indexed="64"/>
      </top>
      <bottom style="thick">
        <color theme="0"/>
      </bottom>
      <diagonal/>
    </border>
    <border>
      <left style="thin">
        <color theme="0"/>
      </left>
      <right style="thin">
        <color indexed="64"/>
      </right>
      <top style="thin">
        <color indexed="64"/>
      </top>
      <bottom style="thick">
        <color theme="0"/>
      </bottom>
      <diagonal/>
    </border>
    <border>
      <left/>
      <right/>
      <top style="thick">
        <color theme="0"/>
      </top>
      <bottom style="thick">
        <color theme="0"/>
      </bottom>
      <diagonal/>
    </border>
    <border>
      <left style="thin">
        <color indexed="64"/>
      </left>
      <right/>
      <top style="thick">
        <color theme="0"/>
      </top>
      <bottom style="thick">
        <color theme="0"/>
      </bottom>
      <diagonal/>
    </border>
    <border>
      <left/>
      <right style="thin">
        <color indexed="64"/>
      </right>
      <top style="thick">
        <color theme="0"/>
      </top>
      <bottom style="thick">
        <color theme="0"/>
      </bottom>
      <diagonal/>
    </border>
    <border>
      <left style="thin">
        <color indexed="64"/>
      </left>
      <right/>
      <top/>
      <bottom/>
      <diagonal/>
    </border>
    <border>
      <left style="thin">
        <color indexed="64"/>
      </left>
      <right style="thin">
        <color theme="0"/>
      </right>
      <top/>
      <bottom style="thick">
        <color theme="0"/>
      </bottom>
      <diagonal/>
    </border>
    <border>
      <left/>
      <right style="thin">
        <color indexed="64"/>
      </right>
      <top/>
      <bottom/>
      <diagonal/>
    </border>
    <border>
      <left style="thin">
        <color theme="0"/>
      </left>
      <right style="thin">
        <color indexed="64"/>
      </right>
      <top/>
      <bottom style="thick">
        <color theme="0"/>
      </bottom>
      <diagonal/>
    </border>
    <border>
      <left/>
      <right/>
      <top style="thin">
        <color indexed="64"/>
      </top>
      <bottom style="double">
        <color indexed="64"/>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6" fillId="0" borderId="0"/>
    <xf numFmtId="0" fontId="6" fillId="0" borderId="0"/>
  </cellStyleXfs>
  <cellXfs count="95">
    <xf numFmtId="0" fontId="0" fillId="0" borderId="0" xfId="0"/>
    <xf numFmtId="0" fontId="4" fillId="0" borderId="0" xfId="2" applyFont="1" applyFill="1" applyAlignment="1"/>
    <xf numFmtId="0" fontId="5" fillId="0" borderId="0" xfId="2" applyFont="1" applyFill="1"/>
    <xf numFmtId="0" fontId="5" fillId="0" borderId="0" xfId="2" applyFont="1" applyFill="1" applyAlignment="1">
      <alignment vertical="center"/>
    </xf>
    <xf numFmtId="0" fontId="5" fillId="0" borderId="0" xfId="2" applyFont="1" applyFill="1" applyAlignment="1">
      <alignment wrapText="1"/>
    </xf>
    <xf numFmtId="0" fontId="9" fillId="0" borderId="0" xfId="2" applyFont="1" applyFill="1" applyAlignment="1"/>
    <xf numFmtId="0" fontId="10" fillId="0" borderId="0" xfId="2" applyFont="1" applyFill="1"/>
    <xf numFmtId="0" fontId="7" fillId="4" borderId="4" xfId="0" applyFont="1" applyFill="1" applyBorder="1" applyAlignment="1">
      <alignment wrapText="1"/>
    </xf>
    <xf numFmtId="0" fontId="7" fillId="4" borderId="5" xfId="0" applyFont="1" applyFill="1" applyBorder="1" applyAlignment="1">
      <alignment wrapText="1"/>
    </xf>
    <xf numFmtId="0" fontId="7" fillId="4" borderId="6" xfId="0" applyFont="1" applyFill="1" applyBorder="1" applyAlignment="1">
      <alignment wrapText="1"/>
    </xf>
    <xf numFmtId="0" fontId="0" fillId="5" borderId="7" xfId="0" applyFont="1" applyFill="1" applyBorder="1"/>
    <xf numFmtId="164" fontId="0" fillId="5" borderId="2" xfId="1" applyNumberFormat="1" applyFont="1" applyFill="1" applyBorder="1"/>
    <xf numFmtId="43" fontId="0" fillId="5" borderId="2" xfId="1" applyNumberFormat="1" applyFont="1" applyFill="1" applyBorder="1"/>
    <xf numFmtId="0" fontId="0" fillId="6" borderId="7" xfId="0" applyFont="1" applyFill="1" applyBorder="1"/>
    <xf numFmtId="164" fontId="0" fillId="6" borderId="2" xfId="1" applyNumberFormat="1" applyFont="1" applyFill="1" applyBorder="1"/>
    <xf numFmtId="43" fontId="0" fillId="6" borderId="2" xfId="1" applyNumberFormat="1" applyFont="1" applyFill="1" applyBorder="1"/>
    <xf numFmtId="0" fontId="0" fillId="6" borderId="3" xfId="0" applyFont="1" applyFill="1" applyBorder="1"/>
    <xf numFmtId="164" fontId="0" fillId="6" borderId="8" xfId="1" applyNumberFormat="1" applyFont="1" applyFill="1" applyBorder="1"/>
    <xf numFmtId="43" fontId="0" fillId="6" borderId="8" xfId="1" applyNumberFormat="1" applyFont="1" applyFill="1" applyBorder="1"/>
    <xf numFmtId="0" fontId="0" fillId="0" borderId="0" xfId="0" applyBorder="1"/>
    <xf numFmtId="0" fontId="11" fillId="0" borderId="0" xfId="0" applyFont="1"/>
    <xf numFmtId="0" fontId="12" fillId="0" borderId="0" xfId="0" applyFont="1"/>
    <xf numFmtId="0" fontId="13" fillId="0" borderId="0" xfId="0" applyFont="1"/>
    <xf numFmtId="0" fontId="0" fillId="0" borderId="0" xfId="0" applyAlignment="1">
      <alignment horizontal="center" vertical="center"/>
    </xf>
    <xf numFmtId="0" fontId="7" fillId="4" borderId="5" xfId="0" applyFont="1" applyFill="1" applyBorder="1" applyAlignment="1">
      <alignment horizontal="center" wrapText="1"/>
    </xf>
    <xf numFmtId="0" fontId="7" fillId="7" borderId="5" xfId="0" applyFont="1" applyFill="1" applyBorder="1" applyAlignment="1">
      <alignment horizontal="center" wrapText="1"/>
    </xf>
    <xf numFmtId="0" fontId="0" fillId="2" borderId="0" xfId="0" applyFill="1" applyAlignment="1">
      <alignment horizontal="center" vertical="center"/>
    </xf>
    <xf numFmtId="0" fontId="0" fillId="3" borderId="0" xfId="0" applyFill="1" applyAlignment="1">
      <alignment horizontal="center" vertical="center"/>
    </xf>
    <xf numFmtId="0" fontId="7" fillId="4" borderId="9" xfId="0" applyFont="1" applyFill="1" applyBorder="1" applyAlignment="1">
      <alignment horizontal="center" wrapText="1"/>
    </xf>
    <xf numFmtId="0" fontId="7" fillId="4" borderId="10" xfId="0" applyFont="1" applyFill="1" applyBorder="1" applyAlignment="1">
      <alignment horizontal="center" wrapText="1"/>
    </xf>
    <xf numFmtId="0" fontId="7" fillId="4" borderId="11" xfId="0" applyFont="1" applyFill="1" applyBorder="1" applyAlignment="1">
      <alignment horizont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4" borderId="13" xfId="0" applyFont="1" applyFill="1" applyBorder="1" applyAlignment="1">
      <alignment horizontal="centerContinuous" wrapText="1"/>
    </xf>
    <xf numFmtId="0" fontId="7" fillId="4" borderId="12" xfId="0" applyFont="1" applyFill="1" applyBorder="1" applyAlignment="1">
      <alignment horizontal="centerContinuous" wrapText="1"/>
    </xf>
    <xf numFmtId="0" fontId="7" fillId="4" borderId="14" xfId="0" applyFont="1" applyFill="1" applyBorder="1" applyAlignment="1">
      <alignment horizontal="centerContinuous" wrapText="1"/>
    </xf>
    <xf numFmtId="0" fontId="7" fillId="7" borderId="12" xfId="0" applyFont="1" applyFill="1" applyBorder="1" applyAlignment="1">
      <alignment horizontal="centerContinuous" wrapText="1"/>
    </xf>
    <xf numFmtId="0" fontId="0" fillId="0" borderId="15" xfId="0" applyBorder="1"/>
    <xf numFmtId="0" fontId="7" fillId="7" borderId="16" xfId="0" applyFont="1" applyFill="1" applyBorder="1" applyAlignment="1">
      <alignment horizontal="center" wrapText="1"/>
    </xf>
    <xf numFmtId="0" fontId="7" fillId="7" borderId="13" xfId="0" applyFont="1" applyFill="1" applyBorder="1" applyAlignment="1">
      <alignment horizontal="centerContinuous" wrapText="1"/>
    </xf>
    <xf numFmtId="0" fontId="7" fillId="4" borderId="16" xfId="0" applyFont="1" applyFill="1" applyBorder="1" applyAlignment="1">
      <alignment horizontal="center" wrapText="1"/>
    </xf>
    <xf numFmtId="0" fontId="0" fillId="0" borderId="17" xfId="0" applyBorder="1"/>
    <xf numFmtId="0" fontId="7" fillId="7" borderId="18" xfId="0" applyFont="1" applyFill="1" applyBorder="1" applyAlignment="1">
      <alignment horizontal="center" wrapText="1"/>
    </xf>
    <xf numFmtId="0" fontId="7" fillId="7" borderId="14" xfId="0" applyFont="1" applyFill="1" applyBorder="1" applyAlignment="1">
      <alignment horizontal="centerContinuous" wrapText="1"/>
    </xf>
    <xf numFmtId="0" fontId="7" fillId="4" borderId="18" xfId="0" applyFont="1" applyFill="1" applyBorder="1" applyAlignment="1">
      <alignment horizontal="center" wrapText="1"/>
    </xf>
    <xf numFmtId="0" fontId="7" fillId="7" borderId="9" xfId="0" applyFont="1" applyFill="1" applyBorder="1" applyAlignment="1">
      <alignment horizontal="center" wrapText="1"/>
    </xf>
    <xf numFmtId="0" fontId="7" fillId="7" borderId="10" xfId="0" applyFont="1" applyFill="1" applyBorder="1" applyAlignment="1">
      <alignment horizontal="center" wrapText="1"/>
    </xf>
    <xf numFmtId="0" fontId="7" fillId="7" borderId="11" xfId="0" applyFont="1" applyFill="1" applyBorder="1" applyAlignment="1">
      <alignment horizontal="center" wrapText="1"/>
    </xf>
    <xf numFmtId="3" fontId="0" fillId="2" borderId="15" xfId="0" applyNumberFormat="1" applyFill="1" applyBorder="1"/>
    <xf numFmtId="3" fontId="0" fillId="2" borderId="0" xfId="0" applyNumberFormat="1" applyFill="1" applyBorder="1"/>
    <xf numFmtId="3" fontId="0" fillId="2" borderId="17" xfId="0" applyNumberFormat="1" applyFill="1" applyBorder="1"/>
    <xf numFmtId="3" fontId="0" fillId="3" borderId="15" xfId="0" applyNumberFormat="1" applyFill="1" applyBorder="1"/>
    <xf numFmtId="3" fontId="0" fillId="3" borderId="0" xfId="0" applyNumberFormat="1" applyFill="1" applyBorder="1"/>
    <xf numFmtId="3" fontId="0" fillId="3" borderId="17" xfId="0" applyNumberFormat="1" applyFill="1" applyBorder="1"/>
    <xf numFmtId="3" fontId="0" fillId="2" borderId="0" xfId="0" applyNumberFormat="1" applyFill="1"/>
    <xf numFmtId="3" fontId="0" fillId="3" borderId="0" xfId="0" applyNumberFormat="1" applyFill="1"/>
    <xf numFmtId="3" fontId="0" fillId="5" borderId="2" xfId="1" applyNumberFormat="1" applyFont="1" applyFill="1" applyBorder="1"/>
    <xf numFmtId="3" fontId="0" fillId="6" borderId="2" xfId="1" applyNumberFormat="1" applyFont="1" applyFill="1" applyBorder="1"/>
    <xf numFmtId="3" fontId="0" fillId="6" borderId="8" xfId="1" applyNumberFormat="1" applyFont="1" applyFill="1" applyBorder="1"/>
    <xf numFmtId="2" fontId="0" fillId="2" borderId="0" xfId="0" applyNumberFormat="1" applyFill="1"/>
    <xf numFmtId="2" fontId="0" fillId="3" borderId="0" xfId="0" applyNumberFormat="1" applyFill="1"/>
    <xf numFmtId="4" fontId="0" fillId="2" borderId="0" xfId="0" applyNumberFormat="1" applyFill="1"/>
    <xf numFmtId="4" fontId="0" fillId="3" borderId="0" xfId="0" applyNumberFormat="1" applyFill="1"/>
    <xf numFmtId="165" fontId="0" fillId="2" borderId="0" xfId="0" applyNumberFormat="1" applyFill="1"/>
    <xf numFmtId="165" fontId="0" fillId="3" borderId="0" xfId="0" applyNumberFormat="1" applyFill="1"/>
    <xf numFmtId="166" fontId="0" fillId="5" borderId="2" xfId="1" applyNumberFormat="1" applyFont="1" applyFill="1" applyBorder="1"/>
    <xf numFmtId="166" fontId="0" fillId="6" borderId="2" xfId="1" applyNumberFormat="1" applyFont="1" applyFill="1" applyBorder="1"/>
    <xf numFmtId="166" fontId="0" fillId="6" borderId="8" xfId="1" applyNumberFormat="1" applyFont="1" applyFill="1" applyBorder="1"/>
    <xf numFmtId="3" fontId="0" fillId="0" borderId="0" xfId="0" applyNumberFormat="1"/>
    <xf numFmtId="0" fontId="0" fillId="2" borderId="0" xfId="0" applyFill="1"/>
    <xf numFmtId="0" fontId="0" fillId="2" borderId="19" xfId="0" applyFill="1" applyBorder="1"/>
    <xf numFmtId="3" fontId="0" fillId="2" borderId="19" xfId="0" applyNumberFormat="1" applyFill="1" applyBorder="1"/>
    <xf numFmtId="0" fontId="0" fillId="3" borderId="0" xfId="0" applyFill="1"/>
    <xf numFmtId="0" fontId="0" fillId="3" borderId="19" xfId="0" applyFill="1" applyBorder="1"/>
    <xf numFmtId="3" fontId="0" fillId="3" borderId="19" xfId="0" applyNumberFormat="1" applyFill="1" applyBorder="1"/>
    <xf numFmtId="0" fontId="0" fillId="2" borderId="0" xfId="0" applyFill="1" applyAlignment="1">
      <alignment horizontal="center"/>
    </xf>
    <xf numFmtId="0" fontId="0" fillId="2" borderId="19" xfId="0" applyFill="1" applyBorder="1" applyAlignment="1">
      <alignment horizontal="center"/>
    </xf>
    <xf numFmtId="0" fontId="0" fillId="3" borderId="0" xfId="0" applyFill="1" applyAlignment="1">
      <alignment horizontal="center"/>
    </xf>
    <xf numFmtId="0" fontId="0" fillId="3" borderId="19" xfId="0" applyFill="1" applyBorder="1" applyAlignment="1">
      <alignment horizontal="center"/>
    </xf>
    <xf numFmtId="0" fontId="7" fillId="4" borderId="12" xfId="0" applyFont="1" applyFill="1" applyBorder="1" applyAlignment="1">
      <alignment horizontal="centerContinuous" vertical="center" wrapText="1"/>
    </xf>
    <xf numFmtId="0" fontId="0" fillId="3" borderId="19" xfId="0" applyFill="1" applyBorder="1" applyAlignment="1">
      <alignment horizontal="center" vertical="center"/>
    </xf>
    <xf numFmtId="0" fontId="4" fillId="4" borderId="4" xfId="2" applyFont="1" applyFill="1" applyBorder="1" applyAlignment="1"/>
    <xf numFmtId="0" fontId="0" fillId="0" borderId="0" xfId="0" applyAlignment="1">
      <alignment vertical="top" wrapText="1"/>
    </xf>
    <xf numFmtId="0" fontId="5" fillId="5" borderId="7" xfId="2" applyFont="1" applyFill="1" applyBorder="1" applyAlignment="1">
      <alignment horizontal="center" vertical="top"/>
    </xf>
    <xf numFmtId="0" fontId="5" fillId="6" borderId="7" xfId="2" applyFont="1" applyFill="1" applyBorder="1" applyAlignment="1">
      <alignment horizontal="center" vertical="top"/>
    </xf>
    <xf numFmtId="0" fontId="5" fillId="5" borderId="20" xfId="2" applyFont="1" applyFill="1" applyBorder="1" applyAlignment="1">
      <alignment horizontal="left" vertical="top" wrapText="1"/>
    </xf>
    <xf numFmtId="0" fontId="5" fillId="6" borderId="20" xfId="2" applyFont="1" applyFill="1" applyBorder="1" applyAlignment="1">
      <alignment horizontal="left" vertical="top" wrapText="1"/>
    </xf>
    <xf numFmtId="0" fontId="0" fillId="0" borderId="0" xfId="0" applyAlignment="1">
      <alignment horizontal="center"/>
    </xf>
    <xf numFmtId="3" fontId="7" fillId="4" borderId="12" xfId="0" applyNumberFormat="1" applyFont="1" applyFill="1" applyBorder="1" applyAlignment="1">
      <alignment horizontal="centerContinuous" vertical="center" wrapText="1"/>
    </xf>
    <xf numFmtId="0" fontId="5" fillId="6" borderId="21" xfId="2" applyFont="1" applyFill="1" applyBorder="1" applyAlignment="1">
      <alignment horizontal="center" vertical="top"/>
    </xf>
    <xf numFmtId="0" fontId="5" fillId="6" borderId="22" xfId="2" applyFont="1" applyFill="1" applyBorder="1" applyAlignment="1">
      <alignment horizontal="left" vertical="top" wrapText="1"/>
    </xf>
    <xf numFmtId="0" fontId="3" fillId="0" borderId="0" xfId="3" applyFill="1" applyBorder="1" applyAlignment="1">
      <alignment horizontal="center" vertical="center" textRotation="90" wrapText="1"/>
    </xf>
    <xf numFmtId="0" fontId="0" fillId="0" borderId="0" xfId="0" applyAlignment="1">
      <alignment horizontal="center" vertical="center" textRotation="90"/>
    </xf>
  </cellXfs>
  <cellStyles count="6">
    <cellStyle name="Ergebnis" xfId="3" builtinId="25"/>
    <cellStyle name="Erklärender Text" xfId="2" builtinId="53"/>
    <cellStyle name="Komma" xfId="1" builtinId="3"/>
    <cellStyle name="Standard" xfId="0" builtinId="0"/>
    <cellStyle name="Standard 2" xfId="4" xr:uid="{BC142827-79B5-4A59-AA4D-0F68200A5AAC}"/>
    <cellStyle name="Standard 3" xfId="5" xr:uid="{DBCE9B04-D864-4353-B898-C1F701B7EEFE}"/>
  </cellStyles>
  <dxfs count="4">
    <dxf>
      <font>
        <b/>
        <i val="0"/>
        <strike val="0"/>
        <condense val="0"/>
        <extend val="0"/>
        <outline val="0"/>
        <shadow val="0"/>
        <u val="none"/>
        <vertAlign val="baseline"/>
        <sz val="11"/>
        <color auto="1"/>
        <name val="Calibri"/>
        <scheme val="minor"/>
      </font>
      <fill>
        <patternFill patternType="none">
          <fgColor indexed="64"/>
          <bgColor indexed="65"/>
        </patternFill>
      </fill>
    </dxf>
    <dxf>
      <font>
        <b/>
        <i val="0"/>
        <strike val="0"/>
        <condense val="0"/>
        <extend val="0"/>
        <outline val="0"/>
        <shadow val="0"/>
        <u val="none"/>
        <vertAlign val="baseline"/>
        <sz val="11"/>
        <color auto="1"/>
        <name val="Calibri"/>
        <scheme val="minor"/>
      </font>
      <fill>
        <patternFill patternType="none">
          <fgColor indexed="64"/>
          <bgColor indexed="65"/>
        </patternFill>
      </fill>
    </dxf>
    <dxf>
      <font>
        <b/>
        <i val="0"/>
        <strike val="0"/>
        <condense val="0"/>
        <extend val="0"/>
        <outline val="0"/>
        <shadow val="0"/>
        <u val="none"/>
        <vertAlign val="baseline"/>
        <sz val="11"/>
        <color theme="3"/>
        <name val="Calibri"/>
        <scheme val="minor"/>
      </font>
      <fill>
        <patternFill patternType="none">
          <fgColor indexed="64"/>
          <bgColor indexed="65"/>
        </patternFill>
      </fill>
    </dxf>
    <dxf>
      <font>
        <b/>
        <i val="0"/>
        <strike val="0"/>
        <condense val="0"/>
        <extend val="0"/>
        <outline val="0"/>
        <shadow val="0"/>
        <u val="none"/>
        <vertAlign val="baseline"/>
        <sz val="12"/>
        <color theme="3"/>
        <name val="Calibri"/>
        <scheme val="minor"/>
      </font>
      <fill>
        <patternFill patternType="none">
          <fgColor indexed="64"/>
          <bgColor indexed="65"/>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4A2994-4237-47ED-A028-787002CAFFBE}" name="Tabelle1" displayName="Tabelle1" ref="B11:C47" totalsRowShown="0" headerRowDxfId="3" dataDxfId="2" headerRowCellStyle="Erklärender Text" dataCellStyle="Erklärender Text">
  <tableColumns count="2">
    <tableColumn id="1" xr3:uid="{5F28BB02-7ABD-4B25-9403-692C9594D89E}" name="Abkürzungsverzeichnis" dataDxfId="1" dataCellStyle="Erklärender Text"/>
    <tableColumn id="2" xr3:uid="{B3EF7408-5AA9-4A4F-92D4-335494F22D56}" name="Spalte1" dataDxfId="0" dataCellStyle="Erklärender Text"/>
  </tableColumns>
  <tableStyleInfo name="TableStyleMedium13"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08E06-9CCF-4EE0-8363-B9C3562CC31C}">
  <sheetPr>
    <pageSetUpPr fitToPage="1"/>
  </sheetPr>
  <dimension ref="B1:G47"/>
  <sheetViews>
    <sheetView showGridLines="0" tabSelected="1" workbookViewId="0">
      <selection activeCell="D1" sqref="D1"/>
    </sheetView>
  </sheetViews>
  <sheetFormatPr baseColWidth="10" defaultRowHeight="15" x14ac:dyDescent="0.25"/>
  <cols>
    <col min="1" max="1" width="3.5703125" customWidth="1"/>
    <col min="2" max="2" width="26.140625" bestFit="1" customWidth="1"/>
    <col min="3" max="3" width="129.28515625" customWidth="1"/>
    <col min="4" max="4" width="13.5703125" customWidth="1"/>
  </cols>
  <sheetData>
    <row r="1" spans="2:7" ht="16.5" thickBot="1" x14ac:dyDescent="0.3">
      <c r="B1" s="83" t="s">
        <v>1137</v>
      </c>
      <c r="C1" s="83" t="s">
        <v>1138</v>
      </c>
      <c r="D1" t="s">
        <v>1169</v>
      </c>
    </row>
    <row r="2" spans="2:7" ht="45.75" thickTop="1" x14ac:dyDescent="0.25">
      <c r="B2" s="85" t="s">
        <v>1132</v>
      </c>
      <c r="C2" s="87" t="s">
        <v>1127</v>
      </c>
    </row>
    <row r="3" spans="2:7" ht="60" x14ac:dyDescent="0.25">
      <c r="B3" s="86" t="s">
        <v>1133</v>
      </c>
      <c r="C3" s="88" t="s">
        <v>1128</v>
      </c>
      <c r="E3" s="84"/>
      <c r="F3" s="84"/>
      <c r="G3" s="84"/>
    </row>
    <row r="4" spans="2:7" ht="45" x14ac:dyDescent="0.25">
      <c r="B4" s="85" t="s">
        <v>1134</v>
      </c>
      <c r="C4" s="87" t="s">
        <v>1129</v>
      </c>
      <c r="E4" s="84"/>
      <c r="F4" s="84"/>
      <c r="G4" s="84"/>
    </row>
    <row r="5" spans="2:7" ht="45" x14ac:dyDescent="0.25">
      <c r="B5" s="86" t="s">
        <v>1135</v>
      </c>
      <c r="C5" s="88" t="s">
        <v>1130</v>
      </c>
      <c r="E5" s="84"/>
      <c r="F5" s="84"/>
      <c r="G5" s="84"/>
    </row>
    <row r="6" spans="2:7" ht="60" x14ac:dyDescent="0.25">
      <c r="B6" s="85" t="s">
        <v>1136</v>
      </c>
      <c r="C6" s="87" t="s">
        <v>1131</v>
      </c>
      <c r="E6" s="84"/>
      <c r="F6" s="84"/>
      <c r="G6" s="84"/>
    </row>
    <row r="7" spans="2:7" ht="30" x14ac:dyDescent="0.25">
      <c r="B7" s="86" t="s">
        <v>1139</v>
      </c>
      <c r="C7" s="88" t="s">
        <v>1141</v>
      </c>
      <c r="E7" s="84"/>
      <c r="F7" s="84"/>
      <c r="G7" s="84"/>
    </row>
    <row r="8" spans="2:7" ht="30" x14ac:dyDescent="0.25">
      <c r="B8" s="85" t="s">
        <v>1140</v>
      </c>
      <c r="C8" s="87" t="s">
        <v>1142</v>
      </c>
      <c r="E8" s="84"/>
      <c r="F8" s="84"/>
      <c r="G8" s="84"/>
    </row>
    <row r="9" spans="2:7" x14ac:dyDescent="0.25">
      <c r="B9" s="91" t="s">
        <v>1143</v>
      </c>
      <c r="C9" s="92" t="s">
        <v>1144</v>
      </c>
    </row>
    <row r="11" spans="2:7" ht="15.75" x14ac:dyDescent="0.25">
      <c r="B11" s="1" t="s">
        <v>0</v>
      </c>
      <c r="C11" s="5" t="s">
        <v>1</v>
      </c>
    </row>
    <row r="12" spans="2:7" x14ac:dyDescent="0.25">
      <c r="B12" s="2" t="s">
        <v>2</v>
      </c>
      <c r="C12" s="2" t="s">
        <v>3</v>
      </c>
    </row>
    <row r="13" spans="2:7" x14ac:dyDescent="0.25">
      <c r="B13" s="2" t="s">
        <v>816</v>
      </c>
      <c r="C13" s="2" t="s">
        <v>817</v>
      </c>
    </row>
    <row r="14" spans="2:7" x14ac:dyDescent="0.25">
      <c r="B14" s="2" t="s">
        <v>4</v>
      </c>
      <c r="C14" s="2" t="s">
        <v>5</v>
      </c>
    </row>
    <row r="15" spans="2:7" x14ac:dyDescent="0.25">
      <c r="B15" s="2" t="s">
        <v>6</v>
      </c>
      <c r="C15" s="2" t="s">
        <v>7</v>
      </c>
    </row>
    <row r="16" spans="2:7" x14ac:dyDescent="0.25">
      <c r="B16" s="2" t="s">
        <v>85</v>
      </c>
      <c r="C16" s="2" t="s">
        <v>811</v>
      </c>
    </row>
    <row r="17" spans="2:3" x14ac:dyDescent="0.25">
      <c r="B17" s="2" t="s">
        <v>8</v>
      </c>
      <c r="C17" s="2" t="s">
        <v>9</v>
      </c>
    </row>
    <row r="18" spans="2:3" x14ac:dyDescent="0.25">
      <c r="B18" s="2" t="s">
        <v>10</v>
      </c>
      <c r="C18" s="2" t="s">
        <v>11</v>
      </c>
    </row>
    <row r="19" spans="2:3" x14ac:dyDescent="0.25">
      <c r="B19" s="2" t="s">
        <v>12</v>
      </c>
      <c r="C19" s="2" t="s">
        <v>13</v>
      </c>
    </row>
    <row r="20" spans="2:3" x14ac:dyDescent="0.25">
      <c r="B20" s="2" t="s">
        <v>14</v>
      </c>
      <c r="C20" s="2" t="s">
        <v>15</v>
      </c>
    </row>
    <row r="21" spans="2:3" x14ac:dyDescent="0.25">
      <c r="B21" s="2" t="s">
        <v>16</v>
      </c>
      <c r="C21" s="2" t="s">
        <v>17</v>
      </c>
    </row>
    <row r="22" spans="2:3" x14ac:dyDescent="0.25">
      <c r="B22" s="2" t="s">
        <v>18</v>
      </c>
      <c r="C22" s="2" t="s">
        <v>19</v>
      </c>
    </row>
    <row r="23" spans="2:3" x14ac:dyDescent="0.25">
      <c r="B23" s="2" t="s">
        <v>1105</v>
      </c>
      <c r="C23" s="2" t="s">
        <v>1106</v>
      </c>
    </row>
    <row r="24" spans="2:3" x14ac:dyDescent="0.25">
      <c r="B24" s="2" t="s">
        <v>20</v>
      </c>
      <c r="C24" s="2" t="s">
        <v>21</v>
      </c>
    </row>
    <row r="25" spans="2:3" x14ac:dyDescent="0.25">
      <c r="B25" s="2" t="s">
        <v>820</v>
      </c>
      <c r="C25" s="2" t="s">
        <v>821</v>
      </c>
    </row>
    <row r="26" spans="2:3" x14ac:dyDescent="0.25">
      <c r="B26" s="2" t="s">
        <v>818</v>
      </c>
      <c r="C26" s="2" t="s">
        <v>819</v>
      </c>
    </row>
    <row r="27" spans="2:3" ht="30" x14ac:dyDescent="0.25">
      <c r="B27" s="3" t="s">
        <v>22</v>
      </c>
      <c r="C27" s="4" t="s">
        <v>23</v>
      </c>
    </row>
    <row r="28" spans="2:3" x14ac:dyDescent="0.25">
      <c r="B28" s="3" t="s">
        <v>814</v>
      </c>
      <c r="C28" s="4" t="s">
        <v>815</v>
      </c>
    </row>
    <row r="29" spans="2:3" x14ac:dyDescent="0.25">
      <c r="B29" s="3" t="s">
        <v>24</v>
      </c>
      <c r="C29" s="4" t="s">
        <v>25</v>
      </c>
    </row>
    <row r="30" spans="2:3" x14ac:dyDescent="0.25">
      <c r="B30" s="2" t="s">
        <v>26</v>
      </c>
      <c r="C30" s="2" t="s">
        <v>27</v>
      </c>
    </row>
    <row r="31" spans="2:3" x14ac:dyDescent="0.25">
      <c r="B31" s="2" t="s">
        <v>28</v>
      </c>
      <c r="C31" s="2" t="s">
        <v>29</v>
      </c>
    </row>
    <row r="32" spans="2:3" x14ac:dyDescent="0.25">
      <c r="B32" s="2" t="s">
        <v>30</v>
      </c>
      <c r="C32" s="2" t="s">
        <v>31</v>
      </c>
    </row>
    <row r="33" spans="2:3" x14ac:dyDescent="0.25">
      <c r="B33" s="2" t="s">
        <v>32</v>
      </c>
      <c r="C33" s="2" t="s">
        <v>33</v>
      </c>
    </row>
    <row r="34" spans="2:3" x14ac:dyDescent="0.25">
      <c r="B34" s="2" t="s">
        <v>34</v>
      </c>
      <c r="C34" s="2" t="s">
        <v>35</v>
      </c>
    </row>
    <row r="35" spans="2:3" x14ac:dyDescent="0.25">
      <c r="B35" s="2" t="s">
        <v>36</v>
      </c>
      <c r="C35" s="2" t="s">
        <v>37</v>
      </c>
    </row>
    <row r="36" spans="2:3" x14ac:dyDescent="0.25">
      <c r="B36" s="2" t="s">
        <v>38</v>
      </c>
      <c r="C36" s="2" t="s">
        <v>39</v>
      </c>
    </row>
    <row r="37" spans="2:3" x14ac:dyDescent="0.25">
      <c r="B37" s="2" t="s">
        <v>40</v>
      </c>
      <c r="C37" s="2" t="s">
        <v>41</v>
      </c>
    </row>
    <row r="38" spans="2:3" x14ac:dyDescent="0.25">
      <c r="B38" s="2" t="s">
        <v>42</v>
      </c>
      <c r="C38" s="2" t="s">
        <v>43</v>
      </c>
    </row>
    <row r="39" spans="2:3" x14ac:dyDescent="0.25">
      <c r="B39" s="2" t="s">
        <v>44</v>
      </c>
      <c r="C39" s="2" t="s">
        <v>954</v>
      </c>
    </row>
    <row r="40" spans="2:3" x14ac:dyDescent="0.25">
      <c r="B40" s="2" t="s">
        <v>45</v>
      </c>
      <c r="C40" s="2" t="s">
        <v>46</v>
      </c>
    </row>
    <row r="41" spans="2:3" x14ac:dyDescent="0.25">
      <c r="B41" s="2" t="s">
        <v>47</v>
      </c>
      <c r="C41" s="2" t="s">
        <v>48</v>
      </c>
    </row>
    <row r="42" spans="2:3" x14ac:dyDescent="0.25">
      <c r="B42" s="2" t="s">
        <v>49</v>
      </c>
      <c r="C42" s="2" t="s">
        <v>50</v>
      </c>
    </row>
    <row r="43" spans="2:3" x14ac:dyDescent="0.25">
      <c r="B43" s="2" t="s">
        <v>51</v>
      </c>
      <c r="C43" s="2" t="s">
        <v>52</v>
      </c>
    </row>
    <row r="44" spans="2:3" x14ac:dyDescent="0.25">
      <c r="B44" s="2" t="s">
        <v>53</v>
      </c>
      <c r="C44" s="2" t="s">
        <v>54</v>
      </c>
    </row>
    <row r="45" spans="2:3" x14ac:dyDescent="0.25">
      <c r="B45" s="2" t="s">
        <v>812</v>
      </c>
      <c r="C45" s="2" t="s">
        <v>813</v>
      </c>
    </row>
    <row r="46" spans="2:3" x14ac:dyDescent="0.25">
      <c r="B46" s="2" t="s">
        <v>55</v>
      </c>
      <c r="C46" s="2" t="s">
        <v>56</v>
      </c>
    </row>
    <row r="47" spans="2:3" x14ac:dyDescent="0.25">
      <c r="B47" s="6" t="s">
        <v>822</v>
      </c>
      <c r="C47" s="2" t="s">
        <v>823</v>
      </c>
    </row>
  </sheetData>
  <pageMargins left="0.7" right="0.7" top="0.78740157499999996" bottom="0.78740157499999996" header="0.3" footer="0.3"/>
  <pageSetup paperSize="9" scale="8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4528-E57A-4F8A-8F10-8860A72F64E4}">
  <dimension ref="A1:V180"/>
  <sheetViews>
    <sheetView workbookViewId="0"/>
  </sheetViews>
  <sheetFormatPr baseColWidth="10" defaultRowHeight="15" outlineLevelRow="1" x14ac:dyDescent="0.25"/>
  <cols>
    <col min="1" max="1" width="6" customWidth="1"/>
    <col min="2" max="2" width="9.7109375" customWidth="1"/>
    <col min="3" max="4" width="13" bestFit="1" customWidth="1"/>
    <col min="5" max="5" width="11.28515625" bestFit="1" customWidth="1"/>
    <col min="6" max="7" width="12" bestFit="1" customWidth="1"/>
    <col min="8" max="8" width="10.5703125" bestFit="1" customWidth="1"/>
    <col min="9" max="10" width="11" bestFit="1" customWidth="1"/>
    <col min="11" max="11" width="13" bestFit="1" customWidth="1"/>
    <col min="12" max="12" width="10.42578125" bestFit="1" customWidth="1"/>
    <col min="13" max="13" width="11" bestFit="1" customWidth="1"/>
    <col min="14" max="14" width="10.42578125" bestFit="1" customWidth="1"/>
    <col min="15" max="15" width="13" bestFit="1" customWidth="1"/>
    <col min="16" max="16" width="16.7109375" bestFit="1" customWidth="1"/>
    <col min="17" max="17" width="14" bestFit="1" customWidth="1"/>
    <col min="18" max="18" width="15.5703125" bestFit="1" customWidth="1"/>
    <col min="19" max="19" width="14" bestFit="1" customWidth="1"/>
    <col min="20" max="20" width="13" bestFit="1" customWidth="1"/>
    <col min="21" max="21" width="11.140625" bestFit="1" customWidth="1"/>
    <col min="22" max="22" width="16.7109375" bestFit="1" customWidth="1"/>
  </cols>
  <sheetData>
    <row r="1" spans="1:22" ht="18.75" x14ac:dyDescent="0.3">
      <c r="A1" s="20" t="str">
        <f>"Auswertung SA 100-Korrekturmeldung "&amp;MIN('ROH1'!C:C)</f>
        <v>Auswertung SA 100-Korrekturmeldung 2018</v>
      </c>
    </row>
    <row r="2" spans="1:22" ht="75.75" hidden="1" outlineLevel="1" thickBot="1" x14ac:dyDescent="0.3">
      <c r="B2" s="7" t="s">
        <v>57</v>
      </c>
      <c r="C2" s="8" t="s">
        <v>58</v>
      </c>
      <c r="D2" s="8" t="s">
        <v>76</v>
      </c>
      <c r="E2" s="8" t="s">
        <v>81</v>
      </c>
      <c r="F2" s="8" t="s">
        <v>59</v>
      </c>
      <c r="G2" s="8" t="s">
        <v>60</v>
      </c>
      <c r="H2" s="8" t="s">
        <v>61</v>
      </c>
      <c r="I2" s="8" t="s">
        <v>62</v>
      </c>
      <c r="J2" s="8" t="s">
        <v>63</v>
      </c>
      <c r="K2" s="8" t="s">
        <v>64</v>
      </c>
      <c r="L2" s="8" t="s">
        <v>65</v>
      </c>
      <c r="M2" s="8" t="s">
        <v>66</v>
      </c>
      <c r="N2" s="8" t="s">
        <v>67</v>
      </c>
      <c r="O2" s="8" t="s">
        <v>68</v>
      </c>
      <c r="P2" s="8" t="s">
        <v>69</v>
      </c>
      <c r="Q2" s="8" t="s">
        <v>70</v>
      </c>
      <c r="R2" s="8" t="s">
        <v>71</v>
      </c>
      <c r="S2" s="8" t="s">
        <v>72</v>
      </c>
      <c r="T2" s="8" t="s">
        <v>73</v>
      </c>
      <c r="U2" s="8" t="s">
        <v>74</v>
      </c>
      <c r="V2" s="9" t="s">
        <v>75</v>
      </c>
    </row>
    <row r="3" spans="1:22" ht="15.75" hidden="1" outlineLevel="1" thickTop="1" x14ac:dyDescent="0.25">
      <c r="A3" s="93" t="s">
        <v>949</v>
      </c>
      <c r="B3" s="10" t="s">
        <v>77</v>
      </c>
      <c r="C3" s="11">
        <f>VLOOKUP((RIGHT($A$1,4))&amp;"100"&amp;"0"&amp;"0"&amp;$B$3,'ROH1'!$A$1:$AD$350,COLUMN(C$1)+8,FALSE)</f>
        <v>28249680</v>
      </c>
      <c r="D3" s="11">
        <f>VLOOKUP((RIGHT($A$1,4))&amp;"100"&amp;"0"&amp;"0"&amp;$B$3,'ROH1'!$A$1:$AD$350,COLUMN(D$1)+8,FALSE)</f>
        <v>28125152</v>
      </c>
      <c r="E3" s="11">
        <f>VLOOKUP((RIGHT($A$1,4))&amp;"100"&amp;"0"&amp;"0"&amp;$B$3,'ROH1'!$A$1:$AD$350,COLUMN(E$1)+8,FALSE)</f>
        <v>3728</v>
      </c>
      <c r="F3" s="11">
        <f>VLOOKUP((RIGHT($A$1,4))&amp;"100"&amp;"0"&amp;"0"&amp;$B$3,'ROH1'!$A$1:$AD$350,COLUMN(F$1)+8,FALSE)</f>
        <v>905641</v>
      </c>
      <c r="G3" s="11">
        <f>VLOOKUP((RIGHT($A$1,4))&amp;"100"&amp;"0"&amp;"0"&amp;$B$3,'ROH1'!$A$1:$AD$350,COLUMN(G$1)+8,FALSE)</f>
        <v>3184883</v>
      </c>
      <c r="H3" s="11">
        <f>VLOOKUP((RIGHT($A$1,4))&amp;"100"&amp;"0"&amp;"0"&amp;$B$3,'ROH1'!$A$1:$AD$350,COLUMN(H$1)+8,FALSE)</f>
        <v>292009</v>
      </c>
      <c r="I3" s="11">
        <f>VLOOKUP((RIGHT($A$1,4))&amp;"100"&amp;"0"&amp;"0"&amp;$B$3,'ROH1'!$A$1:$AD$350,COLUMN(I$1)+8,FALSE)</f>
        <v>16281</v>
      </c>
      <c r="J3" s="11">
        <f>VLOOKUP((RIGHT($A$1,4))&amp;"100"&amp;"0"&amp;"0"&amp;$B$3,'ROH1'!$A$1:$AD$350,COLUMN(J$1)+8,FALSE)</f>
        <v>1</v>
      </c>
      <c r="K3" s="11">
        <f>VLOOKUP((RIGHT($A$1,4))&amp;"100"&amp;"0"&amp;"0"&amp;$B$3,'ROH1'!$A$1:$AD$350,COLUMN(K$1)+8,FALSE)</f>
        <v>12370960</v>
      </c>
      <c r="L3" s="11">
        <f>VLOOKUP((RIGHT($A$1,4))&amp;"100"&amp;"0"&amp;"0"&amp;$B$3,'ROH1'!$A$1:$AD$350,COLUMN(L$1)+8,FALSE)</f>
        <v>45341</v>
      </c>
      <c r="M3" s="11">
        <f>VLOOKUP((RIGHT($A$1,4))&amp;"100"&amp;"0"&amp;"0"&amp;$B$3,'ROH1'!$A$1:$AD$350,COLUMN(M$1)+8,FALSE)</f>
        <v>395850</v>
      </c>
      <c r="N3" s="11">
        <f>VLOOKUP((RIGHT($A$1,4))&amp;"100"&amp;"0"&amp;"0"&amp;$B$3,'ROH1'!$A$1:$AD$350,COLUMN(N$1)+8,FALSE)</f>
        <v>28599</v>
      </c>
      <c r="O3" s="11">
        <f>VLOOKUP((RIGHT($A$1,4))&amp;"100"&amp;"0"&amp;"0"&amp;$B$3,'ROH1'!$A$1:$AD$350,COLUMN(O$1)+8,FALSE)</f>
        <v>26906021</v>
      </c>
      <c r="P3" s="11">
        <f>VLOOKUP((RIGHT($A$1,4))&amp;"100"&amp;"0"&amp;"0"&amp;$B$3,'ROH1'!$A$1:$AD$350,COLUMN(P$1)+8,FALSE)</f>
        <v>9775458932</v>
      </c>
      <c r="Q3" s="11">
        <f>VLOOKUP((RIGHT($A$1,4))&amp;"100"&amp;"0"&amp;"0"&amp;$B$3,'ROH1'!$A$1:$AD$350,COLUMN(Q$1)+8,FALSE)</f>
        <v>306681585</v>
      </c>
      <c r="R3" s="11">
        <f>VLOOKUP((RIGHT($A$1,4))&amp;"100"&amp;"0"&amp;"0"&amp;$B$3,'ROH1'!$A$1:$AD$350,COLUMN(R$1)+8,FALSE)</f>
        <v>1020350915</v>
      </c>
      <c r="S3" s="11">
        <f>VLOOKUP((RIGHT($A$1,4))&amp;"100"&amp;"0"&amp;"0"&amp;$B$3,'ROH1'!$A$1:$AD$350,COLUMN(S$1)+8,FALSE)</f>
        <v>88839711</v>
      </c>
      <c r="T3" s="11">
        <f>VLOOKUP((RIGHT($A$1,4))&amp;"100"&amp;"0"&amp;"0"&amp;$B$3,'ROH1'!$A$1:$AD$350,COLUMN(T$1)+8,FALSE)</f>
        <v>5311024</v>
      </c>
      <c r="U3" s="11">
        <f>VLOOKUP((RIGHT($A$1,4))&amp;"100"&amp;"0"&amp;"0"&amp;$B$3,'ROH1'!$A$1:$AD$350,COLUMN(U$1)+8,FALSE)</f>
        <v>24</v>
      </c>
      <c r="V3" s="11">
        <f>VLOOKUP((RIGHT($A$1,4))&amp;"100"&amp;"0"&amp;"0"&amp;$B$3,'ROH1'!$A$1:$AD$350,COLUMN(V$1)+8,FALSE)</f>
        <v>3971230096</v>
      </c>
    </row>
    <row r="4" spans="1:22" hidden="1" outlineLevel="1" x14ac:dyDescent="0.25">
      <c r="A4" s="94"/>
      <c r="B4" s="13" t="s">
        <v>78</v>
      </c>
      <c r="C4" s="14">
        <f>VLOOKUP((RIGHT($A$1,4))&amp;"100"&amp;"0"&amp;"0"&amp;$B$4,'ROH1'!$A$1:$AD$350,COLUMN(C$1)+8,FALSE)</f>
        <v>11414997</v>
      </c>
      <c r="D4" s="14">
        <f>VLOOKUP((RIGHT($A$1,4))&amp;"100"&amp;"0"&amp;"0"&amp;$B$4,'ROH1'!$A$1:$AD$350,COLUMN(D$1)+8,FALSE)</f>
        <v>11365622</v>
      </c>
      <c r="E4" s="14">
        <f>VLOOKUP((RIGHT($A$1,4))&amp;"100"&amp;"0"&amp;"0"&amp;$B$4,'ROH1'!$A$1:$AD$350,COLUMN(E$1)+8,FALSE)</f>
        <v>289</v>
      </c>
      <c r="F4" s="14">
        <f>VLOOKUP((RIGHT($A$1,4))&amp;"100"&amp;"0"&amp;"0"&amp;$B$4,'ROH1'!$A$1:$AD$350,COLUMN(F$1)+8,FALSE)</f>
        <v>237705</v>
      </c>
      <c r="G4" s="14">
        <f>VLOOKUP((RIGHT($A$1,4))&amp;"100"&amp;"0"&amp;"0"&amp;$B$4,'ROH1'!$A$1:$AD$350,COLUMN(G$1)+8,FALSE)</f>
        <v>907429</v>
      </c>
      <c r="H4" s="14">
        <f>VLOOKUP((RIGHT($A$1,4))&amp;"100"&amp;"0"&amp;"0"&amp;$B$4,'ROH1'!$A$1:$AD$350,COLUMN(H$1)+8,FALSE)</f>
        <v>45957</v>
      </c>
      <c r="I4" s="14">
        <f>VLOOKUP((RIGHT($A$1,4))&amp;"100"&amp;"0"&amp;"0"&amp;$B$4,'ROH1'!$A$1:$AD$350,COLUMN(I$1)+8,FALSE)</f>
        <v>16208</v>
      </c>
      <c r="J4" s="14">
        <f>VLOOKUP((RIGHT($A$1,4))&amp;"100"&amp;"0"&amp;"0"&amp;$B$4,'ROH1'!$A$1:$AD$350,COLUMN(J$1)+8,FALSE)</f>
        <v>155</v>
      </c>
      <c r="K4" s="14">
        <f>VLOOKUP((RIGHT($A$1,4))&amp;"100"&amp;"0"&amp;"0"&amp;$B$4,'ROH1'!$A$1:$AD$350,COLUMN(K$1)+8,FALSE)</f>
        <v>6025727</v>
      </c>
      <c r="L4" s="14">
        <f>VLOOKUP((RIGHT($A$1,4))&amp;"100"&amp;"0"&amp;"0"&amp;$B$4,'ROH1'!$A$1:$AD$350,COLUMN(L$1)+8,FALSE)</f>
        <v>10963</v>
      </c>
      <c r="M4" s="14">
        <f>VLOOKUP((RIGHT($A$1,4))&amp;"100"&amp;"0"&amp;"0"&amp;$B$4,'ROH1'!$A$1:$AD$350,COLUMN(M$1)+8,FALSE)</f>
        <v>88328</v>
      </c>
      <c r="N4" s="14">
        <f>VLOOKUP((RIGHT($A$1,4))&amp;"100"&amp;"0"&amp;"0"&amp;$B$4,'ROH1'!$A$1:$AD$350,COLUMN(N$1)+8,FALSE)</f>
        <v>0</v>
      </c>
      <c r="O4" s="14">
        <f>VLOOKUP((RIGHT($A$1,4))&amp;"100"&amp;"0"&amp;"0"&amp;$B$4,'ROH1'!$A$1:$AD$350,COLUMN(O$1)+8,FALSE)</f>
        <v>10987959</v>
      </c>
      <c r="P4" s="14">
        <f>VLOOKUP((RIGHT($A$1,4))&amp;"100"&amp;"0"&amp;"0"&amp;$B$4,'ROH1'!$A$1:$AD$350,COLUMN(P$1)+8,FALSE)</f>
        <v>4002804017</v>
      </c>
      <c r="Q4" s="14">
        <f>VLOOKUP((RIGHT($A$1,4))&amp;"100"&amp;"0"&amp;"0"&amp;$B$4,'ROH1'!$A$1:$AD$350,COLUMN(Q$1)+8,FALSE)</f>
        <v>79998066</v>
      </c>
      <c r="R4" s="14">
        <f>VLOOKUP((RIGHT($A$1,4))&amp;"100"&amp;"0"&amp;"0"&amp;$B$4,'ROH1'!$A$1:$AD$350,COLUMN(R$1)+8,FALSE)</f>
        <v>288145978</v>
      </c>
      <c r="S4" s="14">
        <f>VLOOKUP((RIGHT($A$1,4))&amp;"100"&amp;"0"&amp;"0"&amp;$B$4,'ROH1'!$A$1:$AD$350,COLUMN(S$1)+8,FALSE)</f>
        <v>14902811</v>
      </c>
      <c r="T4" s="14">
        <f>VLOOKUP((RIGHT($A$1,4))&amp;"100"&amp;"0"&amp;"0"&amp;$B$4,'ROH1'!$A$1:$AD$350,COLUMN(T$1)+8,FALSE)</f>
        <v>5551599</v>
      </c>
      <c r="U4" s="14">
        <f>VLOOKUP((RIGHT($A$1,4))&amp;"100"&amp;"0"&amp;"0"&amp;$B$4,'ROH1'!$A$1:$AD$350,COLUMN(U$1)+8,FALSE)</f>
        <v>51158</v>
      </c>
      <c r="V4" s="14">
        <f>VLOOKUP((RIGHT($A$1,4))&amp;"100"&amp;"0"&amp;"0"&amp;$B$4,'ROH1'!$A$1:$AD$350,COLUMN(V$1)+8,FALSE)</f>
        <v>2021590375</v>
      </c>
    </row>
    <row r="5" spans="1:22" hidden="1" outlineLevel="1" x14ac:dyDescent="0.25">
      <c r="A5" s="94"/>
      <c r="B5" s="10" t="s">
        <v>79</v>
      </c>
      <c r="C5" s="11">
        <f>VLOOKUP((RIGHT($A$1,4))&amp;"100"&amp;"0"&amp;"0"&amp;$B$5,'ROH1'!$A$1:$AD$350,COLUMN(C$1)+8,FALSE)</f>
        <v>5449266</v>
      </c>
      <c r="D5" s="11">
        <f>VLOOKUP((RIGHT($A$1,4))&amp;"100"&amp;"0"&amp;"0"&amp;$B$5,'ROH1'!$A$1:$AD$350,COLUMN(D$1)+8,FALSE)</f>
        <v>5443891</v>
      </c>
      <c r="E5" s="11">
        <f>VLOOKUP((RIGHT($A$1,4))&amp;"100"&amp;"0"&amp;"0"&amp;$B$5,'ROH1'!$A$1:$AD$350,COLUMN(E$1)+8,FALSE)</f>
        <v>235</v>
      </c>
      <c r="F5" s="11">
        <f>VLOOKUP((RIGHT($A$1,4))&amp;"100"&amp;"0"&amp;"0"&amp;$B$5,'ROH1'!$A$1:$AD$350,COLUMN(F$1)+8,FALSE)</f>
        <v>159367</v>
      </c>
      <c r="G5" s="11">
        <f>VLOOKUP((RIGHT($A$1,4))&amp;"100"&amp;"0"&amp;"0"&amp;$B$5,'ROH1'!$A$1:$AD$350,COLUMN(G$1)+8,FALSE)</f>
        <v>496194</v>
      </c>
      <c r="H5" s="11">
        <f>VLOOKUP((RIGHT($A$1,4))&amp;"100"&amp;"0"&amp;"0"&amp;$B$5,'ROH1'!$A$1:$AD$350,COLUMN(H$1)+8,FALSE)</f>
        <v>25777</v>
      </c>
      <c r="I5" s="11">
        <f>VLOOKUP((RIGHT($A$1,4))&amp;"100"&amp;"0"&amp;"0"&amp;$B$5,'ROH1'!$A$1:$AD$350,COLUMN(I$1)+8,FALSE)</f>
        <v>3132</v>
      </c>
      <c r="J5" s="11">
        <f>VLOOKUP((RIGHT($A$1,4))&amp;"100"&amp;"0"&amp;"0"&amp;$B$5,'ROH1'!$A$1:$AD$350,COLUMN(J$1)+8,FALSE)</f>
        <v>0</v>
      </c>
      <c r="K5" s="11">
        <f>VLOOKUP((RIGHT($A$1,4))&amp;"100"&amp;"0"&amp;"0"&amp;$B$5,'ROH1'!$A$1:$AD$350,COLUMN(K$1)+8,FALSE)</f>
        <v>2802003</v>
      </c>
      <c r="L5" s="11">
        <f>VLOOKUP((RIGHT($A$1,4))&amp;"100"&amp;"0"&amp;"0"&amp;$B$5,'ROH1'!$A$1:$AD$350,COLUMN(L$1)+8,FALSE)</f>
        <v>6411</v>
      </c>
      <c r="M5" s="11">
        <f>VLOOKUP((RIGHT($A$1,4))&amp;"100"&amp;"0"&amp;"0"&amp;$B$5,'ROH1'!$A$1:$AD$350,COLUMN(M$1)+8,FALSE)</f>
        <v>43455</v>
      </c>
      <c r="N5" s="11">
        <f>VLOOKUP((RIGHT($A$1,4))&amp;"100"&amp;"0"&amp;"0"&amp;$B$5,'ROH1'!$A$1:$AD$350,COLUMN(N$1)+8,FALSE)</f>
        <v>0</v>
      </c>
      <c r="O5" s="11">
        <f>VLOOKUP((RIGHT($A$1,4))&amp;"100"&amp;"0"&amp;"0"&amp;$B$5,'ROH1'!$A$1:$AD$350,COLUMN(O$1)+8,FALSE)</f>
        <v>5220236</v>
      </c>
      <c r="P5" s="11">
        <f>VLOOKUP((RIGHT($A$1,4))&amp;"100"&amp;"0"&amp;"0"&amp;$B$5,'ROH1'!$A$1:$AD$350,COLUMN(P$1)+8,FALSE)</f>
        <v>1916720066</v>
      </c>
      <c r="Q5" s="11">
        <f>VLOOKUP((RIGHT($A$1,4))&amp;"100"&amp;"0"&amp;"0"&amp;$B$5,'ROH1'!$A$1:$AD$350,COLUMN(Q$1)+8,FALSE)</f>
        <v>53670553</v>
      </c>
      <c r="R5" s="11">
        <f>VLOOKUP((RIGHT($A$1,4))&amp;"100"&amp;"0"&amp;"0"&amp;$B$5,'ROH1'!$A$1:$AD$350,COLUMN(R$1)+8,FALSE)</f>
        <v>158662290</v>
      </c>
      <c r="S5" s="11">
        <f>VLOOKUP((RIGHT($A$1,4))&amp;"100"&amp;"0"&amp;"0"&amp;$B$5,'ROH1'!$A$1:$AD$350,COLUMN(S$1)+8,FALSE)</f>
        <v>8219950</v>
      </c>
      <c r="T5" s="11">
        <f>VLOOKUP((RIGHT($A$1,4))&amp;"100"&amp;"0"&amp;"0"&amp;$B$5,'ROH1'!$A$1:$AD$350,COLUMN(T$1)+8,FALSE)</f>
        <v>1054909</v>
      </c>
      <c r="U5" s="11">
        <f>VLOOKUP((RIGHT($A$1,4))&amp;"100"&amp;"0"&amp;"0"&amp;$B$5,'ROH1'!$A$1:$AD$350,COLUMN(U$1)+8,FALSE)</f>
        <v>0</v>
      </c>
      <c r="V5" s="11">
        <f>VLOOKUP((RIGHT($A$1,4))&amp;"100"&amp;"0"&amp;"0"&amp;$B$5,'ROH1'!$A$1:$AD$350,COLUMN(V$1)+8,FALSE)</f>
        <v>939231210</v>
      </c>
    </row>
    <row r="6" spans="1:22" hidden="1" outlineLevel="1" x14ac:dyDescent="0.25">
      <c r="A6" s="94"/>
      <c r="B6" s="13" t="s">
        <v>867</v>
      </c>
      <c r="C6" s="14">
        <f>VLOOKUP((RIGHT($A$1,4))&amp;"100"&amp;"0"&amp;"0"&amp;$B$6,'ROH1'!$A$1:$AD$350,COLUMN(C$1)+8,FALSE)</f>
        <v>1666834</v>
      </c>
      <c r="D6" s="14">
        <f>VLOOKUP((RIGHT($A$1,4))&amp;"100"&amp;"0"&amp;"0"&amp;$B$6,'ROH1'!$A$1:$AD$350,COLUMN(D$1)+8,FALSE)</f>
        <v>1666834</v>
      </c>
      <c r="E6" s="14">
        <f>VLOOKUP((RIGHT($A$1,4))&amp;"100"&amp;"0"&amp;"0"&amp;$B$6,'ROH1'!$A$1:$AD$350,COLUMN(E$1)+8,FALSE)</f>
        <v>209</v>
      </c>
      <c r="F6" s="14">
        <f>VLOOKUP((RIGHT($A$1,4))&amp;"100"&amp;"0"&amp;"0"&amp;$B$6,'ROH1'!$A$1:$AD$350,COLUMN(F$1)+8,FALSE)</f>
        <v>66126</v>
      </c>
      <c r="G6" s="14">
        <f>VLOOKUP((RIGHT($A$1,4))&amp;"100"&amp;"0"&amp;"0"&amp;$B$6,'ROH1'!$A$1:$AD$350,COLUMN(G$1)+8,FALSE)</f>
        <v>295334</v>
      </c>
      <c r="H6" s="14">
        <f>VLOOKUP((RIGHT($A$1,4))&amp;"100"&amp;"0"&amp;"0"&amp;$B$6,'ROH1'!$A$1:$AD$350,COLUMN(H$1)+8,FALSE)</f>
        <v>8770</v>
      </c>
      <c r="I6" s="14">
        <f>VLOOKUP((RIGHT($A$1,4))&amp;"100"&amp;"0"&amp;"0"&amp;$B$6,'ROH1'!$A$1:$AD$350,COLUMN(I$1)+8,FALSE)</f>
        <v>1721</v>
      </c>
      <c r="J6" s="14">
        <f>VLOOKUP((RIGHT($A$1,4))&amp;"100"&amp;"0"&amp;"0"&amp;$B$6,'ROH1'!$A$1:$AD$350,COLUMN(J$1)+8,FALSE)</f>
        <v>0</v>
      </c>
      <c r="K6" s="14">
        <f>VLOOKUP((RIGHT($A$1,4))&amp;"100"&amp;"0"&amp;"0"&amp;$B$6,'ROH1'!$A$1:$AD$350,COLUMN(K$1)+8,FALSE)</f>
        <v>526554</v>
      </c>
      <c r="L6" s="14">
        <f>VLOOKUP((RIGHT($A$1,4))&amp;"100"&amp;"0"&amp;"0"&amp;$B$6,'ROH1'!$A$1:$AD$350,COLUMN(L$1)+8,FALSE)</f>
        <v>3965</v>
      </c>
      <c r="M6" s="14">
        <f>VLOOKUP((RIGHT($A$1,4))&amp;"100"&amp;"0"&amp;"0"&amp;$B$6,'ROH1'!$A$1:$AD$350,COLUMN(M$1)+8,FALSE)</f>
        <v>44640</v>
      </c>
      <c r="N6" s="14">
        <f>VLOOKUP((RIGHT($A$1,4))&amp;"100"&amp;"0"&amp;"0"&amp;$B$6,'ROH1'!$A$1:$AD$350,COLUMN(N$1)+8,FALSE)</f>
        <v>0</v>
      </c>
      <c r="O6" s="14">
        <f>VLOOKUP((RIGHT($A$1,4))&amp;"100"&amp;"0"&amp;"0"&amp;$B$6,'ROH1'!$A$1:$AD$350,COLUMN(O$1)+8,FALSE)</f>
        <v>1585567</v>
      </c>
      <c r="P6" s="14">
        <f>VLOOKUP((RIGHT($A$1,4))&amp;"100"&amp;"0"&amp;"0"&amp;$B$6,'ROH1'!$A$1:$AD$350,COLUMN(P$1)+8,FALSE)</f>
        <v>585374330</v>
      </c>
      <c r="Q6" s="14">
        <f>VLOOKUP((RIGHT($A$1,4))&amp;"100"&amp;"0"&amp;"0"&amp;$B$6,'ROH1'!$A$1:$AD$350,COLUMN(Q$1)+8,FALSE)</f>
        <v>22157131</v>
      </c>
      <c r="R6" s="14">
        <f>VLOOKUP((RIGHT($A$1,4))&amp;"100"&amp;"0"&amp;"0"&amp;$B$6,'ROH1'!$A$1:$AD$350,COLUMN(R$1)+8,FALSE)</f>
        <v>94151086</v>
      </c>
      <c r="S6" s="14">
        <f>VLOOKUP((RIGHT($A$1,4))&amp;"100"&amp;"0"&amp;"0"&amp;$B$6,'ROH1'!$A$1:$AD$350,COLUMN(S$1)+8,FALSE)</f>
        <v>2782565</v>
      </c>
      <c r="T6" s="14">
        <f>VLOOKUP((RIGHT($A$1,4))&amp;"100"&amp;"0"&amp;"0"&amp;$B$6,'ROH1'!$A$1:$AD$350,COLUMN(T$1)+8,FALSE)</f>
        <v>590959</v>
      </c>
      <c r="U6" s="14">
        <f>VLOOKUP((RIGHT($A$1,4))&amp;"100"&amp;"0"&amp;"0"&amp;$B$6,'ROH1'!$A$1:$AD$350,COLUMN(U$1)+8,FALSE)</f>
        <v>0</v>
      </c>
      <c r="V6" s="14">
        <f>VLOOKUP((RIGHT($A$1,4))&amp;"100"&amp;"0"&amp;"0"&amp;$B$6,'ROH1'!$A$1:$AD$350,COLUMN(V$1)+8,FALSE)</f>
        <v>174686733</v>
      </c>
    </row>
    <row r="7" spans="1:22" hidden="1" outlineLevel="1" x14ac:dyDescent="0.25">
      <c r="A7" s="94"/>
      <c r="B7" s="10" t="s">
        <v>80</v>
      </c>
      <c r="C7" s="11">
        <f>VLOOKUP((RIGHT($A$1,4))&amp;"100"&amp;"0"&amp;"0"&amp;$B$7,'ROH1'!$A$1:$AD$350,COLUMN(C$1)+8,FALSE)</f>
        <v>29361792</v>
      </c>
      <c r="D7" s="11">
        <f>VLOOKUP((RIGHT($A$1,4))&amp;"100"&amp;"0"&amp;"0"&amp;$B$7,'ROH1'!$A$1:$AD$350,COLUMN(D$1)+8,FALSE)</f>
        <v>29228326</v>
      </c>
      <c r="E7" s="11">
        <f>VLOOKUP((RIGHT($A$1,4))&amp;"100"&amp;"0"&amp;"0"&amp;$B$7,'ROH1'!$A$1:$AD$350,COLUMN(E$1)+8,FALSE)</f>
        <v>2510</v>
      </c>
      <c r="F7" s="11">
        <f>VLOOKUP((RIGHT($A$1,4))&amp;"100"&amp;"0"&amp;"0"&amp;$B$7,'ROH1'!$A$1:$AD$350,COLUMN(F$1)+8,FALSE)</f>
        <v>701280</v>
      </c>
      <c r="G7" s="11">
        <f>VLOOKUP((RIGHT($A$1,4))&amp;"100"&amp;"0"&amp;"0"&amp;$B$7,'ROH1'!$A$1:$AD$350,COLUMN(G$1)+8,FALSE)</f>
        <v>2596950</v>
      </c>
      <c r="H7" s="11">
        <f>VLOOKUP((RIGHT($A$1,4))&amp;"100"&amp;"0"&amp;"0"&amp;$B$7,'ROH1'!$A$1:$AD$350,COLUMN(H$1)+8,FALSE)</f>
        <v>104474</v>
      </c>
      <c r="I7" s="11">
        <f>VLOOKUP((RIGHT($A$1,4))&amp;"100"&amp;"0"&amp;"0"&amp;$B$7,'ROH1'!$A$1:$AD$350,COLUMN(I$1)+8,FALSE)</f>
        <v>64243</v>
      </c>
      <c r="J7" s="11">
        <f>VLOOKUP((RIGHT($A$1,4))&amp;"100"&amp;"0"&amp;"0"&amp;$B$7,'ROH1'!$A$1:$AD$350,COLUMN(J$1)+8,FALSE)</f>
        <v>88</v>
      </c>
      <c r="K7" s="11">
        <f>VLOOKUP((RIGHT($A$1,4))&amp;"100"&amp;"0"&amp;"0"&amp;$B$7,'ROH1'!$A$1:$AD$350,COLUMN(K$1)+8,FALSE)</f>
        <v>14134619</v>
      </c>
      <c r="L7" s="11">
        <f>VLOOKUP((RIGHT($A$1,4))&amp;"100"&amp;"0"&amp;"0"&amp;$B$7,'ROH1'!$A$1:$AD$350,COLUMN(L$1)+8,FALSE)</f>
        <v>32791</v>
      </c>
      <c r="M7" s="11">
        <f>VLOOKUP((RIGHT($A$1,4))&amp;"100"&amp;"0"&amp;"0"&amp;$B$7,'ROH1'!$A$1:$AD$350,COLUMN(M$1)+8,FALSE)</f>
        <v>288887</v>
      </c>
      <c r="N7" s="11">
        <f>VLOOKUP((RIGHT($A$1,4))&amp;"100"&amp;"0"&amp;"0"&amp;$B$7,'ROH1'!$A$1:$AD$350,COLUMN(N$1)+8,FALSE)</f>
        <v>1734</v>
      </c>
      <c r="O7" s="11">
        <f>VLOOKUP((RIGHT($A$1,4))&amp;"100"&amp;"0"&amp;"0"&amp;$B$7,'ROH1'!$A$1:$AD$350,COLUMN(O$1)+8,FALSE)</f>
        <v>28272310</v>
      </c>
      <c r="P7" s="11">
        <f>VLOOKUP((RIGHT($A$1,4))&amp;"100"&amp;"0"&amp;"0"&amp;$B$7,'ROH1'!$A$1:$AD$350,COLUMN(P$1)+8,FALSE)</f>
        <v>10305190789</v>
      </c>
      <c r="Q7" s="11">
        <f>VLOOKUP((RIGHT($A$1,4))&amp;"100"&amp;"0"&amp;"0"&amp;$B$7,'ROH1'!$A$1:$AD$350,COLUMN(Q$1)+8,FALSE)</f>
        <v>238051722</v>
      </c>
      <c r="R7" s="11">
        <f>VLOOKUP((RIGHT($A$1,4))&amp;"100"&amp;"0"&amp;"0"&amp;$B$7,'ROH1'!$A$1:$AD$350,COLUMN(R$1)+8,FALSE)</f>
        <v>826132969</v>
      </c>
      <c r="S7" s="11">
        <f>VLOOKUP((RIGHT($A$1,4))&amp;"100"&amp;"0"&amp;"0"&amp;$B$7,'ROH1'!$A$1:$AD$350,COLUMN(S$1)+8,FALSE)</f>
        <v>31475147</v>
      </c>
      <c r="T7" s="11">
        <f>VLOOKUP((RIGHT($A$1,4))&amp;"100"&amp;"0"&amp;"0"&amp;$B$7,'ROH1'!$A$1:$AD$350,COLUMN(T$1)+8,FALSE)</f>
        <v>22455076</v>
      </c>
      <c r="U7" s="11">
        <f>VLOOKUP((RIGHT($A$1,4))&amp;"100"&amp;"0"&amp;"0"&amp;$B$7,'ROH1'!$A$1:$AD$350,COLUMN(U$1)+8,FALSE)</f>
        <v>30778</v>
      </c>
      <c r="V7" s="11">
        <f>VLOOKUP((RIGHT($A$1,4))&amp;"100"&amp;"0"&amp;"0"&amp;$B$7,'ROH1'!$A$1:$AD$350,COLUMN(V$1)+8,FALSE)</f>
        <v>4712856374</v>
      </c>
    </row>
    <row r="8" spans="1:22" hidden="1" outlineLevel="1" x14ac:dyDescent="0.25">
      <c r="A8" s="94"/>
      <c r="B8" s="16" t="s">
        <v>20</v>
      </c>
      <c r="C8" s="17">
        <f>VLOOKUP((RIGHT($A$1,4))&amp;"100"&amp;"0"&amp;"0"&amp;$B$8,'ROH1'!$A$1:$AD$350,COLUMN(C$1)+8,FALSE)</f>
        <v>76142569</v>
      </c>
      <c r="D8" s="17">
        <f>VLOOKUP((RIGHT($A$1,4))&amp;"100"&amp;"0"&amp;"0"&amp;$B$8,'ROH1'!$A$1:$AD$350,COLUMN(D$1)+8,FALSE)</f>
        <v>74969861</v>
      </c>
      <c r="E8" s="17">
        <f>VLOOKUP((RIGHT($A$1,4))&amp;"100"&amp;"0"&amp;"0"&amp;$B$8,'ROH1'!$A$1:$AD$350,COLUMN(E$1)+8,FALSE)</f>
        <v>6971</v>
      </c>
      <c r="F8" s="17">
        <f>VLOOKUP((RIGHT($A$1,4))&amp;"100"&amp;"0"&amp;"0"&amp;$B$8,'ROH1'!$A$1:$AD$350,COLUMN(F$1)+8,FALSE)</f>
        <v>2070119</v>
      </c>
      <c r="G8" s="17">
        <f>VLOOKUP((RIGHT($A$1,4))&amp;"100"&amp;"0"&amp;"0"&amp;$B$8,'ROH1'!$A$1:$AD$350,COLUMN(G$1)+8,FALSE)</f>
        <v>7480790</v>
      </c>
      <c r="H8" s="17">
        <f>VLOOKUP((RIGHT($A$1,4))&amp;"100"&amp;"0"&amp;"0"&amp;$B$8,'ROH1'!$A$1:$AD$350,COLUMN(H$1)+8,FALSE)</f>
        <v>476987</v>
      </c>
      <c r="I8" s="17">
        <f>VLOOKUP((RIGHT($A$1,4))&amp;"100"&amp;"0"&amp;"0"&amp;$B$8,'ROH1'!$A$1:$AD$350,COLUMN(I$1)+8,FALSE)</f>
        <v>101585</v>
      </c>
      <c r="J8" s="17">
        <f>VLOOKUP((RIGHT($A$1,4))&amp;"100"&amp;"0"&amp;"0"&amp;$B$8,'ROH1'!$A$1:$AD$350,COLUMN(J$1)+8,FALSE)</f>
        <v>244</v>
      </c>
      <c r="K8" s="17">
        <f>VLOOKUP((RIGHT($A$1,4))&amp;"100"&amp;"0"&amp;"0"&amp;$B$8,'ROH1'!$A$1:$AD$350,COLUMN(K$1)+8,FALSE)</f>
        <v>35859863</v>
      </c>
      <c r="L8" s="17">
        <f>VLOOKUP((RIGHT($A$1,4))&amp;"100"&amp;"0"&amp;"0"&amp;$B$8,'ROH1'!$A$1:$AD$350,COLUMN(L$1)+8,FALSE)</f>
        <v>99471</v>
      </c>
      <c r="M8" s="17">
        <f>VLOOKUP((RIGHT($A$1,4))&amp;"100"&amp;"0"&amp;"0"&amp;$B$8,'ROH1'!$A$1:$AD$350,COLUMN(M$1)+8,FALSE)</f>
        <v>861160</v>
      </c>
      <c r="N8" s="17">
        <f>VLOOKUP((RIGHT($A$1,4))&amp;"100"&amp;"0"&amp;"0"&amp;$B$8,'ROH1'!$A$1:$AD$350,COLUMN(N$1)+8,FALSE)</f>
        <v>30333</v>
      </c>
      <c r="O8" s="17">
        <f>VLOOKUP((RIGHT($A$1,4))&amp;"100"&amp;"0"&amp;"0"&amp;$B$8,'ROH1'!$A$1:$AD$350,COLUMN(O$1)+8,FALSE)</f>
        <v>72972093</v>
      </c>
      <c r="P8" s="17">
        <f>VLOOKUP((RIGHT($A$1,4))&amp;"100"&amp;"0"&amp;"0"&amp;$B$8,'ROH1'!$A$1:$AD$350,COLUMN(P$1)+8,FALSE)</f>
        <v>26585548134</v>
      </c>
      <c r="Q8" s="17">
        <f>VLOOKUP((RIGHT($A$1,4))&amp;"100"&amp;"0"&amp;"0"&amp;$B$8,'ROH1'!$A$1:$AD$350,COLUMN(Q$1)+8,FALSE)</f>
        <v>700559057</v>
      </c>
      <c r="R8" s="17">
        <f>VLOOKUP((RIGHT($A$1,4))&amp;"100"&amp;"0"&amp;"0"&amp;$B$8,'ROH1'!$A$1:$AD$350,COLUMN(R$1)+8,FALSE)</f>
        <v>2387443238</v>
      </c>
      <c r="S8" s="17">
        <f>VLOOKUP((RIGHT($A$1,4))&amp;"100"&amp;"0"&amp;"0"&amp;$B$8,'ROH1'!$A$1:$AD$350,COLUMN(S$1)+8,FALSE)</f>
        <v>146220184</v>
      </c>
      <c r="T8" s="17">
        <f>VLOOKUP((RIGHT($A$1,4))&amp;"100"&amp;"0"&amp;"0"&amp;$B$8,'ROH1'!$A$1:$AD$350,COLUMN(T$1)+8,FALSE)</f>
        <v>34963567</v>
      </c>
      <c r="U8" s="17">
        <f>VLOOKUP((RIGHT($A$1,4))&amp;"100"&amp;"0"&amp;"0"&amp;$B$8,'ROH1'!$A$1:$AD$350,COLUMN(U$1)+8,FALSE)</f>
        <v>81960</v>
      </c>
      <c r="V8" s="17">
        <f>VLOOKUP((RIGHT($A$1,4))&amp;"100"&amp;"0"&amp;"0"&amp;$B$8,'ROH1'!$A$1:$AD$350,COLUMN(V$1)+8,FALSE)</f>
        <v>11819594788</v>
      </c>
    </row>
    <row r="9" spans="1:22" hidden="1" outlineLevel="1" x14ac:dyDescent="0.25"/>
    <row r="10" spans="1:22" hidden="1" outlineLevel="1" x14ac:dyDescent="0.25">
      <c r="A10" s="93" t="s">
        <v>950</v>
      </c>
      <c r="B10" s="10" t="s">
        <v>77</v>
      </c>
      <c r="C10" s="11">
        <f>VLOOKUP((RIGHT($A$1,4))&amp;"100"&amp;"0"&amp;"1"&amp;$B$3,'ROH1'!$A$1:$AD$350,COLUMN(C$1)+8,FALSE)</f>
        <v>28249090</v>
      </c>
      <c r="D10" s="11">
        <f>VLOOKUP((RIGHT($A$1,4))&amp;"100"&amp;"0"&amp;"1"&amp;$B$3,'ROH1'!$A$1:$AD$350,COLUMN(D$1)+8,FALSE)</f>
        <v>28124729</v>
      </c>
      <c r="E10" s="11">
        <f>VLOOKUP((RIGHT($A$1,4))&amp;"100"&amp;"0"&amp;"1"&amp;$B$3,'ROH1'!$A$1:$AD$350,COLUMN(E$1)+8,FALSE)</f>
        <v>3728</v>
      </c>
      <c r="F10" s="11">
        <f>VLOOKUP((RIGHT($A$1,4))&amp;"100"&amp;"0"&amp;"1"&amp;$B$3,'ROH1'!$A$1:$AD$350,COLUMN(F$1)+8,FALSE)</f>
        <v>905622</v>
      </c>
      <c r="G10" s="11">
        <f>VLOOKUP((RIGHT($A$1,4))&amp;"100"&amp;"0"&amp;"1"&amp;$B$3,'ROH1'!$A$1:$AD$350,COLUMN(G$1)+8,FALSE)</f>
        <v>3184836</v>
      </c>
      <c r="H10" s="11">
        <f>VLOOKUP((RIGHT($A$1,4))&amp;"100"&amp;"0"&amp;"1"&amp;$B$3,'ROH1'!$A$1:$AD$350,COLUMN(H$1)+8,FALSE)</f>
        <v>291976</v>
      </c>
      <c r="I10" s="11">
        <f>VLOOKUP((RIGHT($A$1,4))&amp;"100"&amp;"0"&amp;"1"&amp;$B$3,'ROH1'!$A$1:$AD$350,COLUMN(I$1)+8,FALSE)</f>
        <v>16281</v>
      </c>
      <c r="J10" s="11">
        <f>VLOOKUP((RIGHT($A$1,4))&amp;"100"&amp;"0"&amp;"1"&amp;$B$3,'ROH1'!$A$1:$AD$350,COLUMN(J$1)+8,FALSE)</f>
        <v>1</v>
      </c>
      <c r="K10" s="11">
        <f>VLOOKUP((RIGHT($A$1,4))&amp;"100"&amp;"0"&amp;"1"&amp;$B$3,'ROH1'!$A$1:$AD$350,COLUMN(K$1)+8,FALSE)</f>
        <v>12369686</v>
      </c>
      <c r="L10" s="11">
        <f>VLOOKUP((RIGHT($A$1,4))&amp;"100"&amp;"0"&amp;"1"&amp;$B$3,'ROH1'!$A$1:$AD$350,COLUMN(L$1)+8,FALSE)</f>
        <v>45341</v>
      </c>
      <c r="M10" s="11">
        <f>VLOOKUP((RIGHT($A$1,4))&amp;"100"&amp;"0"&amp;"1"&amp;$B$3,'ROH1'!$A$1:$AD$350,COLUMN(M$1)+8,FALSE)</f>
        <v>395850</v>
      </c>
      <c r="N10" s="11">
        <f>VLOOKUP((RIGHT($A$1,4))&amp;"100"&amp;"0"&amp;"1"&amp;$B$3,'ROH1'!$A$1:$AD$350,COLUMN(N$1)+8,FALSE)</f>
        <v>28191</v>
      </c>
      <c r="O10" s="11">
        <f>VLOOKUP((RIGHT($A$1,4))&amp;"100"&amp;"0"&amp;"1"&amp;$B$3,'ROH1'!$A$1:$AD$350,COLUMN(O$1)+8,FALSE)</f>
        <v>26905910</v>
      </c>
      <c r="P10" s="11">
        <f>VLOOKUP((RIGHT($A$1,4))&amp;"100"&amp;"0"&amp;"1"&amp;$B$3,'ROH1'!$A$1:$AD$350,COLUMN(P$1)+8,FALSE)</f>
        <v>9774630212</v>
      </c>
      <c r="Q10" s="11">
        <f>VLOOKUP((RIGHT($A$1,4))&amp;"100"&amp;"0"&amp;"1"&amp;$B$3,'ROH1'!$A$1:$AD$350,COLUMN(Q$1)+8,FALSE)</f>
        <v>306674936</v>
      </c>
      <c r="R10" s="11">
        <f>VLOOKUP((RIGHT($A$1,4))&amp;"100"&amp;"0"&amp;"1"&amp;$B$3,'ROH1'!$A$1:$AD$350,COLUMN(R$1)+8,FALSE)</f>
        <v>1020337550</v>
      </c>
      <c r="S10" s="11">
        <f>VLOOKUP((RIGHT($A$1,4))&amp;"100"&amp;"0"&amp;"1"&amp;$B$3,'ROH1'!$A$1:$AD$350,COLUMN(S$1)+8,FALSE)</f>
        <v>88829636</v>
      </c>
      <c r="T10" s="11">
        <f>VLOOKUP((RIGHT($A$1,4))&amp;"100"&amp;"0"&amp;"1"&amp;$B$3,'ROH1'!$A$1:$AD$350,COLUMN(T$1)+8,FALSE)</f>
        <v>5311024</v>
      </c>
      <c r="U10" s="11">
        <f>VLOOKUP((RIGHT($A$1,4))&amp;"100"&amp;"0"&amp;"1"&amp;$B$3,'ROH1'!$A$1:$AD$350,COLUMN(U$1)+8,FALSE)</f>
        <v>24</v>
      </c>
      <c r="V10" s="11">
        <f>VLOOKUP((RIGHT($A$1,4))&amp;"100"&amp;"0"&amp;"1"&amp;$B$3,'ROH1'!$A$1:$AD$350,COLUMN(V$1)+8,FALSE)</f>
        <v>3970942799</v>
      </c>
    </row>
    <row r="11" spans="1:22" hidden="1" outlineLevel="1" x14ac:dyDescent="0.25">
      <c r="A11" s="94"/>
      <c r="B11" s="13" t="s">
        <v>78</v>
      </c>
      <c r="C11" s="14">
        <f>VLOOKUP((RIGHT($A$1,4))&amp;"100"&amp;"0"&amp;"1"&amp;$B$4,'ROH1'!$A$1:$AD$350,COLUMN(C$1)+8,FALSE)</f>
        <v>11414964</v>
      </c>
      <c r="D11" s="14">
        <f>VLOOKUP((RIGHT($A$1,4))&amp;"100"&amp;"0"&amp;"1"&amp;$B$4,'ROH1'!$A$1:$AD$350,COLUMN(D$1)+8,FALSE)</f>
        <v>11365591</v>
      </c>
      <c r="E11" s="14">
        <f>VLOOKUP((RIGHT($A$1,4))&amp;"100"&amp;"0"&amp;"1"&amp;$B$4,'ROH1'!$A$1:$AD$350,COLUMN(E$1)+8,FALSE)</f>
        <v>289</v>
      </c>
      <c r="F11" s="14">
        <f>VLOOKUP((RIGHT($A$1,4))&amp;"100"&amp;"0"&amp;"1"&amp;$B$4,'ROH1'!$A$1:$AD$350,COLUMN(F$1)+8,FALSE)</f>
        <v>237693</v>
      </c>
      <c r="G11" s="14">
        <f>VLOOKUP((RIGHT($A$1,4))&amp;"100"&amp;"0"&amp;"1"&amp;$B$4,'ROH1'!$A$1:$AD$350,COLUMN(G$1)+8,FALSE)</f>
        <v>907410</v>
      </c>
      <c r="H11" s="14">
        <f>VLOOKUP((RIGHT($A$1,4))&amp;"100"&amp;"0"&amp;"1"&amp;$B$4,'ROH1'!$A$1:$AD$350,COLUMN(H$1)+8,FALSE)</f>
        <v>45947</v>
      </c>
      <c r="I11" s="14">
        <f>VLOOKUP((RIGHT($A$1,4))&amp;"100"&amp;"0"&amp;"1"&amp;$B$4,'ROH1'!$A$1:$AD$350,COLUMN(I$1)+8,FALSE)</f>
        <v>16208</v>
      </c>
      <c r="J11" s="14">
        <f>VLOOKUP((RIGHT($A$1,4))&amp;"100"&amp;"0"&amp;"1"&amp;$B$4,'ROH1'!$A$1:$AD$350,COLUMN(J$1)+8,FALSE)</f>
        <v>155</v>
      </c>
      <c r="K11" s="14">
        <f>VLOOKUP((RIGHT($A$1,4))&amp;"100"&amp;"0"&amp;"1"&amp;$B$4,'ROH1'!$A$1:$AD$350,COLUMN(K$1)+8,FALSE)</f>
        <v>6025411</v>
      </c>
      <c r="L11" s="14">
        <f>VLOOKUP((RIGHT($A$1,4))&amp;"100"&amp;"0"&amp;"1"&amp;$B$4,'ROH1'!$A$1:$AD$350,COLUMN(L$1)+8,FALSE)</f>
        <v>10963</v>
      </c>
      <c r="M11" s="14">
        <f>VLOOKUP((RIGHT($A$1,4))&amp;"100"&amp;"0"&amp;"1"&amp;$B$4,'ROH1'!$A$1:$AD$350,COLUMN(M$1)+8,FALSE)</f>
        <v>88328</v>
      </c>
      <c r="N11" s="14">
        <f>VLOOKUP((RIGHT($A$1,4))&amp;"100"&amp;"0"&amp;"1"&amp;$B$4,'ROH1'!$A$1:$AD$350,COLUMN(N$1)+8,FALSE)</f>
        <v>0</v>
      </c>
      <c r="O11" s="14">
        <f>VLOOKUP((RIGHT($A$1,4))&amp;"100"&amp;"0"&amp;"1"&amp;$B$4,'ROH1'!$A$1:$AD$350,COLUMN(O$1)+8,FALSE)</f>
        <v>10987938</v>
      </c>
      <c r="P11" s="14">
        <f>VLOOKUP((RIGHT($A$1,4))&amp;"100"&amp;"0"&amp;"1"&amp;$B$4,'ROH1'!$A$1:$AD$350,COLUMN(P$1)+8,FALSE)</f>
        <v>4002605641</v>
      </c>
      <c r="Q11" s="14">
        <f>VLOOKUP((RIGHT($A$1,4))&amp;"100"&amp;"0"&amp;"1"&amp;$B$4,'ROH1'!$A$1:$AD$350,COLUMN(Q$1)+8,FALSE)</f>
        <v>79994784</v>
      </c>
      <c r="R11" s="14">
        <f>VLOOKUP((RIGHT($A$1,4))&amp;"100"&amp;"0"&amp;"1"&amp;$B$4,'ROH1'!$A$1:$AD$350,COLUMN(R$1)+8,FALSE)</f>
        <v>288140770</v>
      </c>
      <c r="S11" s="14">
        <f>VLOOKUP((RIGHT($A$1,4))&amp;"100"&amp;"0"&amp;"1"&amp;$B$4,'ROH1'!$A$1:$AD$350,COLUMN(S$1)+8,FALSE)</f>
        <v>14900543</v>
      </c>
      <c r="T11" s="14">
        <f>VLOOKUP((RIGHT($A$1,4))&amp;"100"&amp;"0"&amp;"1"&amp;$B$4,'ROH1'!$A$1:$AD$350,COLUMN(T$1)+8,FALSE)</f>
        <v>5551599</v>
      </c>
      <c r="U11" s="14">
        <f>VLOOKUP((RIGHT($A$1,4))&amp;"100"&amp;"0"&amp;"1"&amp;$B$4,'ROH1'!$A$1:$AD$350,COLUMN(U$1)+8,FALSE)</f>
        <v>51158</v>
      </c>
      <c r="V11" s="14">
        <f>VLOOKUP((RIGHT($A$1,4))&amp;"100"&amp;"0"&amp;"1"&amp;$B$4,'ROH1'!$A$1:$AD$350,COLUMN(V$1)+8,FALSE)</f>
        <v>2021515540</v>
      </c>
    </row>
    <row r="12" spans="1:22" hidden="1" outlineLevel="1" x14ac:dyDescent="0.25">
      <c r="A12" s="94"/>
      <c r="B12" s="10" t="s">
        <v>79</v>
      </c>
      <c r="C12" s="11">
        <f>VLOOKUP((RIGHT($A$1,4))&amp;"100"&amp;"0"&amp;"1"&amp;$B$5,'ROH1'!$A$1:$AD$350,COLUMN(C$1)+8,FALSE)</f>
        <v>5449250</v>
      </c>
      <c r="D12" s="11">
        <f>VLOOKUP((RIGHT($A$1,4))&amp;"100"&amp;"0"&amp;"1"&amp;$B$5,'ROH1'!$A$1:$AD$350,COLUMN(D$1)+8,FALSE)</f>
        <v>5443875</v>
      </c>
      <c r="E12" s="11">
        <f>VLOOKUP((RIGHT($A$1,4))&amp;"100"&amp;"0"&amp;"1"&amp;$B$5,'ROH1'!$A$1:$AD$350,COLUMN(E$1)+8,FALSE)</f>
        <v>235</v>
      </c>
      <c r="F12" s="11">
        <f>VLOOKUP((RIGHT($A$1,4))&amp;"100"&amp;"0"&amp;"1"&amp;$B$5,'ROH1'!$A$1:$AD$350,COLUMN(F$1)+8,FALSE)</f>
        <v>159364</v>
      </c>
      <c r="G12" s="11">
        <f>VLOOKUP((RIGHT($A$1,4))&amp;"100"&amp;"0"&amp;"1"&amp;$B$5,'ROH1'!$A$1:$AD$350,COLUMN(G$1)+8,FALSE)</f>
        <v>496184</v>
      </c>
      <c r="H12" s="11">
        <f>VLOOKUP((RIGHT($A$1,4))&amp;"100"&amp;"0"&amp;"1"&amp;$B$5,'ROH1'!$A$1:$AD$350,COLUMN(H$1)+8,FALSE)</f>
        <v>25776</v>
      </c>
      <c r="I12" s="11">
        <f>VLOOKUP((RIGHT($A$1,4))&amp;"100"&amp;"0"&amp;"1"&amp;$B$5,'ROH1'!$A$1:$AD$350,COLUMN(I$1)+8,FALSE)</f>
        <v>3132</v>
      </c>
      <c r="J12" s="11">
        <f>VLOOKUP((RIGHT($A$1,4))&amp;"100"&amp;"0"&amp;"1"&amp;$B$5,'ROH1'!$A$1:$AD$350,COLUMN(J$1)+8,FALSE)</f>
        <v>0</v>
      </c>
      <c r="K12" s="11">
        <f>VLOOKUP((RIGHT($A$1,4))&amp;"100"&amp;"0"&amp;"1"&amp;$B$5,'ROH1'!$A$1:$AD$350,COLUMN(K$1)+8,FALSE)</f>
        <v>2801870</v>
      </c>
      <c r="L12" s="11">
        <f>VLOOKUP((RIGHT($A$1,4))&amp;"100"&amp;"0"&amp;"1"&amp;$B$5,'ROH1'!$A$1:$AD$350,COLUMN(L$1)+8,FALSE)</f>
        <v>6411</v>
      </c>
      <c r="M12" s="11">
        <f>VLOOKUP((RIGHT($A$1,4))&amp;"100"&amp;"0"&amp;"1"&amp;$B$5,'ROH1'!$A$1:$AD$350,COLUMN(M$1)+8,FALSE)</f>
        <v>43455</v>
      </c>
      <c r="N12" s="11">
        <f>VLOOKUP((RIGHT($A$1,4))&amp;"100"&amp;"0"&amp;"1"&amp;$B$5,'ROH1'!$A$1:$AD$350,COLUMN(N$1)+8,FALSE)</f>
        <v>0</v>
      </c>
      <c r="O12" s="11">
        <f>VLOOKUP((RIGHT($A$1,4))&amp;"100"&amp;"0"&amp;"1"&amp;$B$5,'ROH1'!$A$1:$AD$350,COLUMN(O$1)+8,FALSE)</f>
        <v>5220227</v>
      </c>
      <c r="P12" s="11">
        <f>VLOOKUP((RIGHT($A$1,4))&amp;"100"&amp;"0"&amp;"1"&amp;$B$5,'ROH1'!$A$1:$AD$350,COLUMN(P$1)+8,FALSE)</f>
        <v>1916627085</v>
      </c>
      <c r="Q12" s="11">
        <f>VLOOKUP((RIGHT($A$1,4))&amp;"100"&amp;"0"&amp;"1"&amp;$B$5,'ROH1'!$A$1:$AD$350,COLUMN(Q$1)+8,FALSE)</f>
        <v>53669272</v>
      </c>
      <c r="R12" s="11">
        <f>VLOOKUP((RIGHT($A$1,4))&amp;"100"&amp;"0"&amp;"1"&amp;$B$5,'ROH1'!$A$1:$AD$350,COLUMN(R$1)+8,FALSE)</f>
        <v>158660274</v>
      </c>
      <c r="S12" s="11">
        <f>VLOOKUP((RIGHT($A$1,4))&amp;"100"&amp;"0"&amp;"1"&amp;$B$5,'ROH1'!$A$1:$AD$350,COLUMN(S$1)+8,FALSE)</f>
        <v>8219482</v>
      </c>
      <c r="T12" s="11">
        <f>VLOOKUP((RIGHT($A$1,4))&amp;"100"&amp;"0"&amp;"1"&amp;$B$5,'ROH1'!$A$1:$AD$350,COLUMN(T$1)+8,FALSE)</f>
        <v>1054909</v>
      </c>
      <c r="U12" s="11">
        <f>VLOOKUP((RIGHT($A$1,4))&amp;"100"&amp;"0"&amp;"1"&amp;$B$5,'ROH1'!$A$1:$AD$350,COLUMN(U$1)+8,FALSE)</f>
        <v>0</v>
      </c>
      <c r="V12" s="11">
        <f>VLOOKUP((RIGHT($A$1,4))&amp;"100"&amp;"0"&amp;"1"&amp;$B$5,'ROH1'!$A$1:$AD$350,COLUMN(V$1)+8,FALSE)</f>
        <v>939197190</v>
      </c>
    </row>
    <row r="13" spans="1:22" hidden="1" outlineLevel="1" x14ac:dyDescent="0.25">
      <c r="A13" s="94"/>
      <c r="B13" s="13" t="s">
        <v>867</v>
      </c>
      <c r="C13" s="14">
        <f>VLOOKUP((RIGHT($A$1,4))&amp;"100"&amp;"0"&amp;"1"&amp;$B$6,'ROH1'!$A$1:$AD$350,COLUMN(C$1)+8,FALSE)</f>
        <v>1666827</v>
      </c>
      <c r="D13" s="14">
        <f>VLOOKUP((RIGHT($A$1,4))&amp;"100"&amp;"0"&amp;"1"&amp;$B$6,'ROH1'!$A$1:$AD$350,COLUMN(D$1)+8,FALSE)</f>
        <v>1666827</v>
      </c>
      <c r="E13" s="14">
        <f>VLOOKUP((RIGHT($A$1,4))&amp;"100"&amp;"0"&amp;"1"&amp;$B$6,'ROH1'!$A$1:$AD$350,COLUMN(E$1)+8,FALSE)</f>
        <v>209</v>
      </c>
      <c r="F13" s="14">
        <f>VLOOKUP((RIGHT($A$1,4))&amp;"100"&amp;"0"&amp;"1"&amp;$B$6,'ROH1'!$A$1:$AD$350,COLUMN(F$1)+8,FALSE)</f>
        <v>66113</v>
      </c>
      <c r="G13" s="14">
        <f>VLOOKUP((RIGHT($A$1,4))&amp;"100"&amp;"0"&amp;"1"&amp;$B$6,'ROH1'!$A$1:$AD$350,COLUMN(G$1)+8,FALSE)</f>
        <v>295319</v>
      </c>
      <c r="H13" s="14">
        <f>VLOOKUP((RIGHT($A$1,4))&amp;"100"&amp;"0"&amp;"1"&amp;$B$6,'ROH1'!$A$1:$AD$350,COLUMN(H$1)+8,FALSE)</f>
        <v>8766</v>
      </c>
      <c r="I13" s="14">
        <f>VLOOKUP((RIGHT($A$1,4))&amp;"100"&amp;"0"&amp;"1"&amp;$B$6,'ROH1'!$A$1:$AD$350,COLUMN(I$1)+8,FALSE)</f>
        <v>1720</v>
      </c>
      <c r="J13" s="14">
        <f>VLOOKUP((RIGHT($A$1,4))&amp;"100"&amp;"0"&amp;"1"&amp;$B$6,'ROH1'!$A$1:$AD$350,COLUMN(J$1)+8,FALSE)</f>
        <v>0</v>
      </c>
      <c r="K13" s="14">
        <f>VLOOKUP((RIGHT($A$1,4))&amp;"100"&amp;"0"&amp;"1"&amp;$B$6,'ROH1'!$A$1:$AD$350,COLUMN(K$1)+8,FALSE)</f>
        <v>526362</v>
      </c>
      <c r="L13" s="14">
        <f>VLOOKUP((RIGHT($A$1,4))&amp;"100"&amp;"0"&amp;"1"&amp;$B$6,'ROH1'!$A$1:$AD$350,COLUMN(L$1)+8,FALSE)</f>
        <v>3965</v>
      </c>
      <c r="M13" s="14">
        <f>VLOOKUP((RIGHT($A$1,4))&amp;"100"&amp;"0"&amp;"1"&amp;$B$6,'ROH1'!$A$1:$AD$350,COLUMN(M$1)+8,FALSE)</f>
        <v>44640</v>
      </c>
      <c r="N13" s="14">
        <f>VLOOKUP((RIGHT($A$1,4))&amp;"100"&amp;"0"&amp;"1"&amp;$B$6,'ROH1'!$A$1:$AD$350,COLUMN(N$1)+8,FALSE)</f>
        <v>0</v>
      </c>
      <c r="O13" s="14">
        <f>VLOOKUP((RIGHT($A$1,4))&amp;"100"&amp;"0"&amp;"1"&amp;$B$6,'ROH1'!$A$1:$AD$350,COLUMN(O$1)+8,FALSE)</f>
        <v>1585561</v>
      </c>
      <c r="P13" s="14">
        <f>VLOOKUP((RIGHT($A$1,4))&amp;"100"&amp;"0"&amp;"1"&amp;$B$6,'ROH1'!$A$1:$AD$350,COLUMN(P$1)+8,FALSE)</f>
        <v>585250454</v>
      </c>
      <c r="Q13" s="14">
        <f>VLOOKUP((RIGHT($A$1,4))&amp;"100"&amp;"0"&amp;"1"&amp;$B$6,'ROH1'!$A$1:$AD$350,COLUMN(Q$1)+8,FALSE)</f>
        <v>22152023</v>
      </c>
      <c r="R13" s="14">
        <f>VLOOKUP((RIGHT($A$1,4))&amp;"100"&amp;"0"&amp;"1"&amp;$B$6,'ROH1'!$A$1:$AD$350,COLUMN(R$1)+8,FALSE)</f>
        <v>94147800</v>
      </c>
      <c r="S13" s="14">
        <f>VLOOKUP((RIGHT($A$1,4))&amp;"100"&amp;"0"&amp;"1"&amp;$B$6,'ROH1'!$A$1:$AD$350,COLUMN(S$1)+8,FALSE)</f>
        <v>2781775</v>
      </c>
      <c r="T13" s="14">
        <f>VLOOKUP((RIGHT($A$1,4))&amp;"100"&amp;"0"&amp;"1"&amp;$B$6,'ROH1'!$A$1:$AD$350,COLUMN(T$1)+8,FALSE)</f>
        <v>590684</v>
      </c>
      <c r="U13" s="14">
        <f>VLOOKUP((RIGHT($A$1,4))&amp;"100"&amp;"0"&amp;"1"&amp;$B$6,'ROH1'!$A$1:$AD$350,COLUMN(U$1)+8,FALSE)</f>
        <v>0</v>
      </c>
      <c r="V13" s="14">
        <f>VLOOKUP((RIGHT($A$1,4))&amp;"100"&amp;"0"&amp;"1"&amp;$B$6,'ROH1'!$A$1:$AD$350,COLUMN(V$1)+8,FALSE)</f>
        <v>174632730</v>
      </c>
    </row>
    <row r="14" spans="1:22" hidden="1" outlineLevel="1" x14ac:dyDescent="0.25">
      <c r="A14" s="94"/>
      <c r="B14" s="10" t="s">
        <v>80</v>
      </c>
      <c r="C14" s="11">
        <f>VLOOKUP((RIGHT($A$1,4))&amp;"100"&amp;"0"&amp;"1"&amp;$B$7,'ROH1'!$A$1:$AD$350,COLUMN(C$1)+8,FALSE)</f>
        <v>29361666</v>
      </c>
      <c r="D14" s="11">
        <f>VLOOKUP((RIGHT($A$1,4))&amp;"100"&amp;"0"&amp;"1"&amp;$B$7,'ROH1'!$A$1:$AD$350,COLUMN(D$1)+8,FALSE)</f>
        <v>29228207</v>
      </c>
      <c r="E14" s="11">
        <f>VLOOKUP((RIGHT($A$1,4))&amp;"100"&amp;"0"&amp;"1"&amp;$B$7,'ROH1'!$A$1:$AD$350,COLUMN(E$1)+8,FALSE)</f>
        <v>2501</v>
      </c>
      <c r="F14" s="11">
        <f>VLOOKUP((RIGHT($A$1,4))&amp;"100"&amp;"0"&amp;"1"&amp;$B$7,'ROH1'!$A$1:$AD$350,COLUMN(F$1)+8,FALSE)</f>
        <v>701263</v>
      </c>
      <c r="G14" s="11">
        <f>VLOOKUP((RIGHT($A$1,4))&amp;"100"&amp;"0"&amp;"1"&amp;$B$7,'ROH1'!$A$1:$AD$350,COLUMN(G$1)+8,FALSE)</f>
        <v>2596918</v>
      </c>
      <c r="H14" s="11">
        <f>VLOOKUP((RIGHT($A$1,4))&amp;"100"&amp;"0"&amp;"1"&amp;$B$7,'ROH1'!$A$1:$AD$350,COLUMN(H$1)+8,FALSE)</f>
        <v>104459</v>
      </c>
      <c r="I14" s="11">
        <f>VLOOKUP((RIGHT($A$1,4))&amp;"100"&amp;"0"&amp;"1"&amp;$B$7,'ROH1'!$A$1:$AD$350,COLUMN(I$1)+8,FALSE)</f>
        <v>64241</v>
      </c>
      <c r="J14" s="11">
        <f>VLOOKUP((RIGHT($A$1,4))&amp;"100"&amp;"0"&amp;"1"&amp;$B$7,'ROH1'!$A$1:$AD$350,COLUMN(J$1)+8,FALSE)</f>
        <v>88</v>
      </c>
      <c r="K14" s="11">
        <f>VLOOKUP((RIGHT($A$1,4))&amp;"100"&amp;"0"&amp;"1"&amp;$B$7,'ROH1'!$A$1:$AD$350,COLUMN(K$1)+8,FALSE)</f>
        <v>14133815</v>
      </c>
      <c r="L14" s="11">
        <f>VLOOKUP((RIGHT($A$1,4))&amp;"100"&amp;"0"&amp;"1"&amp;$B$7,'ROH1'!$A$1:$AD$350,COLUMN(L$1)+8,FALSE)</f>
        <v>32791</v>
      </c>
      <c r="M14" s="11">
        <f>VLOOKUP((RIGHT($A$1,4))&amp;"100"&amp;"0"&amp;"1"&amp;$B$7,'ROH1'!$A$1:$AD$350,COLUMN(M$1)+8,FALSE)</f>
        <v>288887</v>
      </c>
      <c r="N14" s="11">
        <f>VLOOKUP((RIGHT($A$1,4))&amp;"100"&amp;"0"&amp;"1"&amp;$B$7,'ROH1'!$A$1:$AD$350,COLUMN(N$1)+8,FALSE)</f>
        <v>1701</v>
      </c>
      <c r="O14" s="11">
        <f>VLOOKUP((RIGHT($A$1,4))&amp;"100"&amp;"0"&amp;"1"&amp;$B$7,'ROH1'!$A$1:$AD$350,COLUMN(O$1)+8,FALSE)</f>
        <v>28272247</v>
      </c>
      <c r="P14" s="11">
        <f>VLOOKUP((RIGHT($A$1,4))&amp;"100"&amp;"0"&amp;"1"&amp;$B$7,'ROH1'!$A$1:$AD$350,COLUMN(P$1)+8,FALSE)</f>
        <v>10304641964</v>
      </c>
      <c r="Q14" s="11">
        <f>VLOOKUP((RIGHT($A$1,4))&amp;"100"&amp;"0"&amp;"1"&amp;$B$7,'ROH1'!$A$1:$AD$350,COLUMN(Q$1)+8,FALSE)</f>
        <v>238045867</v>
      </c>
      <c r="R14" s="11">
        <f>VLOOKUP((RIGHT($A$1,4))&amp;"100"&amp;"0"&amp;"1"&amp;$B$7,'ROH1'!$A$1:$AD$350,COLUMN(R$1)+8,FALSE)</f>
        <v>826125061</v>
      </c>
      <c r="S14" s="11">
        <f>VLOOKUP((RIGHT($A$1,4))&amp;"100"&amp;"0"&amp;"1"&amp;$B$7,'ROH1'!$A$1:$AD$350,COLUMN(S$1)+8,FALSE)</f>
        <v>31470014</v>
      </c>
      <c r="T14" s="11">
        <f>VLOOKUP((RIGHT($A$1,4))&amp;"100"&amp;"0"&amp;"1"&amp;$B$7,'ROH1'!$A$1:$AD$350,COLUMN(T$1)+8,FALSE)</f>
        <v>22454346</v>
      </c>
      <c r="U14" s="11">
        <f>VLOOKUP((RIGHT($A$1,4))&amp;"100"&amp;"0"&amp;"1"&amp;$B$7,'ROH1'!$A$1:$AD$350,COLUMN(U$1)+8,FALSE)</f>
        <v>30778</v>
      </c>
      <c r="V14" s="11">
        <f>VLOOKUP((RIGHT($A$1,4))&amp;"100"&amp;"0"&amp;"1"&amp;$B$7,'ROH1'!$A$1:$AD$350,COLUMN(V$1)+8,FALSE)</f>
        <v>4712647790</v>
      </c>
    </row>
    <row r="15" spans="1:22" hidden="1" outlineLevel="1" x14ac:dyDescent="0.25">
      <c r="A15" s="94"/>
      <c r="B15" s="16" t="s">
        <v>20</v>
      </c>
      <c r="C15" s="17">
        <f>VLOOKUP((RIGHT($A$1,4))&amp;"100"&amp;"0"&amp;"1"&amp;$B$8,'ROH1'!$A$1:$AD$350,COLUMN(C$1)+8,FALSE)</f>
        <v>76141797</v>
      </c>
      <c r="D15" s="17">
        <f>VLOOKUP((RIGHT($A$1,4))&amp;"100"&amp;"0"&amp;"1"&amp;$B$8,'ROH1'!$A$1:$AD$350,COLUMN(D$1)+8,FALSE)</f>
        <v>74969395</v>
      </c>
      <c r="E15" s="17">
        <f>VLOOKUP((RIGHT($A$1,4))&amp;"100"&amp;"0"&amp;"1"&amp;$B$8,'ROH1'!$A$1:$AD$350,COLUMN(E$1)+8,FALSE)</f>
        <v>6962</v>
      </c>
      <c r="F15" s="17">
        <f>VLOOKUP((RIGHT($A$1,4))&amp;"100"&amp;"0"&amp;"1"&amp;$B$8,'ROH1'!$A$1:$AD$350,COLUMN(F$1)+8,FALSE)</f>
        <v>2070055</v>
      </c>
      <c r="G15" s="17">
        <f>VLOOKUP((RIGHT($A$1,4))&amp;"100"&amp;"0"&amp;"1"&amp;$B$8,'ROH1'!$A$1:$AD$350,COLUMN(G$1)+8,FALSE)</f>
        <v>7480667</v>
      </c>
      <c r="H15" s="17">
        <f>VLOOKUP((RIGHT($A$1,4))&amp;"100"&amp;"0"&amp;"1"&amp;$B$8,'ROH1'!$A$1:$AD$350,COLUMN(H$1)+8,FALSE)</f>
        <v>476924</v>
      </c>
      <c r="I15" s="17">
        <f>VLOOKUP((RIGHT($A$1,4))&amp;"100"&amp;"0"&amp;"1"&amp;$B$8,'ROH1'!$A$1:$AD$350,COLUMN(I$1)+8,FALSE)</f>
        <v>101582</v>
      </c>
      <c r="J15" s="17">
        <f>VLOOKUP((RIGHT($A$1,4))&amp;"100"&amp;"0"&amp;"1"&amp;$B$8,'ROH1'!$A$1:$AD$350,COLUMN(J$1)+8,FALSE)</f>
        <v>244</v>
      </c>
      <c r="K15" s="17">
        <f>VLOOKUP((RIGHT($A$1,4))&amp;"100"&amp;"0"&amp;"1"&amp;$B$8,'ROH1'!$A$1:$AD$350,COLUMN(K$1)+8,FALSE)</f>
        <v>35857144</v>
      </c>
      <c r="L15" s="17">
        <f>VLOOKUP((RIGHT($A$1,4))&amp;"100"&amp;"0"&amp;"1"&amp;$B$8,'ROH1'!$A$1:$AD$350,COLUMN(L$1)+8,FALSE)</f>
        <v>99471</v>
      </c>
      <c r="M15" s="17">
        <f>VLOOKUP((RIGHT($A$1,4))&amp;"100"&amp;"0"&amp;"1"&amp;$B$8,'ROH1'!$A$1:$AD$350,COLUMN(M$1)+8,FALSE)</f>
        <v>861160</v>
      </c>
      <c r="N15" s="17">
        <f>VLOOKUP((RIGHT($A$1,4))&amp;"100"&amp;"0"&amp;"1"&amp;$B$8,'ROH1'!$A$1:$AD$350,COLUMN(N$1)+8,FALSE)</f>
        <v>29892</v>
      </c>
      <c r="O15" s="17">
        <f>VLOOKUP((RIGHT($A$1,4))&amp;"100"&amp;"0"&amp;"1"&amp;$B$8,'ROH1'!$A$1:$AD$350,COLUMN(O$1)+8,FALSE)</f>
        <v>72971883</v>
      </c>
      <c r="P15" s="17">
        <f>VLOOKUP((RIGHT($A$1,4))&amp;"100"&amp;"0"&amp;"1"&amp;$B$8,'ROH1'!$A$1:$AD$350,COLUMN(P$1)+8,FALSE)</f>
        <v>26583755356</v>
      </c>
      <c r="Q15" s="17">
        <f>VLOOKUP((RIGHT($A$1,4))&amp;"100"&amp;"0"&amp;"1"&amp;$B$8,'ROH1'!$A$1:$AD$350,COLUMN(Q$1)+8,FALSE)</f>
        <v>700536882</v>
      </c>
      <c r="R15" s="17">
        <f>VLOOKUP((RIGHT($A$1,4))&amp;"100"&amp;"0"&amp;"1"&amp;$B$8,'ROH1'!$A$1:$AD$350,COLUMN(R$1)+8,FALSE)</f>
        <v>2387411455</v>
      </c>
      <c r="S15" s="17">
        <f>VLOOKUP((RIGHT($A$1,4))&amp;"100"&amp;"0"&amp;"1"&amp;$B$8,'ROH1'!$A$1:$AD$350,COLUMN(S$1)+8,FALSE)</f>
        <v>146201450</v>
      </c>
      <c r="T15" s="17">
        <f>VLOOKUP((RIGHT($A$1,4))&amp;"100"&amp;"0"&amp;"1"&amp;$B$8,'ROH1'!$A$1:$AD$350,COLUMN(T$1)+8,FALSE)</f>
        <v>34962562</v>
      </c>
      <c r="U15" s="17">
        <f>VLOOKUP((RIGHT($A$1,4))&amp;"100"&amp;"0"&amp;"1"&amp;$B$8,'ROH1'!$A$1:$AD$350,COLUMN(U$1)+8,FALSE)</f>
        <v>81960</v>
      </c>
      <c r="V15" s="17">
        <f>VLOOKUP((RIGHT($A$1,4))&amp;"100"&amp;"0"&amp;"1"&amp;$B$8,'ROH1'!$A$1:$AD$350,COLUMN(V$1)+8,FALSE)</f>
        <v>11818936049</v>
      </c>
    </row>
    <row r="16" spans="1:22" hidden="1" outlineLevel="1" x14ac:dyDescent="0.25"/>
    <row r="17" spans="1:22" hidden="1" outlineLevel="1" x14ac:dyDescent="0.25">
      <c r="A17" s="93" t="s">
        <v>951</v>
      </c>
      <c r="B17" s="10" t="s">
        <v>77</v>
      </c>
      <c r="C17" s="11">
        <f>C3-C10</f>
        <v>590</v>
      </c>
      <c r="D17" s="11">
        <f t="shared" ref="D17:V17" si="0">D3-D10</f>
        <v>423</v>
      </c>
      <c r="E17" s="11">
        <f t="shared" si="0"/>
        <v>0</v>
      </c>
      <c r="F17" s="11">
        <f t="shared" si="0"/>
        <v>19</v>
      </c>
      <c r="G17" s="11">
        <f t="shared" si="0"/>
        <v>47</v>
      </c>
      <c r="H17" s="11">
        <f t="shared" si="0"/>
        <v>33</v>
      </c>
      <c r="I17" s="11">
        <f t="shared" si="0"/>
        <v>0</v>
      </c>
      <c r="J17" s="11">
        <f t="shared" si="0"/>
        <v>0</v>
      </c>
      <c r="K17" s="11">
        <f t="shared" si="0"/>
        <v>1274</v>
      </c>
      <c r="L17" s="11">
        <f t="shared" si="0"/>
        <v>0</v>
      </c>
      <c r="M17" s="11">
        <f t="shared" si="0"/>
        <v>0</v>
      </c>
      <c r="N17" s="11">
        <f t="shared" si="0"/>
        <v>408</v>
      </c>
      <c r="O17" s="11">
        <f t="shared" si="0"/>
        <v>111</v>
      </c>
      <c r="P17" s="11">
        <f t="shared" si="0"/>
        <v>828720</v>
      </c>
      <c r="Q17" s="11">
        <f t="shared" si="0"/>
        <v>6649</v>
      </c>
      <c r="R17" s="11">
        <f t="shared" si="0"/>
        <v>13365</v>
      </c>
      <c r="S17" s="11">
        <f t="shared" si="0"/>
        <v>10075</v>
      </c>
      <c r="T17" s="11">
        <f t="shared" si="0"/>
        <v>0</v>
      </c>
      <c r="U17" s="11">
        <f t="shared" si="0"/>
        <v>0</v>
      </c>
      <c r="V17" s="11">
        <f t="shared" si="0"/>
        <v>287297</v>
      </c>
    </row>
    <row r="18" spans="1:22" hidden="1" outlineLevel="1" x14ac:dyDescent="0.25">
      <c r="A18" s="94"/>
      <c r="B18" s="13" t="s">
        <v>78</v>
      </c>
      <c r="C18" s="14">
        <f t="shared" ref="C18:V18" si="1">C4-C11</f>
        <v>33</v>
      </c>
      <c r="D18" s="14">
        <f t="shared" si="1"/>
        <v>31</v>
      </c>
      <c r="E18" s="14">
        <f t="shared" si="1"/>
        <v>0</v>
      </c>
      <c r="F18" s="14">
        <f t="shared" si="1"/>
        <v>12</v>
      </c>
      <c r="G18" s="14">
        <f t="shared" si="1"/>
        <v>19</v>
      </c>
      <c r="H18" s="14">
        <f t="shared" si="1"/>
        <v>10</v>
      </c>
      <c r="I18" s="14">
        <f t="shared" si="1"/>
        <v>0</v>
      </c>
      <c r="J18" s="14">
        <f t="shared" si="1"/>
        <v>0</v>
      </c>
      <c r="K18" s="14">
        <f t="shared" si="1"/>
        <v>316</v>
      </c>
      <c r="L18" s="14">
        <f t="shared" si="1"/>
        <v>0</v>
      </c>
      <c r="M18" s="14">
        <f t="shared" si="1"/>
        <v>0</v>
      </c>
      <c r="N18" s="14">
        <f t="shared" si="1"/>
        <v>0</v>
      </c>
      <c r="O18" s="14">
        <f t="shared" si="1"/>
        <v>21</v>
      </c>
      <c r="P18" s="14">
        <f t="shared" si="1"/>
        <v>198376</v>
      </c>
      <c r="Q18" s="14">
        <f t="shared" si="1"/>
        <v>3282</v>
      </c>
      <c r="R18" s="14">
        <f t="shared" si="1"/>
        <v>5208</v>
      </c>
      <c r="S18" s="14">
        <f t="shared" si="1"/>
        <v>2268</v>
      </c>
      <c r="T18" s="14">
        <f t="shared" si="1"/>
        <v>0</v>
      </c>
      <c r="U18" s="14">
        <f t="shared" si="1"/>
        <v>0</v>
      </c>
      <c r="V18" s="14">
        <f t="shared" si="1"/>
        <v>74835</v>
      </c>
    </row>
    <row r="19" spans="1:22" hidden="1" outlineLevel="1" x14ac:dyDescent="0.25">
      <c r="A19" s="94"/>
      <c r="B19" s="10" t="s">
        <v>79</v>
      </c>
      <c r="C19" s="11">
        <f t="shared" ref="C19:V19" si="2">C5-C12</f>
        <v>16</v>
      </c>
      <c r="D19" s="11">
        <f t="shared" si="2"/>
        <v>16</v>
      </c>
      <c r="E19" s="11">
        <f t="shared" si="2"/>
        <v>0</v>
      </c>
      <c r="F19" s="11">
        <f t="shared" si="2"/>
        <v>3</v>
      </c>
      <c r="G19" s="11">
        <f t="shared" si="2"/>
        <v>10</v>
      </c>
      <c r="H19" s="11">
        <f t="shared" si="2"/>
        <v>1</v>
      </c>
      <c r="I19" s="11">
        <f t="shared" si="2"/>
        <v>0</v>
      </c>
      <c r="J19" s="11">
        <f t="shared" si="2"/>
        <v>0</v>
      </c>
      <c r="K19" s="11">
        <f t="shared" si="2"/>
        <v>133</v>
      </c>
      <c r="L19" s="11">
        <f t="shared" si="2"/>
        <v>0</v>
      </c>
      <c r="M19" s="11">
        <f t="shared" si="2"/>
        <v>0</v>
      </c>
      <c r="N19" s="11">
        <f t="shared" si="2"/>
        <v>0</v>
      </c>
      <c r="O19" s="11">
        <f t="shared" si="2"/>
        <v>9</v>
      </c>
      <c r="P19" s="11">
        <f t="shared" si="2"/>
        <v>92981</v>
      </c>
      <c r="Q19" s="11">
        <f t="shared" si="2"/>
        <v>1281</v>
      </c>
      <c r="R19" s="11">
        <f t="shared" si="2"/>
        <v>2016</v>
      </c>
      <c r="S19" s="11">
        <f t="shared" si="2"/>
        <v>468</v>
      </c>
      <c r="T19" s="11">
        <f t="shared" si="2"/>
        <v>0</v>
      </c>
      <c r="U19" s="11">
        <f t="shared" si="2"/>
        <v>0</v>
      </c>
      <c r="V19" s="11">
        <f t="shared" si="2"/>
        <v>34020</v>
      </c>
    </row>
    <row r="20" spans="1:22" hidden="1" outlineLevel="1" x14ac:dyDescent="0.25">
      <c r="A20" s="94"/>
      <c r="B20" s="13" t="s">
        <v>867</v>
      </c>
      <c r="C20" s="14">
        <f t="shared" ref="C20:V20" si="3">C6-C13</f>
        <v>7</v>
      </c>
      <c r="D20" s="14">
        <f t="shared" si="3"/>
        <v>7</v>
      </c>
      <c r="E20" s="14">
        <f t="shared" si="3"/>
        <v>0</v>
      </c>
      <c r="F20" s="14">
        <f t="shared" si="3"/>
        <v>13</v>
      </c>
      <c r="G20" s="14">
        <f t="shared" si="3"/>
        <v>15</v>
      </c>
      <c r="H20" s="14">
        <f t="shared" si="3"/>
        <v>4</v>
      </c>
      <c r="I20" s="14">
        <f t="shared" si="3"/>
        <v>1</v>
      </c>
      <c r="J20" s="14">
        <f t="shared" si="3"/>
        <v>0</v>
      </c>
      <c r="K20" s="14">
        <f t="shared" si="3"/>
        <v>192</v>
      </c>
      <c r="L20" s="14">
        <f t="shared" si="3"/>
        <v>0</v>
      </c>
      <c r="M20" s="14">
        <f t="shared" si="3"/>
        <v>0</v>
      </c>
      <c r="N20" s="14">
        <f t="shared" si="3"/>
        <v>0</v>
      </c>
      <c r="O20" s="14">
        <f t="shared" si="3"/>
        <v>6</v>
      </c>
      <c r="P20" s="14">
        <f t="shared" si="3"/>
        <v>123876</v>
      </c>
      <c r="Q20" s="14">
        <f t="shared" si="3"/>
        <v>5108</v>
      </c>
      <c r="R20" s="14">
        <f t="shared" si="3"/>
        <v>3286</v>
      </c>
      <c r="S20" s="14">
        <f t="shared" si="3"/>
        <v>790</v>
      </c>
      <c r="T20" s="14">
        <f t="shared" si="3"/>
        <v>275</v>
      </c>
      <c r="U20" s="14">
        <f t="shared" si="3"/>
        <v>0</v>
      </c>
      <c r="V20" s="14">
        <f t="shared" si="3"/>
        <v>54003</v>
      </c>
    </row>
    <row r="21" spans="1:22" hidden="1" outlineLevel="1" x14ac:dyDescent="0.25">
      <c r="A21" s="94"/>
      <c r="B21" s="10" t="s">
        <v>80</v>
      </c>
      <c r="C21" s="11">
        <f t="shared" ref="C21:V21" si="4">C7-C14</f>
        <v>126</v>
      </c>
      <c r="D21" s="11">
        <f t="shared" si="4"/>
        <v>119</v>
      </c>
      <c r="E21" s="11">
        <f t="shared" si="4"/>
        <v>9</v>
      </c>
      <c r="F21" s="11">
        <f t="shared" si="4"/>
        <v>17</v>
      </c>
      <c r="G21" s="11">
        <f t="shared" si="4"/>
        <v>32</v>
      </c>
      <c r="H21" s="11">
        <f t="shared" si="4"/>
        <v>15</v>
      </c>
      <c r="I21" s="11">
        <f t="shared" si="4"/>
        <v>2</v>
      </c>
      <c r="J21" s="11">
        <f t="shared" si="4"/>
        <v>0</v>
      </c>
      <c r="K21" s="11">
        <f t="shared" si="4"/>
        <v>804</v>
      </c>
      <c r="L21" s="11">
        <f t="shared" si="4"/>
        <v>0</v>
      </c>
      <c r="M21" s="11">
        <f t="shared" si="4"/>
        <v>0</v>
      </c>
      <c r="N21" s="11">
        <f t="shared" si="4"/>
        <v>33</v>
      </c>
      <c r="O21" s="11">
        <f t="shared" si="4"/>
        <v>63</v>
      </c>
      <c r="P21" s="11">
        <f t="shared" si="4"/>
        <v>548825</v>
      </c>
      <c r="Q21" s="11">
        <f t="shared" si="4"/>
        <v>5855</v>
      </c>
      <c r="R21" s="11">
        <f t="shared" si="4"/>
        <v>7908</v>
      </c>
      <c r="S21" s="11">
        <f t="shared" si="4"/>
        <v>5133</v>
      </c>
      <c r="T21" s="11">
        <f t="shared" si="4"/>
        <v>730</v>
      </c>
      <c r="U21" s="11">
        <f t="shared" si="4"/>
        <v>0</v>
      </c>
      <c r="V21" s="11">
        <f t="shared" si="4"/>
        <v>208584</v>
      </c>
    </row>
    <row r="22" spans="1:22" hidden="1" outlineLevel="1" x14ac:dyDescent="0.25">
      <c r="A22" s="94"/>
      <c r="B22" s="16" t="s">
        <v>20</v>
      </c>
      <c r="C22" s="17">
        <f t="shared" ref="C22:V22" si="5">C8-C15</f>
        <v>772</v>
      </c>
      <c r="D22" s="17">
        <f t="shared" si="5"/>
        <v>466</v>
      </c>
      <c r="E22" s="17">
        <f t="shared" si="5"/>
        <v>9</v>
      </c>
      <c r="F22" s="17">
        <f t="shared" si="5"/>
        <v>64</v>
      </c>
      <c r="G22" s="17">
        <f t="shared" si="5"/>
        <v>123</v>
      </c>
      <c r="H22" s="17">
        <f t="shared" si="5"/>
        <v>63</v>
      </c>
      <c r="I22" s="17">
        <f t="shared" si="5"/>
        <v>3</v>
      </c>
      <c r="J22" s="17">
        <f t="shared" si="5"/>
        <v>0</v>
      </c>
      <c r="K22" s="17">
        <f t="shared" si="5"/>
        <v>2719</v>
      </c>
      <c r="L22" s="17">
        <f t="shared" si="5"/>
        <v>0</v>
      </c>
      <c r="M22" s="17">
        <f t="shared" si="5"/>
        <v>0</v>
      </c>
      <c r="N22" s="17">
        <f t="shared" si="5"/>
        <v>441</v>
      </c>
      <c r="O22" s="17">
        <f t="shared" si="5"/>
        <v>210</v>
      </c>
      <c r="P22" s="17">
        <f t="shared" si="5"/>
        <v>1792778</v>
      </c>
      <c r="Q22" s="17">
        <f t="shared" si="5"/>
        <v>22175</v>
      </c>
      <c r="R22" s="17">
        <f t="shared" si="5"/>
        <v>31783</v>
      </c>
      <c r="S22" s="17">
        <f t="shared" si="5"/>
        <v>18734</v>
      </c>
      <c r="T22" s="17">
        <f t="shared" si="5"/>
        <v>1005</v>
      </c>
      <c r="U22" s="17">
        <f t="shared" si="5"/>
        <v>0</v>
      </c>
      <c r="V22" s="17">
        <f t="shared" si="5"/>
        <v>658739</v>
      </c>
    </row>
    <row r="23" spans="1:22" hidden="1" outlineLevel="1" x14ac:dyDescent="0.25"/>
    <row r="24" spans="1:22" hidden="1" outlineLevel="1" x14ac:dyDescent="0.25">
      <c r="A24" s="93" t="s">
        <v>952</v>
      </c>
      <c r="B24" s="10" t="s">
        <v>77</v>
      </c>
      <c r="C24" s="12">
        <f>IF(C3=0,0,C17/C3*100)</f>
        <v>2.0885192327842299E-3</v>
      </c>
      <c r="D24" s="12">
        <f t="shared" ref="D24:V24" si="6">IF(D3=0,0,D17/D3*100)</f>
        <v>1.5039918717594841E-3</v>
      </c>
      <c r="E24" s="12">
        <f t="shared" si="6"/>
        <v>0</v>
      </c>
      <c r="F24" s="12">
        <f t="shared" si="6"/>
        <v>2.0979615543024223E-3</v>
      </c>
      <c r="G24" s="12">
        <f t="shared" si="6"/>
        <v>1.4757214001267865E-3</v>
      </c>
      <c r="H24" s="12">
        <f t="shared" si="6"/>
        <v>1.1301021543856525E-2</v>
      </c>
      <c r="I24" s="12">
        <f t="shared" si="6"/>
        <v>0</v>
      </c>
      <c r="J24" s="12">
        <f t="shared" si="6"/>
        <v>0</v>
      </c>
      <c r="K24" s="12">
        <f t="shared" si="6"/>
        <v>1.0298311529582183E-2</v>
      </c>
      <c r="L24" s="12">
        <f t="shared" si="6"/>
        <v>0</v>
      </c>
      <c r="M24" s="12">
        <f t="shared" si="6"/>
        <v>0</v>
      </c>
      <c r="N24" s="12">
        <f t="shared" si="6"/>
        <v>1.4266233085072906</v>
      </c>
      <c r="O24" s="12">
        <f t="shared" si="6"/>
        <v>4.1254706520893599E-4</v>
      </c>
      <c r="P24" s="12">
        <f t="shared" si="6"/>
        <v>8.4775559466285736E-3</v>
      </c>
      <c r="Q24" s="12">
        <f t="shared" si="6"/>
        <v>2.1680467055105379E-3</v>
      </c>
      <c r="R24" s="12">
        <f t="shared" si="6"/>
        <v>1.3098434865420785E-3</v>
      </c>
      <c r="S24" s="12">
        <f t="shared" si="6"/>
        <v>1.1340649228361402E-2</v>
      </c>
      <c r="T24" s="12">
        <f t="shared" si="6"/>
        <v>0</v>
      </c>
      <c r="U24" s="12">
        <f t="shared" si="6"/>
        <v>0</v>
      </c>
      <c r="V24" s="12">
        <f t="shared" si="6"/>
        <v>7.2344586703595535E-3</v>
      </c>
    </row>
    <row r="25" spans="1:22" hidden="1" outlineLevel="1" x14ac:dyDescent="0.25">
      <c r="A25" s="94"/>
      <c r="B25" s="13" t="s">
        <v>78</v>
      </c>
      <c r="C25" s="15">
        <f t="shared" ref="C25:V25" si="7">IF(C4=0,0,C18/C4*100)</f>
        <v>2.8909337426895511E-4</v>
      </c>
      <c r="D25" s="15">
        <f t="shared" si="7"/>
        <v>2.7275234034705714E-4</v>
      </c>
      <c r="E25" s="15">
        <f t="shared" si="7"/>
        <v>0</v>
      </c>
      <c r="F25" s="15">
        <f t="shared" si="7"/>
        <v>5.0482741212847853E-3</v>
      </c>
      <c r="G25" s="15">
        <f t="shared" si="7"/>
        <v>2.0938277264667539E-3</v>
      </c>
      <c r="H25" s="15">
        <f t="shared" si="7"/>
        <v>2.1759470809669907E-2</v>
      </c>
      <c r="I25" s="15">
        <f t="shared" si="7"/>
        <v>0</v>
      </c>
      <c r="J25" s="15">
        <f t="shared" si="7"/>
        <v>0</v>
      </c>
      <c r="K25" s="15">
        <f t="shared" si="7"/>
        <v>5.2441804947353241E-3</v>
      </c>
      <c r="L25" s="15">
        <f t="shared" si="7"/>
        <v>0</v>
      </c>
      <c r="M25" s="15">
        <f t="shared" si="7"/>
        <v>0</v>
      </c>
      <c r="N25" s="15">
        <f t="shared" si="7"/>
        <v>0</v>
      </c>
      <c r="O25" s="15">
        <f t="shared" si="7"/>
        <v>1.9111829594558916E-4</v>
      </c>
      <c r="P25" s="15">
        <f t="shared" si="7"/>
        <v>4.9559258748990108E-3</v>
      </c>
      <c r="Q25" s="15">
        <f t="shared" si="7"/>
        <v>4.1025991803351845E-3</v>
      </c>
      <c r="R25" s="15">
        <f t="shared" si="7"/>
        <v>1.8074172112858711E-3</v>
      </c>
      <c r="S25" s="15">
        <f t="shared" si="7"/>
        <v>1.521860540269886E-2</v>
      </c>
      <c r="T25" s="15">
        <f t="shared" si="7"/>
        <v>0</v>
      </c>
      <c r="U25" s="15">
        <f t="shared" si="7"/>
        <v>0</v>
      </c>
      <c r="V25" s="15">
        <f t="shared" si="7"/>
        <v>3.701788499067226E-3</v>
      </c>
    </row>
    <row r="26" spans="1:22" hidden="1" outlineLevel="1" x14ac:dyDescent="0.25">
      <c r="A26" s="94"/>
      <c r="B26" s="10" t="s">
        <v>79</v>
      </c>
      <c r="C26" s="12">
        <f t="shared" ref="C26:V26" si="8">IF(C5=0,0,C19/C5*100)</f>
        <v>2.936175257364937E-4</v>
      </c>
      <c r="D26" s="12">
        <f t="shared" si="8"/>
        <v>2.9390742761014135E-4</v>
      </c>
      <c r="E26" s="12">
        <f t="shared" si="8"/>
        <v>0</v>
      </c>
      <c r="F26" s="12">
        <f t="shared" si="8"/>
        <v>1.8824474326554431E-3</v>
      </c>
      <c r="G26" s="12">
        <f t="shared" si="8"/>
        <v>2.0153407739714707E-3</v>
      </c>
      <c r="H26" s="12">
        <f t="shared" si="8"/>
        <v>3.8794273965162738E-3</v>
      </c>
      <c r="I26" s="12">
        <f t="shared" si="8"/>
        <v>0</v>
      </c>
      <c r="J26" s="12">
        <f t="shared" si="8"/>
        <v>0</v>
      </c>
      <c r="K26" s="12">
        <f t="shared" si="8"/>
        <v>4.7466044825790693E-3</v>
      </c>
      <c r="L26" s="12">
        <f t="shared" si="8"/>
        <v>0</v>
      </c>
      <c r="M26" s="12">
        <f t="shared" si="8"/>
        <v>0</v>
      </c>
      <c r="N26" s="12">
        <f t="shared" si="8"/>
        <v>0</v>
      </c>
      <c r="O26" s="12">
        <f t="shared" si="8"/>
        <v>1.7240599850274968E-4</v>
      </c>
      <c r="P26" s="12">
        <f t="shared" si="8"/>
        <v>4.8510474559825476E-3</v>
      </c>
      <c r="Q26" s="12">
        <f t="shared" si="8"/>
        <v>2.3867836800563614E-3</v>
      </c>
      <c r="R26" s="12">
        <f t="shared" si="8"/>
        <v>1.2706232842094995E-3</v>
      </c>
      <c r="S26" s="12">
        <f t="shared" si="8"/>
        <v>5.693465288718301E-3</v>
      </c>
      <c r="T26" s="12">
        <f t="shared" si="8"/>
        <v>0</v>
      </c>
      <c r="U26" s="12">
        <f t="shared" si="8"/>
        <v>0</v>
      </c>
      <c r="V26" s="12">
        <f t="shared" si="8"/>
        <v>3.6221113223015664E-3</v>
      </c>
    </row>
    <row r="27" spans="1:22" hidden="1" outlineLevel="1" x14ac:dyDescent="0.25">
      <c r="A27" s="94"/>
      <c r="B27" s="13" t="s">
        <v>867</v>
      </c>
      <c r="C27" s="15">
        <f t="shared" ref="C27:V27" si="9">IF(C6=0,0,C20/C6*100)</f>
        <v>4.199578362332422E-4</v>
      </c>
      <c r="D27" s="15">
        <f t="shared" si="9"/>
        <v>4.199578362332422E-4</v>
      </c>
      <c r="E27" s="15">
        <f t="shared" si="9"/>
        <v>0</v>
      </c>
      <c r="F27" s="15">
        <f t="shared" si="9"/>
        <v>1.9659438042524877E-2</v>
      </c>
      <c r="G27" s="15">
        <f t="shared" si="9"/>
        <v>5.0789953070083365E-3</v>
      </c>
      <c r="H27" s="15">
        <f t="shared" si="9"/>
        <v>4.5610034207525657E-2</v>
      </c>
      <c r="I27" s="15">
        <f t="shared" si="9"/>
        <v>5.8105752469494475E-2</v>
      </c>
      <c r="J27" s="15">
        <f t="shared" si="9"/>
        <v>0</v>
      </c>
      <c r="K27" s="15">
        <f t="shared" si="9"/>
        <v>3.6463496621429142E-2</v>
      </c>
      <c r="L27" s="15">
        <f t="shared" si="9"/>
        <v>0</v>
      </c>
      <c r="M27" s="15">
        <f t="shared" si="9"/>
        <v>0</v>
      </c>
      <c r="N27" s="15">
        <f t="shared" si="9"/>
        <v>0</v>
      </c>
      <c r="O27" s="15">
        <f t="shared" si="9"/>
        <v>3.784135265176432E-4</v>
      </c>
      <c r="P27" s="15">
        <f t="shared" si="9"/>
        <v>2.1161843567687705E-2</v>
      </c>
      <c r="Q27" s="15">
        <f t="shared" si="9"/>
        <v>2.3053526198856703E-2</v>
      </c>
      <c r="R27" s="15">
        <f t="shared" si="9"/>
        <v>3.4901349943005436E-3</v>
      </c>
      <c r="S27" s="15">
        <f t="shared" si="9"/>
        <v>2.8391070828534103E-2</v>
      </c>
      <c r="T27" s="15">
        <f t="shared" si="9"/>
        <v>4.6534531160368146E-2</v>
      </c>
      <c r="U27" s="15">
        <f t="shared" si="9"/>
        <v>0</v>
      </c>
      <c r="V27" s="15">
        <f t="shared" si="9"/>
        <v>3.0914196557788966E-2</v>
      </c>
    </row>
    <row r="28" spans="1:22" hidden="1" outlineLevel="1" x14ac:dyDescent="0.25">
      <c r="A28" s="94"/>
      <c r="B28" s="10" t="s">
        <v>80</v>
      </c>
      <c r="C28" s="12">
        <f t="shared" ref="C28:V28" si="10">IF(C7=0,0,C21/C7*100)</f>
        <v>4.2912912127434185E-4</v>
      </c>
      <c r="D28" s="12">
        <f t="shared" si="10"/>
        <v>4.071392935743224E-4</v>
      </c>
      <c r="E28" s="12">
        <f t="shared" si="10"/>
        <v>0.35856573705179284</v>
      </c>
      <c r="F28" s="12">
        <f t="shared" si="10"/>
        <v>2.4241387177732147E-3</v>
      </c>
      <c r="G28" s="12">
        <f t="shared" si="10"/>
        <v>1.2322147134138123E-3</v>
      </c>
      <c r="H28" s="12">
        <f t="shared" si="10"/>
        <v>1.4357639221241648E-2</v>
      </c>
      <c r="I28" s="12">
        <f t="shared" si="10"/>
        <v>3.1131796460314746E-3</v>
      </c>
      <c r="J28" s="12">
        <f t="shared" si="10"/>
        <v>0</v>
      </c>
      <c r="K28" s="12">
        <f t="shared" si="10"/>
        <v>5.6881618103749379E-3</v>
      </c>
      <c r="L28" s="12">
        <f t="shared" si="10"/>
        <v>0</v>
      </c>
      <c r="M28" s="12">
        <f t="shared" si="10"/>
        <v>0</v>
      </c>
      <c r="N28" s="12">
        <f t="shared" si="10"/>
        <v>1.9031141868512111</v>
      </c>
      <c r="O28" s="12">
        <f t="shared" si="10"/>
        <v>2.2283287074879982E-4</v>
      </c>
      <c r="P28" s="12">
        <f t="shared" si="10"/>
        <v>5.3257141108520633E-3</v>
      </c>
      <c r="Q28" s="12">
        <f t="shared" si="10"/>
        <v>2.4595495259639413E-3</v>
      </c>
      <c r="R28" s="12">
        <f t="shared" si="10"/>
        <v>9.5723089342049979E-4</v>
      </c>
      <c r="S28" s="12">
        <f t="shared" si="10"/>
        <v>1.6308104931169982E-2</v>
      </c>
      <c r="T28" s="12">
        <f t="shared" si="10"/>
        <v>3.2509353341756667E-3</v>
      </c>
      <c r="U28" s="12">
        <f t="shared" si="10"/>
        <v>0</v>
      </c>
      <c r="V28" s="12">
        <f t="shared" si="10"/>
        <v>4.4258509796886924E-3</v>
      </c>
    </row>
    <row r="29" spans="1:22" hidden="1" outlineLevel="1" x14ac:dyDescent="0.25">
      <c r="A29" s="94"/>
      <c r="B29" s="16" t="s">
        <v>20</v>
      </c>
      <c r="C29" s="18">
        <f t="shared" ref="C29:V29" si="11">IF(C8=0,0,C22/C8*100)</f>
        <v>1.0138875140921501E-3</v>
      </c>
      <c r="D29" s="18">
        <f t="shared" si="11"/>
        <v>6.2158311858147904E-4</v>
      </c>
      <c r="E29" s="18">
        <f t="shared" si="11"/>
        <v>0.12910629751829006</v>
      </c>
      <c r="F29" s="18">
        <f t="shared" si="11"/>
        <v>3.0916097093935178E-3</v>
      </c>
      <c r="G29" s="18">
        <f t="shared" si="11"/>
        <v>1.6442113733977294E-3</v>
      </c>
      <c r="H29" s="18">
        <f t="shared" si="11"/>
        <v>1.3207907133737398E-2</v>
      </c>
      <c r="I29" s="18">
        <f t="shared" si="11"/>
        <v>2.9531919082541715E-3</v>
      </c>
      <c r="J29" s="18">
        <f t="shared" si="11"/>
        <v>0</v>
      </c>
      <c r="K29" s="18">
        <f t="shared" si="11"/>
        <v>7.5822933288953167E-3</v>
      </c>
      <c r="L29" s="18">
        <f t="shared" si="11"/>
        <v>0</v>
      </c>
      <c r="M29" s="18">
        <f t="shared" si="11"/>
        <v>0</v>
      </c>
      <c r="N29" s="18">
        <f t="shared" si="11"/>
        <v>1.4538621303530808</v>
      </c>
      <c r="O29" s="18">
        <f t="shared" si="11"/>
        <v>2.8778124809987292E-4</v>
      </c>
      <c r="P29" s="18">
        <f t="shared" si="11"/>
        <v>6.7434306449647118E-3</v>
      </c>
      <c r="Q29" s="18">
        <f t="shared" si="11"/>
        <v>3.1653291436927349E-3</v>
      </c>
      <c r="R29" s="18">
        <f t="shared" si="11"/>
        <v>1.3312567810669768E-3</v>
      </c>
      <c r="S29" s="18">
        <f t="shared" si="11"/>
        <v>1.2812184670756536E-2</v>
      </c>
      <c r="T29" s="18">
        <f t="shared" si="11"/>
        <v>2.8744206791029071E-3</v>
      </c>
      <c r="U29" s="18">
        <f t="shared" si="11"/>
        <v>0</v>
      </c>
      <c r="V29" s="18">
        <f t="shared" si="11"/>
        <v>5.5732790490313038E-3</v>
      </c>
    </row>
    <row r="30" spans="1:22" collapsed="1" x14ac:dyDescent="0.25"/>
    <row r="31" spans="1:22" ht="18.75" x14ac:dyDescent="0.3">
      <c r="A31" s="20" t="str">
        <f>"Auswertung SA 100-Erstmeldung "&amp;MIN('ROH1'!C:C)+1</f>
        <v>Auswertung SA 100-Erstmeldung 2019</v>
      </c>
    </row>
    <row r="32" spans="1:22" ht="75.75" hidden="1" outlineLevel="1" thickBot="1" x14ac:dyDescent="0.3">
      <c r="B32" s="7" t="s">
        <v>57</v>
      </c>
      <c r="C32" s="8" t="s">
        <v>58</v>
      </c>
      <c r="D32" s="8" t="s">
        <v>76</v>
      </c>
      <c r="E32" s="8" t="s">
        <v>81</v>
      </c>
      <c r="F32" s="8" t="s">
        <v>59</v>
      </c>
      <c r="G32" s="8" t="s">
        <v>60</v>
      </c>
      <c r="H32" s="8" t="s">
        <v>61</v>
      </c>
      <c r="I32" s="8" t="s">
        <v>62</v>
      </c>
      <c r="J32" s="8" t="s">
        <v>63</v>
      </c>
      <c r="K32" s="8" t="s">
        <v>64</v>
      </c>
      <c r="L32" s="8" t="s">
        <v>65</v>
      </c>
      <c r="M32" s="8" t="s">
        <v>66</v>
      </c>
      <c r="N32" s="8" t="s">
        <v>67</v>
      </c>
      <c r="O32" s="8" t="s">
        <v>68</v>
      </c>
      <c r="P32" s="8" t="s">
        <v>69</v>
      </c>
      <c r="Q32" s="8" t="s">
        <v>70</v>
      </c>
      <c r="R32" s="8" t="s">
        <v>71</v>
      </c>
      <c r="S32" s="8" t="s">
        <v>72</v>
      </c>
      <c r="T32" s="8" t="s">
        <v>73</v>
      </c>
      <c r="U32" s="8" t="s">
        <v>74</v>
      </c>
      <c r="V32" s="9" t="s">
        <v>75</v>
      </c>
    </row>
    <row r="33" spans="1:22" ht="15.75" hidden="1" outlineLevel="1" thickTop="1" x14ac:dyDescent="0.25">
      <c r="A33" s="93" t="s">
        <v>949</v>
      </c>
      <c r="B33" s="10" t="s">
        <v>77</v>
      </c>
      <c r="C33" s="11">
        <f>VLOOKUP((RIGHT($A$31,4))&amp;"100"&amp;"0"&amp;"0"&amp;$B$3,'ROH1'!$A$1:$AD$350,COLUMN(C$1)+8,FALSE)</f>
        <v>28576097</v>
      </c>
      <c r="D33" s="11">
        <f>VLOOKUP((RIGHT($A$31,4))&amp;"100"&amp;"0"&amp;"0"&amp;$B$3,'ROH1'!$A$1:$AD$350,COLUMN(D$1)+8,FALSE)</f>
        <v>28447089</v>
      </c>
      <c r="E33" s="11">
        <f>VLOOKUP((RIGHT($A$31,4))&amp;"100"&amp;"0"&amp;"0"&amp;$B$3,'ROH1'!$A$1:$AD$350,COLUMN(E$1)+8,FALSE)</f>
        <v>3611</v>
      </c>
      <c r="F33" s="11">
        <f>VLOOKUP((RIGHT($A$31,4))&amp;"100"&amp;"0"&amp;"0"&amp;$B$3,'ROH1'!$A$1:$AD$350,COLUMN(F$1)+8,FALSE)</f>
        <v>880808</v>
      </c>
      <c r="G33" s="11">
        <f>VLOOKUP((RIGHT($A$31,4))&amp;"100"&amp;"0"&amp;"0"&amp;$B$3,'ROH1'!$A$1:$AD$350,COLUMN(G$1)+8,FALSE)</f>
        <v>3210463</v>
      </c>
      <c r="H33" s="11">
        <f>VLOOKUP((RIGHT($A$31,4))&amp;"100"&amp;"0"&amp;"0"&amp;$B$3,'ROH1'!$A$1:$AD$350,COLUMN(H$1)+8,FALSE)</f>
        <v>298917</v>
      </c>
      <c r="I33" s="11">
        <f>VLOOKUP((RIGHT($A$31,4))&amp;"100"&amp;"0"&amp;"0"&amp;$B$3,'ROH1'!$A$1:$AD$350,COLUMN(I$1)+8,FALSE)</f>
        <v>13973</v>
      </c>
      <c r="J33" s="11">
        <f>VLOOKUP((RIGHT($A$31,4))&amp;"100"&amp;"0"&amp;"0"&amp;$B$3,'ROH1'!$A$1:$AD$350,COLUMN(J$1)+8,FALSE)</f>
        <v>8</v>
      </c>
      <c r="K33" s="11">
        <f>VLOOKUP((RIGHT($A$31,4))&amp;"100"&amp;"0"&amp;"0"&amp;$B$3,'ROH1'!$A$1:$AD$350,COLUMN(K$1)+8,FALSE)</f>
        <v>12770768</v>
      </c>
      <c r="L33" s="11">
        <f>VLOOKUP((RIGHT($A$31,4))&amp;"100"&amp;"0"&amp;"0"&amp;$B$3,'ROH1'!$A$1:$AD$350,COLUMN(L$1)+8,FALSE)</f>
        <v>45109</v>
      </c>
      <c r="M33" s="11">
        <f>VLOOKUP((RIGHT($A$31,4))&amp;"100"&amp;"0"&amp;"0"&amp;$B$3,'ROH1'!$A$1:$AD$350,COLUMN(M$1)+8,FALSE)</f>
        <v>384413</v>
      </c>
      <c r="N33" s="11">
        <f>VLOOKUP((RIGHT($A$31,4))&amp;"100"&amp;"0"&amp;"0"&amp;$B$3,'ROH1'!$A$1:$AD$350,COLUMN(N$1)+8,FALSE)</f>
        <v>18875</v>
      </c>
      <c r="O33" s="11">
        <f>VLOOKUP((RIGHT($A$31,4))&amp;"100"&amp;"0"&amp;"0"&amp;$B$3,'ROH1'!$A$1:$AD$350,COLUMN(O$1)+8,FALSE)</f>
        <v>27273597</v>
      </c>
      <c r="P33" s="11">
        <f>VLOOKUP((RIGHT($A$31,4))&amp;"100"&amp;"0"&amp;"0"&amp;$B$3,'ROH1'!$A$1:$AD$350,COLUMN(P$1)+8,FALSE)</f>
        <v>9909687921</v>
      </c>
      <c r="Q33" s="11">
        <f>VLOOKUP((RIGHT($A$31,4))&amp;"100"&amp;"0"&amp;"0"&amp;$B$3,'ROH1'!$A$1:$AD$350,COLUMN(Q$1)+8,FALSE)</f>
        <v>300881843</v>
      </c>
      <c r="R33" s="11">
        <f>VLOOKUP((RIGHT($A$31,4))&amp;"100"&amp;"0"&amp;"0"&amp;$B$3,'ROH1'!$A$1:$AD$350,COLUMN(R$1)+8,FALSE)</f>
        <v>1045160910</v>
      </c>
      <c r="S33" s="11">
        <f>VLOOKUP((RIGHT($A$31,4))&amp;"100"&amp;"0"&amp;"0"&amp;$B$3,'ROH1'!$A$1:$AD$350,COLUMN(S$1)+8,FALSE)</f>
        <v>92231192</v>
      </c>
      <c r="T33" s="11">
        <f>VLOOKUP((RIGHT($A$31,4))&amp;"100"&amp;"0"&amp;"0"&amp;$B$3,'ROH1'!$A$1:$AD$350,COLUMN(T$1)+8,FALSE)</f>
        <v>4680601</v>
      </c>
      <c r="U33" s="11">
        <f>VLOOKUP((RIGHT($A$31,4))&amp;"100"&amp;"0"&amp;"0"&amp;$B$3,'ROH1'!$A$1:$AD$350,COLUMN(U$1)+8,FALSE)</f>
        <v>1105</v>
      </c>
      <c r="V33" s="11">
        <f>VLOOKUP((RIGHT($A$31,4))&amp;"100"&amp;"0"&amp;"0"&amp;$B$3,'ROH1'!$A$1:$AD$350,COLUMN(V$1)+8,FALSE)</f>
        <v>4121622228</v>
      </c>
    </row>
    <row r="34" spans="1:22" hidden="1" outlineLevel="1" x14ac:dyDescent="0.25">
      <c r="A34" s="94"/>
      <c r="B34" s="13" t="s">
        <v>78</v>
      </c>
      <c r="C34" s="14">
        <f>VLOOKUP((RIGHT($A$31,4))&amp;"100"&amp;"0"&amp;"0"&amp;$B$4,'ROH1'!$A$1:$AD$350,COLUMN(C$1)+8,FALSE)</f>
        <v>11471023</v>
      </c>
      <c r="D34" s="14">
        <f>VLOOKUP((RIGHT($A$31,4))&amp;"100"&amp;"0"&amp;"0"&amp;$B$4,'ROH1'!$A$1:$AD$350,COLUMN(D$1)+8,FALSE)</f>
        <v>11417648</v>
      </c>
      <c r="E34" s="14">
        <f>VLOOKUP((RIGHT($A$31,4))&amp;"100"&amp;"0"&amp;"0"&amp;$B$4,'ROH1'!$A$1:$AD$350,COLUMN(E$1)+8,FALSE)</f>
        <v>297</v>
      </c>
      <c r="F34" s="14">
        <f>VLOOKUP((RIGHT($A$31,4))&amp;"100"&amp;"0"&amp;"0"&amp;$B$4,'ROH1'!$A$1:$AD$350,COLUMN(F$1)+8,FALSE)</f>
        <v>236827</v>
      </c>
      <c r="G34" s="14">
        <f>VLOOKUP((RIGHT($A$31,4))&amp;"100"&amp;"0"&amp;"0"&amp;$B$4,'ROH1'!$A$1:$AD$350,COLUMN(G$1)+8,FALSE)</f>
        <v>938449</v>
      </c>
      <c r="H34" s="14">
        <f>VLOOKUP((RIGHT($A$31,4))&amp;"100"&amp;"0"&amp;"0"&amp;$B$4,'ROH1'!$A$1:$AD$350,COLUMN(H$1)+8,FALSE)</f>
        <v>48244</v>
      </c>
      <c r="I34" s="14">
        <f>VLOOKUP((RIGHT($A$31,4))&amp;"100"&amp;"0"&amp;"0"&amp;$B$4,'ROH1'!$A$1:$AD$350,COLUMN(I$1)+8,FALSE)</f>
        <v>16747</v>
      </c>
      <c r="J34" s="14">
        <f>VLOOKUP((RIGHT($A$31,4))&amp;"100"&amp;"0"&amp;"0"&amp;$B$4,'ROH1'!$A$1:$AD$350,COLUMN(J$1)+8,FALSE)</f>
        <v>166</v>
      </c>
      <c r="K34" s="14">
        <f>VLOOKUP((RIGHT($A$31,4))&amp;"100"&amp;"0"&amp;"0"&amp;$B$4,'ROH1'!$A$1:$AD$350,COLUMN(K$1)+8,FALSE)</f>
        <v>6087537</v>
      </c>
      <c r="L34" s="14">
        <f>VLOOKUP((RIGHT($A$31,4))&amp;"100"&amp;"0"&amp;"0"&amp;$B$4,'ROH1'!$A$1:$AD$350,COLUMN(L$1)+8,FALSE)</f>
        <v>11092</v>
      </c>
      <c r="M34" s="14">
        <f>VLOOKUP((RIGHT($A$31,4))&amp;"100"&amp;"0"&amp;"0"&amp;$B$4,'ROH1'!$A$1:$AD$350,COLUMN(M$1)+8,FALSE)</f>
        <v>88199</v>
      </c>
      <c r="N34" s="14">
        <f>VLOOKUP((RIGHT($A$31,4))&amp;"100"&amp;"0"&amp;"0"&amp;$B$4,'ROH1'!$A$1:$AD$350,COLUMN(N$1)+8,FALSE)</f>
        <v>0</v>
      </c>
      <c r="O34" s="14">
        <f>VLOOKUP((RIGHT($A$31,4))&amp;"100"&amp;"0"&amp;"0"&amp;$B$4,'ROH1'!$A$1:$AD$350,COLUMN(O$1)+8,FALSE)</f>
        <v>11030455</v>
      </c>
      <c r="P34" s="14">
        <f>VLOOKUP((RIGHT($A$31,4))&amp;"100"&amp;"0"&amp;"0"&amp;$B$4,'ROH1'!$A$1:$AD$350,COLUMN(P$1)+8,FALSE)</f>
        <v>4018815308</v>
      </c>
      <c r="Q34" s="14">
        <f>VLOOKUP((RIGHT($A$31,4))&amp;"100"&amp;"0"&amp;"0"&amp;$B$4,'ROH1'!$A$1:$AD$350,COLUMN(Q$1)+8,FALSE)</f>
        <v>80501930</v>
      </c>
      <c r="R34" s="14">
        <f>VLOOKUP((RIGHT($A$31,4))&amp;"100"&amp;"0"&amp;"0"&amp;$B$4,'ROH1'!$A$1:$AD$350,COLUMN(R$1)+8,FALSE)</f>
        <v>302895509</v>
      </c>
      <c r="S34" s="14">
        <f>VLOOKUP((RIGHT($A$31,4))&amp;"100"&amp;"0"&amp;"0"&amp;$B$4,'ROH1'!$A$1:$AD$350,COLUMN(S$1)+8,FALSE)</f>
        <v>15509068</v>
      </c>
      <c r="T34" s="14">
        <f>VLOOKUP((RIGHT($A$31,4))&amp;"100"&amp;"0"&amp;"0"&amp;$B$4,'ROH1'!$A$1:$AD$350,COLUMN(T$1)+8,FALSE)</f>
        <v>5679404</v>
      </c>
      <c r="U34" s="14">
        <f>VLOOKUP((RIGHT($A$31,4))&amp;"100"&amp;"0"&amp;"0"&amp;$B$4,'ROH1'!$A$1:$AD$350,COLUMN(U$1)+8,FALSE)</f>
        <v>52810</v>
      </c>
      <c r="V34" s="14">
        <f>VLOOKUP((RIGHT($A$31,4))&amp;"100"&amp;"0"&amp;"0"&amp;$B$4,'ROH1'!$A$1:$AD$350,COLUMN(V$1)+8,FALSE)</f>
        <v>2040991950</v>
      </c>
    </row>
    <row r="35" spans="1:22" hidden="1" outlineLevel="1" x14ac:dyDescent="0.25">
      <c r="A35" s="94"/>
      <c r="B35" s="10" t="s">
        <v>79</v>
      </c>
      <c r="C35" s="11">
        <f>VLOOKUP((RIGHT($A$31,4))&amp;"100"&amp;"0"&amp;"0"&amp;$B$5,'ROH1'!$A$1:$AD$350,COLUMN(C$1)+8,FALSE)</f>
        <v>5370421</v>
      </c>
      <c r="D35" s="11">
        <f>VLOOKUP((RIGHT($A$31,4))&amp;"100"&amp;"0"&amp;"0"&amp;$B$5,'ROH1'!$A$1:$AD$350,COLUMN(D$1)+8,FALSE)</f>
        <v>5366845</v>
      </c>
      <c r="E35" s="11">
        <f>VLOOKUP((RIGHT($A$31,4))&amp;"100"&amp;"0"&amp;"0"&amp;$B$5,'ROH1'!$A$1:$AD$350,COLUMN(E$1)+8,FALSE)</f>
        <v>166</v>
      </c>
      <c r="F35" s="11">
        <f>VLOOKUP((RIGHT($A$31,4))&amp;"100"&amp;"0"&amp;"0"&amp;$B$5,'ROH1'!$A$1:$AD$350,COLUMN(F$1)+8,FALSE)</f>
        <v>155192</v>
      </c>
      <c r="G35" s="11">
        <f>VLOOKUP((RIGHT($A$31,4))&amp;"100"&amp;"0"&amp;"0"&amp;$B$5,'ROH1'!$A$1:$AD$350,COLUMN(G$1)+8,FALSE)</f>
        <v>512409</v>
      </c>
      <c r="H35" s="11">
        <f>VLOOKUP((RIGHT($A$31,4))&amp;"100"&amp;"0"&amp;"0"&amp;$B$5,'ROH1'!$A$1:$AD$350,COLUMN(H$1)+8,FALSE)</f>
        <v>25315</v>
      </c>
      <c r="I35" s="11">
        <f>VLOOKUP((RIGHT($A$31,4))&amp;"100"&amp;"0"&amp;"0"&amp;$B$5,'ROH1'!$A$1:$AD$350,COLUMN(I$1)+8,FALSE)</f>
        <v>3400</v>
      </c>
      <c r="J35" s="11">
        <f>VLOOKUP((RIGHT($A$31,4))&amp;"100"&amp;"0"&amp;"0"&amp;$B$5,'ROH1'!$A$1:$AD$350,COLUMN(J$1)+8,FALSE)</f>
        <v>0</v>
      </c>
      <c r="K35" s="11">
        <f>VLOOKUP((RIGHT($A$31,4))&amp;"100"&amp;"0"&amp;"0"&amp;$B$5,'ROH1'!$A$1:$AD$350,COLUMN(K$1)+8,FALSE)</f>
        <v>2768290</v>
      </c>
      <c r="L35" s="11">
        <f>VLOOKUP((RIGHT($A$31,4))&amp;"100"&amp;"0"&amp;"0"&amp;$B$5,'ROH1'!$A$1:$AD$350,COLUMN(L$1)+8,FALSE)</f>
        <v>6537</v>
      </c>
      <c r="M35" s="11">
        <f>VLOOKUP((RIGHT($A$31,4))&amp;"100"&amp;"0"&amp;"0"&amp;$B$5,'ROH1'!$A$1:$AD$350,COLUMN(M$1)+8,FALSE)</f>
        <v>44021</v>
      </c>
      <c r="N35" s="11">
        <f>VLOOKUP((RIGHT($A$31,4))&amp;"100"&amp;"0"&amp;"0"&amp;$B$5,'ROH1'!$A$1:$AD$350,COLUMN(N$1)+8,FALSE)</f>
        <v>0</v>
      </c>
      <c r="O35" s="11">
        <f>VLOOKUP((RIGHT($A$31,4))&amp;"100"&amp;"0"&amp;"0"&amp;$B$5,'ROH1'!$A$1:$AD$350,COLUMN(O$1)+8,FALSE)</f>
        <v>5154670</v>
      </c>
      <c r="P35" s="11">
        <f>VLOOKUP((RIGHT($A$31,4))&amp;"100"&amp;"0"&amp;"0"&amp;$B$5,'ROH1'!$A$1:$AD$350,COLUMN(P$1)+8,FALSE)</f>
        <v>1892019295</v>
      </c>
      <c r="Q35" s="11">
        <f>VLOOKUP((RIGHT($A$31,4))&amp;"100"&amp;"0"&amp;"0"&amp;$B$5,'ROH1'!$A$1:$AD$350,COLUMN(Q$1)+8,FALSE)</f>
        <v>52801308</v>
      </c>
      <c r="R35" s="11">
        <f>VLOOKUP((RIGHT($A$31,4))&amp;"100"&amp;"0"&amp;"0"&amp;$B$5,'ROH1'!$A$1:$AD$350,COLUMN(R$1)+8,FALSE)</f>
        <v>165982426</v>
      </c>
      <c r="S35" s="11">
        <f>VLOOKUP((RIGHT($A$31,4))&amp;"100"&amp;"0"&amp;"0"&amp;$B$5,'ROH1'!$A$1:$AD$350,COLUMN(S$1)+8,FALSE)</f>
        <v>8201715</v>
      </c>
      <c r="T35" s="11">
        <f>VLOOKUP((RIGHT($A$31,4))&amp;"100"&amp;"0"&amp;"0"&amp;$B$5,'ROH1'!$A$1:$AD$350,COLUMN(T$1)+8,FALSE)</f>
        <v>1134090</v>
      </c>
      <c r="U35" s="11">
        <f>VLOOKUP((RIGHT($A$31,4))&amp;"100"&amp;"0"&amp;"0"&amp;$B$5,'ROH1'!$A$1:$AD$350,COLUMN(U$1)+8,FALSE)</f>
        <v>0</v>
      </c>
      <c r="V35" s="11">
        <f>VLOOKUP((RIGHT($A$31,4))&amp;"100"&amp;"0"&amp;"0"&amp;$B$5,'ROH1'!$A$1:$AD$350,COLUMN(V$1)+8,FALSE)</f>
        <v>930327886</v>
      </c>
    </row>
    <row r="36" spans="1:22" hidden="1" outlineLevel="1" x14ac:dyDescent="0.25">
      <c r="A36" s="94"/>
      <c r="B36" s="13" t="s">
        <v>867</v>
      </c>
      <c r="C36" s="14">
        <f>VLOOKUP((RIGHT($A$31,4))&amp;"100"&amp;"0"&amp;"0"&amp;$B$6,'ROH1'!$A$1:$AD$350,COLUMN(C$1)+8,FALSE)</f>
        <v>1634615</v>
      </c>
      <c r="D36" s="14">
        <f>VLOOKUP((RIGHT($A$31,4))&amp;"100"&amp;"0"&amp;"0"&amp;$B$6,'ROH1'!$A$1:$AD$350,COLUMN(D$1)+8,FALSE)</f>
        <v>1634615</v>
      </c>
      <c r="E36" s="14">
        <f>VLOOKUP((RIGHT($A$31,4))&amp;"100"&amp;"0"&amp;"0"&amp;$B$6,'ROH1'!$A$1:$AD$350,COLUMN(E$1)+8,FALSE)</f>
        <v>349</v>
      </c>
      <c r="F36" s="14">
        <f>VLOOKUP((RIGHT($A$31,4))&amp;"100"&amp;"0"&amp;"0"&amp;$B$6,'ROH1'!$A$1:$AD$350,COLUMN(F$1)+8,FALSE)</f>
        <v>62388</v>
      </c>
      <c r="G36" s="14">
        <f>VLOOKUP((RIGHT($A$31,4))&amp;"100"&amp;"0"&amp;"0"&amp;$B$6,'ROH1'!$A$1:$AD$350,COLUMN(G$1)+8,FALSE)</f>
        <v>290869</v>
      </c>
      <c r="H36" s="14">
        <f>VLOOKUP((RIGHT($A$31,4))&amp;"100"&amp;"0"&amp;"0"&amp;$B$6,'ROH1'!$A$1:$AD$350,COLUMN(H$1)+8,FALSE)</f>
        <v>8627</v>
      </c>
      <c r="I36" s="14">
        <f>VLOOKUP((RIGHT($A$31,4))&amp;"100"&amp;"0"&amp;"0"&amp;$B$6,'ROH1'!$A$1:$AD$350,COLUMN(I$1)+8,FALSE)</f>
        <v>1741</v>
      </c>
      <c r="J36" s="14">
        <f>VLOOKUP((RIGHT($A$31,4))&amp;"100"&amp;"0"&amp;"0"&amp;$B$6,'ROH1'!$A$1:$AD$350,COLUMN(J$1)+8,FALSE)</f>
        <v>0</v>
      </c>
      <c r="K36" s="14">
        <f>VLOOKUP((RIGHT($A$31,4))&amp;"100"&amp;"0"&amp;"0"&amp;$B$6,'ROH1'!$A$1:$AD$350,COLUMN(K$1)+8,FALSE)</f>
        <v>526686</v>
      </c>
      <c r="L36" s="14">
        <f>VLOOKUP((RIGHT($A$31,4))&amp;"100"&amp;"0"&amp;"0"&amp;$B$6,'ROH1'!$A$1:$AD$350,COLUMN(L$1)+8,FALSE)</f>
        <v>3809</v>
      </c>
      <c r="M36" s="14">
        <f>VLOOKUP((RIGHT($A$31,4))&amp;"100"&amp;"0"&amp;"0"&amp;$B$6,'ROH1'!$A$1:$AD$350,COLUMN(M$1)+8,FALSE)</f>
        <v>42227</v>
      </c>
      <c r="N36" s="14">
        <f>VLOOKUP((RIGHT($A$31,4))&amp;"100"&amp;"0"&amp;"0"&amp;$B$6,'ROH1'!$A$1:$AD$350,COLUMN(N$1)+8,FALSE)</f>
        <v>0</v>
      </c>
      <c r="O36" s="14">
        <f>VLOOKUP((RIGHT($A$31,4))&amp;"100"&amp;"0"&amp;"0"&amp;$B$6,'ROH1'!$A$1:$AD$350,COLUMN(O$1)+8,FALSE)</f>
        <v>1556378</v>
      </c>
      <c r="P36" s="14">
        <f>VLOOKUP((RIGHT($A$31,4))&amp;"100"&amp;"0"&amp;"0"&amp;$B$6,'ROH1'!$A$1:$AD$350,COLUMN(P$1)+8,FALSE)</f>
        <v>573598656</v>
      </c>
      <c r="Q36" s="14">
        <f>VLOOKUP((RIGHT($A$31,4))&amp;"100"&amp;"0"&amp;"0"&amp;$B$6,'ROH1'!$A$1:$AD$350,COLUMN(Q$1)+8,FALSE)</f>
        <v>20938558</v>
      </c>
      <c r="R36" s="14">
        <f>VLOOKUP((RIGHT($A$31,4))&amp;"100"&amp;"0"&amp;"0"&amp;$B$6,'ROH1'!$A$1:$AD$350,COLUMN(R$1)+8,FALSE)</f>
        <v>94835053</v>
      </c>
      <c r="S36" s="14">
        <f>VLOOKUP((RIGHT($A$31,4))&amp;"100"&amp;"0"&amp;"0"&amp;$B$6,'ROH1'!$A$1:$AD$350,COLUMN(S$1)+8,FALSE)</f>
        <v>2769946</v>
      </c>
      <c r="T36" s="14">
        <f>VLOOKUP((RIGHT($A$31,4))&amp;"100"&amp;"0"&amp;"0"&amp;$B$6,'ROH1'!$A$1:$AD$350,COLUMN(T$1)+8,FALSE)</f>
        <v>595054</v>
      </c>
      <c r="U36" s="14">
        <f>VLOOKUP((RIGHT($A$31,4))&amp;"100"&amp;"0"&amp;"0"&amp;$B$6,'ROH1'!$A$1:$AD$350,COLUMN(U$1)+8,FALSE)</f>
        <v>0</v>
      </c>
      <c r="V36" s="14">
        <f>VLOOKUP((RIGHT($A$31,4))&amp;"100"&amp;"0"&amp;"0"&amp;$B$6,'ROH1'!$A$1:$AD$350,COLUMN(V$1)+8,FALSE)</f>
        <v>174742976</v>
      </c>
    </row>
    <row r="37" spans="1:22" hidden="1" outlineLevel="1" x14ac:dyDescent="0.25">
      <c r="A37" s="94"/>
      <c r="B37" s="10" t="s">
        <v>80</v>
      </c>
      <c r="C37" s="11">
        <f>VLOOKUP((RIGHT($A$31,4))&amp;"100"&amp;"0"&amp;"0"&amp;$B$7,'ROH1'!$A$1:$AD$350,COLUMN(C$1)+8,FALSE)</f>
        <v>29415129</v>
      </c>
      <c r="D37" s="11">
        <f>VLOOKUP((RIGHT($A$31,4))&amp;"100"&amp;"0"&amp;"0"&amp;$B$7,'ROH1'!$A$1:$AD$350,COLUMN(D$1)+8,FALSE)</f>
        <v>29284705</v>
      </c>
      <c r="E37" s="11">
        <f>VLOOKUP((RIGHT($A$31,4))&amp;"100"&amp;"0"&amp;"0"&amp;$B$7,'ROH1'!$A$1:$AD$350,COLUMN(E$1)+8,FALSE)</f>
        <v>2324</v>
      </c>
      <c r="F37" s="11">
        <f>VLOOKUP((RIGHT($A$31,4))&amp;"100"&amp;"0"&amp;"0"&amp;$B$7,'ROH1'!$A$1:$AD$350,COLUMN(F$1)+8,FALSE)</f>
        <v>682369</v>
      </c>
      <c r="G37" s="11">
        <f>VLOOKUP((RIGHT($A$31,4))&amp;"100"&amp;"0"&amp;"0"&amp;$B$7,'ROH1'!$A$1:$AD$350,COLUMN(G$1)+8,FALSE)</f>
        <v>2667741</v>
      </c>
      <c r="H37" s="11">
        <f>VLOOKUP((RIGHT($A$31,4))&amp;"100"&amp;"0"&amp;"0"&amp;$B$7,'ROH1'!$A$1:$AD$350,COLUMN(H$1)+8,FALSE)</f>
        <v>106852</v>
      </c>
      <c r="I37" s="11">
        <f>VLOOKUP((RIGHT($A$31,4))&amp;"100"&amp;"0"&amp;"0"&amp;$B$7,'ROH1'!$A$1:$AD$350,COLUMN(I$1)+8,FALSE)</f>
        <v>62387</v>
      </c>
      <c r="J37" s="11">
        <f>VLOOKUP((RIGHT($A$31,4))&amp;"100"&amp;"0"&amp;"0"&amp;$B$7,'ROH1'!$A$1:$AD$350,COLUMN(J$1)+8,FALSE)</f>
        <v>90</v>
      </c>
      <c r="K37" s="11">
        <f>VLOOKUP((RIGHT($A$31,4))&amp;"100"&amp;"0"&amp;"0"&amp;$B$7,'ROH1'!$A$1:$AD$350,COLUMN(K$1)+8,FALSE)</f>
        <v>14258743</v>
      </c>
      <c r="L37" s="11">
        <f>VLOOKUP((RIGHT($A$31,4))&amp;"100"&amp;"0"&amp;"0"&amp;$B$7,'ROH1'!$A$1:$AD$350,COLUMN(L$1)+8,FALSE)</f>
        <v>33272</v>
      </c>
      <c r="M37" s="11">
        <f>VLOOKUP((RIGHT($A$31,4))&amp;"100"&amp;"0"&amp;"0"&amp;$B$7,'ROH1'!$A$1:$AD$350,COLUMN(M$1)+8,FALSE)</f>
        <v>286980</v>
      </c>
      <c r="N37" s="11">
        <f>VLOOKUP((RIGHT($A$31,4))&amp;"100"&amp;"0"&amp;"0"&amp;$B$7,'ROH1'!$A$1:$AD$350,COLUMN(N$1)+8,FALSE)</f>
        <v>936</v>
      </c>
      <c r="O37" s="11">
        <f>VLOOKUP((RIGHT($A$31,4))&amp;"100"&amp;"0"&amp;"0"&amp;$B$7,'ROH1'!$A$1:$AD$350,COLUMN(O$1)+8,FALSE)</f>
        <v>28328390</v>
      </c>
      <c r="P37" s="11">
        <f>VLOOKUP((RIGHT($A$31,4))&amp;"100"&amp;"0"&amp;"0"&amp;$B$7,'ROH1'!$A$1:$AD$350,COLUMN(P$1)+8,FALSE)</f>
        <v>10326937331</v>
      </c>
      <c r="Q37" s="11">
        <f>VLOOKUP((RIGHT($A$31,4))&amp;"100"&amp;"0"&amp;"0"&amp;$B$7,'ROH1'!$A$1:$AD$350,COLUMN(Q$1)+8,FALSE)</f>
        <v>233650432</v>
      </c>
      <c r="R37" s="11">
        <f>VLOOKUP((RIGHT($A$31,4))&amp;"100"&amp;"0"&amp;"0"&amp;$B$7,'ROH1'!$A$1:$AD$350,COLUMN(R$1)+8,FALSE)</f>
        <v>864573165</v>
      </c>
      <c r="S37" s="11">
        <f>VLOOKUP((RIGHT($A$31,4))&amp;"100"&amp;"0"&amp;"0"&amp;$B$7,'ROH1'!$A$1:$AD$350,COLUMN(S$1)+8,FALSE)</f>
        <v>32763571</v>
      </c>
      <c r="T37" s="11">
        <f>VLOOKUP((RIGHT($A$31,4))&amp;"100"&amp;"0"&amp;"0"&amp;$B$7,'ROH1'!$A$1:$AD$350,COLUMN(T$1)+8,FALSE)</f>
        <v>21823996</v>
      </c>
      <c r="U37" s="11">
        <f>VLOOKUP((RIGHT($A$31,4))&amp;"100"&amp;"0"&amp;"0"&amp;$B$7,'ROH1'!$A$1:$AD$350,COLUMN(U$1)+8,FALSE)</f>
        <v>30447</v>
      </c>
      <c r="V37" s="11">
        <f>VLOOKUP((RIGHT($A$31,4))&amp;"100"&amp;"0"&amp;"0"&amp;$B$7,'ROH1'!$A$1:$AD$350,COLUMN(V$1)+8,FALSE)</f>
        <v>4760447527</v>
      </c>
    </row>
    <row r="38" spans="1:22" hidden="1" outlineLevel="1" x14ac:dyDescent="0.25">
      <c r="A38" s="94"/>
      <c r="B38" s="16" t="s">
        <v>20</v>
      </c>
      <c r="C38" s="17">
        <f>VLOOKUP((RIGHT($A$31,4))&amp;"100"&amp;"0"&amp;"0"&amp;$B$8,'ROH1'!$A$1:$AD$350,COLUMN(C$1)+8,FALSE)</f>
        <v>76467285</v>
      </c>
      <c r="D38" s="17">
        <f>VLOOKUP((RIGHT($A$31,4))&amp;"100"&amp;"0"&amp;"0"&amp;$B$8,'ROH1'!$A$1:$AD$350,COLUMN(D$1)+8,FALSE)</f>
        <v>75305410</v>
      </c>
      <c r="E38" s="17">
        <f>VLOOKUP((RIGHT($A$31,4))&amp;"100"&amp;"0"&amp;"0"&amp;$B$8,'ROH1'!$A$1:$AD$350,COLUMN(E$1)+8,FALSE)</f>
        <v>6747</v>
      </c>
      <c r="F38" s="17">
        <f>VLOOKUP((RIGHT($A$31,4))&amp;"100"&amp;"0"&amp;"0"&amp;$B$8,'ROH1'!$A$1:$AD$350,COLUMN(F$1)+8,FALSE)</f>
        <v>2017584</v>
      </c>
      <c r="G38" s="17">
        <f>VLOOKUP((RIGHT($A$31,4))&amp;"100"&amp;"0"&amp;"0"&amp;$B$8,'ROH1'!$A$1:$AD$350,COLUMN(G$1)+8,FALSE)</f>
        <v>7619931</v>
      </c>
      <c r="H38" s="17">
        <f>VLOOKUP((RIGHT($A$31,4))&amp;"100"&amp;"0"&amp;"0"&amp;$B$8,'ROH1'!$A$1:$AD$350,COLUMN(H$1)+8,FALSE)</f>
        <v>487955</v>
      </c>
      <c r="I38" s="17">
        <f>VLOOKUP((RIGHT($A$31,4))&amp;"100"&amp;"0"&amp;"0"&amp;$B$8,'ROH1'!$A$1:$AD$350,COLUMN(I$1)+8,FALSE)</f>
        <v>98248</v>
      </c>
      <c r="J38" s="17">
        <f>VLOOKUP((RIGHT($A$31,4))&amp;"100"&amp;"0"&amp;"0"&amp;$B$8,'ROH1'!$A$1:$AD$350,COLUMN(J$1)+8,FALSE)</f>
        <v>264</v>
      </c>
      <c r="K38" s="17">
        <f>VLOOKUP((RIGHT($A$31,4))&amp;"100"&amp;"0"&amp;"0"&amp;$B$8,'ROH1'!$A$1:$AD$350,COLUMN(K$1)+8,FALSE)</f>
        <v>36412024</v>
      </c>
      <c r="L38" s="17">
        <f>VLOOKUP((RIGHT($A$31,4))&amp;"100"&amp;"0"&amp;"0"&amp;$B$8,'ROH1'!$A$1:$AD$350,COLUMN(L$1)+8,FALSE)</f>
        <v>99819</v>
      </c>
      <c r="M38" s="17">
        <f>VLOOKUP((RIGHT($A$31,4))&amp;"100"&amp;"0"&amp;"0"&amp;$B$8,'ROH1'!$A$1:$AD$350,COLUMN(M$1)+8,FALSE)</f>
        <v>845840</v>
      </c>
      <c r="N38" s="17">
        <f>VLOOKUP((RIGHT($A$31,4))&amp;"100"&amp;"0"&amp;"0"&amp;$B$8,'ROH1'!$A$1:$AD$350,COLUMN(N$1)+8,FALSE)</f>
        <v>19811</v>
      </c>
      <c r="O38" s="17">
        <f>VLOOKUP((RIGHT($A$31,4))&amp;"100"&amp;"0"&amp;"0"&amp;$B$8,'ROH1'!$A$1:$AD$350,COLUMN(O$1)+8,FALSE)</f>
        <v>73343490</v>
      </c>
      <c r="P38" s="17">
        <f>VLOOKUP((RIGHT($A$31,4))&amp;"100"&amp;"0"&amp;"0"&amp;$B$8,'ROH1'!$A$1:$AD$350,COLUMN(P$1)+8,FALSE)</f>
        <v>26721058511</v>
      </c>
      <c r="Q38" s="17">
        <f>VLOOKUP((RIGHT($A$31,4))&amp;"100"&amp;"0"&amp;"0"&amp;$B$8,'ROH1'!$A$1:$AD$350,COLUMN(Q$1)+8,FALSE)</f>
        <v>688774071</v>
      </c>
      <c r="R38" s="17">
        <f>VLOOKUP((RIGHT($A$31,4))&amp;"100"&amp;"0"&amp;"0"&amp;$B$8,'ROH1'!$A$1:$AD$350,COLUMN(R$1)+8,FALSE)</f>
        <v>2473447063</v>
      </c>
      <c r="S38" s="17">
        <f>VLOOKUP((RIGHT($A$31,4))&amp;"100"&amp;"0"&amp;"0"&amp;$B$8,'ROH1'!$A$1:$AD$350,COLUMN(S$1)+8,FALSE)</f>
        <v>151475492</v>
      </c>
      <c r="T38" s="17">
        <f>VLOOKUP((RIGHT($A$31,4))&amp;"100"&amp;"0"&amp;"0"&amp;$B$8,'ROH1'!$A$1:$AD$350,COLUMN(T$1)+8,FALSE)</f>
        <v>33913145</v>
      </c>
      <c r="U38" s="17">
        <f>VLOOKUP((RIGHT($A$31,4))&amp;"100"&amp;"0"&amp;"0"&amp;$B$8,'ROH1'!$A$1:$AD$350,COLUMN(U$1)+8,FALSE)</f>
        <v>84362</v>
      </c>
      <c r="V38" s="17">
        <f>VLOOKUP((RIGHT($A$31,4))&amp;"100"&amp;"0"&amp;"0"&amp;$B$8,'ROH1'!$A$1:$AD$350,COLUMN(V$1)+8,FALSE)</f>
        <v>12028132567</v>
      </c>
    </row>
    <row r="39" spans="1:22" hidden="1" outlineLevel="1" x14ac:dyDescent="0.25"/>
    <row r="40" spans="1:22" hidden="1" outlineLevel="1" x14ac:dyDescent="0.25">
      <c r="A40" s="93" t="s">
        <v>950</v>
      </c>
      <c r="B40" s="10" t="s">
        <v>77</v>
      </c>
      <c r="C40" s="11">
        <f>VLOOKUP((RIGHT($A$31,4))&amp;"100"&amp;"0"&amp;"1"&amp;$B$3,'ROH1'!$A$1:$AD$350,COLUMN(C$1)+8,FALSE)</f>
        <v>28575174</v>
      </c>
      <c r="D40" s="11">
        <f>VLOOKUP((RIGHT($A$31,4))&amp;"100"&amp;"0"&amp;"1"&amp;$B$3,'ROH1'!$A$1:$AD$350,COLUMN(D$1)+8,FALSE)</f>
        <v>28446271</v>
      </c>
      <c r="E40" s="11">
        <f>VLOOKUP((RIGHT($A$31,4))&amp;"100"&amp;"0"&amp;"1"&amp;$B$3,'ROH1'!$A$1:$AD$350,COLUMN(E$1)+8,FALSE)</f>
        <v>3611</v>
      </c>
      <c r="F40" s="11">
        <f>VLOOKUP((RIGHT($A$31,4))&amp;"100"&amp;"0"&amp;"1"&amp;$B$3,'ROH1'!$A$1:$AD$350,COLUMN(F$1)+8,FALSE)</f>
        <v>880767</v>
      </c>
      <c r="G40" s="11">
        <f>VLOOKUP((RIGHT($A$31,4))&amp;"100"&amp;"0"&amp;"1"&amp;$B$3,'ROH1'!$A$1:$AD$350,COLUMN(G$1)+8,FALSE)</f>
        <v>3210326</v>
      </c>
      <c r="H40" s="11">
        <f>VLOOKUP((RIGHT($A$31,4))&amp;"100"&amp;"0"&amp;"1"&amp;$B$3,'ROH1'!$A$1:$AD$350,COLUMN(H$1)+8,FALSE)</f>
        <v>298864</v>
      </c>
      <c r="I40" s="11">
        <f>VLOOKUP((RIGHT($A$31,4))&amp;"100"&amp;"0"&amp;"1"&amp;$B$3,'ROH1'!$A$1:$AD$350,COLUMN(I$1)+8,FALSE)</f>
        <v>13973</v>
      </c>
      <c r="J40" s="11">
        <f>VLOOKUP((RIGHT($A$31,4))&amp;"100"&amp;"0"&amp;"1"&amp;$B$3,'ROH1'!$A$1:$AD$350,COLUMN(J$1)+8,FALSE)</f>
        <v>8</v>
      </c>
      <c r="K40" s="11">
        <f>VLOOKUP((RIGHT($A$31,4))&amp;"100"&amp;"0"&amp;"1"&amp;$B$3,'ROH1'!$A$1:$AD$350,COLUMN(K$1)+8,FALSE)</f>
        <v>12763344</v>
      </c>
      <c r="L40" s="11">
        <f>VLOOKUP((RIGHT($A$31,4))&amp;"100"&amp;"0"&amp;"1"&amp;$B$3,'ROH1'!$A$1:$AD$350,COLUMN(L$1)+8,FALSE)</f>
        <v>45109</v>
      </c>
      <c r="M40" s="11">
        <f>VLOOKUP((RIGHT($A$31,4))&amp;"100"&amp;"0"&amp;"1"&amp;$B$3,'ROH1'!$A$1:$AD$350,COLUMN(M$1)+8,FALSE)</f>
        <v>384412</v>
      </c>
      <c r="N40" s="11">
        <f>VLOOKUP((RIGHT($A$31,4))&amp;"100"&amp;"0"&amp;"1"&amp;$B$3,'ROH1'!$A$1:$AD$350,COLUMN(N$1)+8,FALSE)</f>
        <v>18742</v>
      </c>
      <c r="O40" s="11">
        <f>VLOOKUP((RIGHT($A$31,4))&amp;"100"&amp;"0"&amp;"1"&amp;$B$3,'ROH1'!$A$1:$AD$350,COLUMN(O$1)+8,FALSE)</f>
        <v>27272959</v>
      </c>
      <c r="P40" s="11">
        <f>VLOOKUP((RIGHT($A$31,4))&amp;"100"&amp;"0"&amp;"1"&amp;$B$3,'ROH1'!$A$1:$AD$350,COLUMN(P$1)+8,FALSE)</f>
        <v>9906411413</v>
      </c>
      <c r="Q40" s="11">
        <f>VLOOKUP((RIGHT($A$31,4))&amp;"100"&amp;"0"&amp;"1"&amp;$B$3,'ROH1'!$A$1:$AD$350,COLUMN(Q$1)+8,FALSE)</f>
        <v>300869421</v>
      </c>
      <c r="R40" s="11">
        <f>VLOOKUP((RIGHT($A$31,4))&amp;"100"&amp;"0"&amp;"1"&amp;$B$3,'ROH1'!$A$1:$AD$350,COLUMN(R$1)+8,FALSE)</f>
        <v>1045127078</v>
      </c>
      <c r="S40" s="11">
        <f>VLOOKUP((RIGHT($A$31,4))&amp;"100"&amp;"0"&amp;"1"&amp;$B$3,'ROH1'!$A$1:$AD$350,COLUMN(S$1)+8,FALSE)</f>
        <v>92214035</v>
      </c>
      <c r="T40" s="11">
        <f>VLOOKUP((RIGHT($A$31,4))&amp;"100"&amp;"0"&amp;"1"&amp;$B$3,'ROH1'!$A$1:$AD$350,COLUMN(T$1)+8,FALSE)</f>
        <v>4680585</v>
      </c>
      <c r="U40" s="11">
        <f>VLOOKUP((RIGHT($A$31,4))&amp;"100"&amp;"0"&amp;"1"&amp;$B$3,'ROH1'!$A$1:$AD$350,COLUMN(U$1)+8,FALSE)</f>
        <v>1105</v>
      </c>
      <c r="V40" s="11">
        <f>VLOOKUP((RIGHT($A$31,4))&amp;"100"&amp;"0"&amp;"1"&amp;$B$3,'ROH1'!$A$1:$AD$350,COLUMN(V$1)+8,FALSE)</f>
        <v>4120180200</v>
      </c>
    </row>
    <row r="41" spans="1:22" hidden="1" outlineLevel="1" x14ac:dyDescent="0.25">
      <c r="A41" s="94"/>
      <c r="B41" s="13" t="s">
        <v>78</v>
      </c>
      <c r="C41" s="14">
        <f>VLOOKUP((RIGHT($A$31,4))&amp;"100"&amp;"0"&amp;"1"&amp;$B$4,'ROH1'!$A$1:$AD$350,COLUMN(C$1)+8,FALSE)</f>
        <v>11470922</v>
      </c>
      <c r="D41" s="14">
        <f>VLOOKUP((RIGHT($A$31,4))&amp;"100"&amp;"0"&amp;"1"&amp;$B$4,'ROH1'!$A$1:$AD$350,COLUMN(D$1)+8,FALSE)</f>
        <v>11417551</v>
      </c>
      <c r="E41" s="14">
        <f>VLOOKUP((RIGHT($A$31,4))&amp;"100"&amp;"0"&amp;"1"&amp;$B$4,'ROH1'!$A$1:$AD$350,COLUMN(E$1)+8,FALSE)</f>
        <v>297</v>
      </c>
      <c r="F41" s="14">
        <f>VLOOKUP((RIGHT($A$31,4))&amp;"100"&amp;"0"&amp;"1"&amp;$B$4,'ROH1'!$A$1:$AD$350,COLUMN(F$1)+8,FALSE)</f>
        <v>236808</v>
      </c>
      <c r="G41" s="14">
        <f>VLOOKUP((RIGHT($A$31,4))&amp;"100"&amp;"0"&amp;"1"&amp;$B$4,'ROH1'!$A$1:$AD$350,COLUMN(G$1)+8,FALSE)</f>
        <v>938414</v>
      </c>
      <c r="H41" s="14">
        <f>VLOOKUP((RIGHT($A$31,4))&amp;"100"&amp;"0"&amp;"1"&amp;$B$4,'ROH1'!$A$1:$AD$350,COLUMN(H$1)+8,FALSE)</f>
        <v>48229</v>
      </c>
      <c r="I41" s="14">
        <f>VLOOKUP((RIGHT($A$31,4))&amp;"100"&amp;"0"&amp;"1"&amp;$B$4,'ROH1'!$A$1:$AD$350,COLUMN(I$1)+8,FALSE)</f>
        <v>16746</v>
      </c>
      <c r="J41" s="14">
        <f>VLOOKUP((RIGHT($A$31,4))&amp;"100"&amp;"0"&amp;"1"&amp;$B$4,'ROH1'!$A$1:$AD$350,COLUMN(J$1)+8,FALSE)</f>
        <v>166</v>
      </c>
      <c r="K41" s="14">
        <f>VLOOKUP((RIGHT($A$31,4))&amp;"100"&amp;"0"&amp;"1"&amp;$B$4,'ROH1'!$A$1:$AD$350,COLUMN(K$1)+8,FALSE)</f>
        <v>6086484</v>
      </c>
      <c r="L41" s="14">
        <f>VLOOKUP((RIGHT($A$31,4))&amp;"100"&amp;"0"&amp;"1"&amp;$B$4,'ROH1'!$A$1:$AD$350,COLUMN(L$1)+8,FALSE)</f>
        <v>11092</v>
      </c>
      <c r="M41" s="14">
        <f>VLOOKUP((RIGHT($A$31,4))&amp;"100"&amp;"0"&amp;"1"&amp;$B$4,'ROH1'!$A$1:$AD$350,COLUMN(M$1)+8,FALSE)</f>
        <v>88199</v>
      </c>
      <c r="N41" s="14">
        <f>VLOOKUP((RIGHT($A$31,4))&amp;"100"&amp;"0"&amp;"1"&amp;$B$4,'ROH1'!$A$1:$AD$350,COLUMN(N$1)+8,FALSE)</f>
        <v>0</v>
      </c>
      <c r="O41" s="14">
        <f>VLOOKUP((RIGHT($A$31,4))&amp;"100"&amp;"0"&amp;"1"&amp;$B$4,'ROH1'!$A$1:$AD$350,COLUMN(O$1)+8,FALSE)</f>
        <v>11030380</v>
      </c>
      <c r="P41" s="14">
        <f>VLOOKUP((RIGHT($A$31,4))&amp;"100"&amp;"0"&amp;"1"&amp;$B$4,'ROH1'!$A$1:$AD$350,COLUMN(P$1)+8,FALSE)</f>
        <v>4018197704</v>
      </c>
      <c r="Q41" s="14">
        <f>VLOOKUP((RIGHT($A$31,4))&amp;"100"&amp;"0"&amp;"1"&amp;$B$4,'ROH1'!$A$1:$AD$350,COLUMN(Q$1)+8,FALSE)</f>
        <v>80494421</v>
      </c>
      <c r="R41" s="14">
        <f>VLOOKUP((RIGHT($A$31,4))&amp;"100"&amp;"0"&amp;"1"&amp;$B$4,'ROH1'!$A$1:$AD$350,COLUMN(R$1)+8,FALSE)</f>
        <v>302886888</v>
      </c>
      <c r="S41" s="14">
        <f>VLOOKUP((RIGHT($A$31,4))&amp;"100"&amp;"0"&amp;"1"&amp;$B$4,'ROH1'!$A$1:$AD$350,COLUMN(S$1)+8,FALSE)</f>
        <v>15504231</v>
      </c>
      <c r="T41" s="14">
        <f>VLOOKUP((RIGHT($A$31,4))&amp;"100"&amp;"0"&amp;"1"&amp;$B$4,'ROH1'!$A$1:$AD$350,COLUMN(T$1)+8,FALSE)</f>
        <v>5679314</v>
      </c>
      <c r="U41" s="14">
        <f>VLOOKUP((RIGHT($A$31,4))&amp;"100"&amp;"0"&amp;"1"&amp;$B$4,'ROH1'!$A$1:$AD$350,COLUMN(U$1)+8,FALSE)</f>
        <v>52810</v>
      </c>
      <c r="V41" s="14">
        <f>VLOOKUP((RIGHT($A$31,4))&amp;"100"&amp;"0"&amp;"1"&amp;$B$4,'ROH1'!$A$1:$AD$350,COLUMN(V$1)+8,FALSE)</f>
        <v>2040749046</v>
      </c>
    </row>
    <row r="42" spans="1:22" hidden="1" outlineLevel="1" x14ac:dyDescent="0.25">
      <c r="A42" s="94"/>
      <c r="B42" s="10" t="s">
        <v>79</v>
      </c>
      <c r="C42" s="11">
        <f>VLOOKUP((RIGHT($A$31,4))&amp;"100"&amp;"0"&amp;"1"&amp;$B$5,'ROH1'!$A$1:$AD$350,COLUMN(C$1)+8,FALSE)</f>
        <v>5370369</v>
      </c>
      <c r="D42" s="11">
        <f>VLOOKUP((RIGHT($A$31,4))&amp;"100"&amp;"0"&amp;"1"&amp;$B$5,'ROH1'!$A$1:$AD$350,COLUMN(D$1)+8,FALSE)</f>
        <v>5366794</v>
      </c>
      <c r="E42" s="11">
        <f>VLOOKUP((RIGHT($A$31,4))&amp;"100"&amp;"0"&amp;"1"&amp;$B$5,'ROH1'!$A$1:$AD$350,COLUMN(E$1)+8,FALSE)</f>
        <v>166</v>
      </c>
      <c r="F42" s="11">
        <f>VLOOKUP((RIGHT($A$31,4))&amp;"100"&amp;"0"&amp;"1"&amp;$B$5,'ROH1'!$A$1:$AD$350,COLUMN(F$1)+8,FALSE)</f>
        <v>155185</v>
      </c>
      <c r="G42" s="11">
        <f>VLOOKUP((RIGHT($A$31,4))&amp;"100"&amp;"0"&amp;"1"&amp;$B$5,'ROH1'!$A$1:$AD$350,COLUMN(G$1)+8,FALSE)</f>
        <v>512391</v>
      </c>
      <c r="H42" s="11">
        <f>VLOOKUP((RIGHT($A$31,4))&amp;"100"&amp;"0"&amp;"1"&amp;$B$5,'ROH1'!$A$1:$AD$350,COLUMN(H$1)+8,FALSE)</f>
        <v>25311</v>
      </c>
      <c r="I42" s="11">
        <f>VLOOKUP((RIGHT($A$31,4))&amp;"100"&amp;"0"&amp;"1"&amp;$B$5,'ROH1'!$A$1:$AD$350,COLUMN(I$1)+8,FALSE)</f>
        <v>3400</v>
      </c>
      <c r="J42" s="11">
        <f>VLOOKUP((RIGHT($A$31,4))&amp;"100"&amp;"0"&amp;"1"&amp;$B$5,'ROH1'!$A$1:$AD$350,COLUMN(J$1)+8,FALSE)</f>
        <v>0</v>
      </c>
      <c r="K42" s="11">
        <f>VLOOKUP((RIGHT($A$31,4))&amp;"100"&amp;"0"&amp;"1"&amp;$B$5,'ROH1'!$A$1:$AD$350,COLUMN(K$1)+8,FALSE)</f>
        <v>2767720</v>
      </c>
      <c r="L42" s="11">
        <f>VLOOKUP((RIGHT($A$31,4))&amp;"100"&amp;"0"&amp;"1"&amp;$B$5,'ROH1'!$A$1:$AD$350,COLUMN(L$1)+8,FALSE)</f>
        <v>6537</v>
      </c>
      <c r="M42" s="11">
        <f>VLOOKUP((RIGHT($A$31,4))&amp;"100"&amp;"0"&amp;"1"&amp;$B$5,'ROH1'!$A$1:$AD$350,COLUMN(M$1)+8,FALSE)</f>
        <v>44021</v>
      </c>
      <c r="N42" s="11">
        <f>VLOOKUP((RIGHT($A$31,4))&amp;"100"&amp;"0"&amp;"1"&amp;$B$5,'ROH1'!$A$1:$AD$350,COLUMN(N$1)+8,FALSE)</f>
        <v>0</v>
      </c>
      <c r="O42" s="11">
        <f>VLOOKUP((RIGHT($A$31,4))&amp;"100"&amp;"0"&amp;"1"&amp;$B$5,'ROH1'!$A$1:$AD$350,COLUMN(O$1)+8,FALSE)</f>
        <v>5154639</v>
      </c>
      <c r="P42" s="11">
        <f>VLOOKUP((RIGHT($A$31,4))&amp;"100"&amp;"0"&amp;"1"&amp;$B$5,'ROH1'!$A$1:$AD$350,COLUMN(P$1)+8,FALSE)</f>
        <v>1891695116</v>
      </c>
      <c r="Q42" s="11">
        <f>VLOOKUP((RIGHT($A$31,4))&amp;"100"&amp;"0"&amp;"1"&amp;$B$5,'ROH1'!$A$1:$AD$350,COLUMN(Q$1)+8,FALSE)</f>
        <v>52799039</v>
      </c>
      <c r="R42" s="11">
        <f>VLOOKUP((RIGHT($A$31,4))&amp;"100"&amp;"0"&amp;"1"&amp;$B$5,'ROH1'!$A$1:$AD$350,COLUMN(R$1)+8,FALSE)</f>
        <v>165977399</v>
      </c>
      <c r="S42" s="11">
        <f>VLOOKUP((RIGHT($A$31,4))&amp;"100"&amp;"0"&amp;"1"&amp;$B$5,'ROH1'!$A$1:$AD$350,COLUMN(S$1)+8,FALSE)</f>
        <v>8199881</v>
      </c>
      <c r="T42" s="11">
        <f>VLOOKUP((RIGHT($A$31,4))&amp;"100"&amp;"0"&amp;"1"&amp;$B$5,'ROH1'!$A$1:$AD$350,COLUMN(T$1)+8,FALSE)</f>
        <v>1134090</v>
      </c>
      <c r="U42" s="11">
        <f>VLOOKUP((RIGHT($A$31,4))&amp;"100"&amp;"0"&amp;"1"&amp;$B$5,'ROH1'!$A$1:$AD$350,COLUMN(U$1)+8,FALSE)</f>
        <v>0</v>
      </c>
      <c r="V42" s="11">
        <f>VLOOKUP((RIGHT($A$31,4))&amp;"100"&amp;"0"&amp;"1"&amp;$B$5,'ROH1'!$A$1:$AD$350,COLUMN(V$1)+8,FALSE)</f>
        <v>930191698</v>
      </c>
    </row>
    <row r="43" spans="1:22" hidden="1" outlineLevel="1" x14ac:dyDescent="0.25">
      <c r="A43" s="94"/>
      <c r="B43" s="13" t="s">
        <v>867</v>
      </c>
      <c r="C43" s="14">
        <f>VLOOKUP((RIGHT($A$31,4))&amp;"100"&amp;"0"&amp;"1"&amp;$B$6,'ROH1'!$A$1:$AD$350,COLUMN(C$1)+8,FALSE)</f>
        <v>1634570</v>
      </c>
      <c r="D43" s="14">
        <f>VLOOKUP((RIGHT($A$31,4))&amp;"100"&amp;"0"&amp;"1"&amp;$B$6,'ROH1'!$A$1:$AD$350,COLUMN(D$1)+8,FALSE)</f>
        <v>1634570</v>
      </c>
      <c r="E43" s="14">
        <f>VLOOKUP((RIGHT($A$31,4))&amp;"100"&amp;"0"&amp;"1"&amp;$B$6,'ROH1'!$A$1:$AD$350,COLUMN(E$1)+8,FALSE)</f>
        <v>349</v>
      </c>
      <c r="F43" s="14">
        <f>VLOOKUP((RIGHT($A$31,4))&amp;"100"&amp;"0"&amp;"1"&amp;$B$6,'ROH1'!$A$1:$AD$350,COLUMN(F$1)+8,FALSE)</f>
        <v>62370</v>
      </c>
      <c r="G43" s="14">
        <f>VLOOKUP((RIGHT($A$31,4))&amp;"100"&amp;"0"&amp;"1"&amp;$B$6,'ROH1'!$A$1:$AD$350,COLUMN(G$1)+8,FALSE)</f>
        <v>290851</v>
      </c>
      <c r="H43" s="14">
        <f>VLOOKUP((RIGHT($A$31,4))&amp;"100"&amp;"0"&amp;"1"&amp;$B$6,'ROH1'!$A$1:$AD$350,COLUMN(H$1)+8,FALSE)</f>
        <v>8625</v>
      </c>
      <c r="I43" s="14">
        <f>VLOOKUP((RIGHT($A$31,4))&amp;"100"&amp;"0"&amp;"1"&amp;$B$6,'ROH1'!$A$1:$AD$350,COLUMN(I$1)+8,FALSE)</f>
        <v>1740</v>
      </c>
      <c r="J43" s="14">
        <f>VLOOKUP((RIGHT($A$31,4))&amp;"100"&amp;"0"&amp;"1"&amp;$B$6,'ROH1'!$A$1:$AD$350,COLUMN(J$1)+8,FALSE)</f>
        <v>0</v>
      </c>
      <c r="K43" s="14">
        <f>VLOOKUP((RIGHT($A$31,4))&amp;"100"&amp;"0"&amp;"1"&amp;$B$6,'ROH1'!$A$1:$AD$350,COLUMN(K$1)+8,FALSE)</f>
        <v>526216</v>
      </c>
      <c r="L43" s="14">
        <f>VLOOKUP((RIGHT($A$31,4))&amp;"100"&amp;"0"&amp;"1"&amp;$B$6,'ROH1'!$A$1:$AD$350,COLUMN(L$1)+8,FALSE)</f>
        <v>3809</v>
      </c>
      <c r="M43" s="14">
        <f>VLOOKUP((RIGHT($A$31,4))&amp;"100"&amp;"0"&amp;"1"&amp;$B$6,'ROH1'!$A$1:$AD$350,COLUMN(M$1)+8,FALSE)</f>
        <v>42227</v>
      </c>
      <c r="N43" s="14">
        <f>VLOOKUP((RIGHT($A$31,4))&amp;"100"&amp;"0"&amp;"1"&amp;$B$6,'ROH1'!$A$1:$AD$350,COLUMN(N$1)+8,FALSE)</f>
        <v>0</v>
      </c>
      <c r="O43" s="14">
        <f>VLOOKUP((RIGHT($A$31,4))&amp;"100"&amp;"0"&amp;"1"&amp;$B$6,'ROH1'!$A$1:$AD$350,COLUMN(O$1)+8,FALSE)</f>
        <v>1556336</v>
      </c>
      <c r="P43" s="14">
        <f>VLOOKUP((RIGHT($A$31,4))&amp;"100"&amp;"0"&amp;"1"&amp;$B$6,'ROH1'!$A$1:$AD$350,COLUMN(P$1)+8,FALSE)</f>
        <v>573342269</v>
      </c>
      <c r="Q43" s="14">
        <f>VLOOKUP((RIGHT($A$31,4))&amp;"100"&amp;"0"&amp;"1"&amp;$B$6,'ROH1'!$A$1:$AD$350,COLUMN(Q$1)+8,FALSE)</f>
        <v>20933291</v>
      </c>
      <c r="R43" s="14">
        <f>VLOOKUP((RIGHT($A$31,4))&amp;"100"&amp;"0"&amp;"1"&amp;$B$6,'ROH1'!$A$1:$AD$350,COLUMN(R$1)+8,FALSE)</f>
        <v>94831292</v>
      </c>
      <c r="S43" s="14">
        <f>VLOOKUP((RIGHT($A$31,4))&amp;"100"&amp;"0"&amp;"1"&amp;$B$6,'ROH1'!$A$1:$AD$350,COLUMN(S$1)+8,FALSE)</f>
        <v>2769468</v>
      </c>
      <c r="T43" s="14">
        <f>VLOOKUP((RIGHT($A$31,4))&amp;"100"&amp;"0"&amp;"1"&amp;$B$6,'ROH1'!$A$1:$AD$350,COLUMN(T$1)+8,FALSE)</f>
        <v>594689</v>
      </c>
      <c r="U43" s="14">
        <f>VLOOKUP((RIGHT($A$31,4))&amp;"100"&amp;"0"&amp;"1"&amp;$B$6,'ROH1'!$A$1:$AD$350,COLUMN(U$1)+8,FALSE)</f>
        <v>0</v>
      </c>
      <c r="V43" s="14">
        <f>VLOOKUP((RIGHT($A$31,4))&amp;"100"&amp;"0"&amp;"1"&amp;$B$6,'ROH1'!$A$1:$AD$350,COLUMN(V$1)+8,FALSE)</f>
        <v>174637350</v>
      </c>
    </row>
    <row r="44" spans="1:22" hidden="1" outlineLevel="1" x14ac:dyDescent="0.25">
      <c r="A44" s="94"/>
      <c r="B44" s="10" t="s">
        <v>80</v>
      </c>
      <c r="C44" s="11">
        <f>VLOOKUP((RIGHT($A$31,4))&amp;"100"&amp;"0"&amp;"1"&amp;$B$7,'ROH1'!$A$1:$AD$350,COLUMN(C$1)+8,FALSE)</f>
        <v>29414755</v>
      </c>
      <c r="D44" s="11">
        <f>VLOOKUP((RIGHT($A$31,4))&amp;"100"&amp;"0"&amp;"1"&amp;$B$7,'ROH1'!$A$1:$AD$350,COLUMN(D$1)+8,FALSE)</f>
        <v>29284348</v>
      </c>
      <c r="E44" s="11">
        <f>VLOOKUP((RIGHT($A$31,4))&amp;"100"&amp;"0"&amp;"1"&amp;$B$7,'ROH1'!$A$1:$AD$350,COLUMN(E$1)+8,FALSE)</f>
        <v>2323</v>
      </c>
      <c r="F44" s="11">
        <f>VLOOKUP((RIGHT($A$31,4))&amp;"100"&amp;"0"&amp;"1"&amp;$B$7,'ROH1'!$A$1:$AD$350,COLUMN(F$1)+8,FALSE)</f>
        <v>682342</v>
      </c>
      <c r="G44" s="11">
        <f>VLOOKUP((RIGHT($A$31,4))&amp;"100"&amp;"0"&amp;"1"&amp;$B$7,'ROH1'!$A$1:$AD$350,COLUMN(G$1)+8,FALSE)</f>
        <v>2667661</v>
      </c>
      <c r="H44" s="11">
        <f>VLOOKUP((RIGHT($A$31,4))&amp;"100"&amp;"0"&amp;"1"&amp;$B$7,'ROH1'!$A$1:$AD$350,COLUMN(H$1)+8,FALSE)</f>
        <v>106825</v>
      </c>
      <c r="I44" s="11">
        <f>VLOOKUP((RIGHT($A$31,4))&amp;"100"&amp;"0"&amp;"1"&amp;$B$7,'ROH1'!$A$1:$AD$350,COLUMN(I$1)+8,FALSE)</f>
        <v>62385</v>
      </c>
      <c r="J44" s="11">
        <f>VLOOKUP((RIGHT($A$31,4))&amp;"100"&amp;"0"&amp;"1"&amp;$B$7,'ROH1'!$A$1:$AD$350,COLUMN(J$1)+8,FALSE)</f>
        <v>90</v>
      </c>
      <c r="K44" s="11">
        <f>VLOOKUP((RIGHT($A$31,4))&amp;"100"&amp;"0"&amp;"1"&amp;$B$7,'ROH1'!$A$1:$AD$350,COLUMN(K$1)+8,FALSE)</f>
        <v>14255241</v>
      </c>
      <c r="L44" s="11">
        <f>VLOOKUP((RIGHT($A$31,4))&amp;"100"&amp;"0"&amp;"1"&amp;$B$7,'ROH1'!$A$1:$AD$350,COLUMN(L$1)+8,FALSE)</f>
        <v>33271</v>
      </c>
      <c r="M44" s="11">
        <f>VLOOKUP((RIGHT($A$31,4))&amp;"100"&amp;"0"&amp;"1"&amp;$B$7,'ROH1'!$A$1:$AD$350,COLUMN(M$1)+8,FALSE)</f>
        <v>286979</v>
      </c>
      <c r="N44" s="11">
        <f>VLOOKUP((RIGHT($A$31,4))&amp;"100"&amp;"0"&amp;"1"&amp;$B$7,'ROH1'!$A$1:$AD$350,COLUMN(N$1)+8,FALSE)</f>
        <v>931</v>
      </c>
      <c r="O44" s="11">
        <f>VLOOKUP((RIGHT($A$31,4))&amp;"100"&amp;"0"&amp;"1"&amp;$B$7,'ROH1'!$A$1:$AD$350,COLUMN(O$1)+8,FALSE)</f>
        <v>28328086</v>
      </c>
      <c r="P44" s="11">
        <f>VLOOKUP((RIGHT($A$31,4))&amp;"100"&amp;"0"&amp;"1"&amp;$B$7,'ROH1'!$A$1:$AD$350,COLUMN(P$1)+8,FALSE)</f>
        <v>10325123500</v>
      </c>
      <c r="Q44" s="11">
        <f>VLOOKUP((RIGHT($A$31,4))&amp;"100"&amp;"0"&amp;"1"&amp;$B$7,'ROH1'!$A$1:$AD$350,COLUMN(Q$1)+8,FALSE)</f>
        <v>233638172</v>
      </c>
      <c r="R44" s="11">
        <f>VLOOKUP((RIGHT($A$31,4))&amp;"100"&amp;"0"&amp;"1"&amp;$B$7,'ROH1'!$A$1:$AD$350,COLUMN(R$1)+8,FALSE)</f>
        <v>864554946</v>
      </c>
      <c r="S44" s="11">
        <f>VLOOKUP((RIGHT($A$31,4))&amp;"100"&amp;"0"&amp;"1"&amp;$B$7,'ROH1'!$A$1:$AD$350,COLUMN(S$1)+8,FALSE)</f>
        <v>32752225</v>
      </c>
      <c r="T44" s="11">
        <f>VLOOKUP((RIGHT($A$31,4))&amp;"100"&amp;"0"&amp;"1"&amp;$B$7,'ROH1'!$A$1:$AD$350,COLUMN(T$1)+8,FALSE)</f>
        <v>21822932</v>
      </c>
      <c r="U44" s="11">
        <f>VLOOKUP((RIGHT($A$31,4))&amp;"100"&amp;"0"&amp;"1"&amp;$B$7,'ROH1'!$A$1:$AD$350,COLUMN(U$1)+8,FALSE)</f>
        <v>30447</v>
      </c>
      <c r="V44" s="11">
        <f>VLOOKUP((RIGHT($A$31,4))&amp;"100"&amp;"0"&amp;"1"&amp;$B$7,'ROH1'!$A$1:$AD$350,COLUMN(V$1)+8,FALSE)</f>
        <v>4759663021</v>
      </c>
    </row>
    <row r="45" spans="1:22" hidden="1" outlineLevel="1" x14ac:dyDescent="0.25">
      <c r="A45" s="94"/>
      <c r="B45" s="16" t="s">
        <v>20</v>
      </c>
      <c r="C45" s="17">
        <f>VLOOKUP((RIGHT($A$31,4))&amp;"100"&amp;"0"&amp;"1"&amp;$B$8,'ROH1'!$A$1:$AD$350,COLUMN(C$1)+8,FALSE)</f>
        <v>76465790</v>
      </c>
      <c r="D45" s="17">
        <f>VLOOKUP((RIGHT($A$31,4))&amp;"100"&amp;"0"&amp;"1"&amp;$B$8,'ROH1'!$A$1:$AD$350,COLUMN(D$1)+8,FALSE)</f>
        <v>75304240</v>
      </c>
      <c r="E45" s="17">
        <f>VLOOKUP((RIGHT($A$31,4))&amp;"100"&amp;"0"&amp;"1"&amp;$B$8,'ROH1'!$A$1:$AD$350,COLUMN(E$1)+8,FALSE)</f>
        <v>6746</v>
      </c>
      <c r="F45" s="17">
        <f>VLOOKUP((RIGHT($A$31,4))&amp;"100"&amp;"0"&amp;"1"&amp;$B$8,'ROH1'!$A$1:$AD$350,COLUMN(F$1)+8,FALSE)</f>
        <v>2017472</v>
      </c>
      <c r="G45" s="17">
        <f>VLOOKUP((RIGHT($A$31,4))&amp;"100"&amp;"0"&amp;"1"&amp;$B$8,'ROH1'!$A$1:$AD$350,COLUMN(G$1)+8,FALSE)</f>
        <v>7619643</v>
      </c>
      <c r="H45" s="17">
        <f>VLOOKUP((RIGHT($A$31,4))&amp;"100"&amp;"0"&amp;"1"&amp;$B$8,'ROH1'!$A$1:$AD$350,COLUMN(H$1)+8,FALSE)</f>
        <v>487854</v>
      </c>
      <c r="I45" s="17">
        <f>VLOOKUP((RIGHT($A$31,4))&amp;"100"&amp;"0"&amp;"1"&amp;$B$8,'ROH1'!$A$1:$AD$350,COLUMN(I$1)+8,FALSE)</f>
        <v>98244</v>
      </c>
      <c r="J45" s="17">
        <f>VLOOKUP((RIGHT($A$31,4))&amp;"100"&amp;"0"&amp;"1"&amp;$B$8,'ROH1'!$A$1:$AD$350,COLUMN(J$1)+8,FALSE)</f>
        <v>264</v>
      </c>
      <c r="K45" s="17">
        <f>VLOOKUP((RIGHT($A$31,4))&amp;"100"&amp;"0"&amp;"1"&amp;$B$8,'ROH1'!$A$1:$AD$350,COLUMN(K$1)+8,FALSE)</f>
        <v>36399005</v>
      </c>
      <c r="L45" s="17">
        <f>VLOOKUP((RIGHT($A$31,4))&amp;"100"&amp;"0"&amp;"1"&amp;$B$8,'ROH1'!$A$1:$AD$350,COLUMN(L$1)+8,FALSE)</f>
        <v>99818</v>
      </c>
      <c r="M45" s="17">
        <f>VLOOKUP((RIGHT($A$31,4))&amp;"100"&amp;"0"&amp;"1"&amp;$B$8,'ROH1'!$A$1:$AD$350,COLUMN(M$1)+8,FALSE)</f>
        <v>845838</v>
      </c>
      <c r="N45" s="17">
        <f>VLOOKUP((RIGHT($A$31,4))&amp;"100"&amp;"0"&amp;"1"&amp;$B$8,'ROH1'!$A$1:$AD$350,COLUMN(N$1)+8,FALSE)</f>
        <v>19673</v>
      </c>
      <c r="O45" s="17">
        <f>VLOOKUP((RIGHT($A$31,4))&amp;"100"&amp;"0"&amp;"1"&amp;$B$8,'ROH1'!$A$1:$AD$350,COLUMN(O$1)+8,FALSE)</f>
        <v>73342400</v>
      </c>
      <c r="P45" s="17">
        <f>VLOOKUP((RIGHT($A$31,4))&amp;"100"&amp;"0"&amp;"1"&amp;$B$8,'ROH1'!$A$1:$AD$350,COLUMN(P$1)+8,FALSE)</f>
        <v>26714770002</v>
      </c>
      <c r="Q45" s="17">
        <f>VLOOKUP((RIGHT($A$31,4))&amp;"100"&amp;"0"&amp;"1"&amp;$B$8,'ROH1'!$A$1:$AD$350,COLUMN(Q$1)+8,FALSE)</f>
        <v>688734344</v>
      </c>
      <c r="R45" s="17">
        <f>VLOOKUP((RIGHT($A$31,4))&amp;"100"&amp;"0"&amp;"1"&amp;$B$8,'ROH1'!$A$1:$AD$350,COLUMN(R$1)+8,FALSE)</f>
        <v>2473377603</v>
      </c>
      <c r="S45" s="17">
        <f>VLOOKUP((RIGHT($A$31,4))&amp;"100"&amp;"0"&amp;"1"&amp;$B$8,'ROH1'!$A$1:$AD$350,COLUMN(S$1)+8,FALSE)</f>
        <v>151439840</v>
      </c>
      <c r="T45" s="17">
        <f>VLOOKUP((RIGHT($A$31,4))&amp;"100"&amp;"0"&amp;"1"&amp;$B$8,'ROH1'!$A$1:$AD$350,COLUMN(T$1)+8,FALSE)</f>
        <v>33911610</v>
      </c>
      <c r="U45" s="17">
        <f>VLOOKUP((RIGHT($A$31,4))&amp;"100"&amp;"0"&amp;"1"&amp;$B$8,'ROH1'!$A$1:$AD$350,COLUMN(U$1)+8,FALSE)</f>
        <v>84362</v>
      </c>
      <c r="V45" s="17">
        <f>VLOOKUP((RIGHT($A$31,4))&amp;"100"&amp;"0"&amp;"1"&amp;$B$8,'ROH1'!$A$1:$AD$350,COLUMN(V$1)+8,FALSE)</f>
        <v>12025421315</v>
      </c>
    </row>
    <row r="46" spans="1:22" hidden="1" outlineLevel="1" x14ac:dyDescent="0.25"/>
    <row r="47" spans="1:22" hidden="1" outlineLevel="1" x14ac:dyDescent="0.25">
      <c r="A47" s="93" t="s">
        <v>951</v>
      </c>
      <c r="B47" s="10" t="s">
        <v>77</v>
      </c>
      <c r="C47" s="11">
        <f>C33-C40</f>
        <v>923</v>
      </c>
      <c r="D47" s="11">
        <f t="shared" ref="D47:V47" si="12">D33-D40</f>
        <v>818</v>
      </c>
      <c r="E47" s="11">
        <f t="shared" si="12"/>
        <v>0</v>
      </c>
      <c r="F47" s="11">
        <f t="shared" si="12"/>
        <v>41</v>
      </c>
      <c r="G47" s="11">
        <f t="shared" si="12"/>
        <v>137</v>
      </c>
      <c r="H47" s="11">
        <f t="shared" si="12"/>
        <v>53</v>
      </c>
      <c r="I47" s="11">
        <f t="shared" si="12"/>
        <v>0</v>
      </c>
      <c r="J47" s="11">
        <f t="shared" si="12"/>
        <v>0</v>
      </c>
      <c r="K47" s="11">
        <f t="shared" si="12"/>
        <v>7424</v>
      </c>
      <c r="L47" s="11">
        <f t="shared" si="12"/>
        <v>0</v>
      </c>
      <c r="M47" s="11">
        <f t="shared" si="12"/>
        <v>1</v>
      </c>
      <c r="N47" s="11">
        <f t="shared" si="12"/>
        <v>133</v>
      </c>
      <c r="O47" s="11">
        <f t="shared" si="12"/>
        <v>638</v>
      </c>
      <c r="P47" s="11">
        <f t="shared" si="12"/>
        <v>3276508</v>
      </c>
      <c r="Q47" s="11">
        <f t="shared" si="12"/>
        <v>12422</v>
      </c>
      <c r="R47" s="11">
        <f t="shared" si="12"/>
        <v>33832</v>
      </c>
      <c r="S47" s="11">
        <f t="shared" si="12"/>
        <v>17157</v>
      </c>
      <c r="T47" s="11">
        <f t="shared" si="12"/>
        <v>16</v>
      </c>
      <c r="U47" s="11">
        <f t="shared" si="12"/>
        <v>0</v>
      </c>
      <c r="V47" s="11">
        <f t="shared" si="12"/>
        <v>1442028</v>
      </c>
    </row>
    <row r="48" spans="1:22" hidden="1" outlineLevel="1" x14ac:dyDescent="0.25">
      <c r="A48" s="94"/>
      <c r="B48" s="13" t="s">
        <v>78</v>
      </c>
      <c r="C48" s="14">
        <f t="shared" ref="C48:V48" si="13">C34-C41</f>
        <v>101</v>
      </c>
      <c r="D48" s="14">
        <f t="shared" si="13"/>
        <v>97</v>
      </c>
      <c r="E48" s="14">
        <f t="shared" si="13"/>
        <v>0</v>
      </c>
      <c r="F48" s="14">
        <f t="shared" si="13"/>
        <v>19</v>
      </c>
      <c r="G48" s="14">
        <f t="shared" si="13"/>
        <v>35</v>
      </c>
      <c r="H48" s="14">
        <f t="shared" si="13"/>
        <v>15</v>
      </c>
      <c r="I48" s="14">
        <f t="shared" si="13"/>
        <v>1</v>
      </c>
      <c r="J48" s="14">
        <f t="shared" si="13"/>
        <v>0</v>
      </c>
      <c r="K48" s="14">
        <f t="shared" si="13"/>
        <v>1053</v>
      </c>
      <c r="L48" s="14">
        <f t="shared" si="13"/>
        <v>0</v>
      </c>
      <c r="M48" s="14">
        <f t="shared" si="13"/>
        <v>0</v>
      </c>
      <c r="N48" s="14">
        <f t="shared" si="13"/>
        <v>0</v>
      </c>
      <c r="O48" s="14">
        <f t="shared" si="13"/>
        <v>75</v>
      </c>
      <c r="P48" s="14">
        <f t="shared" si="13"/>
        <v>617604</v>
      </c>
      <c r="Q48" s="14">
        <f t="shared" si="13"/>
        <v>7509</v>
      </c>
      <c r="R48" s="14">
        <f t="shared" si="13"/>
        <v>8621</v>
      </c>
      <c r="S48" s="14">
        <f t="shared" si="13"/>
        <v>4837</v>
      </c>
      <c r="T48" s="14">
        <f t="shared" si="13"/>
        <v>90</v>
      </c>
      <c r="U48" s="14">
        <f t="shared" si="13"/>
        <v>0</v>
      </c>
      <c r="V48" s="14">
        <f t="shared" si="13"/>
        <v>242904</v>
      </c>
    </row>
    <row r="49" spans="1:22" hidden="1" outlineLevel="1" x14ac:dyDescent="0.25">
      <c r="A49" s="94"/>
      <c r="B49" s="10" t="s">
        <v>79</v>
      </c>
      <c r="C49" s="11">
        <f t="shared" ref="C49:V49" si="14">C35-C42</f>
        <v>52</v>
      </c>
      <c r="D49" s="11">
        <f t="shared" si="14"/>
        <v>51</v>
      </c>
      <c r="E49" s="11">
        <f t="shared" si="14"/>
        <v>0</v>
      </c>
      <c r="F49" s="11">
        <f t="shared" si="14"/>
        <v>7</v>
      </c>
      <c r="G49" s="11">
        <f t="shared" si="14"/>
        <v>18</v>
      </c>
      <c r="H49" s="11">
        <f t="shared" si="14"/>
        <v>4</v>
      </c>
      <c r="I49" s="11">
        <f t="shared" si="14"/>
        <v>0</v>
      </c>
      <c r="J49" s="11">
        <f t="shared" si="14"/>
        <v>0</v>
      </c>
      <c r="K49" s="11">
        <f t="shared" si="14"/>
        <v>570</v>
      </c>
      <c r="L49" s="11">
        <f t="shared" si="14"/>
        <v>0</v>
      </c>
      <c r="M49" s="11">
        <f t="shared" si="14"/>
        <v>0</v>
      </c>
      <c r="N49" s="11">
        <f t="shared" si="14"/>
        <v>0</v>
      </c>
      <c r="O49" s="11">
        <f t="shared" si="14"/>
        <v>31</v>
      </c>
      <c r="P49" s="11">
        <f t="shared" si="14"/>
        <v>324179</v>
      </c>
      <c r="Q49" s="11">
        <f t="shared" si="14"/>
        <v>2269</v>
      </c>
      <c r="R49" s="11">
        <f t="shared" si="14"/>
        <v>5027</v>
      </c>
      <c r="S49" s="11">
        <f t="shared" si="14"/>
        <v>1834</v>
      </c>
      <c r="T49" s="11">
        <f t="shared" si="14"/>
        <v>0</v>
      </c>
      <c r="U49" s="11">
        <f t="shared" si="14"/>
        <v>0</v>
      </c>
      <c r="V49" s="11">
        <f t="shared" si="14"/>
        <v>136188</v>
      </c>
    </row>
    <row r="50" spans="1:22" hidden="1" outlineLevel="1" x14ac:dyDescent="0.25">
      <c r="A50" s="94"/>
      <c r="B50" s="13" t="s">
        <v>867</v>
      </c>
      <c r="C50" s="14">
        <f t="shared" ref="C50:V50" si="15">C36-C43</f>
        <v>45</v>
      </c>
      <c r="D50" s="14">
        <f t="shared" si="15"/>
        <v>45</v>
      </c>
      <c r="E50" s="14">
        <f t="shared" si="15"/>
        <v>0</v>
      </c>
      <c r="F50" s="14">
        <f t="shared" si="15"/>
        <v>18</v>
      </c>
      <c r="G50" s="14">
        <f t="shared" si="15"/>
        <v>18</v>
      </c>
      <c r="H50" s="14">
        <f t="shared" si="15"/>
        <v>2</v>
      </c>
      <c r="I50" s="14">
        <f t="shared" si="15"/>
        <v>1</v>
      </c>
      <c r="J50" s="14">
        <f t="shared" si="15"/>
        <v>0</v>
      </c>
      <c r="K50" s="14">
        <f t="shared" si="15"/>
        <v>470</v>
      </c>
      <c r="L50" s="14">
        <f t="shared" si="15"/>
        <v>0</v>
      </c>
      <c r="M50" s="14">
        <f t="shared" si="15"/>
        <v>0</v>
      </c>
      <c r="N50" s="14">
        <f t="shared" si="15"/>
        <v>0</v>
      </c>
      <c r="O50" s="14">
        <f t="shared" si="15"/>
        <v>42</v>
      </c>
      <c r="P50" s="14">
        <f t="shared" si="15"/>
        <v>256387</v>
      </c>
      <c r="Q50" s="14">
        <f t="shared" si="15"/>
        <v>5267</v>
      </c>
      <c r="R50" s="14">
        <f t="shared" si="15"/>
        <v>3761</v>
      </c>
      <c r="S50" s="14">
        <f t="shared" si="15"/>
        <v>478</v>
      </c>
      <c r="T50" s="14">
        <f t="shared" si="15"/>
        <v>365</v>
      </c>
      <c r="U50" s="14">
        <f t="shared" si="15"/>
        <v>0</v>
      </c>
      <c r="V50" s="14">
        <f t="shared" si="15"/>
        <v>105626</v>
      </c>
    </row>
    <row r="51" spans="1:22" hidden="1" outlineLevel="1" x14ac:dyDescent="0.25">
      <c r="A51" s="94"/>
      <c r="B51" s="10" t="s">
        <v>80</v>
      </c>
      <c r="C51" s="11">
        <f t="shared" ref="C51:V51" si="16">C37-C44</f>
        <v>374</v>
      </c>
      <c r="D51" s="11">
        <f t="shared" si="16"/>
        <v>357</v>
      </c>
      <c r="E51" s="11">
        <f t="shared" si="16"/>
        <v>1</v>
      </c>
      <c r="F51" s="11">
        <f t="shared" si="16"/>
        <v>27</v>
      </c>
      <c r="G51" s="11">
        <f t="shared" si="16"/>
        <v>80</v>
      </c>
      <c r="H51" s="11">
        <f t="shared" si="16"/>
        <v>27</v>
      </c>
      <c r="I51" s="11">
        <f t="shared" si="16"/>
        <v>2</v>
      </c>
      <c r="J51" s="11">
        <f t="shared" si="16"/>
        <v>0</v>
      </c>
      <c r="K51" s="11">
        <f t="shared" si="16"/>
        <v>3502</v>
      </c>
      <c r="L51" s="11">
        <f t="shared" si="16"/>
        <v>1</v>
      </c>
      <c r="M51" s="11">
        <f t="shared" si="16"/>
        <v>1</v>
      </c>
      <c r="N51" s="11">
        <f t="shared" si="16"/>
        <v>5</v>
      </c>
      <c r="O51" s="11">
        <f t="shared" si="16"/>
        <v>304</v>
      </c>
      <c r="P51" s="11">
        <f t="shared" si="16"/>
        <v>1813831</v>
      </c>
      <c r="Q51" s="11">
        <f t="shared" si="16"/>
        <v>12260</v>
      </c>
      <c r="R51" s="11">
        <f t="shared" si="16"/>
        <v>18219</v>
      </c>
      <c r="S51" s="11">
        <f t="shared" si="16"/>
        <v>11346</v>
      </c>
      <c r="T51" s="11">
        <f t="shared" si="16"/>
        <v>1064</v>
      </c>
      <c r="U51" s="11">
        <f t="shared" si="16"/>
        <v>0</v>
      </c>
      <c r="V51" s="11">
        <f t="shared" si="16"/>
        <v>784506</v>
      </c>
    </row>
    <row r="52" spans="1:22" hidden="1" outlineLevel="1" x14ac:dyDescent="0.25">
      <c r="A52" s="94"/>
      <c r="B52" s="16" t="s">
        <v>20</v>
      </c>
      <c r="C52" s="17">
        <f t="shared" ref="C52:V52" si="17">C38-C45</f>
        <v>1495</v>
      </c>
      <c r="D52" s="17">
        <f t="shared" si="17"/>
        <v>1170</v>
      </c>
      <c r="E52" s="17">
        <f t="shared" si="17"/>
        <v>1</v>
      </c>
      <c r="F52" s="17">
        <f t="shared" si="17"/>
        <v>112</v>
      </c>
      <c r="G52" s="17">
        <f t="shared" si="17"/>
        <v>288</v>
      </c>
      <c r="H52" s="17">
        <f t="shared" si="17"/>
        <v>101</v>
      </c>
      <c r="I52" s="17">
        <f t="shared" si="17"/>
        <v>4</v>
      </c>
      <c r="J52" s="17">
        <f t="shared" si="17"/>
        <v>0</v>
      </c>
      <c r="K52" s="17">
        <f t="shared" si="17"/>
        <v>13019</v>
      </c>
      <c r="L52" s="17">
        <f t="shared" si="17"/>
        <v>1</v>
      </c>
      <c r="M52" s="17">
        <f t="shared" si="17"/>
        <v>2</v>
      </c>
      <c r="N52" s="17">
        <f t="shared" si="17"/>
        <v>138</v>
      </c>
      <c r="O52" s="17">
        <f t="shared" si="17"/>
        <v>1090</v>
      </c>
      <c r="P52" s="17">
        <f t="shared" si="17"/>
        <v>6288509</v>
      </c>
      <c r="Q52" s="17">
        <f t="shared" si="17"/>
        <v>39727</v>
      </c>
      <c r="R52" s="17">
        <f t="shared" si="17"/>
        <v>69460</v>
      </c>
      <c r="S52" s="17">
        <f t="shared" si="17"/>
        <v>35652</v>
      </c>
      <c r="T52" s="17">
        <f t="shared" si="17"/>
        <v>1535</v>
      </c>
      <c r="U52" s="17">
        <f t="shared" si="17"/>
        <v>0</v>
      </c>
      <c r="V52" s="17">
        <f t="shared" si="17"/>
        <v>2711252</v>
      </c>
    </row>
    <row r="53" spans="1:22" hidden="1" outlineLevel="1" x14ac:dyDescent="0.25"/>
    <row r="54" spans="1:22" hidden="1" outlineLevel="1" x14ac:dyDescent="0.25">
      <c r="A54" s="93" t="s">
        <v>952</v>
      </c>
      <c r="B54" s="10" t="s">
        <v>77</v>
      </c>
      <c r="C54" s="12">
        <f>IF(C33=0,0,C47/C33*100)</f>
        <v>3.2299722386860599E-3</v>
      </c>
      <c r="D54" s="12">
        <f t="shared" ref="D54:V54" si="18">IF(D33=0,0,D47/D33*100)</f>
        <v>2.8755139058340906E-3</v>
      </c>
      <c r="E54" s="12">
        <f t="shared" si="18"/>
        <v>0</v>
      </c>
      <c r="F54" s="12">
        <f t="shared" si="18"/>
        <v>4.6548169408088935E-3</v>
      </c>
      <c r="G54" s="12">
        <f t="shared" si="18"/>
        <v>4.2672972714527472E-3</v>
      </c>
      <c r="H54" s="12">
        <f t="shared" si="18"/>
        <v>1.7730674401255198E-2</v>
      </c>
      <c r="I54" s="12">
        <f t="shared" si="18"/>
        <v>0</v>
      </c>
      <c r="J54" s="12">
        <f t="shared" si="18"/>
        <v>0</v>
      </c>
      <c r="K54" s="12">
        <f t="shared" si="18"/>
        <v>5.8132760692230882E-2</v>
      </c>
      <c r="L54" s="12">
        <f t="shared" si="18"/>
        <v>0</v>
      </c>
      <c r="M54" s="12">
        <f t="shared" si="18"/>
        <v>2.6013688402837574E-4</v>
      </c>
      <c r="N54" s="12">
        <f t="shared" si="18"/>
        <v>0.70463576158940389</v>
      </c>
      <c r="O54" s="12">
        <f t="shared" si="18"/>
        <v>2.3392587343722942E-3</v>
      </c>
      <c r="P54" s="12">
        <f t="shared" si="18"/>
        <v>3.306368501329518E-2</v>
      </c>
      <c r="Q54" s="12">
        <f t="shared" si="18"/>
        <v>4.1285309462824587E-3</v>
      </c>
      <c r="R54" s="12">
        <f t="shared" si="18"/>
        <v>3.2370135235922672E-3</v>
      </c>
      <c r="S54" s="12">
        <f t="shared" si="18"/>
        <v>1.8602166607583258E-2</v>
      </c>
      <c r="T54" s="12">
        <f t="shared" si="18"/>
        <v>3.4183644365328299E-4</v>
      </c>
      <c r="U54" s="12">
        <f t="shared" si="18"/>
        <v>0</v>
      </c>
      <c r="V54" s="12">
        <f t="shared" si="18"/>
        <v>3.4986903705139856E-2</v>
      </c>
    </row>
    <row r="55" spans="1:22" hidden="1" outlineLevel="1" x14ac:dyDescent="0.25">
      <c r="A55" s="94"/>
      <c r="B55" s="13" t="s">
        <v>78</v>
      </c>
      <c r="C55" s="15">
        <f t="shared" ref="C55:V55" si="19">IF(C34=0,0,C48/C34*100)</f>
        <v>8.8047944808409846E-4</v>
      </c>
      <c r="D55" s="15">
        <f t="shared" si="19"/>
        <v>8.4956201137046793E-4</v>
      </c>
      <c r="E55" s="15">
        <f t="shared" si="19"/>
        <v>0</v>
      </c>
      <c r="F55" s="15">
        <f t="shared" si="19"/>
        <v>8.0227338943617069E-3</v>
      </c>
      <c r="G55" s="15">
        <f t="shared" si="19"/>
        <v>3.7295580260621516E-3</v>
      </c>
      <c r="H55" s="15">
        <f t="shared" si="19"/>
        <v>3.1091949257938813E-2</v>
      </c>
      <c r="I55" s="15">
        <f t="shared" si="19"/>
        <v>5.9712187257419244E-3</v>
      </c>
      <c r="J55" s="15">
        <f t="shared" si="19"/>
        <v>0</v>
      </c>
      <c r="K55" s="15">
        <f t="shared" si="19"/>
        <v>1.7297636137570908E-2</v>
      </c>
      <c r="L55" s="15">
        <f t="shared" si="19"/>
        <v>0</v>
      </c>
      <c r="M55" s="15">
        <f t="shared" si="19"/>
        <v>0</v>
      </c>
      <c r="N55" s="15">
        <f t="shared" si="19"/>
        <v>0</v>
      </c>
      <c r="O55" s="15">
        <f t="shared" si="19"/>
        <v>6.7993568714980483E-4</v>
      </c>
      <c r="P55" s="15">
        <f t="shared" si="19"/>
        <v>1.5367812468778424E-2</v>
      </c>
      <c r="Q55" s="15">
        <f t="shared" si="19"/>
        <v>9.3277266768635233E-3</v>
      </c>
      <c r="R55" s="15">
        <f t="shared" si="19"/>
        <v>2.8461960457789423E-3</v>
      </c>
      <c r="S55" s="15">
        <f t="shared" si="19"/>
        <v>3.1188205506610715E-2</v>
      </c>
      <c r="T55" s="15">
        <f t="shared" si="19"/>
        <v>1.5846733213555507E-3</v>
      </c>
      <c r="U55" s="15">
        <f t="shared" si="19"/>
        <v>0</v>
      </c>
      <c r="V55" s="15">
        <f t="shared" si="19"/>
        <v>1.1901271830102025E-2</v>
      </c>
    </row>
    <row r="56" spans="1:22" hidden="1" outlineLevel="1" x14ac:dyDescent="0.25">
      <c r="A56" s="94"/>
      <c r="B56" s="10" t="s">
        <v>79</v>
      </c>
      <c r="C56" s="12">
        <f t="shared" ref="C56:V56" si="20">IF(C35=0,0,C49/C35*100)</f>
        <v>9.6826673365086268E-4</v>
      </c>
      <c r="D56" s="12">
        <f t="shared" si="20"/>
        <v>9.5027898141272944E-4</v>
      </c>
      <c r="E56" s="12">
        <f t="shared" si="20"/>
        <v>0</v>
      </c>
      <c r="F56" s="12">
        <f t="shared" si="20"/>
        <v>4.5105417805041499E-3</v>
      </c>
      <c r="G56" s="12">
        <f t="shared" si="20"/>
        <v>3.5128188614954071E-3</v>
      </c>
      <c r="H56" s="12">
        <f t="shared" si="20"/>
        <v>1.5800908552241755E-2</v>
      </c>
      <c r="I56" s="12">
        <f t="shared" si="20"/>
        <v>0</v>
      </c>
      <c r="J56" s="12">
        <f t="shared" si="20"/>
        <v>0</v>
      </c>
      <c r="K56" s="12">
        <f t="shared" si="20"/>
        <v>2.0590328325428332E-2</v>
      </c>
      <c r="L56" s="12">
        <f t="shared" si="20"/>
        <v>0</v>
      </c>
      <c r="M56" s="12">
        <f t="shared" si="20"/>
        <v>0</v>
      </c>
      <c r="N56" s="12">
        <f t="shared" si="20"/>
        <v>0</v>
      </c>
      <c r="O56" s="12">
        <f t="shared" si="20"/>
        <v>6.0139640364950621E-4</v>
      </c>
      <c r="P56" s="12">
        <f t="shared" si="20"/>
        <v>1.7134021881103492E-2</v>
      </c>
      <c r="Q56" s="12">
        <f t="shared" si="20"/>
        <v>4.2972420304436395E-3</v>
      </c>
      <c r="R56" s="12">
        <f t="shared" si="20"/>
        <v>3.0286338868188369E-3</v>
      </c>
      <c r="S56" s="12">
        <f t="shared" si="20"/>
        <v>2.2361176900197094E-2</v>
      </c>
      <c r="T56" s="12">
        <f t="shared" si="20"/>
        <v>0</v>
      </c>
      <c r="U56" s="12">
        <f t="shared" si="20"/>
        <v>0</v>
      </c>
      <c r="V56" s="12">
        <f t="shared" si="20"/>
        <v>1.4638709862342015E-2</v>
      </c>
    </row>
    <row r="57" spans="1:22" hidden="1" outlineLevel="1" x14ac:dyDescent="0.25">
      <c r="A57" s="94"/>
      <c r="B57" s="13" t="s">
        <v>867</v>
      </c>
      <c r="C57" s="15">
        <f t="shared" ref="C57:V57" si="21">IF(C36=0,0,C50/C36*100)</f>
        <v>2.752941824221606E-3</v>
      </c>
      <c r="D57" s="15">
        <f t="shared" si="21"/>
        <v>2.752941824221606E-3</v>
      </c>
      <c r="E57" s="15">
        <f t="shared" si="21"/>
        <v>0</v>
      </c>
      <c r="F57" s="15">
        <f t="shared" si="21"/>
        <v>2.8851702250432775E-2</v>
      </c>
      <c r="G57" s="15">
        <f t="shared" si="21"/>
        <v>6.1883528323747111E-3</v>
      </c>
      <c r="H57" s="15">
        <f t="shared" si="21"/>
        <v>2.318303002202388E-2</v>
      </c>
      <c r="I57" s="15">
        <f t="shared" si="21"/>
        <v>5.7438253877082138E-2</v>
      </c>
      <c r="J57" s="15">
        <f t="shared" si="21"/>
        <v>0</v>
      </c>
      <c r="K57" s="15">
        <f t="shared" si="21"/>
        <v>8.9237230532043757E-2</v>
      </c>
      <c r="L57" s="15">
        <f t="shared" si="21"/>
        <v>0</v>
      </c>
      <c r="M57" s="15">
        <f t="shared" si="21"/>
        <v>0</v>
      </c>
      <c r="N57" s="15">
        <f t="shared" si="21"/>
        <v>0</v>
      </c>
      <c r="O57" s="15">
        <f t="shared" si="21"/>
        <v>2.6985732257844819E-3</v>
      </c>
      <c r="P57" s="15">
        <f t="shared" si="21"/>
        <v>4.4697977813950802E-2</v>
      </c>
      <c r="Q57" s="15">
        <f t="shared" si="21"/>
        <v>2.5154549802331182E-2</v>
      </c>
      <c r="R57" s="15">
        <f t="shared" si="21"/>
        <v>3.9658331819564649E-3</v>
      </c>
      <c r="S57" s="15">
        <f t="shared" si="21"/>
        <v>1.7256654100838067E-2</v>
      </c>
      <c r="T57" s="15">
        <f t="shared" si="21"/>
        <v>6.1338970916925188E-2</v>
      </c>
      <c r="U57" s="15">
        <f t="shared" si="21"/>
        <v>0</v>
      </c>
      <c r="V57" s="15">
        <f t="shared" si="21"/>
        <v>6.0446492567460909E-2</v>
      </c>
    </row>
    <row r="58" spans="1:22" hidden="1" outlineLevel="1" x14ac:dyDescent="0.25">
      <c r="A58" s="94"/>
      <c r="B58" s="10" t="s">
        <v>80</v>
      </c>
      <c r="C58" s="12">
        <f t="shared" ref="C58:V58" si="22">IF(C37=0,0,C51/C37*100)</f>
        <v>1.2714545633983113E-3</v>
      </c>
      <c r="D58" s="12">
        <f t="shared" si="22"/>
        <v>1.2190664034348307E-3</v>
      </c>
      <c r="E58" s="12">
        <f t="shared" si="22"/>
        <v>4.3029259896729781E-2</v>
      </c>
      <c r="F58" s="12">
        <f t="shared" si="22"/>
        <v>3.9568034304020266E-3</v>
      </c>
      <c r="G58" s="12">
        <f t="shared" si="22"/>
        <v>2.998791861728706E-3</v>
      </c>
      <c r="H58" s="12">
        <f t="shared" si="22"/>
        <v>2.5268595814771835E-2</v>
      </c>
      <c r="I58" s="12">
        <f t="shared" si="22"/>
        <v>3.2057960793113946E-3</v>
      </c>
      <c r="J58" s="12">
        <f t="shared" si="22"/>
        <v>0</v>
      </c>
      <c r="K58" s="12">
        <f t="shared" si="22"/>
        <v>2.4560369732451171E-2</v>
      </c>
      <c r="L58" s="12">
        <f t="shared" si="22"/>
        <v>3.0055301755229622E-3</v>
      </c>
      <c r="M58" s="12">
        <f t="shared" si="22"/>
        <v>3.4845633842079586E-4</v>
      </c>
      <c r="N58" s="12">
        <f t="shared" si="22"/>
        <v>0.53418803418803418</v>
      </c>
      <c r="O58" s="12">
        <f t="shared" si="22"/>
        <v>1.0731284058148028E-3</v>
      </c>
      <c r="P58" s="12">
        <f t="shared" si="22"/>
        <v>1.7564074825506461E-2</v>
      </c>
      <c r="Q58" s="12">
        <f t="shared" si="22"/>
        <v>5.2471548608136109E-3</v>
      </c>
      <c r="R58" s="12">
        <f t="shared" si="22"/>
        <v>2.1072826149999692E-3</v>
      </c>
      <c r="S58" s="12">
        <f t="shared" si="22"/>
        <v>3.4629924802763411E-2</v>
      </c>
      <c r="T58" s="12">
        <f t="shared" si="22"/>
        <v>4.8753674624940364E-3</v>
      </c>
      <c r="U58" s="12">
        <f t="shared" si="22"/>
        <v>0</v>
      </c>
      <c r="V58" s="12">
        <f t="shared" si="22"/>
        <v>1.6479669097295778E-2</v>
      </c>
    </row>
    <row r="59" spans="1:22" hidden="1" outlineLevel="1" x14ac:dyDescent="0.25">
      <c r="A59" s="94"/>
      <c r="B59" s="16" t="s">
        <v>20</v>
      </c>
      <c r="C59" s="18">
        <f t="shared" ref="C59:V59" si="23">IF(C38=0,0,C52/C38*100)</f>
        <v>1.9550844521287764E-3</v>
      </c>
      <c r="D59" s="18">
        <f t="shared" si="23"/>
        <v>1.5536732354289021E-3</v>
      </c>
      <c r="E59" s="18">
        <f t="shared" si="23"/>
        <v>1.4821402104639097E-2</v>
      </c>
      <c r="F59" s="18">
        <f t="shared" si="23"/>
        <v>5.5511939032030387E-3</v>
      </c>
      <c r="G59" s="18">
        <f t="shared" si="23"/>
        <v>3.7795617834334716E-3</v>
      </c>
      <c r="H59" s="18">
        <f t="shared" si="23"/>
        <v>2.0698629996618541E-2</v>
      </c>
      <c r="I59" s="18">
        <f t="shared" si="23"/>
        <v>4.0713296962788048E-3</v>
      </c>
      <c r="J59" s="18">
        <f t="shared" si="23"/>
        <v>0</v>
      </c>
      <c r="K59" s="18">
        <f t="shared" si="23"/>
        <v>3.5754672687241994E-2</v>
      </c>
      <c r="L59" s="18">
        <f t="shared" si="23"/>
        <v>1.0018132820404932E-3</v>
      </c>
      <c r="M59" s="18">
        <f t="shared" si="23"/>
        <v>2.3645133831457486E-4</v>
      </c>
      <c r="N59" s="18">
        <f t="shared" si="23"/>
        <v>0.69658270657715404</v>
      </c>
      <c r="O59" s="18">
        <f t="shared" si="23"/>
        <v>1.4861578035078506E-3</v>
      </c>
      <c r="P59" s="18">
        <f t="shared" si="23"/>
        <v>2.3533906777724656E-2</v>
      </c>
      <c r="Q59" s="18">
        <f t="shared" si="23"/>
        <v>5.7677839037004047E-3</v>
      </c>
      <c r="R59" s="18">
        <f t="shared" si="23"/>
        <v>2.8082266663008019E-3</v>
      </c>
      <c r="S59" s="18">
        <f t="shared" si="23"/>
        <v>2.3536480739735771E-2</v>
      </c>
      <c r="T59" s="18">
        <f t="shared" si="23"/>
        <v>4.5262685014910882E-3</v>
      </c>
      <c r="U59" s="18">
        <f t="shared" si="23"/>
        <v>0</v>
      </c>
      <c r="V59" s="18">
        <f t="shared" si="23"/>
        <v>2.2540922166409308E-2</v>
      </c>
    </row>
    <row r="60" spans="1:22" collapsed="1" x14ac:dyDescent="0.25"/>
    <row r="61" spans="1:22" ht="18.75" x14ac:dyDescent="0.3">
      <c r="A61" s="21" t="str">
        <f>"Auswertung SA 110-Korrekturmeldung "&amp;MIN('ROH1'!C:C)</f>
        <v>Auswertung SA 110-Korrekturmeldung 2018</v>
      </c>
    </row>
    <row r="62" spans="1:22" ht="75.75" hidden="1" outlineLevel="1" thickBot="1" x14ac:dyDescent="0.3">
      <c r="B62" s="7" t="s">
        <v>57</v>
      </c>
      <c r="C62" s="8" t="s">
        <v>58</v>
      </c>
      <c r="D62" s="8" t="s">
        <v>76</v>
      </c>
      <c r="E62" s="8" t="s">
        <v>81</v>
      </c>
      <c r="F62" s="8" t="s">
        <v>59</v>
      </c>
      <c r="G62" s="8" t="s">
        <v>60</v>
      </c>
      <c r="H62" s="8" t="s">
        <v>61</v>
      </c>
      <c r="I62" s="8" t="s">
        <v>62</v>
      </c>
      <c r="J62" s="8" t="s">
        <v>63</v>
      </c>
      <c r="K62" s="8" t="s">
        <v>64</v>
      </c>
      <c r="L62" s="8" t="s">
        <v>65</v>
      </c>
      <c r="M62" s="8" t="s">
        <v>66</v>
      </c>
      <c r="N62" s="8" t="s">
        <v>67</v>
      </c>
      <c r="O62" s="8" t="s">
        <v>68</v>
      </c>
      <c r="P62" s="8" t="s">
        <v>69</v>
      </c>
      <c r="Q62" s="8" t="s">
        <v>70</v>
      </c>
      <c r="R62" s="8" t="s">
        <v>71</v>
      </c>
      <c r="S62" s="8" t="s">
        <v>72</v>
      </c>
      <c r="T62" s="8" t="s">
        <v>73</v>
      </c>
      <c r="U62" s="8" t="s">
        <v>74</v>
      </c>
      <c r="V62" s="9" t="s">
        <v>75</v>
      </c>
    </row>
    <row r="63" spans="1:22" ht="15.75" hidden="1" outlineLevel="1" thickTop="1" x14ac:dyDescent="0.25">
      <c r="A63" s="93" t="s">
        <v>949</v>
      </c>
      <c r="B63" s="10" t="s">
        <v>77</v>
      </c>
      <c r="C63" s="11">
        <f>VLOOKUP((RIGHT($A$61,4))&amp;"110"&amp;"0"&amp;"0"&amp;$B$3,'ROH1'!$A$1:$AD$350,COLUMN(C$1)+8,FALSE)</f>
        <v>28249739</v>
      </c>
      <c r="D63" s="11">
        <f>VLOOKUP((RIGHT($A$61,4))&amp;"110"&amp;"0"&amp;"0"&amp;$B$3,'ROH1'!$A$1:$AD$350,COLUMN(D$1)+8,FALSE)</f>
        <v>28125727</v>
      </c>
      <c r="E63" s="11">
        <f>VLOOKUP((RIGHT($A$61,4))&amp;"110"&amp;"0"&amp;"0"&amp;$B$3,'ROH1'!$A$1:$AD$350,COLUMN(E$1)+8,FALSE)</f>
        <v>3668</v>
      </c>
      <c r="F63" s="11">
        <f>VLOOKUP((RIGHT($A$61,4))&amp;"110"&amp;"0"&amp;"0"&amp;$B$3,'ROH1'!$A$1:$AD$350,COLUMN(F$1)+8,FALSE)</f>
        <v>911952</v>
      </c>
      <c r="G63" s="11">
        <f>VLOOKUP((RIGHT($A$61,4))&amp;"110"&amp;"0"&amp;"0"&amp;$B$3,'ROH1'!$A$1:$AD$350,COLUMN(G$1)+8,FALSE)</f>
        <v>3185150</v>
      </c>
      <c r="H63" s="11">
        <f>VLOOKUP((RIGHT($A$61,4))&amp;"110"&amp;"0"&amp;"0"&amp;$B$3,'ROH1'!$A$1:$AD$350,COLUMN(H$1)+8,FALSE)</f>
        <v>295177</v>
      </c>
      <c r="I63" s="11">
        <f>VLOOKUP((RIGHT($A$61,4))&amp;"110"&amp;"0"&amp;"0"&amp;$B$3,'ROH1'!$A$1:$AD$350,COLUMN(I$1)+8,FALSE)</f>
        <v>16273</v>
      </c>
      <c r="J63" s="11">
        <f>VLOOKUP((RIGHT($A$61,4))&amp;"110"&amp;"0"&amp;"0"&amp;$B$3,'ROH1'!$A$1:$AD$350,COLUMN(J$1)+8,FALSE)</f>
        <v>1</v>
      </c>
      <c r="K63" s="11">
        <f>VLOOKUP((RIGHT($A$61,4))&amp;"110"&amp;"0"&amp;"0"&amp;$B$3,'ROH1'!$A$1:$AD$350,COLUMN(K$1)+8,FALSE)</f>
        <v>12370936</v>
      </c>
      <c r="L63" s="11">
        <f>VLOOKUP((RIGHT($A$61,4))&amp;"110"&amp;"0"&amp;"0"&amp;$B$3,'ROH1'!$A$1:$AD$350,COLUMN(L$1)+8,FALSE)</f>
        <v>0</v>
      </c>
      <c r="M63" s="11">
        <f>VLOOKUP((RIGHT($A$61,4))&amp;"110"&amp;"0"&amp;"0"&amp;$B$3,'ROH1'!$A$1:$AD$350,COLUMN(M$1)+8,FALSE)</f>
        <v>395966</v>
      </c>
      <c r="N63" s="11">
        <f>VLOOKUP((RIGHT($A$61,4))&amp;"110"&amp;"0"&amp;"0"&amp;$B$3,'ROH1'!$A$1:$AD$350,COLUMN(N$1)+8,FALSE)</f>
        <v>28459</v>
      </c>
      <c r="O63" s="11">
        <f>VLOOKUP((RIGHT($A$61,4))&amp;"110"&amp;"0"&amp;"0"&amp;$B$3,'ROH1'!$A$1:$AD$350,COLUMN(O$1)+8,FALSE)</f>
        <v>26899948</v>
      </c>
      <c r="P63" s="11">
        <f>VLOOKUP((RIGHT($A$61,4))&amp;"110"&amp;"0"&amp;"0"&amp;$B$3,'ROH1'!$A$1:$AD$350,COLUMN(P$1)+8,FALSE)</f>
        <v>9775152995</v>
      </c>
      <c r="Q63" s="11">
        <f>VLOOKUP((RIGHT($A$61,4))&amp;"110"&amp;"0"&amp;"0"&amp;$B$3,'ROH1'!$A$1:$AD$350,COLUMN(Q$1)+8,FALSE)</f>
        <v>308016097</v>
      </c>
      <c r="R63" s="11">
        <f>VLOOKUP((RIGHT($A$61,4))&amp;"110"&amp;"0"&amp;"0"&amp;$B$3,'ROH1'!$A$1:$AD$350,COLUMN(R$1)+8,FALSE)</f>
        <v>1020390975</v>
      </c>
      <c r="S63" s="11">
        <f>VLOOKUP((RIGHT($A$61,4))&amp;"110"&amp;"0"&amp;"0"&amp;$B$3,'ROH1'!$A$1:$AD$350,COLUMN(S$1)+8,FALSE)</f>
        <v>89530324</v>
      </c>
      <c r="T63" s="11">
        <f>VLOOKUP((RIGHT($A$61,4))&amp;"110"&amp;"0"&amp;"0"&amp;$B$3,'ROH1'!$A$1:$AD$350,COLUMN(T$1)+8,FALSE)</f>
        <v>5308189</v>
      </c>
      <c r="U63" s="11">
        <f>VLOOKUP((RIGHT($A$61,4))&amp;"110"&amp;"0"&amp;"0"&amp;$B$3,'ROH1'!$A$1:$AD$350,COLUMN(U$1)+8,FALSE)</f>
        <v>24</v>
      </c>
      <c r="V63" s="11">
        <f>VLOOKUP((RIGHT($A$61,4))&amp;"110"&amp;"0"&amp;"0"&amp;$B$3,'ROH1'!$A$1:$AD$350,COLUMN(V$1)+8,FALSE)</f>
        <v>3971070739</v>
      </c>
    </row>
    <row r="64" spans="1:22" hidden="1" outlineLevel="1" x14ac:dyDescent="0.25">
      <c r="A64" s="94"/>
      <c r="B64" s="13" t="s">
        <v>78</v>
      </c>
      <c r="C64" s="14">
        <f>VLOOKUP((RIGHT($A$61,4))&amp;"110"&amp;"0"&amp;"0"&amp;$B$4,'ROH1'!$A$1:$AD$350,COLUMN(C$1)+8,FALSE)</f>
        <v>11278743</v>
      </c>
      <c r="D64" s="14">
        <f>VLOOKUP((RIGHT($A$61,4))&amp;"110"&amp;"0"&amp;"0"&amp;$B$4,'ROH1'!$A$1:$AD$350,COLUMN(D$1)+8,FALSE)</f>
        <v>11230917</v>
      </c>
      <c r="E64" s="14">
        <f>VLOOKUP((RIGHT($A$61,4))&amp;"110"&amp;"0"&amp;"0"&amp;$B$4,'ROH1'!$A$1:$AD$350,COLUMN(E$1)+8,FALSE)</f>
        <v>257</v>
      </c>
      <c r="F64" s="14">
        <f>VLOOKUP((RIGHT($A$61,4))&amp;"110"&amp;"0"&amp;"0"&amp;$B$4,'ROH1'!$A$1:$AD$350,COLUMN(F$1)+8,FALSE)</f>
        <v>237167</v>
      </c>
      <c r="G64" s="14">
        <f>VLOOKUP((RIGHT($A$61,4))&amp;"110"&amp;"0"&amp;"0"&amp;$B$4,'ROH1'!$A$1:$AD$350,COLUMN(G$1)+8,FALSE)</f>
        <v>898126</v>
      </c>
      <c r="H64" s="14">
        <f>VLOOKUP((RIGHT($A$61,4))&amp;"110"&amp;"0"&amp;"0"&amp;$B$4,'ROH1'!$A$1:$AD$350,COLUMN(H$1)+8,FALSE)</f>
        <v>44956</v>
      </c>
      <c r="I64" s="14">
        <f>VLOOKUP((RIGHT($A$61,4))&amp;"110"&amp;"0"&amp;"0"&amp;$B$4,'ROH1'!$A$1:$AD$350,COLUMN(I$1)+8,FALSE)</f>
        <v>15827</v>
      </c>
      <c r="J64" s="14">
        <f>VLOOKUP((RIGHT($A$61,4))&amp;"110"&amp;"0"&amp;"0"&amp;$B$4,'ROH1'!$A$1:$AD$350,COLUMN(J$1)+8,FALSE)</f>
        <v>154</v>
      </c>
      <c r="K64" s="14">
        <f>VLOOKUP((RIGHT($A$61,4))&amp;"110"&amp;"0"&amp;"0"&amp;$B$4,'ROH1'!$A$1:$AD$350,COLUMN(K$1)+8,FALSE)</f>
        <v>5951301</v>
      </c>
      <c r="L64" s="14">
        <f>VLOOKUP((RIGHT($A$61,4))&amp;"110"&amp;"0"&amp;"0"&amp;$B$4,'ROH1'!$A$1:$AD$350,COLUMN(L$1)+8,FALSE)</f>
        <v>0</v>
      </c>
      <c r="M64" s="14">
        <f>VLOOKUP((RIGHT($A$61,4))&amp;"110"&amp;"0"&amp;"0"&amp;$B$4,'ROH1'!$A$1:$AD$350,COLUMN(M$1)+8,FALSE)</f>
        <v>87692</v>
      </c>
      <c r="N64" s="14">
        <f>VLOOKUP((RIGHT($A$61,4))&amp;"110"&amp;"0"&amp;"0"&amp;$B$4,'ROH1'!$A$1:$AD$350,COLUMN(N$1)+8,FALSE)</f>
        <v>0</v>
      </c>
      <c r="O64" s="14">
        <f>VLOOKUP((RIGHT($A$61,4))&amp;"110"&amp;"0"&amp;"0"&amp;$B$4,'ROH1'!$A$1:$AD$350,COLUMN(O$1)+8,FALSE)</f>
        <v>10856410</v>
      </c>
      <c r="P64" s="14">
        <f>VLOOKUP((RIGHT($A$61,4))&amp;"110"&amp;"0"&amp;"0"&amp;$B$4,'ROH1'!$A$1:$AD$350,COLUMN(P$1)+8,FALSE)</f>
        <v>3954692734</v>
      </c>
      <c r="Q64" s="14">
        <f>VLOOKUP((RIGHT($A$61,4))&amp;"110"&amp;"0"&amp;"0"&amp;$B$4,'ROH1'!$A$1:$AD$350,COLUMN(Q$1)+8,FALSE)</f>
        <v>79472852</v>
      </c>
      <c r="R64" s="14">
        <f>VLOOKUP((RIGHT($A$61,4))&amp;"110"&amp;"0"&amp;"0"&amp;$B$4,'ROH1'!$A$1:$AD$350,COLUMN(R$1)+8,FALSE)</f>
        <v>285191869</v>
      </c>
      <c r="S64" s="14">
        <f>VLOOKUP((RIGHT($A$61,4))&amp;"110"&amp;"0"&amp;"0"&amp;$B$4,'ROH1'!$A$1:$AD$350,COLUMN(S$1)+8,FALSE)</f>
        <v>14536157</v>
      </c>
      <c r="T64" s="14">
        <f>VLOOKUP((RIGHT($A$61,4))&amp;"110"&amp;"0"&amp;"0"&amp;$B$4,'ROH1'!$A$1:$AD$350,COLUMN(T$1)+8,FALSE)</f>
        <v>5415833</v>
      </c>
      <c r="U64" s="14">
        <f>VLOOKUP((RIGHT($A$61,4))&amp;"110"&amp;"0"&amp;"0"&amp;$B$4,'ROH1'!$A$1:$AD$350,COLUMN(U$1)+8,FALSE)</f>
        <v>50793</v>
      </c>
      <c r="V64" s="14">
        <f>VLOOKUP((RIGHT($A$61,4))&amp;"110"&amp;"0"&amp;"0"&amp;$B$4,'ROH1'!$A$1:$AD$350,COLUMN(V$1)+8,FALSE)</f>
        <v>1996381877</v>
      </c>
    </row>
    <row r="65" spans="1:22" hidden="1" outlineLevel="1" x14ac:dyDescent="0.25">
      <c r="A65" s="94"/>
      <c r="B65" s="10" t="s">
        <v>79</v>
      </c>
      <c r="C65" s="11">
        <f>VLOOKUP((RIGHT($A$61,4))&amp;"110"&amp;"0"&amp;"0"&amp;$B$5,'ROH1'!$A$1:$AD$350,COLUMN(C$1)+8,FALSE)</f>
        <v>5585432</v>
      </c>
      <c r="D65" s="11">
        <f>VLOOKUP((RIGHT($A$61,4))&amp;"110"&amp;"0"&amp;"0"&amp;$B$5,'ROH1'!$A$1:$AD$350,COLUMN(D$1)+8,FALSE)</f>
        <v>5579757</v>
      </c>
      <c r="E65" s="11">
        <f>VLOOKUP((RIGHT($A$61,4))&amp;"110"&amp;"0"&amp;"0"&amp;$B$5,'ROH1'!$A$1:$AD$350,COLUMN(E$1)+8,FALSE)</f>
        <v>173</v>
      </c>
      <c r="F65" s="11">
        <f>VLOOKUP((RIGHT($A$61,4))&amp;"110"&amp;"0"&amp;"0"&amp;$B$5,'ROH1'!$A$1:$AD$350,COLUMN(F$1)+8,FALSE)</f>
        <v>163938</v>
      </c>
      <c r="G65" s="11">
        <f>VLOOKUP((RIGHT($A$61,4))&amp;"110"&amp;"0"&amp;"0"&amp;$B$5,'ROH1'!$A$1:$AD$350,COLUMN(G$1)+8,FALSE)</f>
        <v>505645</v>
      </c>
      <c r="H65" s="11">
        <f>VLOOKUP((RIGHT($A$61,4))&amp;"110"&amp;"0"&amp;"0"&amp;$B$5,'ROH1'!$A$1:$AD$350,COLUMN(H$1)+8,FALSE)</f>
        <v>27194</v>
      </c>
      <c r="I65" s="11">
        <f>VLOOKUP((RIGHT($A$61,4))&amp;"110"&amp;"0"&amp;"0"&amp;$B$5,'ROH1'!$A$1:$AD$350,COLUMN(I$1)+8,FALSE)</f>
        <v>3376</v>
      </c>
      <c r="J65" s="11">
        <f>VLOOKUP((RIGHT($A$61,4))&amp;"110"&amp;"0"&amp;"0"&amp;$B$5,'ROH1'!$A$1:$AD$350,COLUMN(J$1)+8,FALSE)</f>
        <v>0</v>
      </c>
      <c r="K65" s="11">
        <f>VLOOKUP((RIGHT($A$61,4))&amp;"110"&amp;"0"&amp;"0"&amp;$B$5,'ROH1'!$A$1:$AD$350,COLUMN(K$1)+8,FALSE)</f>
        <v>2876826</v>
      </c>
      <c r="L65" s="11">
        <f>VLOOKUP((RIGHT($A$61,4))&amp;"110"&amp;"0"&amp;"0"&amp;$B$5,'ROH1'!$A$1:$AD$350,COLUMN(L$1)+8,FALSE)</f>
        <v>0</v>
      </c>
      <c r="M65" s="11">
        <f>VLOOKUP((RIGHT($A$61,4))&amp;"110"&amp;"0"&amp;"0"&amp;$B$5,'ROH1'!$A$1:$AD$350,COLUMN(M$1)+8,FALSE)</f>
        <v>44137</v>
      </c>
      <c r="N65" s="11">
        <f>VLOOKUP((RIGHT($A$61,4))&amp;"110"&amp;"0"&amp;"0"&amp;$B$5,'ROH1'!$A$1:$AD$350,COLUMN(N$1)+8,FALSE)</f>
        <v>0</v>
      </c>
      <c r="O65" s="11">
        <f>VLOOKUP((RIGHT($A$61,4))&amp;"110"&amp;"0"&amp;"0"&amp;$B$5,'ROH1'!$A$1:$AD$350,COLUMN(O$1)+8,FALSE)</f>
        <v>5349942</v>
      </c>
      <c r="P65" s="11">
        <f>VLOOKUP((RIGHT($A$61,4))&amp;"110"&amp;"0"&amp;"0"&amp;$B$5,'ROH1'!$A$1:$AD$350,COLUMN(P$1)+8,FALSE)</f>
        <v>1964641410</v>
      </c>
      <c r="Q65" s="11">
        <f>VLOOKUP((RIGHT($A$61,4))&amp;"110"&amp;"0"&amp;"0"&amp;$B$5,'ROH1'!$A$1:$AD$350,COLUMN(Q$1)+8,FALSE)</f>
        <v>55012698</v>
      </c>
      <c r="R65" s="11">
        <f>VLOOKUP((RIGHT($A$61,4))&amp;"110"&amp;"0"&amp;"0"&amp;$B$5,'ROH1'!$A$1:$AD$350,COLUMN(R$1)+8,FALSE)</f>
        <v>161623374</v>
      </c>
      <c r="S65" s="11">
        <f>VLOOKUP((RIGHT($A$61,4))&amp;"110"&amp;"0"&amp;"0"&amp;$B$5,'ROH1'!$A$1:$AD$350,COLUMN(S$1)+8,FALSE)</f>
        <v>8644971</v>
      </c>
      <c r="T65" s="11">
        <f>VLOOKUP((RIGHT($A$61,4))&amp;"110"&amp;"0"&amp;"0"&amp;$B$5,'ROH1'!$A$1:$AD$350,COLUMN(T$1)+8,FALSE)</f>
        <v>1138901</v>
      </c>
      <c r="U65" s="11">
        <f>VLOOKUP((RIGHT($A$61,4))&amp;"110"&amp;"0"&amp;"0"&amp;$B$5,'ROH1'!$A$1:$AD$350,COLUMN(U$1)+8,FALSE)</f>
        <v>0</v>
      </c>
      <c r="V65" s="11">
        <f>VLOOKUP((RIGHT($A$61,4))&amp;"110"&amp;"0"&amp;"0"&amp;$B$5,'ROH1'!$A$1:$AD$350,COLUMN(V$1)+8,FALSE)</f>
        <v>964467321</v>
      </c>
    </row>
    <row r="66" spans="1:22" hidden="1" outlineLevel="1" x14ac:dyDescent="0.25">
      <c r="A66" s="94"/>
      <c r="B66" s="13" t="s">
        <v>867</v>
      </c>
      <c r="C66" s="14">
        <f>VLOOKUP((RIGHT($A$61,4))&amp;"110"&amp;"0"&amp;"0"&amp;$B$6,'ROH1'!$A$1:$AD$350,COLUMN(C$1)+8,FALSE)</f>
        <v>1666709</v>
      </c>
      <c r="D66" s="14">
        <f>VLOOKUP((RIGHT($A$61,4))&amp;"110"&amp;"0"&amp;"0"&amp;$B$6,'ROH1'!$A$1:$AD$350,COLUMN(D$1)+8,FALSE)</f>
        <v>1666709</v>
      </c>
      <c r="E66" s="14">
        <f>VLOOKUP((RIGHT($A$61,4))&amp;"110"&amp;"0"&amp;"0"&amp;$B$6,'ROH1'!$A$1:$AD$350,COLUMN(E$1)+8,FALSE)</f>
        <v>100</v>
      </c>
      <c r="F66" s="14">
        <f>VLOOKUP((RIGHT($A$61,4))&amp;"110"&amp;"0"&amp;"0"&amp;$B$6,'ROH1'!$A$1:$AD$350,COLUMN(F$1)+8,FALSE)</f>
        <v>66481</v>
      </c>
      <c r="G66" s="14">
        <f>VLOOKUP((RIGHT($A$61,4))&amp;"110"&amp;"0"&amp;"0"&amp;$B$6,'ROH1'!$A$1:$AD$350,COLUMN(G$1)+8,FALSE)</f>
        <v>295467</v>
      </c>
      <c r="H66" s="14">
        <f>VLOOKUP((RIGHT($A$61,4))&amp;"110"&amp;"0"&amp;"0"&amp;$B$6,'ROH1'!$A$1:$AD$350,COLUMN(H$1)+8,FALSE)</f>
        <v>8875</v>
      </c>
      <c r="I66" s="14">
        <f>VLOOKUP((RIGHT($A$61,4))&amp;"110"&amp;"0"&amp;"0"&amp;$B$6,'ROH1'!$A$1:$AD$350,COLUMN(I$1)+8,FALSE)</f>
        <v>1721</v>
      </c>
      <c r="J66" s="14">
        <f>VLOOKUP((RIGHT($A$61,4))&amp;"110"&amp;"0"&amp;"0"&amp;$B$6,'ROH1'!$A$1:$AD$350,COLUMN(J$1)+8,FALSE)</f>
        <v>0</v>
      </c>
      <c r="K66" s="14">
        <f>VLOOKUP((RIGHT($A$61,4))&amp;"110"&amp;"0"&amp;"0"&amp;$B$6,'ROH1'!$A$1:$AD$350,COLUMN(K$1)+8,FALSE)</f>
        <v>526476</v>
      </c>
      <c r="L66" s="14">
        <f>VLOOKUP((RIGHT($A$61,4))&amp;"110"&amp;"0"&amp;"0"&amp;$B$6,'ROH1'!$A$1:$AD$350,COLUMN(L$1)+8,FALSE)</f>
        <v>0</v>
      </c>
      <c r="M66" s="14">
        <f>VLOOKUP((RIGHT($A$61,4))&amp;"110"&amp;"0"&amp;"0"&amp;$B$6,'ROH1'!$A$1:$AD$350,COLUMN(M$1)+8,FALSE)</f>
        <v>44663</v>
      </c>
      <c r="N66" s="14">
        <f>VLOOKUP((RIGHT($A$61,4))&amp;"110"&amp;"0"&amp;"0"&amp;$B$6,'ROH1'!$A$1:$AD$350,COLUMN(N$1)+8,FALSE)</f>
        <v>0</v>
      </c>
      <c r="O66" s="14">
        <f>VLOOKUP((RIGHT($A$61,4))&amp;"110"&amp;"0"&amp;"0"&amp;$B$6,'ROH1'!$A$1:$AD$350,COLUMN(O$1)+8,FALSE)</f>
        <v>1585327</v>
      </c>
      <c r="P66" s="14">
        <f>VLOOKUP((RIGHT($A$61,4))&amp;"110"&amp;"0"&amp;"0"&amp;$B$6,'ROH1'!$A$1:$AD$350,COLUMN(P$1)+8,FALSE)</f>
        <v>585289132</v>
      </c>
      <c r="Q66" s="14">
        <f>VLOOKUP((RIGHT($A$61,4))&amp;"110"&amp;"0"&amp;"0"&amp;$B$6,'ROH1'!$A$1:$AD$350,COLUMN(Q$1)+8,FALSE)</f>
        <v>22237574</v>
      </c>
      <c r="R66" s="14">
        <f>VLOOKUP((RIGHT($A$61,4))&amp;"110"&amp;"0"&amp;"0"&amp;$B$6,'ROH1'!$A$1:$AD$350,COLUMN(R$1)+8,FALSE)</f>
        <v>94185379</v>
      </c>
      <c r="S66" s="14">
        <f>VLOOKUP((RIGHT($A$61,4))&amp;"110"&amp;"0"&amp;"0"&amp;$B$6,'ROH1'!$A$1:$AD$350,COLUMN(S$1)+8,FALSE)</f>
        <v>2808238</v>
      </c>
      <c r="T66" s="14">
        <f>VLOOKUP((RIGHT($A$61,4))&amp;"110"&amp;"0"&amp;"0"&amp;$B$6,'ROH1'!$A$1:$AD$350,COLUMN(T$1)+8,FALSE)</f>
        <v>590716</v>
      </c>
      <c r="U66" s="14">
        <f>VLOOKUP((RIGHT($A$61,4))&amp;"110"&amp;"0"&amp;"0"&amp;$B$6,'ROH1'!$A$1:$AD$350,COLUMN(U$1)+8,FALSE)</f>
        <v>0</v>
      </c>
      <c r="V66" s="14">
        <f>VLOOKUP((RIGHT($A$61,4))&amp;"110"&amp;"0"&amp;"0"&amp;$B$6,'ROH1'!$A$1:$AD$350,COLUMN(V$1)+8,FALSE)</f>
        <v>174630864</v>
      </c>
    </row>
    <row r="67" spans="1:22" hidden="1" outlineLevel="1" x14ac:dyDescent="0.25">
      <c r="A67" s="94"/>
      <c r="B67" s="10" t="s">
        <v>80</v>
      </c>
      <c r="C67" s="11">
        <f>VLOOKUP((RIGHT($A$61,4))&amp;"110"&amp;"0"&amp;"0"&amp;$B$7,'ROH1'!$A$1:$AD$350,COLUMN(C$1)+8,FALSE)</f>
        <v>29360995</v>
      </c>
      <c r="D67" s="11">
        <f>VLOOKUP((RIGHT($A$61,4))&amp;"110"&amp;"0"&amp;"0"&amp;$B$7,'ROH1'!$A$1:$AD$350,COLUMN(D$1)+8,FALSE)</f>
        <v>29227556</v>
      </c>
      <c r="E67" s="11">
        <f>VLOOKUP((RIGHT($A$61,4))&amp;"110"&amp;"0"&amp;"0"&amp;$B$7,'ROH1'!$A$1:$AD$350,COLUMN(E$1)+8,FALSE)</f>
        <v>2565</v>
      </c>
      <c r="F67" s="11">
        <f>VLOOKUP((RIGHT($A$61,4))&amp;"110"&amp;"0"&amp;"0"&amp;$B$7,'ROH1'!$A$1:$AD$350,COLUMN(F$1)+8,FALSE)</f>
        <v>709068</v>
      </c>
      <c r="G67" s="11">
        <f>VLOOKUP((RIGHT($A$61,4))&amp;"110"&amp;"0"&amp;"0"&amp;$B$7,'ROH1'!$A$1:$AD$350,COLUMN(G$1)+8,FALSE)</f>
        <v>2595573</v>
      </c>
      <c r="H67" s="11">
        <f>VLOOKUP((RIGHT($A$61,4))&amp;"110"&amp;"0"&amp;"0"&amp;$B$7,'ROH1'!$A$1:$AD$350,COLUMN(H$1)+8,FALSE)</f>
        <v>106302</v>
      </c>
      <c r="I67" s="11">
        <f>VLOOKUP((RIGHT($A$61,4))&amp;"110"&amp;"0"&amp;"0"&amp;$B$7,'ROH1'!$A$1:$AD$350,COLUMN(I$1)+8,FALSE)</f>
        <v>63827</v>
      </c>
      <c r="J67" s="11">
        <f>VLOOKUP((RIGHT($A$61,4))&amp;"110"&amp;"0"&amp;"0"&amp;$B$7,'ROH1'!$A$1:$AD$350,COLUMN(J$1)+8,FALSE)</f>
        <v>88</v>
      </c>
      <c r="K67" s="11">
        <f>VLOOKUP((RIGHT($A$61,4))&amp;"110"&amp;"0"&amp;"0"&amp;$B$7,'ROH1'!$A$1:$AD$350,COLUMN(K$1)+8,FALSE)</f>
        <v>14133480</v>
      </c>
      <c r="L67" s="11">
        <f>VLOOKUP((RIGHT($A$61,4))&amp;"110"&amp;"0"&amp;"0"&amp;$B$7,'ROH1'!$A$1:$AD$350,COLUMN(L$1)+8,FALSE)</f>
        <v>0</v>
      </c>
      <c r="M67" s="11">
        <f>VLOOKUP((RIGHT($A$61,4))&amp;"110"&amp;"0"&amp;"0"&amp;$B$7,'ROH1'!$A$1:$AD$350,COLUMN(M$1)+8,FALSE)</f>
        <v>288927</v>
      </c>
      <c r="N67" s="11">
        <f>VLOOKUP((RIGHT($A$61,4))&amp;"110"&amp;"0"&amp;"0"&amp;$B$7,'ROH1'!$A$1:$AD$350,COLUMN(N$1)+8,FALSE)</f>
        <v>1751</v>
      </c>
      <c r="O67" s="11">
        <f>VLOOKUP((RIGHT($A$61,4))&amp;"110"&amp;"0"&amp;"0"&amp;$B$7,'ROH1'!$A$1:$AD$350,COLUMN(O$1)+8,FALSE)</f>
        <v>28266322</v>
      </c>
      <c r="P67" s="11">
        <f>VLOOKUP((RIGHT($A$61,4))&amp;"110"&amp;"0"&amp;"0"&amp;$B$7,'ROH1'!$A$1:$AD$350,COLUMN(P$1)+8,FALSE)</f>
        <v>10304271062</v>
      </c>
      <c r="Q67" s="11">
        <f>VLOOKUP((RIGHT($A$61,4))&amp;"110"&amp;"0"&amp;"0"&amp;$B$7,'ROH1'!$A$1:$AD$350,COLUMN(Q$1)+8,FALSE)</f>
        <v>239697722</v>
      </c>
      <c r="R67" s="11">
        <f>VLOOKUP((RIGHT($A$61,4))&amp;"110"&amp;"0"&amp;"0"&amp;$B$7,'ROH1'!$A$1:$AD$350,COLUMN(R$1)+8,FALSE)</f>
        <v>825259949</v>
      </c>
      <c r="S67" s="11">
        <f>VLOOKUP((RIGHT($A$61,4))&amp;"110"&amp;"0"&amp;"0"&amp;$B$7,'ROH1'!$A$1:$AD$350,COLUMN(S$1)+8,FALSE)</f>
        <v>31878805</v>
      </c>
      <c r="T67" s="11">
        <f>VLOOKUP((RIGHT($A$61,4))&amp;"110"&amp;"0"&amp;"0"&amp;$B$7,'ROH1'!$A$1:$AD$350,COLUMN(T$1)+8,FALSE)</f>
        <v>22304993</v>
      </c>
      <c r="U67" s="11">
        <f>VLOOKUP((RIGHT($A$61,4))&amp;"110"&amp;"0"&amp;"0"&amp;$B$7,'ROH1'!$A$1:$AD$350,COLUMN(U$1)+8,FALSE)</f>
        <v>30778</v>
      </c>
      <c r="V67" s="11">
        <f>VLOOKUP((RIGHT($A$61,4))&amp;"110"&amp;"0"&amp;"0"&amp;$B$7,'ROH1'!$A$1:$AD$350,COLUMN(V$1)+8,FALSE)</f>
        <v>4711975840</v>
      </c>
    </row>
    <row r="68" spans="1:22" hidden="1" outlineLevel="1" x14ac:dyDescent="0.25">
      <c r="A68" s="94"/>
      <c r="B68" s="16" t="s">
        <v>20</v>
      </c>
      <c r="C68" s="17">
        <f>VLOOKUP((RIGHT($A$61,4))&amp;"110"&amp;"0"&amp;"0"&amp;$B$8,'ROH1'!$A$1:$AD$350,COLUMN(C$1)+8,FALSE)</f>
        <v>76141618</v>
      </c>
      <c r="D68" s="17">
        <f>VLOOKUP((RIGHT($A$61,4))&amp;"110"&amp;"0"&amp;"0"&amp;$B$8,'ROH1'!$A$1:$AD$350,COLUMN(D$1)+8,FALSE)</f>
        <v>74969766</v>
      </c>
      <c r="E68" s="17">
        <f>VLOOKUP((RIGHT($A$61,4))&amp;"110"&amp;"0"&amp;"0"&amp;$B$8,'ROH1'!$A$1:$AD$350,COLUMN(E$1)+8,FALSE)</f>
        <v>6763</v>
      </c>
      <c r="F68" s="17">
        <f>VLOOKUP((RIGHT($A$61,4))&amp;"110"&amp;"0"&amp;"0"&amp;$B$8,'ROH1'!$A$1:$AD$350,COLUMN(F$1)+8,FALSE)</f>
        <v>2088606</v>
      </c>
      <c r="G68" s="17">
        <f>VLOOKUP((RIGHT($A$61,4))&amp;"110"&amp;"0"&amp;"0"&amp;$B$8,'ROH1'!$A$1:$AD$350,COLUMN(G$1)+8,FALSE)</f>
        <v>7479961</v>
      </c>
      <c r="H68" s="17">
        <f>VLOOKUP((RIGHT($A$61,4))&amp;"110"&amp;"0"&amp;"0"&amp;$B$8,'ROH1'!$A$1:$AD$350,COLUMN(H$1)+8,FALSE)</f>
        <v>482504</v>
      </c>
      <c r="I68" s="17">
        <f>VLOOKUP((RIGHT($A$61,4))&amp;"110"&amp;"0"&amp;"0"&amp;$B$8,'ROH1'!$A$1:$AD$350,COLUMN(I$1)+8,FALSE)</f>
        <v>101024</v>
      </c>
      <c r="J68" s="17">
        <f>VLOOKUP((RIGHT($A$61,4))&amp;"110"&amp;"0"&amp;"0"&amp;$B$8,'ROH1'!$A$1:$AD$350,COLUMN(J$1)+8,FALSE)</f>
        <v>243</v>
      </c>
      <c r="K68" s="17">
        <f>VLOOKUP((RIGHT($A$61,4))&amp;"110"&amp;"0"&amp;"0"&amp;$B$8,'ROH1'!$A$1:$AD$350,COLUMN(K$1)+8,FALSE)</f>
        <v>35859019</v>
      </c>
      <c r="L68" s="17">
        <f>VLOOKUP((RIGHT($A$61,4))&amp;"110"&amp;"0"&amp;"0"&amp;$B$8,'ROH1'!$A$1:$AD$350,COLUMN(L$1)+8,FALSE)</f>
        <v>0</v>
      </c>
      <c r="M68" s="17">
        <f>VLOOKUP((RIGHT($A$61,4))&amp;"110"&amp;"0"&amp;"0"&amp;$B$8,'ROH1'!$A$1:$AD$350,COLUMN(M$1)+8,FALSE)</f>
        <v>861385</v>
      </c>
      <c r="N68" s="17">
        <f>VLOOKUP((RIGHT($A$61,4))&amp;"110"&amp;"0"&amp;"0"&amp;$B$8,'ROH1'!$A$1:$AD$350,COLUMN(N$1)+8,FALSE)</f>
        <v>30210</v>
      </c>
      <c r="O68" s="17">
        <f>VLOOKUP((RIGHT($A$61,4))&amp;"110"&amp;"0"&amp;"0"&amp;$B$8,'ROH1'!$A$1:$AD$350,COLUMN(O$1)+8,FALSE)</f>
        <v>72957949</v>
      </c>
      <c r="P68" s="17">
        <f>VLOOKUP((RIGHT($A$61,4))&amp;"110"&amp;"0"&amp;"0"&amp;$B$8,'ROH1'!$A$1:$AD$350,COLUMN(P$1)+8,FALSE)</f>
        <v>26584047333</v>
      </c>
      <c r="Q68" s="17">
        <f>VLOOKUP((RIGHT($A$61,4))&amp;"110"&amp;"0"&amp;"0"&amp;$B$8,'ROH1'!$A$1:$AD$350,COLUMN(Q$1)+8,FALSE)</f>
        <v>704436943</v>
      </c>
      <c r="R68" s="17">
        <f>VLOOKUP((RIGHT($A$61,4))&amp;"110"&amp;"0"&amp;"0"&amp;$B$8,'ROH1'!$A$1:$AD$350,COLUMN(R$1)+8,FALSE)</f>
        <v>2386651546</v>
      </c>
      <c r="S68" s="17">
        <f>VLOOKUP((RIGHT($A$61,4))&amp;"110"&amp;"0"&amp;"0"&amp;$B$8,'ROH1'!$A$1:$AD$350,COLUMN(S$1)+8,FALSE)</f>
        <v>147398495</v>
      </c>
      <c r="T68" s="17">
        <f>VLOOKUP((RIGHT($A$61,4))&amp;"110"&amp;"0"&amp;"0"&amp;$B$8,'ROH1'!$A$1:$AD$350,COLUMN(T$1)+8,FALSE)</f>
        <v>34758632</v>
      </c>
      <c r="U68" s="17">
        <f>VLOOKUP((RIGHT($A$61,4))&amp;"110"&amp;"0"&amp;"0"&amp;$B$8,'ROH1'!$A$1:$AD$350,COLUMN(U$1)+8,FALSE)</f>
        <v>81595</v>
      </c>
      <c r="V68" s="17">
        <f>VLOOKUP((RIGHT($A$61,4))&amp;"110"&amp;"0"&amp;"0"&amp;$B$8,'ROH1'!$A$1:$AD$350,COLUMN(V$1)+8,FALSE)</f>
        <v>11818526641</v>
      </c>
    </row>
    <row r="69" spans="1:22" hidden="1" outlineLevel="1" x14ac:dyDescent="0.25"/>
    <row r="70" spans="1:22" hidden="1" outlineLevel="1" x14ac:dyDescent="0.25">
      <c r="A70" s="93" t="s">
        <v>950</v>
      </c>
      <c r="B70" s="10" t="s">
        <v>77</v>
      </c>
      <c r="C70" s="11">
        <f>VLOOKUP((RIGHT($A$61,4))&amp;"110"&amp;"0"&amp;"1"&amp;$B$3,'ROH1'!$A$1:$AD$350,COLUMN(C$1)+8,FALSE)</f>
        <v>28249124</v>
      </c>
      <c r="D70" s="11">
        <f>VLOOKUP((RIGHT($A$61,4))&amp;"110"&amp;"0"&amp;"1"&amp;$B$3,'ROH1'!$A$1:$AD$350,COLUMN(D$1)+8,FALSE)</f>
        <v>28125287</v>
      </c>
      <c r="E70" s="11">
        <f>VLOOKUP((RIGHT($A$61,4))&amp;"110"&amp;"0"&amp;"1"&amp;$B$3,'ROH1'!$A$1:$AD$350,COLUMN(E$1)+8,FALSE)</f>
        <v>3668</v>
      </c>
      <c r="F70" s="11">
        <f>VLOOKUP((RIGHT($A$61,4))&amp;"110"&amp;"0"&amp;"1"&amp;$B$3,'ROH1'!$A$1:$AD$350,COLUMN(F$1)+8,FALSE)</f>
        <v>911943</v>
      </c>
      <c r="G70" s="11">
        <f>VLOOKUP((RIGHT($A$61,4))&amp;"110"&amp;"0"&amp;"1"&amp;$B$3,'ROH1'!$A$1:$AD$350,COLUMN(G$1)+8,FALSE)</f>
        <v>3185115</v>
      </c>
      <c r="H70" s="11">
        <f>VLOOKUP((RIGHT($A$61,4))&amp;"110"&amp;"0"&amp;"1"&amp;$B$3,'ROH1'!$A$1:$AD$350,COLUMN(H$1)+8,FALSE)</f>
        <v>295149</v>
      </c>
      <c r="I70" s="11">
        <f>VLOOKUP((RIGHT($A$61,4))&amp;"110"&amp;"0"&amp;"1"&amp;$B$3,'ROH1'!$A$1:$AD$350,COLUMN(I$1)+8,FALSE)</f>
        <v>16273</v>
      </c>
      <c r="J70" s="11">
        <f>VLOOKUP((RIGHT($A$61,4))&amp;"110"&amp;"0"&amp;"1"&amp;$B$3,'ROH1'!$A$1:$AD$350,COLUMN(J$1)+8,FALSE)</f>
        <v>1</v>
      </c>
      <c r="K70" s="11">
        <f>VLOOKUP((RIGHT($A$61,4))&amp;"110"&amp;"0"&amp;"1"&amp;$B$3,'ROH1'!$A$1:$AD$350,COLUMN(K$1)+8,FALSE)</f>
        <v>12370051</v>
      </c>
      <c r="L70" s="11">
        <f>VLOOKUP((RIGHT($A$61,4))&amp;"110"&amp;"0"&amp;"1"&amp;$B$3,'ROH1'!$A$1:$AD$350,COLUMN(L$1)+8,FALSE)</f>
        <v>0</v>
      </c>
      <c r="M70" s="11">
        <f>VLOOKUP((RIGHT($A$61,4))&amp;"110"&amp;"0"&amp;"1"&amp;$B$3,'ROH1'!$A$1:$AD$350,COLUMN(M$1)+8,FALSE)</f>
        <v>395966</v>
      </c>
      <c r="N70" s="11">
        <f>VLOOKUP((RIGHT($A$61,4))&amp;"110"&amp;"0"&amp;"1"&amp;$B$3,'ROH1'!$A$1:$AD$350,COLUMN(N$1)+8,FALSE)</f>
        <v>28049</v>
      </c>
      <c r="O70" s="11">
        <f>VLOOKUP((RIGHT($A$61,4))&amp;"110"&amp;"0"&amp;"1"&amp;$B$3,'ROH1'!$A$1:$AD$350,COLUMN(O$1)+8,FALSE)</f>
        <v>26899832</v>
      </c>
      <c r="P70" s="11">
        <f>VLOOKUP((RIGHT($A$61,4))&amp;"110"&amp;"0"&amp;"1"&amp;$B$3,'ROH1'!$A$1:$AD$350,COLUMN(P$1)+8,FALSE)</f>
        <v>9774659718</v>
      </c>
      <c r="Q70" s="11">
        <f>VLOOKUP((RIGHT($A$61,4))&amp;"110"&amp;"0"&amp;"1"&amp;$B$3,'ROH1'!$A$1:$AD$350,COLUMN(Q$1)+8,FALSE)</f>
        <v>308012916</v>
      </c>
      <c r="R70" s="11">
        <f>VLOOKUP((RIGHT($A$61,4))&amp;"110"&amp;"0"&amp;"1"&amp;$B$3,'ROH1'!$A$1:$AD$350,COLUMN(R$1)+8,FALSE)</f>
        <v>1020382052</v>
      </c>
      <c r="S70" s="11">
        <f>VLOOKUP((RIGHT($A$61,4))&amp;"110"&amp;"0"&amp;"1"&amp;$B$3,'ROH1'!$A$1:$AD$350,COLUMN(S$1)+8,FALSE)</f>
        <v>89522004</v>
      </c>
      <c r="T70" s="11">
        <f>VLOOKUP((RIGHT($A$61,4))&amp;"110"&amp;"0"&amp;"1"&amp;$B$3,'ROH1'!$A$1:$AD$350,COLUMN(T$1)+8,FALSE)</f>
        <v>5308189</v>
      </c>
      <c r="U70" s="11">
        <f>VLOOKUP((RIGHT($A$61,4))&amp;"110"&amp;"0"&amp;"1"&amp;$B$3,'ROH1'!$A$1:$AD$350,COLUMN(U$1)+8,FALSE)</f>
        <v>24</v>
      </c>
      <c r="V70" s="11">
        <f>VLOOKUP((RIGHT($A$61,4))&amp;"110"&amp;"0"&amp;"1"&amp;$B$3,'ROH1'!$A$1:$AD$350,COLUMN(V$1)+8,FALSE)</f>
        <v>3970888428</v>
      </c>
    </row>
    <row r="71" spans="1:22" hidden="1" outlineLevel="1" x14ac:dyDescent="0.25">
      <c r="A71" s="94"/>
      <c r="B71" s="13" t="s">
        <v>78</v>
      </c>
      <c r="C71" s="14">
        <f>VLOOKUP((RIGHT($A$61,4))&amp;"110"&amp;"0"&amp;"1"&amp;$B$4,'ROH1'!$A$1:$AD$350,COLUMN(C$1)+8,FALSE)</f>
        <v>11278712</v>
      </c>
      <c r="D71" s="14">
        <f>VLOOKUP((RIGHT($A$61,4))&amp;"110"&amp;"0"&amp;"1"&amp;$B$4,'ROH1'!$A$1:$AD$350,COLUMN(D$1)+8,FALSE)</f>
        <v>11230888</v>
      </c>
      <c r="E71" s="14">
        <f>VLOOKUP((RIGHT($A$61,4))&amp;"110"&amp;"0"&amp;"1"&amp;$B$4,'ROH1'!$A$1:$AD$350,COLUMN(E$1)+8,FALSE)</f>
        <v>257</v>
      </c>
      <c r="F71" s="14">
        <f>VLOOKUP((RIGHT($A$61,4))&amp;"110"&amp;"0"&amp;"1"&amp;$B$4,'ROH1'!$A$1:$AD$350,COLUMN(F$1)+8,FALSE)</f>
        <v>237159</v>
      </c>
      <c r="G71" s="14">
        <f>VLOOKUP((RIGHT($A$61,4))&amp;"110"&amp;"0"&amp;"1"&amp;$B$4,'ROH1'!$A$1:$AD$350,COLUMN(G$1)+8,FALSE)</f>
        <v>898114</v>
      </c>
      <c r="H71" s="14">
        <f>VLOOKUP((RIGHT($A$61,4))&amp;"110"&amp;"0"&amp;"1"&amp;$B$4,'ROH1'!$A$1:$AD$350,COLUMN(H$1)+8,FALSE)</f>
        <v>44952</v>
      </c>
      <c r="I71" s="14">
        <f>VLOOKUP((RIGHT($A$61,4))&amp;"110"&amp;"0"&amp;"1"&amp;$B$4,'ROH1'!$A$1:$AD$350,COLUMN(I$1)+8,FALSE)</f>
        <v>15827</v>
      </c>
      <c r="J71" s="14">
        <f>VLOOKUP((RIGHT($A$61,4))&amp;"110"&amp;"0"&amp;"1"&amp;$B$4,'ROH1'!$A$1:$AD$350,COLUMN(J$1)+8,FALSE)</f>
        <v>154</v>
      </c>
      <c r="K71" s="14">
        <f>VLOOKUP((RIGHT($A$61,4))&amp;"110"&amp;"0"&amp;"1"&amp;$B$4,'ROH1'!$A$1:$AD$350,COLUMN(K$1)+8,FALSE)</f>
        <v>5951078</v>
      </c>
      <c r="L71" s="14">
        <f>VLOOKUP((RIGHT($A$61,4))&amp;"110"&amp;"0"&amp;"1"&amp;$B$4,'ROH1'!$A$1:$AD$350,COLUMN(L$1)+8,FALSE)</f>
        <v>0</v>
      </c>
      <c r="M71" s="14">
        <f>VLOOKUP((RIGHT($A$61,4))&amp;"110"&amp;"0"&amp;"1"&amp;$B$4,'ROH1'!$A$1:$AD$350,COLUMN(M$1)+8,FALSE)</f>
        <v>87692</v>
      </c>
      <c r="N71" s="14">
        <f>VLOOKUP((RIGHT($A$61,4))&amp;"110"&amp;"0"&amp;"1"&amp;$B$4,'ROH1'!$A$1:$AD$350,COLUMN(N$1)+8,FALSE)</f>
        <v>0</v>
      </c>
      <c r="O71" s="14">
        <f>VLOOKUP((RIGHT($A$61,4))&amp;"110"&amp;"0"&amp;"1"&amp;$B$4,'ROH1'!$A$1:$AD$350,COLUMN(O$1)+8,FALSE)</f>
        <v>10856392</v>
      </c>
      <c r="P71" s="14">
        <f>VLOOKUP((RIGHT($A$61,4))&amp;"110"&amp;"0"&amp;"1"&amp;$B$4,'ROH1'!$A$1:$AD$350,COLUMN(P$1)+8,FALSE)</f>
        <v>3954565158</v>
      </c>
      <c r="Q71" s="14">
        <f>VLOOKUP((RIGHT($A$61,4))&amp;"110"&amp;"0"&amp;"1"&amp;$B$4,'ROH1'!$A$1:$AD$350,COLUMN(Q$1)+8,FALSE)</f>
        <v>79470691</v>
      </c>
      <c r="R71" s="14">
        <f>VLOOKUP((RIGHT($A$61,4))&amp;"110"&amp;"0"&amp;"1"&amp;$B$4,'ROH1'!$A$1:$AD$350,COLUMN(R$1)+8,FALSE)</f>
        <v>285189364</v>
      </c>
      <c r="S71" s="14">
        <f>VLOOKUP((RIGHT($A$61,4))&amp;"110"&amp;"0"&amp;"1"&amp;$B$4,'ROH1'!$A$1:$AD$350,COLUMN(S$1)+8,FALSE)</f>
        <v>14534420</v>
      </c>
      <c r="T71" s="14">
        <f>VLOOKUP((RIGHT($A$61,4))&amp;"110"&amp;"0"&amp;"1"&amp;$B$4,'ROH1'!$A$1:$AD$350,COLUMN(T$1)+8,FALSE)</f>
        <v>5415833</v>
      </c>
      <c r="U71" s="14">
        <f>VLOOKUP((RIGHT($A$61,4))&amp;"110"&amp;"0"&amp;"1"&amp;$B$4,'ROH1'!$A$1:$AD$350,COLUMN(U$1)+8,FALSE)</f>
        <v>50793</v>
      </c>
      <c r="V71" s="14">
        <f>VLOOKUP((RIGHT($A$61,4))&amp;"110"&amp;"0"&amp;"1"&amp;$B$4,'ROH1'!$A$1:$AD$350,COLUMN(V$1)+8,FALSE)</f>
        <v>1996331372</v>
      </c>
    </row>
    <row r="72" spans="1:22" hidden="1" outlineLevel="1" x14ac:dyDescent="0.25">
      <c r="A72" s="94"/>
      <c r="B72" s="10" t="s">
        <v>79</v>
      </c>
      <c r="C72" s="11">
        <f>VLOOKUP((RIGHT($A$61,4))&amp;"110"&amp;"0"&amp;"1"&amp;$B$5,'ROH1'!$A$1:$AD$350,COLUMN(C$1)+8,FALSE)</f>
        <v>5585412</v>
      </c>
      <c r="D72" s="11">
        <f>VLOOKUP((RIGHT($A$61,4))&amp;"110"&amp;"0"&amp;"1"&amp;$B$5,'ROH1'!$A$1:$AD$350,COLUMN(D$1)+8,FALSE)</f>
        <v>5579737</v>
      </c>
      <c r="E72" s="11">
        <f>VLOOKUP((RIGHT($A$61,4))&amp;"110"&amp;"0"&amp;"1"&amp;$B$5,'ROH1'!$A$1:$AD$350,COLUMN(E$1)+8,FALSE)</f>
        <v>173</v>
      </c>
      <c r="F72" s="11">
        <f>VLOOKUP((RIGHT($A$61,4))&amp;"110"&amp;"0"&amp;"1"&amp;$B$5,'ROH1'!$A$1:$AD$350,COLUMN(F$1)+8,FALSE)</f>
        <v>163936</v>
      </c>
      <c r="G72" s="11">
        <f>VLOOKUP((RIGHT($A$61,4))&amp;"110"&amp;"0"&amp;"1"&amp;$B$5,'ROH1'!$A$1:$AD$350,COLUMN(G$1)+8,FALSE)</f>
        <v>505638</v>
      </c>
      <c r="H72" s="11">
        <f>VLOOKUP((RIGHT($A$61,4))&amp;"110"&amp;"0"&amp;"1"&amp;$B$5,'ROH1'!$A$1:$AD$350,COLUMN(H$1)+8,FALSE)</f>
        <v>27194</v>
      </c>
      <c r="I72" s="11">
        <f>VLOOKUP((RIGHT($A$61,4))&amp;"110"&amp;"0"&amp;"1"&amp;$B$5,'ROH1'!$A$1:$AD$350,COLUMN(I$1)+8,FALSE)</f>
        <v>3376</v>
      </c>
      <c r="J72" s="11">
        <f>VLOOKUP((RIGHT($A$61,4))&amp;"110"&amp;"0"&amp;"1"&amp;$B$5,'ROH1'!$A$1:$AD$350,COLUMN(J$1)+8,FALSE)</f>
        <v>0</v>
      </c>
      <c r="K72" s="11">
        <f>VLOOKUP((RIGHT($A$61,4))&amp;"110"&amp;"0"&amp;"1"&amp;$B$5,'ROH1'!$A$1:$AD$350,COLUMN(K$1)+8,FALSE)</f>
        <v>2876721</v>
      </c>
      <c r="L72" s="11">
        <f>VLOOKUP((RIGHT($A$61,4))&amp;"110"&amp;"0"&amp;"1"&amp;$B$5,'ROH1'!$A$1:$AD$350,COLUMN(L$1)+8,FALSE)</f>
        <v>0</v>
      </c>
      <c r="M72" s="11">
        <f>VLOOKUP((RIGHT($A$61,4))&amp;"110"&amp;"0"&amp;"1"&amp;$B$5,'ROH1'!$A$1:$AD$350,COLUMN(M$1)+8,FALSE)</f>
        <v>44137</v>
      </c>
      <c r="N72" s="11">
        <f>VLOOKUP((RIGHT($A$61,4))&amp;"110"&amp;"0"&amp;"1"&amp;$B$5,'ROH1'!$A$1:$AD$350,COLUMN(N$1)+8,FALSE)</f>
        <v>0</v>
      </c>
      <c r="O72" s="11">
        <f>VLOOKUP((RIGHT($A$61,4))&amp;"110"&amp;"0"&amp;"1"&amp;$B$5,'ROH1'!$A$1:$AD$350,COLUMN(O$1)+8,FALSE)</f>
        <v>5349931</v>
      </c>
      <c r="P72" s="11">
        <f>VLOOKUP((RIGHT($A$61,4))&amp;"110"&amp;"0"&amp;"1"&amp;$B$5,'ROH1'!$A$1:$AD$350,COLUMN(P$1)+8,FALSE)</f>
        <v>1964581667</v>
      </c>
      <c r="Q72" s="11">
        <f>VLOOKUP((RIGHT($A$61,4))&amp;"110"&amp;"0"&amp;"1"&amp;$B$5,'ROH1'!$A$1:$AD$350,COLUMN(Q$1)+8,FALSE)</f>
        <v>55011539</v>
      </c>
      <c r="R72" s="11">
        <f>VLOOKUP((RIGHT($A$61,4))&amp;"110"&amp;"0"&amp;"1"&amp;$B$5,'ROH1'!$A$1:$AD$350,COLUMN(R$1)+8,FALSE)</f>
        <v>161621878</v>
      </c>
      <c r="S72" s="11">
        <f>VLOOKUP((RIGHT($A$61,4))&amp;"110"&amp;"0"&amp;"1"&amp;$B$5,'ROH1'!$A$1:$AD$350,COLUMN(S$1)+8,FALSE)</f>
        <v>8644788</v>
      </c>
      <c r="T72" s="11">
        <f>VLOOKUP((RIGHT($A$61,4))&amp;"110"&amp;"0"&amp;"1"&amp;$B$5,'ROH1'!$A$1:$AD$350,COLUMN(T$1)+8,FALSE)</f>
        <v>1138901</v>
      </c>
      <c r="U72" s="11">
        <f>VLOOKUP((RIGHT($A$61,4))&amp;"110"&amp;"0"&amp;"1"&amp;$B$5,'ROH1'!$A$1:$AD$350,COLUMN(U$1)+8,FALSE)</f>
        <v>0</v>
      </c>
      <c r="V72" s="11">
        <f>VLOOKUP((RIGHT($A$61,4))&amp;"110"&amp;"0"&amp;"1"&amp;$B$5,'ROH1'!$A$1:$AD$350,COLUMN(V$1)+8,FALSE)</f>
        <v>964442428</v>
      </c>
    </row>
    <row r="73" spans="1:22" hidden="1" outlineLevel="1" x14ac:dyDescent="0.25">
      <c r="A73" s="94"/>
      <c r="B73" s="13" t="s">
        <v>867</v>
      </c>
      <c r="C73" s="14">
        <f>VLOOKUP((RIGHT($A$61,4))&amp;"110"&amp;"0"&amp;"1"&amp;$B$6,'ROH1'!$A$1:$AD$350,COLUMN(C$1)+8,FALSE)</f>
        <v>1666703</v>
      </c>
      <c r="D73" s="14">
        <f>VLOOKUP((RIGHT($A$61,4))&amp;"110"&amp;"0"&amp;"1"&amp;$B$6,'ROH1'!$A$1:$AD$350,COLUMN(D$1)+8,FALSE)</f>
        <v>1666703</v>
      </c>
      <c r="E73" s="14">
        <f>VLOOKUP((RIGHT($A$61,4))&amp;"110"&amp;"0"&amp;"1"&amp;$B$6,'ROH1'!$A$1:$AD$350,COLUMN(E$1)+8,FALSE)</f>
        <v>100</v>
      </c>
      <c r="F73" s="14">
        <f>VLOOKUP((RIGHT($A$61,4))&amp;"110"&amp;"0"&amp;"1"&amp;$B$6,'ROH1'!$A$1:$AD$350,COLUMN(F$1)+8,FALSE)</f>
        <v>66477</v>
      </c>
      <c r="G73" s="14">
        <f>VLOOKUP((RIGHT($A$61,4))&amp;"110"&amp;"0"&amp;"1"&amp;$B$6,'ROH1'!$A$1:$AD$350,COLUMN(G$1)+8,FALSE)</f>
        <v>295457</v>
      </c>
      <c r="H73" s="14">
        <f>VLOOKUP((RIGHT($A$61,4))&amp;"110"&amp;"0"&amp;"1"&amp;$B$6,'ROH1'!$A$1:$AD$350,COLUMN(H$1)+8,FALSE)</f>
        <v>8872</v>
      </c>
      <c r="I73" s="14">
        <f>VLOOKUP((RIGHT($A$61,4))&amp;"110"&amp;"0"&amp;"1"&amp;$B$6,'ROH1'!$A$1:$AD$350,COLUMN(I$1)+8,FALSE)</f>
        <v>1720</v>
      </c>
      <c r="J73" s="14">
        <f>VLOOKUP((RIGHT($A$61,4))&amp;"110"&amp;"0"&amp;"1"&amp;$B$6,'ROH1'!$A$1:$AD$350,COLUMN(J$1)+8,FALSE)</f>
        <v>0</v>
      </c>
      <c r="K73" s="14">
        <f>VLOOKUP((RIGHT($A$61,4))&amp;"110"&amp;"0"&amp;"1"&amp;$B$6,'ROH1'!$A$1:$AD$350,COLUMN(K$1)+8,FALSE)</f>
        <v>526356</v>
      </c>
      <c r="L73" s="14">
        <f>VLOOKUP((RIGHT($A$61,4))&amp;"110"&amp;"0"&amp;"1"&amp;$B$6,'ROH1'!$A$1:$AD$350,COLUMN(L$1)+8,FALSE)</f>
        <v>0</v>
      </c>
      <c r="M73" s="14">
        <f>VLOOKUP((RIGHT($A$61,4))&amp;"110"&amp;"0"&amp;"1"&amp;$B$6,'ROH1'!$A$1:$AD$350,COLUMN(M$1)+8,FALSE)</f>
        <v>44663</v>
      </c>
      <c r="N73" s="14">
        <f>VLOOKUP((RIGHT($A$61,4))&amp;"110"&amp;"0"&amp;"1"&amp;$B$6,'ROH1'!$A$1:$AD$350,COLUMN(N$1)+8,FALSE)</f>
        <v>0</v>
      </c>
      <c r="O73" s="14">
        <f>VLOOKUP((RIGHT($A$61,4))&amp;"110"&amp;"0"&amp;"1"&amp;$B$6,'ROH1'!$A$1:$AD$350,COLUMN(O$1)+8,FALSE)</f>
        <v>1585322</v>
      </c>
      <c r="P73" s="14">
        <f>VLOOKUP((RIGHT($A$61,4))&amp;"110"&amp;"0"&amp;"1"&amp;$B$6,'ROH1'!$A$1:$AD$350,COLUMN(P$1)+8,FALSE)</f>
        <v>585216833</v>
      </c>
      <c r="Q73" s="14">
        <f>VLOOKUP((RIGHT($A$61,4))&amp;"110"&amp;"0"&amp;"1"&amp;$B$6,'ROH1'!$A$1:$AD$350,COLUMN(Q$1)+8,FALSE)</f>
        <v>22235600</v>
      </c>
      <c r="R73" s="14">
        <f>VLOOKUP((RIGHT($A$61,4))&amp;"110"&amp;"0"&amp;"1"&amp;$B$6,'ROH1'!$A$1:$AD$350,COLUMN(R$1)+8,FALSE)</f>
        <v>94182658</v>
      </c>
      <c r="S73" s="14">
        <f>VLOOKUP((RIGHT($A$61,4))&amp;"110"&amp;"0"&amp;"1"&amp;$B$6,'ROH1'!$A$1:$AD$350,COLUMN(S$1)+8,FALSE)</f>
        <v>2807660</v>
      </c>
      <c r="T73" s="14">
        <f>VLOOKUP((RIGHT($A$61,4))&amp;"110"&amp;"0"&amp;"1"&amp;$B$6,'ROH1'!$A$1:$AD$350,COLUMN(T$1)+8,FALSE)</f>
        <v>590441</v>
      </c>
      <c r="U73" s="14">
        <f>VLOOKUP((RIGHT($A$61,4))&amp;"110"&amp;"0"&amp;"1"&amp;$B$6,'ROH1'!$A$1:$AD$350,COLUMN(U$1)+8,FALSE)</f>
        <v>0</v>
      </c>
      <c r="V73" s="14">
        <f>VLOOKUP((RIGHT($A$61,4))&amp;"110"&amp;"0"&amp;"1"&amp;$B$6,'ROH1'!$A$1:$AD$350,COLUMN(V$1)+8,FALSE)</f>
        <v>174600107</v>
      </c>
    </row>
    <row r="74" spans="1:22" hidden="1" outlineLevel="1" x14ac:dyDescent="0.25">
      <c r="A74" s="94"/>
      <c r="B74" s="10" t="s">
        <v>80</v>
      </c>
      <c r="C74" s="11">
        <f>VLOOKUP((RIGHT($A$61,4))&amp;"110"&amp;"0"&amp;"1"&amp;$B$7,'ROH1'!$A$1:$AD$350,COLUMN(C$1)+8,FALSE)</f>
        <v>29360861</v>
      </c>
      <c r="D74" s="11">
        <f>VLOOKUP((RIGHT($A$61,4))&amp;"110"&amp;"0"&amp;"1"&amp;$B$7,'ROH1'!$A$1:$AD$350,COLUMN(D$1)+8,FALSE)</f>
        <v>29227431</v>
      </c>
      <c r="E74" s="11">
        <f>VLOOKUP((RIGHT($A$61,4))&amp;"110"&amp;"0"&amp;"1"&amp;$B$7,'ROH1'!$A$1:$AD$350,COLUMN(E$1)+8,FALSE)</f>
        <v>2556</v>
      </c>
      <c r="F74" s="11">
        <f>VLOOKUP((RIGHT($A$61,4))&amp;"110"&amp;"0"&amp;"1"&amp;$B$7,'ROH1'!$A$1:$AD$350,COLUMN(F$1)+8,FALSE)</f>
        <v>709062</v>
      </c>
      <c r="G74" s="11">
        <f>VLOOKUP((RIGHT($A$61,4))&amp;"110"&amp;"0"&amp;"1"&amp;$B$7,'ROH1'!$A$1:$AD$350,COLUMN(G$1)+8,FALSE)</f>
        <v>2595556</v>
      </c>
      <c r="H74" s="11">
        <f>VLOOKUP((RIGHT($A$61,4))&amp;"110"&amp;"0"&amp;"1"&amp;$B$7,'ROH1'!$A$1:$AD$350,COLUMN(H$1)+8,FALSE)</f>
        <v>106288</v>
      </c>
      <c r="I74" s="11">
        <f>VLOOKUP((RIGHT($A$61,4))&amp;"110"&amp;"0"&amp;"1"&amp;$B$7,'ROH1'!$A$1:$AD$350,COLUMN(I$1)+8,FALSE)</f>
        <v>63825</v>
      </c>
      <c r="J74" s="11">
        <f>VLOOKUP((RIGHT($A$61,4))&amp;"110"&amp;"0"&amp;"1"&amp;$B$7,'ROH1'!$A$1:$AD$350,COLUMN(J$1)+8,FALSE)</f>
        <v>88</v>
      </c>
      <c r="K74" s="11">
        <f>VLOOKUP((RIGHT($A$61,4))&amp;"110"&amp;"0"&amp;"1"&amp;$B$7,'ROH1'!$A$1:$AD$350,COLUMN(K$1)+8,FALSE)</f>
        <v>14132887</v>
      </c>
      <c r="L74" s="11">
        <f>VLOOKUP((RIGHT($A$61,4))&amp;"110"&amp;"0"&amp;"1"&amp;$B$7,'ROH1'!$A$1:$AD$350,COLUMN(L$1)+8,FALSE)</f>
        <v>0</v>
      </c>
      <c r="M74" s="11">
        <f>VLOOKUP((RIGHT($A$61,4))&amp;"110"&amp;"0"&amp;"1"&amp;$B$7,'ROH1'!$A$1:$AD$350,COLUMN(M$1)+8,FALSE)</f>
        <v>288927</v>
      </c>
      <c r="N74" s="11">
        <f>VLOOKUP((RIGHT($A$61,4))&amp;"110"&amp;"0"&amp;"1"&amp;$B$7,'ROH1'!$A$1:$AD$350,COLUMN(N$1)+8,FALSE)</f>
        <v>1716</v>
      </c>
      <c r="O74" s="11">
        <f>VLOOKUP((RIGHT($A$61,4))&amp;"110"&amp;"0"&amp;"1"&amp;$B$7,'ROH1'!$A$1:$AD$350,COLUMN(O$1)+8,FALSE)</f>
        <v>28266256</v>
      </c>
      <c r="P74" s="11">
        <f>VLOOKUP((RIGHT($A$61,4))&amp;"110"&amp;"0"&amp;"1"&amp;$B$7,'ROH1'!$A$1:$AD$350,COLUMN(P$1)+8,FALSE)</f>
        <v>10303946752</v>
      </c>
      <c r="Q74" s="11">
        <f>VLOOKUP((RIGHT($A$61,4))&amp;"110"&amp;"0"&amp;"1"&amp;$B$7,'ROH1'!$A$1:$AD$350,COLUMN(Q$1)+8,FALSE)</f>
        <v>239693972</v>
      </c>
      <c r="R74" s="11">
        <f>VLOOKUP((RIGHT($A$61,4))&amp;"110"&amp;"0"&amp;"1"&amp;$B$7,'ROH1'!$A$1:$AD$350,COLUMN(R$1)+8,FALSE)</f>
        <v>825256149</v>
      </c>
      <c r="S74" s="11">
        <f>VLOOKUP((RIGHT($A$61,4))&amp;"110"&amp;"0"&amp;"1"&amp;$B$7,'ROH1'!$A$1:$AD$350,COLUMN(S$1)+8,FALSE)</f>
        <v>31874895</v>
      </c>
      <c r="T74" s="11">
        <f>VLOOKUP((RIGHT($A$61,4))&amp;"110"&amp;"0"&amp;"1"&amp;$B$7,'ROH1'!$A$1:$AD$350,COLUMN(T$1)+8,FALSE)</f>
        <v>22304256</v>
      </c>
      <c r="U74" s="11">
        <f>VLOOKUP((RIGHT($A$61,4))&amp;"110"&amp;"0"&amp;"1"&amp;$B$7,'ROH1'!$A$1:$AD$350,COLUMN(U$1)+8,FALSE)</f>
        <v>30778</v>
      </c>
      <c r="V74" s="11">
        <f>VLOOKUP((RIGHT($A$61,4))&amp;"110"&amp;"0"&amp;"1"&amp;$B$7,'ROH1'!$A$1:$AD$350,COLUMN(V$1)+8,FALSE)</f>
        <v>4711838290</v>
      </c>
    </row>
    <row r="75" spans="1:22" hidden="1" outlineLevel="1" x14ac:dyDescent="0.25">
      <c r="A75" s="94"/>
      <c r="B75" s="16" t="s">
        <v>20</v>
      </c>
      <c r="C75" s="17">
        <f>VLOOKUP((RIGHT($A$61,4))&amp;"110"&amp;"0"&amp;"1"&amp;$B$8,'ROH1'!$A$1:$AD$350,COLUMN(C$1)+8,FALSE)</f>
        <v>76140812</v>
      </c>
      <c r="D75" s="17">
        <f>VLOOKUP((RIGHT($A$61,4))&amp;"110"&amp;"0"&amp;"1"&amp;$B$8,'ROH1'!$A$1:$AD$350,COLUMN(D$1)+8,FALSE)</f>
        <v>74969268</v>
      </c>
      <c r="E75" s="17">
        <f>VLOOKUP((RIGHT($A$61,4))&amp;"110"&amp;"0"&amp;"1"&amp;$B$8,'ROH1'!$A$1:$AD$350,COLUMN(E$1)+8,FALSE)</f>
        <v>6754</v>
      </c>
      <c r="F75" s="17">
        <f>VLOOKUP((RIGHT($A$61,4))&amp;"110"&amp;"0"&amp;"1"&amp;$B$8,'ROH1'!$A$1:$AD$350,COLUMN(F$1)+8,FALSE)</f>
        <v>2088577</v>
      </c>
      <c r="G75" s="17">
        <f>VLOOKUP((RIGHT($A$61,4))&amp;"110"&amp;"0"&amp;"1"&amp;$B$8,'ROH1'!$A$1:$AD$350,COLUMN(G$1)+8,FALSE)</f>
        <v>7479880</v>
      </c>
      <c r="H75" s="17">
        <f>VLOOKUP((RIGHT($A$61,4))&amp;"110"&amp;"0"&amp;"1"&amp;$B$8,'ROH1'!$A$1:$AD$350,COLUMN(H$1)+8,FALSE)</f>
        <v>482455</v>
      </c>
      <c r="I75" s="17">
        <f>VLOOKUP((RIGHT($A$61,4))&amp;"110"&amp;"0"&amp;"1"&amp;$B$8,'ROH1'!$A$1:$AD$350,COLUMN(I$1)+8,FALSE)</f>
        <v>101021</v>
      </c>
      <c r="J75" s="17">
        <f>VLOOKUP((RIGHT($A$61,4))&amp;"110"&amp;"0"&amp;"1"&amp;$B$8,'ROH1'!$A$1:$AD$350,COLUMN(J$1)+8,FALSE)</f>
        <v>243</v>
      </c>
      <c r="K75" s="17">
        <f>VLOOKUP((RIGHT($A$61,4))&amp;"110"&amp;"0"&amp;"1"&amp;$B$8,'ROH1'!$A$1:$AD$350,COLUMN(K$1)+8,FALSE)</f>
        <v>35857093</v>
      </c>
      <c r="L75" s="17">
        <f>VLOOKUP((RIGHT($A$61,4))&amp;"110"&amp;"0"&amp;"1"&amp;$B$8,'ROH1'!$A$1:$AD$350,COLUMN(L$1)+8,FALSE)</f>
        <v>0</v>
      </c>
      <c r="M75" s="17">
        <f>VLOOKUP((RIGHT($A$61,4))&amp;"110"&amp;"0"&amp;"1"&amp;$B$8,'ROH1'!$A$1:$AD$350,COLUMN(M$1)+8,FALSE)</f>
        <v>861385</v>
      </c>
      <c r="N75" s="17">
        <f>VLOOKUP((RIGHT($A$61,4))&amp;"110"&amp;"0"&amp;"1"&amp;$B$8,'ROH1'!$A$1:$AD$350,COLUMN(N$1)+8,FALSE)</f>
        <v>29765</v>
      </c>
      <c r="O75" s="17">
        <f>VLOOKUP((RIGHT($A$61,4))&amp;"110"&amp;"0"&amp;"1"&amp;$B$8,'ROH1'!$A$1:$AD$350,COLUMN(O$1)+8,FALSE)</f>
        <v>72957733</v>
      </c>
      <c r="P75" s="17">
        <f>VLOOKUP((RIGHT($A$61,4))&amp;"110"&amp;"0"&amp;"1"&amp;$B$8,'ROH1'!$A$1:$AD$350,COLUMN(P$1)+8,FALSE)</f>
        <v>26582970128</v>
      </c>
      <c r="Q75" s="17">
        <f>VLOOKUP((RIGHT($A$61,4))&amp;"110"&amp;"0"&amp;"1"&amp;$B$8,'ROH1'!$A$1:$AD$350,COLUMN(Q$1)+8,FALSE)</f>
        <v>704424718</v>
      </c>
      <c r="R75" s="17">
        <f>VLOOKUP((RIGHT($A$61,4))&amp;"110"&amp;"0"&amp;"1"&amp;$B$8,'ROH1'!$A$1:$AD$350,COLUMN(R$1)+8,FALSE)</f>
        <v>2386632101</v>
      </c>
      <c r="S75" s="17">
        <f>VLOOKUP((RIGHT($A$61,4))&amp;"110"&amp;"0"&amp;"1"&amp;$B$8,'ROH1'!$A$1:$AD$350,COLUMN(S$1)+8,FALSE)</f>
        <v>147383767</v>
      </c>
      <c r="T75" s="17">
        <f>VLOOKUP((RIGHT($A$61,4))&amp;"110"&amp;"0"&amp;"1"&amp;$B$8,'ROH1'!$A$1:$AD$350,COLUMN(T$1)+8,FALSE)</f>
        <v>34757620</v>
      </c>
      <c r="U75" s="17">
        <f>VLOOKUP((RIGHT($A$61,4))&amp;"110"&amp;"0"&amp;"1"&amp;$B$8,'ROH1'!$A$1:$AD$350,COLUMN(U$1)+8,FALSE)</f>
        <v>81595</v>
      </c>
      <c r="V75" s="17">
        <f>VLOOKUP((RIGHT($A$61,4))&amp;"110"&amp;"0"&amp;"1"&amp;$B$8,'ROH1'!$A$1:$AD$350,COLUMN(V$1)+8,FALSE)</f>
        <v>11818100625</v>
      </c>
    </row>
    <row r="76" spans="1:22" hidden="1" outlineLevel="1" x14ac:dyDescent="0.25"/>
    <row r="77" spans="1:22" hidden="1" outlineLevel="1" x14ac:dyDescent="0.25">
      <c r="A77" s="93" t="s">
        <v>951</v>
      </c>
      <c r="B77" s="10" t="s">
        <v>77</v>
      </c>
      <c r="C77" s="11">
        <f>C63-C70</f>
        <v>615</v>
      </c>
      <c r="D77" s="11">
        <f t="shared" ref="D77:V77" si="24">D63-D70</f>
        <v>440</v>
      </c>
      <c r="E77" s="11">
        <f t="shared" si="24"/>
        <v>0</v>
      </c>
      <c r="F77" s="11">
        <f t="shared" si="24"/>
        <v>9</v>
      </c>
      <c r="G77" s="11">
        <f t="shared" si="24"/>
        <v>35</v>
      </c>
      <c r="H77" s="11">
        <f t="shared" si="24"/>
        <v>28</v>
      </c>
      <c r="I77" s="11">
        <f t="shared" si="24"/>
        <v>0</v>
      </c>
      <c r="J77" s="11">
        <f t="shared" si="24"/>
        <v>0</v>
      </c>
      <c r="K77" s="11">
        <f t="shared" si="24"/>
        <v>885</v>
      </c>
      <c r="L77" s="11">
        <f t="shared" si="24"/>
        <v>0</v>
      </c>
      <c r="M77" s="11">
        <f t="shared" si="24"/>
        <v>0</v>
      </c>
      <c r="N77" s="11">
        <f t="shared" si="24"/>
        <v>410</v>
      </c>
      <c r="O77" s="11">
        <f t="shared" si="24"/>
        <v>116</v>
      </c>
      <c r="P77" s="11">
        <f t="shared" si="24"/>
        <v>493277</v>
      </c>
      <c r="Q77" s="11">
        <f t="shared" si="24"/>
        <v>3181</v>
      </c>
      <c r="R77" s="11">
        <f t="shared" si="24"/>
        <v>8923</v>
      </c>
      <c r="S77" s="11">
        <f t="shared" si="24"/>
        <v>8320</v>
      </c>
      <c r="T77" s="11">
        <f t="shared" si="24"/>
        <v>0</v>
      </c>
      <c r="U77" s="11">
        <f t="shared" si="24"/>
        <v>0</v>
      </c>
      <c r="V77" s="11">
        <f t="shared" si="24"/>
        <v>182311</v>
      </c>
    </row>
    <row r="78" spans="1:22" hidden="1" outlineLevel="1" x14ac:dyDescent="0.25">
      <c r="A78" s="94"/>
      <c r="B78" s="13" t="s">
        <v>78</v>
      </c>
      <c r="C78" s="14">
        <f t="shared" ref="C78:V78" si="25">C64-C71</f>
        <v>31</v>
      </c>
      <c r="D78" s="14">
        <f t="shared" si="25"/>
        <v>29</v>
      </c>
      <c r="E78" s="14">
        <f t="shared" si="25"/>
        <v>0</v>
      </c>
      <c r="F78" s="14">
        <f t="shared" si="25"/>
        <v>8</v>
      </c>
      <c r="G78" s="14">
        <f t="shared" si="25"/>
        <v>12</v>
      </c>
      <c r="H78" s="14">
        <f t="shared" si="25"/>
        <v>4</v>
      </c>
      <c r="I78" s="14">
        <f t="shared" si="25"/>
        <v>0</v>
      </c>
      <c r="J78" s="14">
        <f t="shared" si="25"/>
        <v>0</v>
      </c>
      <c r="K78" s="14">
        <f t="shared" si="25"/>
        <v>223</v>
      </c>
      <c r="L78" s="14">
        <f t="shared" si="25"/>
        <v>0</v>
      </c>
      <c r="M78" s="14">
        <f t="shared" si="25"/>
        <v>0</v>
      </c>
      <c r="N78" s="14">
        <f t="shared" si="25"/>
        <v>0</v>
      </c>
      <c r="O78" s="14">
        <f t="shared" si="25"/>
        <v>18</v>
      </c>
      <c r="P78" s="14">
        <f t="shared" si="25"/>
        <v>127576</v>
      </c>
      <c r="Q78" s="14">
        <f t="shared" si="25"/>
        <v>2161</v>
      </c>
      <c r="R78" s="14">
        <f t="shared" si="25"/>
        <v>2505</v>
      </c>
      <c r="S78" s="14">
        <f t="shared" si="25"/>
        <v>1737</v>
      </c>
      <c r="T78" s="14">
        <f t="shared" si="25"/>
        <v>0</v>
      </c>
      <c r="U78" s="14">
        <f t="shared" si="25"/>
        <v>0</v>
      </c>
      <c r="V78" s="14">
        <f t="shared" si="25"/>
        <v>50505</v>
      </c>
    </row>
    <row r="79" spans="1:22" hidden="1" outlineLevel="1" x14ac:dyDescent="0.25">
      <c r="A79" s="94"/>
      <c r="B79" s="10" t="s">
        <v>79</v>
      </c>
      <c r="C79" s="11">
        <f t="shared" ref="C79:V79" si="26">C65-C72</f>
        <v>20</v>
      </c>
      <c r="D79" s="11">
        <f t="shared" si="26"/>
        <v>20</v>
      </c>
      <c r="E79" s="11">
        <f t="shared" si="26"/>
        <v>0</v>
      </c>
      <c r="F79" s="11">
        <f t="shared" si="26"/>
        <v>2</v>
      </c>
      <c r="G79" s="11">
        <f t="shared" si="26"/>
        <v>7</v>
      </c>
      <c r="H79" s="11">
        <f t="shared" si="26"/>
        <v>0</v>
      </c>
      <c r="I79" s="11">
        <f t="shared" si="26"/>
        <v>0</v>
      </c>
      <c r="J79" s="11">
        <f t="shared" si="26"/>
        <v>0</v>
      </c>
      <c r="K79" s="11">
        <f t="shared" si="26"/>
        <v>105</v>
      </c>
      <c r="L79" s="11">
        <f t="shared" si="26"/>
        <v>0</v>
      </c>
      <c r="M79" s="11">
        <f t="shared" si="26"/>
        <v>0</v>
      </c>
      <c r="N79" s="11">
        <f t="shared" si="26"/>
        <v>0</v>
      </c>
      <c r="O79" s="11">
        <f t="shared" si="26"/>
        <v>11</v>
      </c>
      <c r="P79" s="11">
        <f t="shared" si="26"/>
        <v>59743</v>
      </c>
      <c r="Q79" s="11">
        <f t="shared" si="26"/>
        <v>1159</v>
      </c>
      <c r="R79" s="11">
        <f t="shared" si="26"/>
        <v>1496</v>
      </c>
      <c r="S79" s="11">
        <f t="shared" si="26"/>
        <v>183</v>
      </c>
      <c r="T79" s="11">
        <f t="shared" si="26"/>
        <v>0</v>
      </c>
      <c r="U79" s="11">
        <f t="shared" si="26"/>
        <v>0</v>
      </c>
      <c r="V79" s="11">
        <f t="shared" si="26"/>
        <v>24893</v>
      </c>
    </row>
    <row r="80" spans="1:22" hidden="1" outlineLevel="1" x14ac:dyDescent="0.25">
      <c r="A80" s="94"/>
      <c r="B80" s="13" t="s">
        <v>867</v>
      </c>
      <c r="C80" s="14">
        <f t="shared" ref="C80:V80" si="27">C66-C73</f>
        <v>6</v>
      </c>
      <c r="D80" s="14">
        <f t="shared" si="27"/>
        <v>6</v>
      </c>
      <c r="E80" s="14">
        <f t="shared" si="27"/>
        <v>0</v>
      </c>
      <c r="F80" s="14">
        <f t="shared" si="27"/>
        <v>4</v>
      </c>
      <c r="G80" s="14">
        <f t="shared" si="27"/>
        <v>10</v>
      </c>
      <c r="H80" s="14">
        <f t="shared" si="27"/>
        <v>3</v>
      </c>
      <c r="I80" s="14">
        <f t="shared" si="27"/>
        <v>1</v>
      </c>
      <c r="J80" s="14">
        <f t="shared" si="27"/>
        <v>0</v>
      </c>
      <c r="K80" s="14">
        <f t="shared" si="27"/>
        <v>120</v>
      </c>
      <c r="L80" s="14">
        <f t="shared" si="27"/>
        <v>0</v>
      </c>
      <c r="M80" s="14">
        <f t="shared" si="27"/>
        <v>0</v>
      </c>
      <c r="N80" s="14">
        <f t="shared" si="27"/>
        <v>0</v>
      </c>
      <c r="O80" s="14">
        <f t="shared" si="27"/>
        <v>5</v>
      </c>
      <c r="P80" s="14">
        <f t="shared" si="27"/>
        <v>72299</v>
      </c>
      <c r="Q80" s="14">
        <f t="shared" si="27"/>
        <v>1974</v>
      </c>
      <c r="R80" s="14">
        <f t="shared" si="27"/>
        <v>2721</v>
      </c>
      <c r="S80" s="14">
        <f t="shared" si="27"/>
        <v>578</v>
      </c>
      <c r="T80" s="14">
        <f t="shared" si="27"/>
        <v>275</v>
      </c>
      <c r="U80" s="14">
        <f t="shared" si="27"/>
        <v>0</v>
      </c>
      <c r="V80" s="14">
        <f t="shared" si="27"/>
        <v>30757</v>
      </c>
    </row>
    <row r="81" spans="1:22" hidden="1" outlineLevel="1" x14ac:dyDescent="0.25">
      <c r="A81" s="94"/>
      <c r="B81" s="10" t="s">
        <v>80</v>
      </c>
      <c r="C81" s="11">
        <f t="shared" ref="C81:V81" si="28">C67-C74</f>
        <v>134</v>
      </c>
      <c r="D81" s="11">
        <f t="shared" si="28"/>
        <v>125</v>
      </c>
      <c r="E81" s="11">
        <f t="shared" si="28"/>
        <v>9</v>
      </c>
      <c r="F81" s="11">
        <f t="shared" si="28"/>
        <v>6</v>
      </c>
      <c r="G81" s="11">
        <f t="shared" si="28"/>
        <v>17</v>
      </c>
      <c r="H81" s="11">
        <f t="shared" si="28"/>
        <v>14</v>
      </c>
      <c r="I81" s="11">
        <f t="shared" si="28"/>
        <v>2</v>
      </c>
      <c r="J81" s="11">
        <f t="shared" si="28"/>
        <v>0</v>
      </c>
      <c r="K81" s="11">
        <f t="shared" si="28"/>
        <v>593</v>
      </c>
      <c r="L81" s="11">
        <f t="shared" si="28"/>
        <v>0</v>
      </c>
      <c r="M81" s="11">
        <f t="shared" si="28"/>
        <v>0</v>
      </c>
      <c r="N81" s="11">
        <f t="shared" si="28"/>
        <v>35</v>
      </c>
      <c r="O81" s="11">
        <f t="shared" si="28"/>
        <v>66</v>
      </c>
      <c r="P81" s="11">
        <f t="shared" si="28"/>
        <v>324310</v>
      </c>
      <c r="Q81" s="11">
        <f t="shared" si="28"/>
        <v>3750</v>
      </c>
      <c r="R81" s="11">
        <f t="shared" si="28"/>
        <v>3800</v>
      </c>
      <c r="S81" s="11">
        <f t="shared" si="28"/>
        <v>3910</v>
      </c>
      <c r="T81" s="11">
        <f t="shared" si="28"/>
        <v>737</v>
      </c>
      <c r="U81" s="11">
        <f t="shared" si="28"/>
        <v>0</v>
      </c>
      <c r="V81" s="11">
        <f t="shared" si="28"/>
        <v>137550</v>
      </c>
    </row>
    <row r="82" spans="1:22" hidden="1" outlineLevel="1" x14ac:dyDescent="0.25">
      <c r="A82" s="94"/>
      <c r="B82" s="16" t="s">
        <v>20</v>
      </c>
      <c r="C82" s="17">
        <f t="shared" ref="C82:V82" si="29">C68-C75</f>
        <v>806</v>
      </c>
      <c r="D82" s="17">
        <f t="shared" si="29"/>
        <v>498</v>
      </c>
      <c r="E82" s="17">
        <f t="shared" si="29"/>
        <v>9</v>
      </c>
      <c r="F82" s="17">
        <f t="shared" si="29"/>
        <v>29</v>
      </c>
      <c r="G82" s="17">
        <f t="shared" si="29"/>
        <v>81</v>
      </c>
      <c r="H82" s="17">
        <f t="shared" si="29"/>
        <v>49</v>
      </c>
      <c r="I82" s="17">
        <f t="shared" si="29"/>
        <v>3</v>
      </c>
      <c r="J82" s="17">
        <f t="shared" si="29"/>
        <v>0</v>
      </c>
      <c r="K82" s="17">
        <f t="shared" si="29"/>
        <v>1926</v>
      </c>
      <c r="L82" s="17">
        <f t="shared" si="29"/>
        <v>0</v>
      </c>
      <c r="M82" s="17">
        <f t="shared" si="29"/>
        <v>0</v>
      </c>
      <c r="N82" s="17">
        <f t="shared" si="29"/>
        <v>445</v>
      </c>
      <c r="O82" s="17">
        <f t="shared" si="29"/>
        <v>216</v>
      </c>
      <c r="P82" s="17">
        <f t="shared" si="29"/>
        <v>1077205</v>
      </c>
      <c r="Q82" s="17">
        <f t="shared" si="29"/>
        <v>12225</v>
      </c>
      <c r="R82" s="17">
        <f t="shared" si="29"/>
        <v>19445</v>
      </c>
      <c r="S82" s="17">
        <f t="shared" si="29"/>
        <v>14728</v>
      </c>
      <c r="T82" s="17">
        <f t="shared" si="29"/>
        <v>1012</v>
      </c>
      <c r="U82" s="17">
        <f t="shared" si="29"/>
        <v>0</v>
      </c>
      <c r="V82" s="17">
        <f t="shared" si="29"/>
        <v>426016</v>
      </c>
    </row>
    <row r="83" spans="1:22" hidden="1" outlineLevel="1" x14ac:dyDescent="0.25"/>
    <row r="84" spans="1:22" hidden="1" outlineLevel="1" x14ac:dyDescent="0.25">
      <c r="A84" s="93" t="s">
        <v>952</v>
      </c>
      <c r="B84" s="10" t="s">
        <v>77</v>
      </c>
      <c r="C84" s="12">
        <f>IF(C63=0,0,C77/C63*100)</f>
        <v>2.1770112637146842E-3</v>
      </c>
      <c r="D84" s="12">
        <f t="shared" ref="D84:V84" si="30">IF(D63=0,0,D77/D63*100)</f>
        <v>1.5644040063391073E-3</v>
      </c>
      <c r="E84" s="12">
        <f t="shared" si="30"/>
        <v>0</v>
      </c>
      <c r="F84" s="12">
        <f t="shared" si="30"/>
        <v>9.8689404705510817E-4</v>
      </c>
      <c r="G84" s="12">
        <f t="shared" si="30"/>
        <v>1.098849347754423E-3</v>
      </c>
      <c r="H84" s="12">
        <f t="shared" si="30"/>
        <v>9.4858339233747889E-3</v>
      </c>
      <c r="I84" s="12">
        <f t="shared" si="30"/>
        <v>0</v>
      </c>
      <c r="J84" s="12">
        <f t="shared" si="30"/>
        <v>0</v>
      </c>
      <c r="K84" s="12">
        <f t="shared" si="30"/>
        <v>7.1538645095245825E-3</v>
      </c>
      <c r="L84" s="12">
        <f t="shared" si="30"/>
        <v>0</v>
      </c>
      <c r="M84" s="12">
        <f t="shared" si="30"/>
        <v>0</v>
      </c>
      <c r="N84" s="12">
        <f t="shared" si="30"/>
        <v>1.4406690326434519</v>
      </c>
      <c r="O84" s="12">
        <f t="shared" si="30"/>
        <v>4.3122759939907693E-4</v>
      </c>
      <c r="P84" s="12">
        <f t="shared" si="30"/>
        <v>5.0462330385244265E-3</v>
      </c>
      <c r="Q84" s="12">
        <f t="shared" si="30"/>
        <v>1.0327382338073065E-3</v>
      </c>
      <c r="R84" s="12">
        <f t="shared" si="30"/>
        <v>8.744687299885222E-4</v>
      </c>
      <c r="S84" s="12">
        <f t="shared" si="30"/>
        <v>9.2929407917701715E-3</v>
      </c>
      <c r="T84" s="12">
        <f t="shared" si="30"/>
        <v>0</v>
      </c>
      <c r="U84" s="12">
        <f t="shared" si="30"/>
        <v>0</v>
      </c>
      <c r="V84" s="12">
        <f t="shared" si="30"/>
        <v>4.590978403117286E-3</v>
      </c>
    </row>
    <row r="85" spans="1:22" hidden="1" outlineLevel="1" x14ac:dyDescent="0.25">
      <c r="A85" s="94"/>
      <c r="B85" s="13" t="s">
        <v>78</v>
      </c>
      <c r="C85" s="15">
        <f t="shared" ref="C85:V85" si="31">IF(C64=0,0,C78/C64*100)</f>
        <v>2.7485332363721737E-4</v>
      </c>
      <c r="D85" s="15">
        <f t="shared" si="31"/>
        <v>2.5821578059921554E-4</v>
      </c>
      <c r="E85" s="15">
        <f t="shared" si="31"/>
        <v>0</v>
      </c>
      <c r="F85" s="15">
        <f t="shared" si="31"/>
        <v>3.3731505647918974E-3</v>
      </c>
      <c r="G85" s="15">
        <f t="shared" si="31"/>
        <v>1.3361154225576368E-3</v>
      </c>
      <c r="H85" s="15">
        <f t="shared" si="31"/>
        <v>8.897588753447816E-3</v>
      </c>
      <c r="I85" s="15">
        <f t="shared" si="31"/>
        <v>0</v>
      </c>
      <c r="J85" s="15">
        <f t="shared" si="31"/>
        <v>0</v>
      </c>
      <c r="K85" s="15">
        <f t="shared" si="31"/>
        <v>3.7470798401895654E-3</v>
      </c>
      <c r="L85" s="15">
        <f t="shared" si="31"/>
        <v>0</v>
      </c>
      <c r="M85" s="15">
        <f t="shared" si="31"/>
        <v>0</v>
      </c>
      <c r="N85" s="15">
        <f t="shared" si="31"/>
        <v>0</v>
      </c>
      <c r="O85" s="15">
        <f t="shared" si="31"/>
        <v>1.6580066522911351E-4</v>
      </c>
      <c r="P85" s="15">
        <f t="shared" si="31"/>
        <v>3.2259396261858858E-3</v>
      </c>
      <c r="Q85" s="15">
        <f t="shared" si="31"/>
        <v>2.719167546673674E-3</v>
      </c>
      <c r="R85" s="15">
        <f t="shared" si="31"/>
        <v>8.7835603756290825E-4</v>
      </c>
      <c r="S85" s="15">
        <f t="shared" si="31"/>
        <v>1.1949513203524149E-2</v>
      </c>
      <c r="T85" s="15">
        <f t="shared" si="31"/>
        <v>0</v>
      </c>
      <c r="U85" s="15">
        <f t="shared" si="31"/>
        <v>0</v>
      </c>
      <c r="V85" s="15">
        <f t="shared" si="31"/>
        <v>2.5298266119253097E-3</v>
      </c>
    </row>
    <row r="86" spans="1:22" hidden="1" outlineLevel="1" x14ac:dyDescent="0.25">
      <c r="A86" s="94"/>
      <c r="B86" s="10" t="s">
        <v>79</v>
      </c>
      <c r="C86" s="12">
        <f t="shared" ref="C86:V86" si="32">IF(C65=0,0,C79/C65*100)</f>
        <v>3.5807436201890915E-4</v>
      </c>
      <c r="D86" s="12">
        <f t="shared" si="32"/>
        <v>3.5843854848876036E-4</v>
      </c>
      <c r="E86" s="12">
        <f t="shared" si="32"/>
        <v>0</v>
      </c>
      <c r="F86" s="12">
        <f t="shared" si="32"/>
        <v>1.2199734045797801E-3</v>
      </c>
      <c r="G86" s="12">
        <f t="shared" si="32"/>
        <v>1.3843704575344361E-3</v>
      </c>
      <c r="H86" s="12">
        <f t="shared" si="32"/>
        <v>0</v>
      </c>
      <c r="I86" s="12">
        <f t="shared" si="32"/>
        <v>0</v>
      </c>
      <c r="J86" s="12">
        <f t="shared" si="32"/>
        <v>0</v>
      </c>
      <c r="K86" s="12">
        <f t="shared" si="32"/>
        <v>3.6498557785559502E-3</v>
      </c>
      <c r="L86" s="12">
        <f t="shared" si="32"/>
        <v>0</v>
      </c>
      <c r="M86" s="12">
        <f t="shared" si="32"/>
        <v>0</v>
      </c>
      <c r="N86" s="12">
        <f t="shared" si="32"/>
        <v>0</v>
      </c>
      <c r="O86" s="12">
        <f t="shared" si="32"/>
        <v>2.0560970567531385E-4</v>
      </c>
      <c r="P86" s="12">
        <f t="shared" si="32"/>
        <v>3.0409111655648143E-3</v>
      </c>
      <c r="Q86" s="12">
        <f t="shared" si="32"/>
        <v>2.1067863277674549E-3</v>
      </c>
      <c r="R86" s="12">
        <f t="shared" si="32"/>
        <v>9.2560869320795151E-4</v>
      </c>
      <c r="S86" s="12">
        <f t="shared" si="32"/>
        <v>2.1168376389001189E-3</v>
      </c>
      <c r="T86" s="12">
        <f t="shared" si="32"/>
        <v>0</v>
      </c>
      <c r="U86" s="12">
        <f t="shared" si="32"/>
        <v>0</v>
      </c>
      <c r="V86" s="12">
        <f t="shared" si="32"/>
        <v>2.5810102071877248E-3</v>
      </c>
    </row>
    <row r="87" spans="1:22" hidden="1" outlineLevel="1" x14ac:dyDescent="0.25">
      <c r="A87" s="94"/>
      <c r="B87" s="13" t="s">
        <v>867</v>
      </c>
      <c r="C87" s="15">
        <f t="shared" ref="C87:V87" si="33">IF(C66=0,0,C80/C66*100)</f>
        <v>3.5999085623225169E-4</v>
      </c>
      <c r="D87" s="15">
        <f t="shared" si="33"/>
        <v>3.5999085623225169E-4</v>
      </c>
      <c r="E87" s="15">
        <f t="shared" si="33"/>
        <v>0</v>
      </c>
      <c r="F87" s="15">
        <f t="shared" si="33"/>
        <v>6.0167566673184816E-3</v>
      </c>
      <c r="G87" s="15">
        <f t="shared" si="33"/>
        <v>3.3844727160731993E-3</v>
      </c>
      <c r="H87" s="15">
        <f t="shared" si="33"/>
        <v>3.3802816901408447E-2</v>
      </c>
      <c r="I87" s="15">
        <f t="shared" si="33"/>
        <v>5.8105752469494475E-2</v>
      </c>
      <c r="J87" s="15">
        <f t="shared" si="33"/>
        <v>0</v>
      </c>
      <c r="K87" s="15">
        <f t="shared" si="33"/>
        <v>2.2793061791990518E-2</v>
      </c>
      <c r="L87" s="15">
        <f t="shared" si="33"/>
        <v>0</v>
      </c>
      <c r="M87" s="15">
        <f t="shared" si="33"/>
        <v>0</v>
      </c>
      <c r="N87" s="15">
        <f t="shared" si="33"/>
        <v>0</v>
      </c>
      <c r="O87" s="15">
        <f t="shared" si="33"/>
        <v>3.1539234492316095E-4</v>
      </c>
      <c r="P87" s="15">
        <f t="shared" si="33"/>
        <v>1.235269818746609E-2</v>
      </c>
      <c r="Q87" s="15">
        <f t="shared" si="33"/>
        <v>8.8768675935603399E-3</v>
      </c>
      <c r="R87" s="15">
        <f t="shared" si="33"/>
        <v>2.8889834376522494E-3</v>
      </c>
      <c r="S87" s="15">
        <f t="shared" si="33"/>
        <v>2.0582301072772324E-2</v>
      </c>
      <c r="T87" s="15">
        <f t="shared" si="33"/>
        <v>4.655367384665389E-2</v>
      </c>
      <c r="U87" s="15">
        <f t="shared" si="33"/>
        <v>0</v>
      </c>
      <c r="V87" s="15">
        <f t="shared" si="33"/>
        <v>1.7612579641133767E-2</v>
      </c>
    </row>
    <row r="88" spans="1:22" hidden="1" outlineLevel="1" x14ac:dyDescent="0.25">
      <c r="A88" s="94"/>
      <c r="B88" s="10" t="s">
        <v>80</v>
      </c>
      <c r="C88" s="12">
        <f t="shared" ref="C88:V88" si="34">IF(C67=0,0,C81/C67*100)</f>
        <v>4.563878029337902E-4</v>
      </c>
      <c r="D88" s="12">
        <f t="shared" si="34"/>
        <v>4.2767859207933778E-4</v>
      </c>
      <c r="E88" s="12">
        <f t="shared" si="34"/>
        <v>0.35087719298245612</v>
      </c>
      <c r="F88" s="12">
        <f t="shared" si="34"/>
        <v>8.461811843151855E-4</v>
      </c>
      <c r="G88" s="12">
        <f t="shared" si="34"/>
        <v>6.549613515011907E-4</v>
      </c>
      <c r="H88" s="12">
        <f t="shared" si="34"/>
        <v>1.3170025023047545E-2</v>
      </c>
      <c r="I88" s="12">
        <f t="shared" si="34"/>
        <v>3.1334701615303869E-3</v>
      </c>
      <c r="J88" s="12">
        <f t="shared" si="34"/>
        <v>0</v>
      </c>
      <c r="K88" s="12">
        <f t="shared" si="34"/>
        <v>4.1957111765821304E-3</v>
      </c>
      <c r="L88" s="12">
        <f t="shared" si="34"/>
        <v>0</v>
      </c>
      <c r="M88" s="12">
        <f t="shared" si="34"/>
        <v>0</v>
      </c>
      <c r="N88" s="12">
        <f t="shared" si="34"/>
        <v>1.9988577955454025</v>
      </c>
      <c r="O88" s="12">
        <f t="shared" si="34"/>
        <v>2.3349341311543822E-4</v>
      </c>
      <c r="P88" s="12">
        <f t="shared" si="34"/>
        <v>3.1473356829284853E-3</v>
      </c>
      <c r="Q88" s="12">
        <f t="shared" si="34"/>
        <v>1.5644704374787508E-3</v>
      </c>
      <c r="R88" s="12">
        <f t="shared" si="34"/>
        <v>4.6046097409726589E-4</v>
      </c>
      <c r="S88" s="12">
        <f t="shared" si="34"/>
        <v>1.2265202538175443E-2</v>
      </c>
      <c r="T88" s="12">
        <f t="shared" si="34"/>
        <v>3.3041929221856291E-3</v>
      </c>
      <c r="U88" s="12">
        <f t="shared" si="34"/>
        <v>0</v>
      </c>
      <c r="V88" s="12">
        <f t="shared" si="34"/>
        <v>2.9191575820982987E-3</v>
      </c>
    </row>
    <row r="89" spans="1:22" hidden="1" outlineLevel="1" x14ac:dyDescent="0.25">
      <c r="A89" s="94"/>
      <c r="B89" s="16" t="s">
        <v>20</v>
      </c>
      <c r="C89" s="18">
        <f t="shared" ref="C89:V89" si="35">IF(C68=0,0,C82/C68*100)</f>
        <v>1.05855381218718E-3</v>
      </c>
      <c r="D89" s="18">
        <f t="shared" si="35"/>
        <v>6.6426777962732338E-4</v>
      </c>
      <c r="E89" s="18">
        <f t="shared" si="35"/>
        <v>0.13307703681798019</v>
      </c>
      <c r="F89" s="18">
        <f t="shared" si="35"/>
        <v>1.3884859087831788E-3</v>
      </c>
      <c r="G89" s="18">
        <f t="shared" si="35"/>
        <v>1.082893346636433E-3</v>
      </c>
      <c r="H89" s="18">
        <f t="shared" si="35"/>
        <v>1.0155356225026115E-2</v>
      </c>
      <c r="I89" s="18">
        <f t="shared" si="35"/>
        <v>2.9695913842255305E-3</v>
      </c>
      <c r="J89" s="18">
        <f t="shared" si="35"/>
        <v>0</v>
      </c>
      <c r="K89" s="18">
        <f t="shared" si="35"/>
        <v>5.371033714000932E-3</v>
      </c>
      <c r="L89" s="18">
        <f t="shared" si="35"/>
        <v>0</v>
      </c>
      <c r="M89" s="18">
        <f t="shared" si="35"/>
        <v>0</v>
      </c>
      <c r="N89" s="18">
        <f t="shared" si="35"/>
        <v>1.4730221780867263</v>
      </c>
      <c r="O89" s="18">
        <f t="shared" si="35"/>
        <v>2.9606095423543227E-4</v>
      </c>
      <c r="P89" s="18">
        <f t="shared" si="35"/>
        <v>4.0520729838711047E-3</v>
      </c>
      <c r="Q89" s="18">
        <f t="shared" si="35"/>
        <v>1.73542857476173E-3</v>
      </c>
      <c r="R89" s="18">
        <f t="shared" si="35"/>
        <v>8.147397986350204E-4</v>
      </c>
      <c r="S89" s="18">
        <f t="shared" si="35"/>
        <v>9.9919609084204008E-3</v>
      </c>
      <c r="T89" s="18">
        <f t="shared" si="35"/>
        <v>2.911506989112805E-3</v>
      </c>
      <c r="U89" s="18">
        <f t="shared" si="35"/>
        <v>0</v>
      </c>
      <c r="V89" s="18">
        <f t="shared" si="35"/>
        <v>3.604645595349384E-3</v>
      </c>
    </row>
    <row r="90" spans="1:22" collapsed="1" x14ac:dyDescent="0.25"/>
    <row r="91" spans="1:22" ht="18.75" x14ac:dyDescent="0.3">
      <c r="A91" s="21" t="str">
        <f>"Auswertung SA 110-Erstmeldung "&amp;MIN('ROH1'!C:C)+1</f>
        <v>Auswertung SA 110-Erstmeldung 2019</v>
      </c>
    </row>
    <row r="92" spans="1:22" ht="75.75" hidden="1" outlineLevel="1" thickBot="1" x14ac:dyDescent="0.3">
      <c r="B92" s="7" t="s">
        <v>57</v>
      </c>
      <c r="C92" s="8" t="s">
        <v>58</v>
      </c>
      <c r="D92" s="8" t="s">
        <v>76</v>
      </c>
      <c r="E92" s="8" t="s">
        <v>81</v>
      </c>
      <c r="F92" s="8" t="s">
        <v>59</v>
      </c>
      <c r="G92" s="8" t="s">
        <v>60</v>
      </c>
      <c r="H92" s="8" t="s">
        <v>61</v>
      </c>
      <c r="I92" s="8" t="s">
        <v>62</v>
      </c>
      <c r="J92" s="8" t="s">
        <v>63</v>
      </c>
      <c r="K92" s="8" t="s">
        <v>64</v>
      </c>
      <c r="L92" s="8" t="s">
        <v>65</v>
      </c>
      <c r="M92" s="8" t="s">
        <v>66</v>
      </c>
      <c r="N92" s="8" t="s">
        <v>67</v>
      </c>
      <c r="O92" s="8" t="s">
        <v>68</v>
      </c>
      <c r="P92" s="8" t="s">
        <v>69</v>
      </c>
      <c r="Q92" s="8" t="s">
        <v>70</v>
      </c>
      <c r="R92" s="8" t="s">
        <v>71</v>
      </c>
      <c r="S92" s="8" t="s">
        <v>72</v>
      </c>
      <c r="T92" s="8" t="s">
        <v>73</v>
      </c>
      <c r="U92" s="8" t="s">
        <v>74</v>
      </c>
      <c r="V92" s="9" t="s">
        <v>75</v>
      </c>
    </row>
    <row r="93" spans="1:22" ht="15.75" hidden="1" outlineLevel="1" thickTop="1" x14ac:dyDescent="0.25">
      <c r="A93" s="93" t="s">
        <v>949</v>
      </c>
      <c r="B93" s="10" t="s">
        <v>77</v>
      </c>
      <c r="C93" s="11">
        <f>VLOOKUP((RIGHT($A$91,4))&amp;"110"&amp;"0"&amp;"0"&amp;$B$3,'ROH1'!$A$1:$AD$350,COLUMN(C$1)+8,FALSE)</f>
        <v>28577621</v>
      </c>
      <c r="D93" s="11">
        <f>VLOOKUP((RIGHT($A$91,4))&amp;"110"&amp;"0"&amp;"0"&amp;$B$3,'ROH1'!$A$1:$AD$350,COLUMN(D$1)+8,FALSE)</f>
        <v>28448764</v>
      </c>
      <c r="E93" s="11">
        <f>VLOOKUP((RIGHT($A$91,4))&amp;"110"&amp;"0"&amp;"0"&amp;$B$3,'ROH1'!$A$1:$AD$350,COLUMN(E$1)+8,FALSE)</f>
        <v>3619</v>
      </c>
      <c r="F93" s="11">
        <f>VLOOKUP((RIGHT($A$91,4))&amp;"110"&amp;"0"&amp;"0"&amp;$B$3,'ROH1'!$A$1:$AD$350,COLUMN(F$1)+8,FALSE)</f>
        <v>900403</v>
      </c>
      <c r="G93" s="11">
        <f>VLOOKUP((RIGHT($A$91,4))&amp;"110"&amp;"0"&amp;"0"&amp;$B$3,'ROH1'!$A$1:$AD$350,COLUMN(G$1)+8,FALSE)</f>
        <v>3211937</v>
      </c>
      <c r="H93" s="11">
        <f>VLOOKUP((RIGHT($A$91,4))&amp;"110"&amp;"0"&amp;"0"&amp;$B$3,'ROH1'!$A$1:$AD$350,COLUMN(H$1)+8,FALSE)</f>
        <v>304786</v>
      </c>
      <c r="I93" s="11">
        <f>VLOOKUP((RIGHT($A$91,4))&amp;"110"&amp;"0"&amp;"0"&amp;$B$3,'ROH1'!$A$1:$AD$350,COLUMN(I$1)+8,FALSE)</f>
        <v>13972</v>
      </c>
      <c r="J93" s="11">
        <f>VLOOKUP((RIGHT($A$91,4))&amp;"110"&amp;"0"&amp;"0"&amp;$B$3,'ROH1'!$A$1:$AD$350,COLUMN(J$1)+8,FALSE)</f>
        <v>0</v>
      </c>
      <c r="K93" s="11">
        <f>VLOOKUP((RIGHT($A$91,4))&amp;"110"&amp;"0"&amp;"0"&amp;$B$3,'ROH1'!$A$1:$AD$350,COLUMN(K$1)+8,FALSE)</f>
        <v>12766088</v>
      </c>
      <c r="L93" s="11">
        <f>VLOOKUP((RIGHT($A$91,4))&amp;"110"&amp;"0"&amp;"0"&amp;$B$3,'ROH1'!$A$1:$AD$350,COLUMN(L$1)+8,FALSE)</f>
        <v>0</v>
      </c>
      <c r="M93" s="11">
        <f>VLOOKUP((RIGHT($A$91,4))&amp;"110"&amp;"0"&amp;"0"&amp;$B$3,'ROH1'!$A$1:$AD$350,COLUMN(M$1)+8,FALSE)</f>
        <v>384762</v>
      </c>
      <c r="N93" s="11">
        <f>VLOOKUP((RIGHT($A$91,4))&amp;"110"&amp;"0"&amp;"0"&amp;$B$3,'ROH1'!$A$1:$AD$350,COLUMN(N$1)+8,FALSE)</f>
        <v>25454</v>
      </c>
      <c r="O93" s="11">
        <f>VLOOKUP((RIGHT($A$91,4))&amp;"110"&amp;"0"&amp;"0"&amp;$B$3,'ROH1'!$A$1:$AD$350,COLUMN(O$1)+8,FALSE)</f>
        <v>27260622</v>
      </c>
      <c r="P93" s="11">
        <f>VLOOKUP((RIGHT($A$91,4))&amp;"110"&amp;"0"&amp;"0"&amp;$B$3,'ROH1'!$A$1:$AD$350,COLUMN(P$1)+8,FALSE)</f>
        <v>9906137409</v>
      </c>
      <c r="Q93" s="11">
        <f>VLOOKUP((RIGHT($A$91,4))&amp;"110"&amp;"0"&amp;"0"&amp;$B$3,'ROH1'!$A$1:$AD$350,COLUMN(Q$1)+8,FALSE)</f>
        <v>304912155</v>
      </c>
      <c r="R93" s="11">
        <f>VLOOKUP((RIGHT($A$91,4))&amp;"110"&amp;"0"&amp;"0"&amp;$B$3,'ROH1'!$A$1:$AD$350,COLUMN(R$1)+8,FALSE)</f>
        <v>1045299163</v>
      </c>
      <c r="S93" s="11">
        <f>VLOOKUP((RIGHT($A$91,4))&amp;"110"&amp;"0"&amp;"0"&amp;$B$3,'ROH1'!$A$1:$AD$350,COLUMN(S$1)+8,FALSE)</f>
        <v>93380022</v>
      </c>
      <c r="T93" s="11">
        <f>VLOOKUP((RIGHT($A$91,4))&amp;"110"&amp;"0"&amp;"0"&amp;$B$3,'ROH1'!$A$1:$AD$350,COLUMN(T$1)+8,FALSE)</f>
        <v>4677420</v>
      </c>
      <c r="U93" s="11">
        <f>VLOOKUP((RIGHT($A$91,4))&amp;"110"&amp;"0"&amp;"0"&amp;$B$3,'ROH1'!$A$1:$AD$350,COLUMN(U$1)+8,FALSE)</f>
        <v>0</v>
      </c>
      <c r="V93" s="11">
        <f>VLOOKUP((RIGHT($A$91,4))&amp;"110"&amp;"0"&amp;"0"&amp;$B$3,'ROH1'!$A$1:$AD$350,COLUMN(V$1)+8,FALSE)</f>
        <v>4120413739</v>
      </c>
    </row>
    <row r="94" spans="1:22" hidden="1" outlineLevel="1" x14ac:dyDescent="0.25">
      <c r="A94" s="94"/>
      <c r="B94" s="13" t="s">
        <v>78</v>
      </c>
      <c r="C94" s="14">
        <f>VLOOKUP((RIGHT($A$91,4))&amp;"110"&amp;"0"&amp;"0"&amp;$B$4,'ROH1'!$A$1:$AD$350,COLUMN(C$1)+8,FALSE)</f>
        <v>11336855</v>
      </c>
      <c r="D94" s="14">
        <f>VLOOKUP((RIGHT($A$91,4))&amp;"110"&amp;"0"&amp;"0"&amp;$B$4,'ROH1'!$A$1:$AD$350,COLUMN(D$1)+8,FALSE)</f>
        <v>11285040</v>
      </c>
      <c r="E94" s="14">
        <f>VLOOKUP((RIGHT($A$91,4))&amp;"110"&amp;"0"&amp;"0"&amp;$B$4,'ROH1'!$A$1:$AD$350,COLUMN(E$1)+8,FALSE)</f>
        <v>265</v>
      </c>
      <c r="F94" s="14">
        <f>VLOOKUP((RIGHT($A$91,4))&amp;"110"&amp;"0"&amp;"0"&amp;$B$4,'ROH1'!$A$1:$AD$350,COLUMN(F$1)+8,FALSE)</f>
        <v>241325</v>
      </c>
      <c r="G94" s="14">
        <f>VLOOKUP((RIGHT($A$91,4))&amp;"110"&amp;"0"&amp;"0"&amp;$B$4,'ROH1'!$A$1:$AD$350,COLUMN(G$1)+8,FALSE)</f>
        <v>928827</v>
      </c>
      <c r="H94" s="14">
        <f>VLOOKUP((RIGHT($A$91,4))&amp;"110"&amp;"0"&amp;"0"&amp;$B$4,'ROH1'!$A$1:$AD$350,COLUMN(H$1)+8,FALSE)</f>
        <v>47660</v>
      </c>
      <c r="I94" s="14">
        <f>VLOOKUP((RIGHT($A$91,4))&amp;"110"&amp;"0"&amp;"0"&amp;$B$4,'ROH1'!$A$1:$AD$350,COLUMN(I$1)+8,FALSE)</f>
        <v>16415</v>
      </c>
      <c r="J94" s="14">
        <f>VLOOKUP((RIGHT($A$91,4))&amp;"110"&amp;"0"&amp;"0"&amp;$B$4,'ROH1'!$A$1:$AD$350,COLUMN(J$1)+8,FALSE)</f>
        <v>165</v>
      </c>
      <c r="K94" s="14">
        <f>VLOOKUP((RIGHT($A$91,4))&amp;"110"&amp;"0"&amp;"0"&amp;$B$4,'ROH1'!$A$1:$AD$350,COLUMN(K$1)+8,FALSE)</f>
        <v>6014034</v>
      </c>
      <c r="L94" s="14">
        <f>VLOOKUP((RIGHT($A$91,4))&amp;"110"&amp;"0"&amp;"0"&amp;$B$4,'ROH1'!$A$1:$AD$350,COLUMN(L$1)+8,FALSE)</f>
        <v>0</v>
      </c>
      <c r="M94" s="14">
        <f>VLOOKUP((RIGHT($A$91,4))&amp;"110"&amp;"0"&amp;"0"&amp;$B$4,'ROH1'!$A$1:$AD$350,COLUMN(M$1)+8,FALSE)</f>
        <v>87625</v>
      </c>
      <c r="N94" s="14">
        <f>VLOOKUP((RIGHT($A$91,4))&amp;"110"&amp;"0"&amp;"0"&amp;$B$4,'ROH1'!$A$1:$AD$350,COLUMN(N$1)+8,FALSE)</f>
        <v>0</v>
      </c>
      <c r="O94" s="14">
        <f>VLOOKUP((RIGHT($A$91,4))&amp;"110"&amp;"0"&amp;"0"&amp;$B$4,'ROH1'!$A$1:$AD$350,COLUMN(O$1)+8,FALSE)</f>
        <v>10901809</v>
      </c>
      <c r="P94" s="14">
        <f>VLOOKUP((RIGHT($A$91,4))&amp;"110"&amp;"0"&amp;"0"&amp;$B$4,'ROH1'!$A$1:$AD$350,COLUMN(P$1)+8,FALSE)</f>
        <v>3971363442</v>
      </c>
      <c r="Q94" s="14">
        <f>VLOOKUP((RIGHT($A$91,4))&amp;"110"&amp;"0"&amp;"0"&amp;$B$4,'ROH1'!$A$1:$AD$350,COLUMN(Q$1)+8,FALSE)</f>
        <v>81055411</v>
      </c>
      <c r="R94" s="14">
        <f>VLOOKUP((RIGHT($A$91,4))&amp;"110"&amp;"0"&amp;"0"&amp;$B$4,'ROH1'!$A$1:$AD$350,COLUMN(R$1)+8,FALSE)</f>
        <v>299661857</v>
      </c>
      <c r="S94" s="14">
        <f>VLOOKUP((RIGHT($A$91,4))&amp;"110"&amp;"0"&amp;"0"&amp;$B$4,'ROH1'!$A$1:$AD$350,COLUMN(S$1)+8,FALSE)</f>
        <v>15210473</v>
      </c>
      <c r="T94" s="14">
        <f>VLOOKUP((RIGHT($A$91,4))&amp;"110"&amp;"0"&amp;"0"&amp;$B$4,'ROH1'!$A$1:$AD$350,COLUMN(T$1)+8,FALSE)</f>
        <v>5554282</v>
      </c>
      <c r="U94" s="14">
        <f>VLOOKUP((RIGHT($A$91,4))&amp;"110"&amp;"0"&amp;"0"&amp;$B$4,'ROH1'!$A$1:$AD$350,COLUMN(U$1)+8,FALSE)</f>
        <v>52779</v>
      </c>
      <c r="V94" s="14">
        <f>VLOOKUP((RIGHT($A$91,4))&amp;"110"&amp;"0"&amp;"0"&amp;$B$4,'ROH1'!$A$1:$AD$350,COLUMN(V$1)+8,FALSE)</f>
        <v>2016039844</v>
      </c>
    </row>
    <row r="95" spans="1:22" hidden="1" outlineLevel="1" x14ac:dyDescent="0.25">
      <c r="A95" s="94"/>
      <c r="B95" s="10" t="s">
        <v>79</v>
      </c>
      <c r="C95" s="11">
        <f>VLOOKUP((RIGHT($A$91,4))&amp;"110"&amp;"0"&amp;"0"&amp;$B$5,'ROH1'!$A$1:$AD$350,COLUMN(C$1)+8,FALSE)</f>
        <v>5503651</v>
      </c>
      <c r="D95" s="11">
        <f>VLOOKUP((RIGHT($A$91,4))&amp;"110"&amp;"0"&amp;"0"&amp;$B$5,'ROH1'!$A$1:$AD$350,COLUMN(D$1)+8,FALSE)</f>
        <v>5499884</v>
      </c>
      <c r="E95" s="11">
        <f>VLOOKUP((RIGHT($A$91,4))&amp;"110"&amp;"0"&amp;"0"&amp;$B$5,'ROH1'!$A$1:$AD$350,COLUMN(E$1)+8,FALSE)</f>
        <v>110</v>
      </c>
      <c r="F95" s="11">
        <f>VLOOKUP((RIGHT($A$91,4))&amp;"110"&amp;"0"&amp;"0"&amp;$B$5,'ROH1'!$A$1:$AD$350,COLUMN(F$1)+8,FALSE)</f>
        <v>162731</v>
      </c>
      <c r="G95" s="11">
        <f>VLOOKUP((RIGHT($A$91,4))&amp;"110"&amp;"0"&amp;"0"&amp;$B$5,'ROH1'!$A$1:$AD$350,COLUMN(G$1)+8,FALSE)</f>
        <v>522504</v>
      </c>
      <c r="H95" s="11">
        <f>VLOOKUP((RIGHT($A$91,4))&amp;"110"&amp;"0"&amp;"0"&amp;$B$5,'ROH1'!$A$1:$AD$350,COLUMN(H$1)+8,FALSE)</f>
        <v>26981</v>
      </c>
      <c r="I95" s="11">
        <f>VLOOKUP((RIGHT($A$91,4))&amp;"110"&amp;"0"&amp;"0"&amp;$B$5,'ROH1'!$A$1:$AD$350,COLUMN(I$1)+8,FALSE)</f>
        <v>3637</v>
      </c>
      <c r="J95" s="11">
        <f>VLOOKUP((RIGHT($A$91,4))&amp;"110"&amp;"0"&amp;"0"&amp;$B$5,'ROH1'!$A$1:$AD$350,COLUMN(J$1)+8,FALSE)</f>
        <v>0</v>
      </c>
      <c r="K95" s="11">
        <f>VLOOKUP((RIGHT($A$91,4))&amp;"110"&amp;"0"&amp;"0"&amp;$B$5,'ROH1'!$A$1:$AD$350,COLUMN(K$1)+8,FALSE)</f>
        <v>2841830</v>
      </c>
      <c r="L95" s="11">
        <f>VLOOKUP((RIGHT($A$91,4))&amp;"110"&amp;"0"&amp;"0"&amp;$B$5,'ROH1'!$A$1:$AD$350,COLUMN(L$1)+8,FALSE)</f>
        <v>0</v>
      </c>
      <c r="M95" s="11">
        <f>VLOOKUP((RIGHT($A$91,4))&amp;"110"&amp;"0"&amp;"0"&amp;$B$5,'ROH1'!$A$1:$AD$350,COLUMN(M$1)+8,FALSE)</f>
        <v>44762</v>
      </c>
      <c r="N95" s="11">
        <f>VLOOKUP((RIGHT($A$91,4))&amp;"110"&amp;"0"&amp;"0"&amp;$B$5,'ROH1'!$A$1:$AD$350,COLUMN(N$1)+8,FALSE)</f>
        <v>0</v>
      </c>
      <c r="O95" s="11">
        <f>VLOOKUP((RIGHT($A$91,4))&amp;"110"&amp;"0"&amp;"0"&amp;$B$5,'ROH1'!$A$1:$AD$350,COLUMN(O$1)+8,FALSE)</f>
        <v>5281377</v>
      </c>
      <c r="P95" s="11">
        <f>VLOOKUP((RIGHT($A$91,4))&amp;"110"&amp;"0"&amp;"0"&amp;$B$5,'ROH1'!$A$1:$AD$350,COLUMN(P$1)+8,FALSE)</f>
        <v>1938660006</v>
      </c>
      <c r="Q95" s="11">
        <f>VLOOKUP((RIGHT($A$91,4))&amp;"110"&amp;"0"&amp;"0"&amp;$B$5,'ROH1'!$A$1:$AD$350,COLUMN(Q$1)+8,FALSE)</f>
        <v>54794825</v>
      </c>
      <c r="R95" s="11">
        <f>VLOOKUP((RIGHT($A$91,4))&amp;"110"&amp;"0"&amp;"0"&amp;$B$5,'ROH1'!$A$1:$AD$350,COLUMN(R$1)+8,FALSE)</f>
        <v>169136343</v>
      </c>
      <c r="S95" s="11">
        <f>VLOOKUP((RIGHT($A$91,4))&amp;"110"&amp;"0"&amp;"0"&amp;$B$5,'ROH1'!$A$1:$AD$350,COLUMN(S$1)+8,FALSE)</f>
        <v>8662252</v>
      </c>
      <c r="T95" s="11">
        <f>VLOOKUP((RIGHT($A$91,4))&amp;"110"&amp;"0"&amp;"0"&amp;$B$5,'ROH1'!$A$1:$AD$350,COLUMN(T$1)+8,FALSE)</f>
        <v>1212301</v>
      </c>
      <c r="U95" s="11">
        <f>VLOOKUP((RIGHT($A$91,4))&amp;"110"&amp;"0"&amp;"0"&amp;$B$5,'ROH1'!$A$1:$AD$350,COLUMN(U$1)+8,FALSE)</f>
        <v>0</v>
      </c>
      <c r="V95" s="11">
        <f>VLOOKUP((RIGHT($A$91,4))&amp;"110"&amp;"0"&amp;"0"&amp;$B$5,'ROH1'!$A$1:$AD$350,COLUMN(V$1)+8,FALSE)</f>
        <v>955171935</v>
      </c>
    </row>
    <row r="96" spans="1:22" hidden="1" outlineLevel="1" x14ac:dyDescent="0.25">
      <c r="A96" s="94"/>
      <c r="B96" s="13" t="s">
        <v>867</v>
      </c>
      <c r="C96" s="14">
        <f>VLOOKUP((RIGHT($A$91,4))&amp;"110"&amp;"0"&amp;"0"&amp;$B$6,'ROH1'!$A$1:$AD$350,COLUMN(C$1)+8,FALSE)</f>
        <v>1634620</v>
      </c>
      <c r="D96" s="14">
        <f>VLOOKUP((RIGHT($A$91,4))&amp;"110"&amp;"0"&amp;"0"&amp;$B$6,'ROH1'!$A$1:$AD$350,COLUMN(D$1)+8,FALSE)</f>
        <v>1634620</v>
      </c>
      <c r="E96" s="14">
        <f>VLOOKUP((RIGHT($A$91,4))&amp;"110"&amp;"0"&amp;"0"&amp;$B$6,'ROH1'!$A$1:$AD$350,COLUMN(E$1)+8,FALSE)</f>
        <v>92</v>
      </c>
      <c r="F96" s="14">
        <f>VLOOKUP((RIGHT($A$91,4))&amp;"110"&amp;"0"&amp;"0"&amp;$B$6,'ROH1'!$A$1:$AD$350,COLUMN(F$1)+8,FALSE)</f>
        <v>63352</v>
      </c>
      <c r="G96" s="14">
        <f>VLOOKUP((RIGHT($A$91,4))&amp;"110"&amp;"0"&amp;"0"&amp;$B$6,'ROH1'!$A$1:$AD$350,COLUMN(G$1)+8,FALSE)</f>
        <v>291417</v>
      </c>
      <c r="H96" s="14">
        <f>VLOOKUP((RIGHT($A$91,4))&amp;"110"&amp;"0"&amp;"0"&amp;$B$6,'ROH1'!$A$1:$AD$350,COLUMN(H$1)+8,FALSE)</f>
        <v>8896</v>
      </c>
      <c r="I96" s="14">
        <f>VLOOKUP((RIGHT($A$91,4))&amp;"110"&amp;"0"&amp;"0"&amp;$B$6,'ROH1'!$A$1:$AD$350,COLUMN(I$1)+8,FALSE)</f>
        <v>1740</v>
      </c>
      <c r="J96" s="14">
        <f>VLOOKUP((RIGHT($A$91,4))&amp;"110"&amp;"0"&amp;"0"&amp;$B$6,'ROH1'!$A$1:$AD$350,COLUMN(J$1)+8,FALSE)</f>
        <v>0</v>
      </c>
      <c r="K96" s="14">
        <f>VLOOKUP((RIGHT($A$91,4))&amp;"110"&amp;"0"&amp;"0"&amp;$B$6,'ROH1'!$A$1:$AD$350,COLUMN(K$1)+8,FALSE)</f>
        <v>526606</v>
      </c>
      <c r="L96" s="14">
        <f>VLOOKUP((RIGHT($A$91,4))&amp;"110"&amp;"0"&amp;"0"&amp;$B$6,'ROH1'!$A$1:$AD$350,COLUMN(L$1)+8,FALSE)</f>
        <v>0</v>
      </c>
      <c r="M96" s="14">
        <f>VLOOKUP((RIGHT($A$91,4))&amp;"110"&amp;"0"&amp;"0"&amp;$B$6,'ROH1'!$A$1:$AD$350,COLUMN(M$1)+8,FALSE)</f>
        <v>42290</v>
      </c>
      <c r="N96" s="14">
        <f>VLOOKUP((RIGHT($A$91,4))&amp;"110"&amp;"0"&amp;"0"&amp;$B$6,'ROH1'!$A$1:$AD$350,COLUMN(N$1)+8,FALSE)</f>
        <v>0</v>
      </c>
      <c r="O96" s="14">
        <f>VLOOKUP((RIGHT($A$91,4))&amp;"110"&amp;"0"&amp;"0"&amp;$B$6,'ROH1'!$A$1:$AD$350,COLUMN(O$1)+8,FALSE)</f>
        <v>1558186</v>
      </c>
      <c r="P96" s="14">
        <f>VLOOKUP((RIGHT($A$91,4))&amp;"110"&amp;"0"&amp;"0"&amp;$B$6,'ROH1'!$A$1:$AD$350,COLUMN(P$1)+8,FALSE)</f>
        <v>573802656</v>
      </c>
      <c r="Q96" s="14">
        <f>VLOOKUP((RIGHT($A$91,4))&amp;"110"&amp;"0"&amp;"0"&amp;$B$6,'ROH1'!$A$1:$AD$350,COLUMN(Q$1)+8,FALSE)</f>
        <v>21153141</v>
      </c>
      <c r="R96" s="14">
        <f>VLOOKUP((RIGHT($A$91,4))&amp;"110"&amp;"0"&amp;"0"&amp;$B$6,'ROH1'!$A$1:$AD$350,COLUMN(R$1)+8,FALSE)</f>
        <v>94900964</v>
      </c>
      <c r="S96" s="14">
        <f>VLOOKUP((RIGHT($A$91,4))&amp;"110"&amp;"0"&amp;"0"&amp;$B$6,'ROH1'!$A$1:$AD$350,COLUMN(S$1)+8,FALSE)</f>
        <v>2817549</v>
      </c>
      <c r="T96" s="14">
        <f>VLOOKUP((RIGHT($A$91,4))&amp;"110"&amp;"0"&amp;"0"&amp;$B$6,'ROH1'!$A$1:$AD$350,COLUMN(T$1)+8,FALSE)</f>
        <v>595652</v>
      </c>
      <c r="U96" s="14">
        <f>VLOOKUP((RIGHT($A$91,4))&amp;"110"&amp;"0"&amp;"0"&amp;$B$6,'ROH1'!$A$1:$AD$350,COLUMN(U$1)+8,FALSE)</f>
        <v>0</v>
      </c>
      <c r="V96" s="14">
        <f>VLOOKUP((RIGHT($A$91,4))&amp;"110"&amp;"0"&amp;"0"&amp;$B$6,'ROH1'!$A$1:$AD$350,COLUMN(V$1)+8,FALSE)</f>
        <v>174667862</v>
      </c>
    </row>
    <row r="97" spans="1:22" hidden="1" outlineLevel="1" x14ac:dyDescent="0.25">
      <c r="A97" s="94"/>
      <c r="B97" s="10" t="s">
        <v>80</v>
      </c>
      <c r="C97" s="11">
        <f>VLOOKUP((RIGHT($A$91,4))&amp;"110"&amp;"0"&amp;"0"&amp;$B$7,'ROH1'!$A$1:$AD$350,COLUMN(C$1)+8,FALSE)</f>
        <v>29411278</v>
      </c>
      <c r="D97" s="11">
        <f>VLOOKUP((RIGHT($A$91,4))&amp;"110"&amp;"0"&amp;"0"&amp;$B$7,'ROH1'!$A$1:$AD$350,COLUMN(D$1)+8,FALSE)</f>
        <v>29281126</v>
      </c>
      <c r="E97" s="11">
        <f>VLOOKUP((RIGHT($A$91,4))&amp;"110"&amp;"0"&amp;"0"&amp;$B$7,'ROH1'!$A$1:$AD$350,COLUMN(E$1)+8,FALSE)</f>
        <v>2285</v>
      </c>
      <c r="F97" s="11">
        <f>VLOOKUP((RIGHT($A$91,4))&amp;"110"&amp;"0"&amp;"0"&amp;$B$7,'ROH1'!$A$1:$AD$350,COLUMN(F$1)+8,FALSE)</f>
        <v>704578</v>
      </c>
      <c r="G97" s="11">
        <f>VLOOKUP((RIGHT($A$91,4))&amp;"110"&amp;"0"&amp;"0"&amp;$B$7,'ROH1'!$A$1:$AD$350,COLUMN(G$1)+8,FALSE)</f>
        <v>2664993</v>
      </c>
      <c r="H97" s="11">
        <f>VLOOKUP((RIGHT($A$91,4))&amp;"110"&amp;"0"&amp;"0"&amp;$B$7,'ROH1'!$A$1:$AD$350,COLUMN(H$1)+8,FALSE)</f>
        <v>109850</v>
      </c>
      <c r="I97" s="11">
        <f>VLOOKUP((RIGHT($A$91,4))&amp;"110"&amp;"0"&amp;"0"&amp;$B$7,'ROH1'!$A$1:$AD$350,COLUMN(I$1)+8,FALSE)</f>
        <v>62158</v>
      </c>
      <c r="J97" s="11">
        <f>VLOOKUP((RIGHT($A$91,4))&amp;"110"&amp;"0"&amp;"0"&amp;$B$7,'ROH1'!$A$1:$AD$350,COLUMN(J$1)+8,FALSE)</f>
        <v>89</v>
      </c>
      <c r="K97" s="11">
        <f>VLOOKUP((RIGHT($A$91,4))&amp;"110"&amp;"0"&amp;"0"&amp;$B$7,'ROH1'!$A$1:$AD$350,COLUMN(K$1)+8,FALSE)</f>
        <v>14255251</v>
      </c>
      <c r="L97" s="11">
        <f>VLOOKUP((RIGHT($A$91,4))&amp;"110"&amp;"0"&amp;"0"&amp;$B$7,'ROH1'!$A$1:$AD$350,COLUMN(L$1)+8,FALSE)</f>
        <v>0</v>
      </c>
      <c r="M97" s="11">
        <f>VLOOKUP((RIGHT($A$91,4))&amp;"110"&amp;"0"&amp;"0"&amp;$B$7,'ROH1'!$A$1:$AD$350,COLUMN(M$1)+8,FALSE)</f>
        <v>287125</v>
      </c>
      <c r="N97" s="11">
        <f>VLOOKUP((RIGHT($A$91,4))&amp;"110"&amp;"0"&amp;"0"&amp;$B$7,'ROH1'!$A$1:$AD$350,COLUMN(N$1)+8,FALSE)</f>
        <v>1195</v>
      </c>
      <c r="O97" s="11">
        <f>VLOOKUP((RIGHT($A$91,4))&amp;"110"&amp;"0"&amp;"0"&amp;$B$7,'ROH1'!$A$1:$AD$350,COLUMN(O$1)+8,FALSE)</f>
        <v>28321888</v>
      </c>
      <c r="P97" s="11">
        <f>VLOOKUP((RIGHT($A$91,4))&amp;"110"&amp;"0"&amp;"0"&amp;$B$7,'ROH1'!$A$1:$AD$350,COLUMN(P$1)+8,FALSE)</f>
        <v>10325092567</v>
      </c>
      <c r="Q97" s="11">
        <f>VLOOKUP((RIGHT($A$91,4))&amp;"110"&amp;"0"&amp;"0"&amp;$B$7,'ROH1'!$A$1:$AD$350,COLUMN(Q$1)+8,FALSE)</f>
        <v>238465553</v>
      </c>
      <c r="R97" s="11">
        <f>VLOOKUP((RIGHT($A$91,4))&amp;"110"&amp;"0"&amp;"0"&amp;$B$7,'ROH1'!$A$1:$AD$350,COLUMN(R$1)+8,FALSE)</f>
        <v>861983522</v>
      </c>
      <c r="S97" s="11">
        <f>VLOOKUP((RIGHT($A$91,4))&amp;"110"&amp;"0"&amp;"0"&amp;$B$7,'ROH1'!$A$1:$AD$350,COLUMN(S$1)+8,FALSE)</f>
        <v>33319907</v>
      </c>
      <c r="T97" s="11">
        <f>VLOOKUP((RIGHT($A$91,4))&amp;"110"&amp;"0"&amp;"0"&amp;$B$7,'ROH1'!$A$1:$AD$350,COLUMN(T$1)+8,FALSE)</f>
        <v>21741928</v>
      </c>
      <c r="U97" s="11">
        <f>VLOOKUP((RIGHT($A$91,4))&amp;"110"&amp;"0"&amp;"0"&amp;$B$7,'ROH1'!$A$1:$AD$350,COLUMN(U$1)+8,FALSE)</f>
        <v>30082</v>
      </c>
      <c r="V97" s="11">
        <f>VLOOKUP((RIGHT($A$91,4))&amp;"110"&amp;"0"&amp;"0"&amp;$B$7,'ROH1'!$A$1:$AD$350,COLUMN(V$1)+8,FALSE)</f>
        <v>4758866796</v>
      </c>
    </row>
    <row r="98" spans="1:22" hidden="1" outlineLevel="1" x14ac:dyDescent="0.25">
      <c r="A98" s="94"/>
      <c r="B98" s="16" t="s">
        <v>20</v>
      </c>
      <c r="C98" s="17">
        <f>VLOOKUP((RIGHT($A$91,4))&amp;"110"&amp;"0"&amp;"0"&amp;$B$8,'ROH1'!$A$1:$AD$350,COLUMN(C$1)+8,FALSE)</f>
        <v>76464025</v>
      </c>
      <c r="D98" s="17">
        <f>VLOOKUP((RIGHT($A$91,4))&amp;"110"&amp;"0"&amp;"0"&amp;$B$8,'ROH1'!$A$1:$AD$350,COLUMN(D$1)+8,FALSE)</f>
        <v>75303261</v>
      </c>
      <c r="E98" s="17">
        <f>VLOOKUP((RIGHT($A$91,4))&amp;"110"&amp;"0"&amp;"0"&amp;$B$8,'ROH1'!$A$1:$AD$350,COLUMN(E$1)+8,FALSE)</f>
        <v>6371</v>
      </c>
      <c r="F98" s="17">
        <f>VLOOKUP((RIGHT($A$91,4))&amp;"110"&amp;"0"&amp;"0"&amp;$B$8,'ROH1'!$A$1:$AD$350,COLUMN(F$1)+8,FALSE)</f>
        <v>2072389</v>
      </c>
      <c r="G98" s="17">
        <f>VLOOKUP((RIGHT($A$91,4))&amp;"110"&amp;"0"&amp;"0"&amp;$B$8,'ROH1'!$A$1:$AD$350,COLUMN(G$1)+8,FALSE)</f>
        <v>7619678</v>
      </c>
      <c r="H98" s="17">
        <f>VLOOKUP((RIGHT($A$91,4))&amp;"110"&amp;"0"&amp;"0"&amp;$B$8,'ROH1'!$A$1:$AD$350,COLUMN(H$1)+8,FALSE)</f>
        <v>498173</v>
      </c>
      <c r="I98" s="17">
        <f>VLOOKUP((RIGHT($A$91,4))&amp;"110"&amp;"0"&amp;"0"&amp;$B$8,'ROH1'!$A$1:$AD$350,COLUMN(I$1)+8,FALSE)</f>
        <v>97922</v>
      </c>
      <c r="J98" s="17">
        <f>VLOOKUP((RIGHT($A$91,4))&amp;"110"&amp;"0"&amp;"0"&amp;$B$8,'ROH1'!$A$1:$AD$350,COLUMN(J$1)+8,FALSE)</f>
        <v>254</v>
      </c>
      <c r="K98" s="17">
        <f>VLOOKUP((RIGHT($A$91,4))&amp;"110"&amp;"0"&amp;"0"&amp;$B$8,'ROH1'!$A$1:$AD$350,COLUMN(K$1)+8,FALSE)</f>
        <v>36403809</v>
      </c>
      <c r="L98" s="17">
        <f>VLOOKUP((RIGHT($A$91,4))&amp;"110"&amp;"0"&amp;"0"&amp;$B$8,'ROH1'!$A$1:$AD$350,COLUMN(L$1)+8,FALSE)</f>
        <v>0</v>
      </c>
      <c r="M98" s="17">
        <f>VLOOKUP((RIGHT($A$91,4))&amp;"110"&amp;"0"&amp;"0"&amp;$B$8,'ROH1'!$A$1:$AD$350,COLUMN(M$1)+8,FALSE)</f>
        <v>846564</v>
      </c>
      <c r="N98" s="17">
        <f>VLOOKUP((RIGHT($A$91,4))&amp;"110"&amp;"0"&amp;"0"&amp;$B$8,'ROH1'!$A$1:$AD$350,COLUMN(N$1)+8,FALSE)</f>
        <v>26649</v>
      </c>
      <c r="O98" s="17">
        <f>VLOOKUP((RIGHT($A$91,4))&amp;"110"&amp;"0"&amp;"0"&amp;$B$8,'ROH1'!$A$1:$AD$350,COLUMN(O$1)+8,FALSE)</f>
        <v>73323882</v>
      </c>
      <c r="P98" s="17">
        <f>VLOOKUP((RIGHT($A$91,4))&amp;"110"&amp;"0"&amp;"0"&amp;$B$8,'ROH1'!$A$1:$AD$350,COLUMN(P$1)+8,FALSE)</f>
        <v>26715056080</v>
      </c>
      <c r="Q98" s="17">
        <f>VLOOKUP((RIGHT($A$91,4))&amp;"110"&amp;"0"&amp;"0"&amp;$B$8,'ROH1'!$A$1:$AD$350,COLUMN(Q$1)+8,FALSE)</f>
        <v>700381085</v>
      </c>
      <c r="R98" s="17">
        <f>VLOOKUP((RIGHT($A$91,4))&amp;"110"&amp;"0"&amp;"0"&amp;$B$8,'ROH1'!$A$1:$AD$350,COLUMN(R$1)+8,FALSE)</f>
        <v>2470981849</v>
      </c>
      <c r="S98" s="17">
        <f>VLOOKUP((RIGHT($A$91,4))&amp;"110"&amp;"0"&amp;"0"&amp;$B$8,'ROH1'!$A$1:$AD$350,COLUMN(S$1)+8,FALSE)</f>
        <v>153390203</v>
      </c>
      <c r="T98" s="17">
        <f>VLOOKUP((RIGHT($A$91,4))&amp;"110"&amp;"0"&amp;"0"&amp;$B$8,'ROH1'!$A$1:$AD$350,COLUMN(T$1)+8,FALSE)</f>
        <v>33781583</v>
      </c>
      <c r="U98" s="17">
        <f>VLOOKUP((RIGHT($A$91,4))&amp;"110"&amp;"0"&amp;"0"&amp;$B$8,'ROH1'!$A$1:$AD$350,COLUMN(U$1)+8,FALSE)</f>
        <v>82861</v>
      </c>
      <c r="V98" s="17">
        <f>VLOOKUP((RIGHT($A$91,4))&amp;"110"&amp;"0"&amp;"0"&amp;$B$8,'ROH1'!$A$1:$AD$350,COLUMN(V$1)+8,FALSE)</f>
        <v>12025160176</v>
      </c>
    </row>
    <row r="99" spans="1:22" hidden="1" outlineLevel="1" x14ac:dyDescent="0.25"/>
    <row r="100" spans="1:22" hidden="1" outlineLevel="1" x14ac:dyDescent="0.25">
      <c r="A100" s="93" t="s">
        <v>950</v>
      </c>
      <c r="B100" s="10" t="s">
        <v>77</v>
      </c>
      <c r="C100" s="11">
        <f>VLOOKUP((RIGHT($A$91,4))&amp;"110"&amp;"0"&amp;"1"&amp;$B$3,'ROH1'!$A$1:$AD$350,COLUMN(C$1)+8,FALSE)</f>
        <v>28577208</v>
      </c>
      <c r="D100" s="11">
        <f>VLOOKUP((RIGHT($A$91,4))&amp;"110"&amp;"0"&amp;"1"&amp;$B$3,'ROH1'!$A$1:$AD$350,COLUMN(D$1)+8,FALSE)</f>
        <v>28448443</v>
      </c>
      <c r="E100" s="11">
        <f>VLOOKUP((RIGHT($A$91,4))&amp;"110"&amp;"0"&amp;"1"&amp;$B$3,'ROH1'!$A$1:$AD$350,COLUMN(E$1)+8,FALSE)</f>
        <v>3619</v>
      </c>
      <c r="F100" s="11">
        <f>VLOOKUP((RIGHT($A$91,4))&amp;"110"&amp;"0"&amp;"1"&amp;$B$3,'ROH1'!$A$1:$AD$350,COLUMN(F$1)+8,FALSE)</f>
        <v>900387</v>
      </c>
      <c r="G100" s="11">
        <f>VLOOKUP((RIGHT($A$91,4))&amp;"110"&amp;"0"&amp;"1"&amp;$B$3,'ROH1'!$A$1:$AD$350,COLUMN(G$1)+8,FALSE)</f>
        <v>3211896</v>
      </c>
      <c r="H100" s="11">
        <f>VLOOKUP((RIGHT($A$91,4))&amp;"110"&amp;"0"&amp;"1"&amp;$B$3,'ROH1'!$A$1:$AD$350,COLUMN(H$1)+8,FALSE)</f>
        <v>304763</v>
      </c>
      <c r="I100" s="11">
        <f>VLOOKUP((RIGHT($A$91,4))&amp;"110"&amp;"0"&amp;"1"&amp;$B$3,'ROH1'!$A$1:$AD$350,COLUMN(I$1)+8,FALSE)</f>
        <v>13972</v>
      </c>
      <c r="J100" s="11">
        <f>VLOOKUP((RIGHT($A$91,4))&amp;"110"&amp;"0"&amp;"1"&amp;$B$3,'ROH1'!$A$1:$AD$350,COLUMN(J$1)+8,FALSE)</f>
        <v>0</v>
      </c>
      <c r="K100" s="11">
        <f>VLOOKUP((RIGHT($A$91,4))&amp;"110"&amp;"0"&amp;"1"&amp;$B$3,'ROH1'!$A$1:$AD$350,COLUMN(K$1)+8,FALSE)</f>
        <v>12764637</v>
      </c>
      <c r="L100" s="11">
        <f>VLOOKUP((RIGHT($A$91,4))&amp;"110"&amp;"0"&amp;"1"&amp;$B$3,'ROH1'!$A$1:$AD$350,COLUMN(L$1)+8,FALSE)</f>
        <v>0</v>
      </c>
      <c r="M100" s="11">
        <f>VLOOKUP((RIGHT($A$91,4))&amp;"110"&amp;"0"&amp;"1"&amp;$B$3,'ROH1'!$A$1:$AD$350,COLUMN(M$1)+8,FALSE)</f>
        <v>384762</v>
      </c>
      <c r="N100" s="11">
        <f>VLOOKUP((RIGHT($A$91,4))&amp;"110"&amp;"0"&amp;"1"&amp;$B$3,'ROH1'!$A$1:$AD$350,COLUMN(N$1)+8,FALSE)</f>
        <v>25288</v>
      </c>
      <c r="O100" s="11">
        <f>VLOOKUP((RIGHT($A$91,4))&amp;"110"&amp;"0"&amp;"1"&amp;$B$3,'ROH1'!$A$1:$AD$350,COLUMN(O$1)+8,FALSE)</f>
        <v>27260474</v>
      </c>
      <c r="P100" s="11">
        <f>VLOOKUP((RIGHT($A$91,4))&amp;"110"&amp;"0"&amp;"1"&amp;$B$3,'ROH1'!$A$1:$AD$350,COLUMN(P$1)+8,FALSE)</f>
        <v>9905319991</v>
      </c>
      <c r="Q100" s="11">
        <f>VLOOKUP((RIGHT($A$91,4))&amp;"110"&amp;"0"&amp;"1"&amp;$B$3,'ROH1'!$A$1:$AD$350,COLUMN(Q$1)+8,FALSE)</f>
        <v>304907604</v>
      </c>
      <c r="R100" s="11">
        <f>VLOOKUP((RIGHT($A$91,4))&amp;"110"&amp;"0"&amp;"1"&amp;$B$3,'ROH1'!$A$1:$AD$350,COLUMN(R$1)+8,FALSE)</f>
        <v>1045288992</v>
      </c>
      <c r="S100" s="11">
        <f>VLOOKUP((RIGHT($A$91,4))&amp;"110"&amp;"0"&amp;"1"&amp;$B$3,'ROH1'!$A$1:$AD$350,COLUMN(S$1)+8,FALSE)</f>
        <v>93372823</v>
      </c>
      <c r="T100" s="11">
        <f>VLOOKUP((RIGHT($A$91,4))&amp;"110"&amp;"0"&amp;"1"&amp;$B$3,'ROH1'!$A$1:$AD$350,COLUMN(T$1)+8,FALSE)</f>
        <v>4677420</v>
      </c>
      <c r="U100" s="11">
        <f>VLOOKUP((RIGHT($A$91,4))&amp;"110"&amp;"0"&amp;"1"&amp;$B$3,'ROH1'!$A$1:$AD$350,COLUMN(U$1)+8,FALSE)</f>
        <v>0</v>
      </c>
      <c r="V100" s="11">
        <f>VLOOKUP((RIGHT($A$91,4))&amp;"110"&amp;"0"&amp;"1"&amp;$B$3,'ROH1'!$A$1:$AD$350,COLUMN(V$1)+8,FALSE)</f>
        <v>4120086473</v>
      </c>
    </row>
    <row r="101" spans="1:22" hidden="1" outlineLevel="1" x14ac:dyDescent="0.25">
      <c r="A101" s="94"/>
      <c r="B101" s="13" t="s">
        <v>78</v>
      </c>
      <c r="C101" s="14">
        <f>VLOOKUP((RIGHT($A$91,4))&amp;"110"&amp;"0"&amp;"1"&amp;$B$4,'ROH1'!$A$1:$AD$350,COLUMN(C$1)+8,FALSE)</f>
        <v>11336792</v>
      </c>
      <c r="D101" s="14">
        <f>VLOOKUP((RIGHT($A$91,4))&amp;"110"&amp;"0"&amp;"1"&amp;$B$4,'ROH1'!$A$1:$AD$350,COLUMN(D$1)+8,FALSE)</f>
        <v>11284979</v>
      </c>
      <c r="E101" s="14">
        <f>VLOOKUP((RIGHT($A$91,4))&amp;"110"&amp;"0"&amp;"1"&amp;$B$4,'ROH1'!$A$1:$AD$350,COLUMN(E$1)+8,FALSE)</f>
        <v>265</v>
      </c>
      <c r="F101" s="14">
        <f>VLOOKUP((RIGHT($A$91,4))&amp;"110"&amp;"0"&amp;"1"&amp;$B$4,'ROH1'!$A$1:$AD$350,COLUMN(F$1)+8,FALSE)</f>
        <v>241314</v>
      </c>
      <c r="G101" s="14">
        <f>VLOOKUP((RIGHT($A$91,4))&amp;"110"&amp;"0"&amp;"1"&amp;$B$4,'ROH1'!$A$1:$AD$350,COLUMN(G$1)+8,FALSE)</f>
        <v>928814</v>
      </c>
      <c r="H101" s="14">
        <f>VLOOKUP((RIGHT($A$91,4))&amp;"110"&amp;"0"&amp;"1"&amp;$B$4,'ROH1'!$A$1:$AD$350,COLUMN(H$1)+8,FALSE)</f>
        <v>47652</v>
      </c>
      <c r="I101" s="14">
        <f>VLOOKUP((RIGHT($A$91,4))&amp;"110"&amp;"0"&amp;"1"&amp;$B$4,'ROH1'!$A$1:$AD$350,COLUMN(I$1)+8,FALSE)</f>
        <v>16415</v>
      </c>
      <c r="J101" s="14">
        <f>VLOOKUP((RIGHT($A$91,4))&amp;"110"&amp;"0"&amp;"1"&amp;$B$4,'ROH1'!$A$1:$AD$350,COLUMN(J$1)+8,FALSE)</f>
        <v>165</v>
      </c>
      <c r="K101" s="14">
        <f>VLOOKUP((RIGHT($A$91,4))&amp;"110"&amp;"0"&amp;"1"&amp;$B$4,'ROH1'!$A$1:$AD$350,COLUMN(K$1)+8,FALSE)</f>
        <v>6013698</v>
      </c>
      <c r="L101" s="14">
        <f>VLOOKUP((RIGHT($A$91,4))&amp;"110"&amp;"0"&amp;"1"&amp;$B$4,'ROH1'!$A$1:$AD$350,COLUMN(L$1)+8,FALSE)</f>
        <v>0</v>
      </c>
      <c r="M101" s="14">
        <f>VLOOKUP((RIGHT($A$91,4))&amp;"110"&amp;"0"&amp;"1"&amp;$B$4,'ROH1'!$A$1:$AD$350,COLUMN(M$1)+8,FALSE)</f>
        <v>87625</v>
      </c>
      <c r="N101" s="14">
        <f>VLOOKUP((RIGHT($A$91,4))&amp;"110"&amp;"0"&amp;"1"&amp;$B$4,'ROH1'!$A$1:$AD$350,COLUMN(N$1)+8,FALSE)</f>
        <v>0</v>
      </c>
      <c r="O101" s="14">
        <f>VLOOKUP((RIGHT($A$91,4))&amp;"110"&amp;"0"&amp;"1"&amp;$B$4,'ROH1'!$A$1:$AD$350,COLUMN(O$1)+8,FALSE)</f>
        <v>10901759</v>
      </c>
      <c r="P101" s="14">
        <f>VLOOKUP((RIGHT($A$91,4))&amp;"110"&amp;"0"&amp;"1"&amp;$B$4,'ROH1'!$A$1:$AD$350,COLUMN(P$1)+8,FALSE)</f>
        <v>3971171345</v>
      </c>
      <c r="Q101" s="14">
        <f>VLOOKUP((RIGHT($A$91,4))&amp;"110"&amp;"0"&amp;"1"&amp;$B$4,'ROH1'!$A$1:$AD$350,COLUMN(Q$1)+8,FALSE)</f>
        <v>81051356</v>
      </c>
      <c r="R101" s="14">
        <f>VLOOKUP((RIGHT($A$91,4))&amp;"110"&amp;"0"&amp;"1"&amp;$B$4,'ROH1'!$A$1:$AD$350,COLUMN(R$1)+8,FALSE)</f>
        <v>299658597</v>
      </c>
      <c r="S101" s="14">
        <f>VLOOKUP((RIGHT($A$91,4))&amp;"110"&amp;"0"&amp;"1"&amp;$B$4,'ROH1'!$A$1:$AD$350,COLUMN(S$1)+8,FALSE)</f>
        <v>15208030</v>
      </c>
      <c r="T101" s="14">
        <f>VLOOKUP((RIGHT($A$91,4))&amp;"110"&amp;"0"&amp;"1"&amp;$B$4,'ROH1'!$A$1:$AD$350,COLUMN(T$1)+8,FALSE)</f>
        <v>5554282</v>
      </c>
      <c r="U101" s="14">
        <f>VLOOKUP((RIGHT($A$91,4))&amp;"110"&amp;"0"&amp;"1"&amp;$B$4,'ROH1'!$A$1:$AD$350,COLUMN(U$1)+8,FALSE)</f>
        <v>52779</v>
      </c>
      <c r="V101" s="14">
        <f>VLOOKUP((RIGHT($A$91,4))&amp;"110"&amp;"0"&amp;"1"&amp;$B$4,'ROH1'!$A$1:$AD$350,COLUMN(V$1)+8,FALSE)</f>
        <v>2015965133</v>
      </c>
    </row>
    <row r="102" spans="1:22" hidden="1" outlineLevel="1" x14ac:dyDescent="0.25">
      <c r="A102" s="94"/>
      <c r="B102" s="10" t="s">
        <v>79</v>
      </c>
      <c r="C102" s="11">
        <f>VLOOKUP((RIGHT($A$91,4))&amp;"110"&amp;"0"&amp;"1"&amp;$B$5,'ROH1'!$A$1:$AD$350,COLUMN(C$1)+8,FALSE)</f>
        <v>5503616</v>
      </c>
      <c r="D102" s="11">
        <f>VLOOKUP((RIGHT($A$91,4))&amp;"110"&amp;"0"&amp;"1"&amp;$B$5,'ROH1'!$A$1:$AD$350,COLUMN(D$1)+8,FALSE)</f>
        <v>5499850</v>
      </c>
      <c r="E102" s="11">
        <f>VLOOKUP((RIGHT($A$91,4))&amp;"110"&amp;"0"&amp;"1"&amp;$B$5,'ROH1'!$A$1:$AD$350,COLUMN(E$1)+8,FALSE)</f>
        <v>110</v>
      </c>
      <c r="F102" s="11">
        <f>VLOOKUP((RIGHT($A$91,4))&amp;"110"&amp;"0"&amp;"1"&amp;$B$5,'ROH1'!$A$1:$AD$350,COLUMN(F$1)+8,FALSE)</f>
        <v>162727</v>
      </c>
      <c r="G102" s="11">
        <f>VLOOKUP((RIGHT($A$91,4))&amp;"110"&amp;"0"&amp;"1"&amp;$B$5,'ROH1'!$A$1:$AD$350,COLUMN(G$1)+8,FALSE)</f>
        <v>522500</v>
      </c>
      <c r="H102" s="11">
        <f>VLOOKUP((RIGHT($A$91,4))&amp;"110"&amp;"0"&amp;"1"&amp;$B$5,'ROH1'!$A$1:$AD$350,COLUMN(H$1)+8,FALSE)</f>
        <v>26980</v>
      </c>
      <c r="I102" s="11">
        <f>VLOOKUP((RIGHT($A$91,4))&amp;"110"&amp;"0"&amp;"1"&amp;$B$5,'ROH1'!$A$1:$AD$350,COLUMN(I$1)+8,FALSE)</f>
        <v>3637</v>
      </c>
      <c r="J102" s="11">
        <f>VLOOKUP((RIGHT($A$91,4))&amp;"110"&amp;"0"&amp;"1"&amp;$B$5,'ROH1'!$A$1:$AD$350,COLUMN(J$1)+8,FALSE)</f>
        <v>0</v>
      </c>
      <c r="K102" s="11">
        <f>VLOOKUP((RIGHT($A$91,4))&amp;"110"&amp;"0"&amp;"1"&amp;$B$5,'ROH1'!$A$1:$AD$350,COLUMN(K$1)+8,FALSE)</f>
        <v>2841691</v>
      </c>
      <c r="L102" s="11">
        <f>VLOOKUP((RIGHT($A$91,4))&amp;"110"&amp;"0"&amp;"1"&amp;$B$5,'ROH1'!$A$1:$AD$350,COLUMN(L$1)+8,FALSE)</f>
        <v>0</v>
      </c>
      <c r="M102" s="11">
        <f>VLOOKUP((RIGHT($A$91,4))&amp;"110"&amp;"0"&amp;"1"&amp;$B$5,'ROH1'!$A$1:$AD$350,COLUMN(M$1)+8,FALSE)</f>
        <v>44762</v>
      </c>
      <c r="N102" s="11">
        <f>VLOOKUP((RIGHT($A$91,4))&amp;"110"&amp;"0"&amp;"1"&amp;$B$5,'ROH1'!$A$1:$AD$350,COLUMN(N$1)+8,FALSE)</f>
        <v>0</v>
      </c>
      <c r="O102" s="11">
        <f>VLOOKUP((RIGHT($A$91,4))&amp;"110"&amp;"0"&amp;"1"&amp;$B$5,'ROH1'!$A$1:$AD$350,COLUMN(O$1)+8,FALSE)</f>
        <v>5281357</v>
      </c>
      <c r="P102" s="11">
        <f>VLOOKUP((RIGHT($A$91,4))&amp;"110"&amp;"0"&amp;"1"&amp;$B$5,'ROH1'!$A$1:$AD$350,COLUMN(P$1)+8,FALSE)</f>
        <v>1938577708</v>
      </c>
      <c r="Q102" s="11">
        <f>VLOOKUP((RIGHT($A$91,4))&amp;"110"&amp;"0"&amp;"1"&amp;$B$5,'ROH1'!$A$1:$AD$350,COLUMN(Q$1)+8,FALSE)</f>
        <v>54793734</v>
      </c>
      <c r="R102" s="11">
        <f>VLOOKUP((RIGHT($A$91,4))&amp;"110"&amp;"0"&amp;"1"&amp;$B$5,'ROH1'!$A$1:$AD$350,COLUMN(R$1)+8,FALSE)</f>
        <v>169134784</v>
      </c>
      <c r="S102" s="11">
        <f>VLOOKUP((RIGHT($A$91,4))&amp;"110"&amp;"0"&amp;"1"&amp;$B$5,'ROH1'!$A$1:$AD$350,COLUMN(S$1)+8,FALSE)</f>
        <v>8662159</v>
      </c>
      <c r="T102" s="11">
        <f>VLOOKUP((RIGHT($A$91,4))&amp;"110"&amp;"0"&amp;"1"&amp;$B$5,'ROH1'!$A$1:$AD$350,COLUMN(T$1)+8,FALSE)</f>
        <v>1212301</v>
      </c>
      <c r="U102" s="11">
        <f>VLOOKUP((RIGHT($A$91,4))&amp;"110"&amp;"0"&amp;"1"&amp;$B$5,'ROH1'!$A$1:$AD$350,COLUMN(U$1)+8,FALSE)</f>
        <v>0</v>
      </c>
      <c r="V102" s="11">
        <f>VLOOKUP((RIGHT($A$91,4))&amp;"110"&amp;"0"&amp;"1"&amp;$B$5,'ROH1'!$A$1:$AD$350,COLUMN(V$1)+8,FALSE)</f>
        <v>955138946</v>
      </c>
    </row>
    <row r="103" spans="1:22" hidden="1" outlineLevel="1" x14ac:dyDescent="0.25">
      <c r="A103" s="94"/>
      <c r="B103" s="13" t="s">
        <v>867</v>
      </c>
      <c r="C103" s="14">
        <f>VLOOKUP((RIGHT($A$91,4))&amp;"110"&amp;"0"&amp;"1"&amp;$B$6,'ROH1'!$A$1:$AD$350,COLUMN(C$1)+8,FALSE)</f>
        <v>1634607</v>
      </c>
      <c r="D103" s="14">
        <f>VLOOKUP((RIGHT($A$91,4))&amp;"110"&amp;"0"&amp;"1"&amp;$B$6,'ROH1'!$A$1:$AD$350,COLUMN(D$1)+8,FALSE)</f>
        <v>1634607</v>
      </c>
      <c r="E103" s="14">
        <f>VLOOKUP((RIGHT($A$91,4))&amp;"110"&amp;"0"&amp;"1"&amp;$B$6,'ROH1'!$A$1:$AD$350,COLUMN(E$1)+8,FALSE)</f>
        <v>92</v>
      </c>
      <c r="F103" s="14">
        <f>VLOOKUP((RIGHT($A$91,4))&amp;"110"&amp;"0"&amp;"1"&amp;$B$6,'ROH1'!$A$1:$AD$350,COLUMN(F$1)+8,FALSE)</f>
        <v>63348</v>
      </c>
      <c r="G103" s="14">
        <f>VLOOKUP((RIGHT($A$91,4))&amp;"110"&amp;"0"&amp;"1"&amp;$B$6,'ROH1'!$A$1:$AD$350,COLUMN(G$1)+8,FALSE)</f>
        <v>291401</v>
      </c>
      <c r="H103" s="14">
        <f>VLOOKUP((RIGHT($A$91,4))&amp;"110"&amp;"0"&amp;"1"&amp;$B$6,'ROH1'!$A$1:$AD$350,COLUMN(H$1)+8,FALSE)</f>
        <v>8895</v>
      </c>
      <c r="I103" s="14">
        <f>VLOOKUP((RIGHT($A$91,4))&amp;"110"&amp;"0"&amp;"1"&amp;$B$6,'ROH1'!$A$1:$AD$350,COLUMN(I$1)+8,FALSE)</f>
        <v>1739</v>
      </c>
      <c r="J103" s="14">
        <f>VLOOKUP((RIGHT($A$91,4))&amp;"110"&amp;"0"&amp;"1"&amp;$B$6,'ROH1'!$A$1:$AD$350,COLUMN(J$1)+8,FALSE)</f>
        <v>0</v>
      </c>
      <c r="K103" s="14">
        <f>VLOOKUP((RIGHT($A$91,4))&amp;"110"&amp;"0"&amp;"1"&amp;$B$6,'ROH1'!$A$1:$AD$350,COLUMN(K$1)+8,FALSE)</f>
        <v>526447</v>
      </c>
      <c r="L103" s="14">
        <f>VLOOKUP((RIGHT($A$91,4))&amp;"110"&amp;"0"&amp;"1"&amp;$B$6,'ROH1'!$A$1:$AD$350,COLUMN(L$1)+8,FALSE)</f>
        <v>0</v>
      </c>
      <c r="M103" s="14">
        <f>VLOOKUP((RIGHT($A$91,4))&amp;"110"&amp;"0"&amp;"1"&amp;$B$6,'ROH1'!$A$1:$AD$350,COLUMN(M$1)+8,FALSE)</f>
        <v>42290</v>
      </c>
      <c r="N103" s="14">
        <f>VLOOKUP((RIGHT($A$91,4))&amp;"110"&amp;"0"&amp;"1"&amp;$B$6,'ROH1'!$A$1:$AD$350,COLUMN(N$1)+8,FALSE)</f>
        <v>0</v>
      </c>
      <c r="O103" s="14">
        <f>VLOOKUP((RIGHT($A$91,4))&amp;"110"&amp;"0"&amp;"1"&amp;$B$6,'ROH1'!$A$1:$AD$350,COLUMN(O$1)+8,FALSE)</f>
        <v>1558174</v>
      </c>
      <c r="P103" s="14">
        <f>VLOOKUP((RIGHT($A$91,4))&amp;"110"&amp;"0"&amp;"1"&amp;$B$6,'ROH1'!$A$1:$AD$350,COLUMN(P$1)+8,FALSE)</f>
        <v>573719829</v>
      </c>
      <c r="Q103" s="14">
        <f>VLOOKUP((RIGHT($A$91,4))&amp;"110"&amp;"0"&amp;"1"&amp;$B$6,'ROH1'!$A$1:$AD$350,COLUMN(Q$1)+8,FALSE)</f>
        <v>21151423</v>
      </c>
      <c r="R103" s="14">
        <f>VLOOKUP((RIGHT($A$91,4))&amp;"110"&amp;"0"&amp;"1"&amp;$B$6,'ROH1'!$A$1:$AD$350,COLUMN(R$1)+8,FALSE)</f>
        <v>94898513</v>
      </c>
      <c r="S103" s="14">
        <f>VLOOKUP((RIGHT($A$91,4))&amp;"110"&amp;"0"&amp;"1"&amp;$B$6,'ROH1'!$A$1:$AD$350,COLUMN(S$1)+8,FALSE)</f>
        <v>2817406</v>
      </c>
      <c r="T103" s="14">
        <f>VLOOKUP((RIGHT($A$91,4))&amp;"110"&amp;"0"&amp;"1"&amp;$B$6,'ROH1'!$A$1:$AD$350,COLUMN(T$1)+8,FALSE)</f>
        <v>595287</v>
      </c>
      <c r="U103" s="14">
        <f>VLOOKUP((RIGHT($A$91,4))&amp;"110"&amp;"0"&amp;"1"&amp;$B$6,'ROH1'!$A$1:$AD$350,COLUMN(U$1)+8,FALSE)</f>
        <v>0</v>
      </c>
      <c r="V103" s="14">
        <f>VLOOKUP((RIGHT($A$91,4))&amp;"110"&amp;"0"&amp;"1"&amp;$B$6,'ROH1'!$A$1:$AD$350,COLUMN(V$1)+8,FALSE)</f>
        <v>174630483</v>
      </c>
    </row>
    <row r="104" spans="1:22" hidden="1" outlineLevel="1" x14ac:dyDescent="0.25">
      <c r="A104" s="94"/>
      <c r="B104" s="10" t="s">
        <v>80</v>
      </c>
      <c r="C104" s="11">
        <f>VLOOKUP((RIGHT($A$91,4))&amp;"110"&amp;"0"&amp;"1"&amp;$B$7,'ROH1'!$A$1:$AD$350,COLUMN(C$1)+8,FALSE)</f>
        <v>29411135</v>
      </c>
      <c r="D104" s="11">
        <f>VLOOKUP((RIGHT($A$91,4))&amp;"110"&amp;"0"&amp;"1"&amp;$B$7,'ROH1'!$A$1:$AD$350,COLUMN(D$1)+8,FALSE)</f>
        <v>29280997</v>
      </c>
      <c r="E104" s="11">
        <f>VLOOKUP((RIGHT($A$91,4))&amp;"110"&amp;"0"&amp;"1"&amp;$B$7,'ROH1'!$A$1:$AD$350,COLUMN(E$1)+8,FALSE)</f>
        <v>2285</v>
      </c>
      <c r="F104" s="11">
        <f>VLOOKUP((RIGHT($A$91,4))&amp;"110"&amp;"0"&amp;"1"&amp;$B$7,'ROH1'!$A$1:$AD$350,COLUMN(F$1)+8,FALSE)</f>
        <v>704564</v>
      </c>
      <c r="G104" s="11">
        <f>VLOOKUP((RIGHT($A$91,4))&amp;"110"&amp;"0"&amp;"1"&amp;$B$7,'ROH1'!$A$1:$AD$350,COLUMN(G$1)+8,FALSE)</f>
        <v>2664970</v>
      </c>
      <c r="H104" s="11">
        <f>VLOOKUP((RIGHT($A$91,4))&amp;"110"&amp;"0"&amp;"1"&amp;$B$7,'ROH1'!$A$1:$AD$350,COLUMN(H$1)+8,FALSE)</f>
        <v>109836</v>
      </c>
      <c r="I104" s="11">
        <f>VLOOKUP((RIGHT($A$91,4))&amp;"110"&amp;"0"&amp;"1"&amp;$B$7,'ROH1'!$A$1:$AD$350,COLUMN(I$1)+8,FALSE)</f>
        <v>62156</v>
      </c>
      <c r="J104" s="11">
        <f>VLOOKUP((RIGHT($A$91,4))&amp;"110"&amp;"0"&amp;"1"&amp;$B$7,'ROH1'!$A$1:$AD$350,COLUMN(J$1)+8,FALSE)</f>
        <v>89</v>
      </c>
      <c r="K104" s="11">
        <f>VLOOKUP((RIGHT($A$91,4))&amp;"110"&amp;"0"&amp;"1"&amp;$B$7,'ROH1'!$A$1:$AD$350,COLUMN(K$1)+8,FALSE)</f>
        <v>14254392</v>
      </c>
      <c r="L104" s="11">
        <f>VLOOKUP((RIGHT($A$91,4))&amp;"110"&amp;"0"&amp;"1"&amp;$B$7,'ROH1'!$A$1:$AD$350,COLUMN(L$1)+8,FALSE)</f>
        <v>0</v>
      </c>
      <c r="M104" s="11">
        <f>VLOOKUP((RIGHT($A$91,4))&amp;"110"&amp;"0"&amp;"1"&amp;$B$7,'ROH1'!$A$1:$AD$350,COLUMN(M$1)+8,FALSE)</f>
        <v>287125</v>
      </c>
      <c r="N104" s="11">
        <f>VLOOKUP((RIGHT($A$91,4))&amp;"110"&amp;"0"&amp;"1"&amp;$B$7,'ROH1'!$A$1:$AD$350,COLUMN(N$1)+8,FALSE)</f>
        <v>1191</v>
      </c>
      <c r="O104" s="11">
        <f>VLOOKUP((RIGHT($A$91,4))&amp;"110"&amp;"0"&amp;"1"&amp;$B$7,'ROH1'!$A$1:$AD$350,COLUMN(O$1)+8,FALSE)</f>
        <v>28321791</v>
      </c>
      <c r="P104" s="11">
        <f>VLOOKUP((RIGHT($A$91,4))&amp;"110"&amp;"0"&amp;"1"&amp;$B$7,'ROH1'!$A$1:$AD$350,COLUMN(P$1)+8,FALSE)</f>
        <v>10324603681</v>
      </c>
      <c r="Q104" s="11">
        <f>VLOOKUP((RIGHT($A$91,4))&amp;"110"&amp;"0"&amp;"1"&amp;$B$7,'ROH1'!$A$1:$AD$350,COLUMN(Q$1)+8,FALSE)</f>
        <v>238460720</v>
      </c>
      <c r="R104" s="11">
        <f>VLOOKUP((RIGHT($A$91,4))&amp;"110"&amp;"0"&amp;"1"&amp;$B$7,'ROH1'!$A$1:$AD$350,COLUMN(R$1)+8,FALSE)</f>
        <v>861979879</v>
      </c>
      <c r="S104" s="11">
        <f>VLOOKUP((RIGHT($A$91,4))&amp;"110"&amp;"0"&amp;"1"&amp;$B$7,'ROH1'!$A$1:$AD$350,COLUMN(S$1)+8,FALSE)</f>
        <v>33313531</v>
      </c>
      <c r="T104" s="11">
        <f>VLOOKUP((RIGHT($A$91,4))&amp;"110"&amp;"0"&amp;"1"&amp;$B$7,'ROH1'!$A$1:$AD$350,COLUMN(T$1)+8,FALSE)</f>
        <v>21741198</v>
      </c>
      <c r="U104" s="11">
        <f>VLOOKUP((RIGHT($A$91,4))&amp;"110"&amp;"0"&amp;"1"&amp;$B$7,'ROH1'!$A$1:$AD$350,COLUMN(U$1)+8,FALSE)</f>
        <v>30082</v>
      </c>
      <c r="V104" s="11">
        <f>VLOOKUP((RIGHT($A$91,4))&amp;"110"&amp;"0"&amp;"1"&amp;$B$7,'ROH1'!$A$1:$AD$350,COLUMN(V$1)+8,FALSE)</f>
        <v>4758660659</v>
      </c>
    </row>
    <row r="105" spans="1:22" hidden="1" outlineLevel="1" x14ac:dyDescent="0.25">
      <c r="A105" s="94"/>
      <c r="B105" s="16" t="s">
        <v>20</v>
      </c>
      <c r="C105" s="17">
        <f>VLOOKUP((RIGHT($A$91,4))&amp;"110"&amp;"0"&amp;"1"&amp;$B$8,'ROH1'!$A$1:$AD$350,COLUMN(C$1)+8,FALSE)</f>
        <v>76463358</v>
      </c>
      <c r="D105" s="17">
        <f>VLOOKUP((RIGHT($A$91,4))&amp;"110"&amp;"0"&amp;"1"&amp;$B$8,'ROH1'!$A$1:$AD$350,COLUMN(D$1)+8,FALSE)</f>
        <v>75302842</v>
      </c>
      <c r="E105" s="17">
        <f>VLOOKUP((RIGHT($A$91,4))&amp;"110"&amp;"0"&amp;"1"&amp;$B$8,'ROH1'!$A$1:$AD$350,COLUMN(E$1)+8,FALSE)</f>
        <v>6371</v>
      </c>
      <c r="F105" s="17">
        <f>VLOOKUP((RIGHT($A$91,4))&amp;"110"&amp;"0"&amp;"1"&amp;$B$8,'ROH1'!$A$1:$AD$350,COLUMN(F$1)+8,FALSE)</f>
        <v>2072340</v>
      </c>
      <c r="G105" s="17">
        <f>VLOOKUP((RIGHT($A$91,4))&amp;"110"&amp;"0"&amp;"1"&amp;$B$8,'ROH1'!$A$1:$AD$350,COLUMN(G$1)+8,FALSE)</f>
        <v>7619581</v>
      </c>
      <c r="H105" s="17">
        <f>VLOOKUP((RIGHT($A$91,4))&amp;"110"&amp;"0"&amp;"1"&amp;$B$8,'ROH1'!$A$1:$AD$350,COLUMN(H$1)+8,FALSE)</f>
        <v>498126</v>
      </c>
      <c r="I105" s="17">
        <f>VLOOKUP((RIGHT($A$91,4))&amp;"110"&amp;"0"&amp;"1"&amp;$B$8,'ROH1'!$A$1:$AD$350,COLUMN(I$1)+8,FALSE)</f>
        <v>97919</v>
      </c>
      <c r="J105" s="17">
        <f>VLOOKUP((RIGHT($A$91,4))&amp;"110"&amp;"0"&amp;"1"&amp;$B$8,'ROH1'!$A$1:$AD$350,COLUMN(J$1)+8,FALSE)</f>
        <v>254</v>
      </c>
      <c r="K105" s="17">
        <f>VLOOKUP((RIGHT($A$91,4))&amp;"110"&amp;"0"&amp;"1"&amp;$B$8,'ROH1'!$A$1:$AD$350,COLUMN(K$1)+8,FALSE)</f>
        <v>36400865</v>
      </c>
      <c r="L105" s="17">
        <f>VLOOKUP((RIGHT($A$91,4))&amp;"110"&amp;"0"&amp;"1"&amp;$B$8,'ROH1'!$A$1:$AD$350,COLUMN(L$1)+8,FALSE)</f>
        <v>0</v>
      </c>
      <c r="M105" s="17">
        <f>VLOOKUP((RIGHT($A$91,4))&amp;"110"&amp;"0"&amp;"1"&amp;$B$8,'ROH1'!$A$1:$AD$350,COLUMN(M$1)+8,FALSE)</f>
        <v>846564</v>
      </c>
      <c r="N105" s="17">
        <f>VLOOKUP((RIGHT($A$91,4))&amp;"110"&amp;"0"&amp;"1"&amp;$B$8,'ROH1'!$A$1:$AD$350,COLUMN(N$1)+8,FALSE)</f>
        <v>26479</v>
      </c>
      <c r="O105" s="17">
        <f>VLOOKUP((RIGHT($A$91,4))&amp;"110"&amp;"0"&amp;"1"&amp;$B$8,'ROH1'!$A$1:$AD$350,COLUMN(O$1)+8,FALSE)</f>
        <v>73323555</v>
      </c>
      <c r="P105" s="17">
        <f>VLOOKUP((RIGHT($A$91,4))&amp;"110"&amp;"0"&amp;"1"&amp;$B$8,'ROH1'!$A$1:$AD$350,COLUMN(P$1)+8,FALSE)</f>
        <v>26713392554</v>
      </c>
      <c r="Q105" s="17">
        <f>VLOOKUP((RIGHT($A$91,4))&amp;"110"&amp;"0"&amp;"1"&amp;$B$8,'ROH1'!$A$1:$AD$350,COLUMN(Q$1)+8,FALSE)</f>
        <v>700364837</v>
      </c>
      <c r="R105" s="17">
        <f>VLOOKUP((RIGHT($A$91,4))&amp;"110"&amp;"0"&amp;"1"&amp;$B$8,'ROH1'!$A$1:$AD$350,COLUMN(R$1)+8,FALSE)</f>
        <v>2470960765</v>
      </c>
      <c r="S105" s="17">
        <f>VLOOKUP((RIGHT($A$91,4))&amp;"110"&amp;"0"&amp;"1"&amp;$B$8,'ROH1'!$A$1:$AD$350,COLUMN(S$1)+8,FALSE)</f>
        <v>153373949</v>
      </c>
      <c r="T105" s="17">
        <f>VLOOKUP((RIGHT($A$91,4))&amp;"110"&amp;"0"&amp;"1"&amp;$B$8,'ROH1'!$A$1:$AD$350,COLUMN(T$1)+8,FALSE)</f>
        <v>33780488</v>
      </c>
      <c r="U105" s="17">
        <f>VLOOKUP((RIGHT($A$91,4))&amp;"110"&amp;"0"&amp;"1"&amp;$B$8,'ROH1'!$A$1:$AD$350,COLUMN(U$1)+8,FALSE)</f>
        <v>82861</v>
      </c>
      <c r="V105" s="17">
        <f>VLOOKUP((RIGHT($A$91,4))&amp;"110"&amp;"0"&amp;"1"&amp;$B$8,'ROH1'!$A$1:$AD$350,COLUMN(V$1)+8,FALSE)</f>
        <v>12024481694</v>
      </c>
    </row>
    <row r="106" spans="1:22" hidden="1" outlineLevel="1" x14ac:dyDescent="0.25"/>
    <row r="107" spans="1:22" hidden="1" outlineLevel="1" x14ac:dyDescent="0.25">
      <c r="A107" s="93" t="s">
        <v>951</v>
      </c>
      <c r="B107" s="10" t="s">
        <v>77</v>
      </c>
      <c r="C107" s="11">
        <f>C93-C100</f>
        <v>413</v>
      </c>
      <c r="D107" s="11">
        <f t="shared" ref="D107:V107" si="36">D93-D100</f>
        <v>321</v>
      </c>
      <c r="E107" s="11">
        <f t="shared" si="36"/>
        <v>0</v>
      </c>
      <c r="F107" s="11">
        <f t="shared" si="36"/>
        <v>16</v>
      </c>
      <c r="G107" s="11">
        <f t="shared" si="36"/>
        <v>41</v>
      </c>
      <c r="H107" s="11">
        <f t="shared" si="36"/>
        <v>23</v>
      </c>
      <c r="I107" s="11">
        <f t="shared" si="36"/>
        <v>0</v>
      </c>
      <c r="J107" s="11">
        <f t="shared" si="36"/>
        <v>0</v>
      </c>
      <c r="K107" s="11">
        <f t="shared" si="36"/>
        <v>1451</v>
      </c>
      <c r="L107" s="11">
        <f t="shared" si="36"/>
        <v>0</v>
      </c>
      <c r="M107" s="11">
        <f t="shared" si="36"/>
        <v>0</v>
      </c>
      <c r="N107" s="11">
        <f t="shared" si="36"/>
        <v>166</v>
      </c>
      <c r="O107" s="11">
        <f t="shared" si="36"/>
        <v>148</v>
      </c>
      <c r="P107" s="11">
        <f t="shared" si="36"/>
        <v>817418</v>
      </c>
      <c r="Q107" s="11">
        <f t="shared" si="36"/>
        <v>4551</v>
      </c>
      <c r="R107" s="11">
        <f t="shared" si="36"/>
        <v>10171</v>
      </c>
      <c r="S107" s="11">
        <f t="shared" si="36"/>
        <v>7199</v>
      </c>
      <c r="T107" s="11">
        <f t="shared" si="36"/>
        <v>0</v>
      </c>
      <c r="U107" s="11">
        <f t="shared" si="36"/>
        <v>0</v>
      </c>
      <c r="V107" s="11">
        <f t="shared" si="36"/>
        <v>327266</v>
      </c>
    </row>
    <row r="108" spans="1:22" hidden="1" outlineLevel="1" x14ac:dyDescent="0.25">
      <c r="A108" s="94"/>
      <c r="B108" s="13" t="s">
        <v>78</v>
      </c>
      <c r="C108" s="14">
        <f t="shared" ref="C108:V108" si="37">C94-C101</f>
        <v>63</v>
      </c>
      <c r="D108" s="14">
        <f t="shared" si="37"/>
        <v>61</v>
      </c>
      <c r="E108" s="14">
        <f t="shared" si="37"/>
        <v>0</v>
      </c>
      <c r="F108" s="14">
        <f t="shared" si="37"/>
        <v>11</v>
      </c>
      <c r="G108" s="14">
        <f t="shared" si="37"/>
        <v>13</v>
      </c>
      <c r="H108" s="14">
        <f t="shared" si="37"/>
        <v>8</v>
      </c>
      <c r="I108" s="14">
        <f t="shared" si="37"/>
        <v>0</v>
      </c>
      <c r="J108" s="14">
        <f t="shared" si="37"/>
        <v>0</v>
      </c>
      <c r="K108" s="14">
        <f t="shared" si="37"/>
        <v>336</v>
      </c>
      <c r="L108" s="14">
        <f t="shared" si="37"/>
        <v>0</v>
      </c>
      <c r="M108" s="14">
        <f t="shared" si="37"/>
        <v>0</v>
      </c>
      <c r="N108" s="14">
        <f t="shared" si="37"/>
        <v>0</v>
      </c>
      <c r="O108" s="14">
        <f t="shared" si="37"/>
        <v>50</v>
      </c>
      <c r="P108" s="14">
        <f t="shared" si="37"/>
        <v>192097</v>
      </c>
      <c r="Q108" s="14">
        <f t="shared" si="37"/>
        <v>4055</v>
      </c>
      <c r="R108" s="14">
        <f t="shared" si="37"/>
        <v>3260</v>
      </c>
      <c r="S108" s="14">
        <f t="shared" si="37"/>
        <v>2443</v>
      </c>
      <c r="T108" s="14">
        <f t="shared" si="37"/>
        <v>0</v>
      </c>
      <c r="U108" s="14">
        <f t="shared" si="37"/>
        <v>0</v>
      </c>
      <c r="V108" s="14">
        <f t="shared" si="37"/>
        <v>74711</v>
      </c>
    </row>
    <row r="109" spans="1:22" hidden="1" outlineLevel="1" x14ac:dyDescent="0.25">
      <c r="A109" s="94"/>
      <c r="B109" s="10" t="s">
        <v>79</v>
      </c>
      <c r="C109" s="11">
        <f t="shared" ref="C109:V109" si="38">C95-C102</f>
        <v>35</v>
      </c>
      <c r="D109" s="11">
        <f t="shared" si="38"/>
        <v>34</v>
      </c>
      <c r="E109" s="11">
        <f t="shared" si="38"/>
        <v>0</v>
      </c>
      <c r="F109" s="11">
        <f t="shared" si="38"/>
        <v>4</v>
      </c>
      <c r="G109" s="11">
        <f t="shared" si="38"/>
        <v>4</v>
      </c>
      <c r="H109" s="11">
        <f t="shared" si="38"/>
        <v>1</v>
      </c>
      <c r="I109" s="11">
        <f t="shared" si="38"/>
        <v>0</v>
      </c>
      <c r="J109" s="11">
        <f t="shared" si="38"/>
        <v>0</v>
      </c>
      <c r="K109" s="11">
        <f t="shared" si="38"/>
        <v>139</v>
      </c>
      <c r="L109" s="11">
        <f t="shared" si="38"/>
        <v>0</v>
      </c>
      <c r="M109" s="11">
        <f t="shared" si="38"/>
        <v>0</v>
      </c>
      <c r="N109" s="11">
        <f t="shared" si="38"/>
        <v>0</v>
      </c>
      <c r="O109" s="11">
        <f t="shared" si="38"/>
        <v>20</v>
      </c>
      <c r="P109" s="11">
        <f t="shared" si="38"/>
        <v>82298</v>
      </c>
      <c r="Q109" s="11">
        <f t="shared" si="38"/>
        <v>1091</v>
      </c>
      <c r="R109" s="11">
        <f t="shared" si="38"/>
        <v>1559</v>
      </c>
      <c r="S109" s="11">
        <f t="shared" si="38"/>
        <v>93</v>
      </c>
      <c r="T109" s="11">
        <f t="shared" si="38"/>
        <v>0</v>
      </c>
      <c r="U109" s="11">
        <f t="shared" si="38"/>
        <v>0</v>
      </c>
      <c r="V109" s="11">
        <f t="shared" si="38"/>
        <v>32989</v>
      </c>
    </row>
    <row r="110" spans="1:22" hidden="1" outlineLevel="1" x14ac:dyDescent="0.25">
      <c r="A110" s="94"/>
      <c r="B110" s="13" t="s">
        <v>867</v>
      </c>
      <c r="C110" s="14">
        <f t="shared" ref="C110:V110" si="39">C96-C103</f>
        <v>13</v>
      </c>
      <c r="D110" s="14">
        <f t="shared" si="39"/>
        <v>13</v>
      </c>
      <c r="E110" s="14">
        <f t="shared" si="39"/>
        <v>0</v>
      </c>
      <c r="F110" s="14">
        <f t="shared" si="39"/>
        <v>4</v>
      </c>
      <c r="G110" s="14">
        <f t="shared" si="39"/>
        <v>16</v>
      </c>
      <c r="H110" s="14">
        <f t="shared" si="39"/>
        <v>1</v>
      </c>
      <c r="I110" s="14">
        <f t="shared" si="39"/>
        <v>1</v>
      </c>
      <c r="J110" s="14">
        <f t="shared" si="39"/>
        <v>0</v>
      </c>
      <c r="K110" s="14">
        <f t="shared" si="39"/>
        <v>159</v>
      </c>
      <c r="L110" s="14">
        <f t="shared" si="39"/>
        <v>0</v>
      </c>
      <c r="M110" s="14">
        <f t="shared" si="39"/>
        <v>0</v>
      </c>
      <c r="N110" s="14">
        <f t="shared" si="39"/>
        <v>0</v>
      </c>
      <c r="O110" s="14">
        <f t="shared" si="39"/>
        <v>12</v>
      </c>
      <c r="P110" s="14">
        <f t="shared" si="39"/>
        <v>82827</v>
      </c>
      <c r="Q110" s="14">
        <f t="shared" si="39"/>
        <v>1718</v>
      </c>
      <c r="R110" s="14">
        <f t="shared" si="39"/>
        <v>2451</v>
      </c>
      <c r="S110" s="14">
        <f t="shared" si="39"/>
        <v>143</v>
      </c>
      <c r="T110" s="14">
        <f t="shared" si="39"/>
        <v>365</v>
      </c>
      <c r="U110" s="14">
        <f t="shared" si="39"/>
        <v>0</v>
      </c>
      <c r="V110" s="14">
        <f t="shared" si="39"/>
        <v>37379</v>
      </c>
    </row>
    <row r="111" spans="1:22" hidden="1" outlineLevel="1" x14ac:dyDescent="0.25">
      <c r="A111" s="94"/>
      <c r="B111" s="10" t="s">
        <v>80</v>
      </c>
      <c r="C111" s="11">
        <f t="shared" ref="C111:V111" si="40">C97-C104</f>
        <v>143</v>
      </c>
      <c r="D111" s="11">
        <f t="shared" si="40"/>
        <v>129</v>
      </c>
      <c r="E111" s="11">
        <f t="shared" si="40"/>
        <v>0</v>
      </c>
      <c r="F111" s="11">
        <f t="shared" si="40"/>
        <v>14</v>
      </c>
      <c r="G111" s="11">
        <f t="shared" si="40"/>
        <v>23</v>
      </c>
      <c r="H111" s="11">
        <f t="shared" si="40"/>
        <v>14</v>
      </c>
      <c r="I111" s="11">
        <f t="shared" si="40"/>
        <v>2</v>
      </c>
      <c r="J111" s="11">
        <f t="shared" si="40"/>
        <v>0</v>
      </c>
      <c r="K111" s="11">
        <f t="shared" si="40"/>
        <v>859</v>
      </c>
      <c r="L111" s="11">
        <f t="shared" si="40"/>
        <v>0</v>
      </c>
      <c r="M111" s="11">
        <f t="shared" si="40"/>
        <v>0</v>
      </c>
      <c r="N111" s="11">
        <f t="shared" si="40"/>
        <v>4</v>
      </c>
      <c r="O111" s="11">
        <f t="shared" si="40"/>
        <v>97</v>
      </c>
      <c r="P111" s="11">
        <f t="shared" si="40"/>
        <v>488886</v>
      </c>
      <c r="Q111" s="11">
        <f t="shared" si="40"/>
        <v>4833</v>
      </c>
      <c r="R111" s="11">
        <f t="shared" si="40"/>
        <v>3643</v>
      </c>
      <c r="S111" s="11">
        <f t="shared" si="40"/>
        <v>6376</v>
      </c>
      <c r="T111" s="11">
        <f t="shared" si="40"/>
        <v>730</v>
      </c>
      <c r="U111" s="11">
        <f t="shared" si="40"/>
        <v>0</v>
      </c>
      <c r="V111" s="11">
        <f t="shared" si="40"/>
        <v>206137</v>
      </c>
    </row>
    <row r="112" spans="1:22" hidden="1" outlineLevel="1" x14ac:dyDescent="0.25">
      <c r="A112" s="94"/>
      <c r="B112" s="16" t="s">
        <v>20</v>
      </c>
      <c r="C112" s="17">
        <f t="shared" ref="C112:V112" si="41">C98-C105</f>
        <v>667</v>
      </c>
      <c r="D112" s="17">
        <f t="shared" si="41"/>
        <v>419</v>
      </c>
      <c r="E112" s="17">
        <f t="shared" si="41"/>
        <v>0</v>
      </c>
      <c r="F112" s="17">
        <f t="shared" si="41"/>
        <v>49</v>
      </c>
      <c r="G112" s="17">
        <f t="shared" si="41"/>
        <v>97</v>
      </c>
      <c r="H112" s="17">
        <f t="shared" si="41"/>
        <v>47</v>
      </c>
      <c r="I112" s="17">
        <f t="shared" si="41"/>
        <v>3</v>
      </c>
      <c r="J112" s="17">
        <f t="shared" si="41"/>
        <v>0</v>
      </c>
      <c r="K112" s="17">
        <f t="shared" si="41"/>
        <v>2944</v>
      </c>
      <c r="L112" s="17">
        <f t="shared" si="41"/>
        <v>0</v>
      </c>
      <c r="M112" s="17">
        <f t="shared" si="41"/>
        <v>0</v>
      </c>
      <c r="N112" s="17">
        <f t="shared" si="41"/>
        <v>170</v>
      </c>
      <c r="O112" s="17">
        <f t="shared" si="41"/>
        <v>327</v>
      </c>
      <c r="P112" s="17">
        <f t="shared" si="41"/>
        <v>1663526</v>
      </c>
      <c r="Q112" s="17">
        <f t="shared" si="41"/>
        <v>16248</v>
      </c>
      <c r="R112" s="17">
        <f t="shared" si="41"/>
        <v>21084</v>
      </c>
      <c r="S112" s="17">
        <f t="shared" si="41"/>
        <v>16254</v>
      </c>
      <c r="T112" s="17">
        <f t="shared" si="41"/>
        <v>1095</v>
      </c>
      <c r="U112" s="17">
        <f t="shared" si="41"/>
        <v>0</v>
      </c>
      <c r="V112" s="17">
        <f t="shared" si="41"/>
        <v>678482</v>
      </c>
    </row>
    <row r="113" spans="1:22" hidden="1" outlineLevel="1" x14ac:dyDescent="0.25"/>
    <row r="114" spans="1:22" hidden="1" outlineLevel="1" x14ac:dyDescent="0.25">
      <c r="A114" s="93" t="s">
        <v>952</v>
      </c>
      <c r="B114" s="10" t="s">
        <v>77</v>
      </c>
      <c r="C114" s="12">
        <f>IF(C93=0,0,C107/C93*100)</f>
        <v>1.4451867774437905E-3</v>
      </c>
      <c r="D114" s="12">
        <f t="shared" ref="D114:V114" si="42">IF(D93=0,0,D107/D93*100)</f>
        <v>1.1283442753435614E-3</v>
      </c>
      <c r="E114" s="12">
        <f t="shared" si="42"/>
        <v>0</v>
      </c>
      <c r="F114" s="12">
        <f t="shared" si="42"/>
        <v>1.776982084688745E-3</v>
      </c>
      <c r="G114" s="12">
        <f t="shared" si="42"/>
        <v>1.2764882997393786E-3</v>
      </c>
      <c r="H114" s="12">
        <f t="shared" si="42"/>
        <v>7.5462783723661848E-3</v>
      </c>
      <c r="I114" s="12">
        <f t="shared" si="42"/>
        <v>0</v>
      </c>
      <c r="J114" s="12">
        <f t="shared" si="42"/>
        <v>0</v>
      </c>
      <c r="K114" s="12">
        <f t="shared" si="42"/>
        <v>1.1366050429857603E-2</v>
      </c>
      <c r="L114" s="12">
        <f t="shared" si="42"/>
        <v>0</v>
      </c>
      <c r="M114" s="12">
        <f t="shared" si="42"/>
        <v>0</v>
      </c>
      <c r="N114" s="12">
        <f t="shared" si="42"/>
        <v>0.65215683193211282</v>
      </c>
      <c r="O114" s="12">
        <f t="shared" si="42"/>
        <v>5.4290764165249061E-4</v>
      </c>
      <c r="P114" s="12">
        <f t="shared" si="42"/>
        <v>8.251631955532468E-3</v>
      </c>
      <c r="Q114" s="12">
        <f t="shared" si="42"/>
        <v>1.4925610295857179E-3</v>
      </c>
      <c r="R114" s="12">
        <f t="shared" si="42"/>
        <v>9.7302287804472301E-4</v>
      </c>
      <c r="S114" s="12">
        <f t="shared" si="42"/>
        <v>7.7093577896137138E-3</v>
      </c>
      <c r="T114" s="12">
        <f t="shared" si="42"/>
        <v>0</v>
      </c>
      <c r="U114" s="12">
        <f t="shared" si="42"/>
        <v>0</v>
      </c>
      <c r="V114" s="12">
        <f t="shared" si="42"/>
        <v>7.9425519069215005E-3</v>
      </c>
    </row>
    <row r="115" spans="1:22" hidden="1" outlineLevel="1" x14ac:dyDescent="0.25">
      <c r="A115" s="94"/>
      <c r="B115" s="13" t="s">
        <v>78</v>
      </c>
      <c r="C115" s="15">
        <f t="shared" ref="C115:V115" si="43">IF(C94=0,0,C108/C94*100)</f>
        <v>5.5570967433207883E-4</v>
      </c>
      <c r="D115" s="15">
        <f t="shared" si="43"/>
        <v>5.4053862458617783E-4</v>
      </c>
      <c r="E115" s="15">
        <f t="shared" si="43"/>
        <v>0</v>
      </c>
      <c r="F115" s="15">
        <f t="shared" si="43"/>
        <v>4.5581684450429916E-3</v>
      </c>
      <c r="G115" s="15">
        <f t="shared" si="43"/>
        <v>1.399614782946663E-3</v>
      </c>
      <c r="H115" s="15">
        <f t="shared" si="43"/>
        <v>1.6785564414603441E-2</v>
      </c>
      <c r="I115" s="15">
        <f t="shared" si="43"/>
        <v>0</v>
      </c>
      <c r="J115" s="15">
        <f t="shared" si="43"/>
        <v>0</v>
      </c>
      <c r="K115" s="15">
        <f t="shared" si="43"/>
        <v>5.5869321656645109E-3</v>
      </c>
      <c r="L115" s="15">
        <f t="shared" si="43"/>
        <v>0</v>
      </c>
      <c r="M115" s="15">
        <f t="shared" si="43"/>
        <v>0</v>
      </c>
      <c r="N115" s="15">
        <f t="shared" si="43"/>
        <v>0</v>
      </c>
      <c r="O115" s="15">
        <f t="shared" si="43"/>
        <v>4.5863947900756652E-4</v>
      </c>
      <c r="P115" s="15">
        <f t="shared" si="43"/>
        <v>4.837054145395943E-3</v>
      </c>
      <c r="Q115" s="15">
        <f t="shared" si="43"/>
        <v>5.0027505258100537E-3</v>
      </c>
      <c r="R115" s="15">
        <f t="shared" si="43"/>
        <v>1.0878928778713401E-3</v>
      </c>
      <c r="S115" s="15">
        <f t="shared" si="43"/>
        <v>1.6061301972660549E-2</v>
      </c>
      <c r="T115" s="15">
        <f t="shared" si="43"/>
        <v>0</v>
      </c>
      <c r="U115" s="15">
        <f t="shared" si="43"/>
        <v>0</v>
      </c>
      <c r="V115" s="15">
        <f t="shared" si="43"/>
        <v>3.7058295361745834E-3</v>
      </c>
    </row>
    <row r="116" spans="1:22" hidden="1" outlineLevel="1" x14ac:dyDescent="0.25">
      <c r="A116" s="94"/>
      <c r="B116" s="10" t="s">
        <v>79</v>
      </c>
      <c r="C116" s="12">
        <f t="shared" ref="C116:V116" si="44">IF(C95=0,0,C109/C95*100)</f>
        <v>6.359414868420981E-4</v>
      </c>
      <c r="D116" s="12">
        <f t="shared" si="44"/>
        <v>6.1819485647333645E-4</v>
      </c>
      <c r="E116" s="12">
        <f t="shared" si="44"/>
        <v>0</v>
      </c>
      <c r="F116" s="12">
        <f t="shared" si="44"/>
        <v>2.4580442570868487E-3</v>
      </c>
      <c r="G116" s="12">
        <f t="shared" si="44"/>
        <v>7.6554437860762794E-4</v>
      </c>
      <c r="H116" s="12">
        <f t="shared" si="44"/>
        <v>3.7063118490789811E-3</v>
      </c>
      <c r="I116" s="12">
        <f t="shared" si="44"/>
        <v>0</v>
      </c>
      <c r="J116" s="12">
        <f t="shared" si="44"/>
        <v>0</v>
      </c>
      <c r="K116" s="12">
        <f t="shared" si="44"/>
        <v>4.8912144639193756E-3</v>
      </c>
      <c r="L116" s="12">
        <f t="shared" si="44"/>
        <v>0</v>
      </c>
      <c r="M116" s="12">
        <f t="shared" si="44"/>
        <v>0</v>
      </c>
      <c r="N116" s="12">
        <f t="shared" si="44"/>
        <v>0</v>
      </c>
      <c r="O116" s="12">
        <f t="shared" si="44"/>
        <v>3.7868911838711758E-4</v>
      </c>
      <c r="P116" s="12">
        <f t="shared" si="44"/>
        <v>4.2450971158064935E-3</v>
      </c>
      <c r="Q116" s="12">
        <f t="shared" si="44"/>
        <v>1.9910639371509991E-3</v>
      </c>
      <c r="R116" s="12">
        <f t="shared" si="44"/>
        <v>9.2174157980937305E-4</v>
      </c>
      <c r="S116" s="12">
        <f t="shared" si="44"/>
        <v>1.0736238105287172E-3</v>
      </c>
      <c r="T116" s="12">
        <f t="shared" si="44"/>
        <v>0</v>
      </c>
      <c r="U116" s="12">
        <f t="shared" si="44"/>
        <v>0</v>
      </c>
      <c r="V116" s="12">
        <f t="shared" si="44"/>
        <v>3.4537237528864373E-3</v>
      </c>
    </row>
    <row r="117" spans="1:22" hidden="1" outlineLevel="1" x14ac:dyDescent="0.25">
      <c r="A117" s="94"/>
      <c r="B117" s="13" t="s">
        <v>867</v>
      </c>
      <c r="C117" s="15">
        <f t="shared" ref="C117:V117" si="45">IF(C96=0,0,C110/C96*100)</f>
        <v>7.9529187211706688E-4</v>
      </c>
      <c r="D117" s="15">
        <f t="shared" si="45"/>
        <v>7.9529187211706688E-4</v>
      </c>
      <c r="E117" s="15">
        <f t="shared" si="45"/>
        <v>0</v>
      </c>
      <c r="F117" s="15">
        <f t="shared" si="45"/>
        <v>6.3139285263290818E-3</v>
      </c>
      <c r="G117" s="15">
        <f t="shared" si="45"/>
        <v>5.4904140801669086E-3</v>
      </c>
      <c r="H117" s="15">
        <f t="shared" si="45"/>
        <v>1.1241007194244606E-2</v>
      </c>
      <c r="I117" s="15">
        <f t="shared" si="45"/>
        <v>5.7471264367816091E-2</v>
      </c>
      <c r="J117" s="15">
        <f t="shared" si="45"/>
        <v>0</v>
      </c>
      <c r="K117" s="15">
        <f t="shared" si="45"/>
        <v>3.0193351386045734E-2</v>
      </c>
      <c r="L117" s="15">
        <f t="shared" si="45"/>
        <v>0</v>
      </c>
      <c r="M117" s="15">
        <f t="shared" si="45"/>
        <v>0</v>
      </c>
      <c r="N117" s="15">
        <f t="shared" si="45"/>
        <v>0</v>
      </c>
      <c r="O117" s="15">
        <f t="shared" si="45"/>
        <v>7.7012628787577345E-4</v>
      </c>
      <c r="P117" s="15">
        <f t="shared" si="45"/>
        <v>1.4434753679494993E-2</v>
      </c>
      <c r="Q117" s="15">
        <f t="shared" si="45"/>
        <v>8.1217252794750436E-3</v>
      </c>
      <c r="R117" s="15">
        <f t="shared" si="45"/>
        <v>2.5826924160643932E-3</v>
      </c>
      <c r="S117" s="15">
        <f t="shared" si="45"/>
        <v>5.0753332062725438E-3</v>
      </c>
      <c r="T117" s="15">
        <f t="shared" si="45"/>
        <v>6.1277390153982529E-2</v>
      </c>
      <c r="U117" s="15">
        <f t="shared" si="45"/>
        <v>0</v>
      </c>
      <c r="V117" s="15">
        <f t="shared" si="45"/>
        <v>2.1400044388245845E-2</v>
      </c>
    </row>
    <row r="118" spans="1:22" hidden="1" outlineLevel="1" x14ac:dyDescent="0.25">
      <c r="A118" s="94"/>
      <c r="B118" s="10" t="s">
        <v>80</v>
      </c>
      <c r="C118" s="12">
        <f t="shared" ref="C118:V118" si="46">IF(C97=0,0,C111/C97*100)</f>
        <v>4.8620804577074144E-4</v>
      </c>
      <c r="D118" s="12">
        <f t="shared" si="46"/>
        <v>4.4055682831322811E-4</v>
      </c>
      <c r="E118" s="12">
        <f t="shared" si="46"/>
        <v>0</v>
      </c>
      <c r="F118" s="12">
        <f t="shared" si="46"/>
        <v>1.9870049873825183E-3</v>
      </c>
      <c r="G118" s="12">
        <f t="shared" si="46"/>
        <v>8.6304166652595329E-4</v>
      </c>
      <c r="H118" s="12">
        <f t="shared" si="46"/>
        <v>1.2744651797906237E-2</v>
      </c>
      <c r="I118" s="12">
        <f t="shared" si="46"/>
        <v>3.2176067441037357E-3</v>
      </c>
      <c r="J118" s="12">
        <f t="shared" si="46"/>
        <v>0</v>
      </c>
      <c r="K118" s="12">
        <f t="shared" si="46"/>
        <v>6.0258497026814892E-3</v>
      </c>
      <c r="L118" s="12">
        <f t="shared" si="46"/>
        <v>0</v>
      </c>
      <c r="M118" s="12">
        <f t="shared" si="46"/>
        <v>0</v>
      </c>
      <c r="N118" s="12">
        <f t="shared" si="46"/>
        <v>0.33472803347280333</v>
      </c>
      <c r="O118" s="12">
        <f t="shared" si="46"/>
        <v>3.4249129154101594E-4</v>
      </c>
      <c r="P118" s="12">
        <f t="shared" si="46"/>
        <v>4.7349309154140389E-3</v>
      </c>
      <c r="Q118" s="12">
        <f t="shared" si="46"/>
        <v>2.0267078155309084E-3</v>
      </c>
      <c r="R118" s="12">
        <f t="shared" si="46"/>
        <v>4.2262988874165508E-4</v>
      </c>
      <c r="S118" s="12">
        <f t="shared" si="46"/>
        <v>1.9135707671693081E-2</v>
      </c>
      <c r="T118" s="12">
        <f t="shared" si="46"/>
        <v>3.3575679212993442E-3</v>
      </c>
      <c r="U118" s="12">
        <f t="shared" si="46"/>
        <v>0</v>
      </c>
      <c r="V118" s="12">
        <f t="shared" si="46"/>
        <v>4.3316404689718487E-3</v>
      </c>
    </row>
    <row r="119" spans="1:22" hidden="1" outlineLevel="1" x14ac:dyDescent="0.25">
      <c r="A119" s="94"/>
      <c r="B119" s="16" t="s">
        <v>20</v>
      </c>
      <c r="C119" s="18">
        <f t="shared" ref="C119:V119" si="47">IF(C98=0,0,C112/C98*100)</f>
        <v>8.7230563653953601E-4</v>
      </c>
      <c r="D119" s="18">
        <f t="shared" si="47"/>
        <v>5.5641680643817005E-4</v>
      </c>
      <c r="E119" s="18">
        <f t="shared" si="47"/>
        <v>0</v>
      </c>
      <c r="F119" s="18">
        <f t="shared" si="47"/>
        <v>2.3644209653689535E-3</v>
      </c>
      <c r="G119" s="18">
        <f t="shared" si="47"/>
        <v>1.273019673534761E-3</v>
      </c>
      <c r="H119" s="18">
        <f t="shared" si="47"/>
        <v>9.4344735664116681E-3</v>
      </c>
      <c r="I119" s="18">
        <f t="shared" si="47"/>
        <v>3.0636629153816303E-3</v>
      </c>
      <c r="J119" s="18">
        <f t="shared" si="47"/>
        <v>0</v>
      </c>
      <c r="K119" s="18">
        <f t="shared" si="47"/>
        <v>8.0870658342372913E-3</v>
      </c>
      <c r="L119" s="18">
        <f t="shared" si="47"/>
        <v>0</v>
      </c>
      <c r="M119" s="18">
        <f t="shared" si="47"/>
        <v>0</v>
      </c>
      <c r="N119" s="18">
        <f t="shared" si="47"/>
        <v>0.63792262373822661</v>
      </c>
      <c r="O119" s="18">
        <f t="shared" si="47"/>
        <v>4.45966567891209E-4</v>
      </c>
      <c r="P119" s="18">
        <f t="shared" si="47"/>
        <v>6.226923106649903E-3</v>
      </c>
      <c r="Q119" s="18">
        <f t="shared" si="47"/>
        <v>2.3198798979558394E-3</v>
      </c>
      <c r="R119" s="18">
        <f t="shared" si="47"/>
        <v>8.5326405811247225E-4</v>
      </c>
      <c r="S119" s="18">
        <f t="shared" si="47"/>
        <v>1.0596504654211848E-2</v>
      </c>
      <c r="T119" s="18">
        <f t="shared" si="47"/>
        <v>3.2414111558952104E-3</v>
      </c>
      <c r="U119" s="18">
        <f t="shared" si="47"/>
        <v>0</v>
      </c>
      <c r="V119" s="18">
        <f t="shared" si="47"/>
        <v>5.6421867989261782E-3</v>
      </c>
    </row>
    <row r="120" spans="1:22" collapsed="1" x14ac:dyDescent="0.25"/>
    <row r="121" spans="1:22" ht="18.75" x14ac:dyDescent="0.3">
      <c r="A121" s="22" t="str">
        <f>"Auswertung SA 111-Meldung 1. Halbjahr "&amp;MIN('ROH1'!C:C)+2</f>
        <v>Auswertung SA 111-Meldung 1. Halbjahr 2020</v>
      </c>
    </row>
    <row r="122" spans="1:22" ht="75.75" hidden="1" outlineLevel="1" thickBot="1" x14ac:dyDescent="0.3">
      <c r="B122" s="7" t="s">
        <v>57</v>
      </c>
      <c r="C122" s="8" t="s">
        <v>58</v>
      </c>
      <c r="D122" s="8" t="s">
        <v>76</v>
      </c>
      <c r="E122" s="8" t="s">
        <v>81</v>
      </c>
      <c r="F122" s="8" t="s">
        <v>59</v>
      </c>
      <c r="G122" s="8" t="s">
        <v>60</v>
      </c>
      <c r="H122" s="8" t="s">
        <v>61</v>
      </c>
      <c r="I122" s="8" t="s">
        <v>62</v>
      </c>
      <c r="J122" s="8" t="s">
        <v>63</v>
      </c>
      <c r="K122" s="8" t="s">
        <v>64</v>
      </c>
      <c r="L122" s="8" t="s">
        <v>65</v>
      </c>
      <c r="M122" s="8" t="s">
        <v>66</v>
      </c>
      <c r="N122" s="8" t="s">
        <v>67</v>
      </c>
      <c r="O122" s="8" t="s">
        <v>68</v>
      </c>
      <c r="P122" s="8" t="s">
        <v>69</v>
      </c>
      <c r="Q122" s="8" t="s">
        <v>70</v>
      </c>
      <c r="R122" s="8" t="s">
        <v>71</v>
      </c>
      <c r="S122" s="8" t="s">
        <v>72</v>
      </c>
      <c r="T122" s="8" t="s">
        <v>73</v>
      </c>
      <c r="U122" s="8" t="s">
        <v>74</v>
      </c>
      <c r="V122" s="9" t="s">
        <v>75</v>
      </c>
    </row>
    <row r="123" spans="1:22" ht="15.75" hidden="1" outlineLevel="1" thickTop="1" x14ac:dyDescent="0.25">
      <c r="A123" s="93" t="s">
        <v>949</v>
      </c>
      <c r="B123" s="10" t="s">
        <v>77</v>
      </c>
      <c r="C123" s="11">
        <f>VLOOKUP((RIGHT($A$121,4))&amp;"111"&amp;"1"&amp;"0"&amp;$B$3,'ROH1'!$A$1:$AD$350,COLUMN(C$1)+8,FALSE)</f>
        <v>27939453</v>
      </c>
      <c r="D123" s="11">
        <f>VLOOKUP((RIGHT($A$121,4))&amp;"111"&amp;"1"&amp;"0"&amp;$B$3,'ROH1'!$A$1:$AD$350,COLUMN(D$1)+8,FALSE)</f>
        <v>27886146</v>
      </c>
      <c r="E123" s="11">
        <f>VLOOKUP((RIGHT($A$121,4))&amp;"111"&amp;"1"&amp;"0"&amp;$B$3,'ROH1'!$A$1:$AD$350,COLUMN(E$1)+8,FALSE)</f>
        <v>6287</v>
      </c>
      <c r="F123" s="11">
        <f>VLOOKUP((RIGHT($A$121,4))&amp;"111"&amp;"1"&amp;"0"&amp;$B$3,'ROH1'!$A$1:$AD$350,COLUMN(F$1)+8,FALSE)</f>
        <v>815942</v>
      </c>
      <c r="G123" s="11">
        <f>VLOOKUP((RIGHT($A$121,4))&amp;"111"&amp;"1"&amp;"0"&amp;$B$3,'ROH1'!$A$1:$AD$350,COLUMN(G$1)+8,FALSE)</f>
        <v>3144865</v>
      </c>
      <c r="H123" s="11">
        <f>VLOOKUP((RIGHT($A$121,4))&amp;"111"&amp;"1"&amp;"0"&amp;$B$3,'ROH1'!$A$1:$AD$350,COLUMN(H$1)+8,FALSE)</f>
        <v>0</v>
      </c>
      <c r="I123" s="11">
        <f>VLOOKUP((RIGHT($A$121,4))&amp;"111"&amp;"1"&amp;"0"&amp;$B$3,'ROH1'!$A$1:$AD$350,COLUMN(I$1)+8,FALSE)</f>
        <v>0</v>
      </c>
      <c r="J123" s="11">
        <f>VLOOKUP((RIGHT($A$121,4))&amp;"111"&amp;"1"&amp;"0"&amp;$B$3,'ROH1'!$A$1:$AD$350,COLUMN(J$1)+8,FALSE)</f>
        <v>0</v>
      </c>
      <c r="K123" s="11">
        <f>VLOOKUP((RIGHT($A$121,4))&amp;"111"&amp;"1"&amp;"0"&amp;$B$3,'ROH1'!$A$1:$AD$350,COLUMN(K$1)+8,FALSE)</f>
        <v>12073155</v>
      </c>
      <c r="L123" s="11">
        <f>VLOOKUP((RIGHT($A$121,4))&amp;"111"&amp;"1"&amp;"0"&amp;$B$3,'ROH1'!$A$1:$AD$350,COLUMN(L$1)+8,FALSE)</f>
        <v>0</v>
      </c>
      <c r="M123" s="11">
        <f>VLOOKUP((RIGHT($A$121,4))&amp;"111"&amp;"1"&amp;"0"&amp;$B$3,'ROH1'!$A$1:$AD$350,COLUMN(M$1)+8,FALSE)</f>
        <v>195476</v>
      </c>
      <c r="N123" s="11">
        <f>VLOOKUP((RIGHT($A$121,4))&amp;"111"&amp;"1"&amp;"0"&amp;$B$3,'ROH1'!$A$1:$AD$350,COLUMN(N$1)+8,FALSE)</f>
        <v>0</v>
      </c>
      <c r="O123" s="11">
        <f>VLOOKUP((RIGHT($A$121,4))&amp;"111"&amp;"1"&amp;"0"&amp;$B$3,'ROH1'!$A$1:$AD$350,COLUMN(O$1)+8,FALSE)</f>
        <v>27282088</v>
      </c>
      <c r="P123" s="11">
        <f>VLOOKUP((RIGHT($A$121,4))&amp;"111"&amp;"1"&amp;"0"&amp;$B$3,'ROH1'!$A$1:$AD$350,COLUMN(P$1)+8,FALSE)</f>
        <v>4972166465</v>
      </c>
      <c r="Q123" s="11">
        <f>VLOOKUP((RIGHT($A$121,4))&amp;"111"&amp;"1"&amp;"0"&amp;$B$3,'ROH1'!$A$1:$AD$350,COLUMN(Q$1)+8,FALSE)</f>
        <v>144825821</v>
      </c>
      <c r="R123" s="11">
        <f>VLOOKUP((RIGHT($A$121,4))&amp;"111"&amp;"1"&amp;"0"&amp;$B$3,'ROH1'!$A$1:$AD$350,COLUMN(R$1)+8,FALSE)</f>
        <v>551233525</v>
      </c>
      <c r="S123" s="11">
        <f>VLOOKUP((RIGHT($A$121,4))&amp;"111"&amp;"1"&amp;"0"&amp;$B$3,'ROH1'!$A$1:$AD$350,COLUMN(S$1)+8,FALSE)</f>
        <v>0</v>
      </c>
      <c r="T123" s="11">
        <f>VLOOKUP((RIGHT($A$121,4))&amp;"111"&amp;"1"&amp;"0"&amp;$B$3,'ROH1'!$A$1:$AD$350,COLUMN(T$1)+8,FALSE)</f>
        <v>0</v>
      </c>
      <c r="U123" s="11">
        <f>VLOOKUP((RIGHT($A$121,4))&amp;"111"&amp;"1"&amp;"0"&amp;$B$3,'ROH1'!$A$1:$AD$350,COLUMN(U$1)+8,FALSE)</f>
        <v>0</v>
      </c>
      <c r="V123" s="11">
        <f>VLOOKUP((RIGHT($A$121,4))&amp;"111"&amp;"1"&amp;"0"&amp;$B$3,'ROH1'!$A$1:$AD$350,COLUMN(V$1)+8,FALSE)</f>
        <v>2084204689</v>
      </c>
    </row>
    <row r="124" spans="1:22" hidden="1" outlineLevel="1" x14ac:dyDescent="0.25">
      <c r="A124" s="94"/>
      <c r="B124" s="13" t="s">
        <v>78</v>
      </c>
      <c r="C124" s="14">
        <f>VLOOKUP((RIGHT($A$121,4))&amp;"111"&amp;"1"&amp;"0"&amp;$B$4,'ROH1'!$A$1:$AD$350,COLUMN(C$1)+8,FALSE)</f>
        <v>11245920</v>
      </c>
      <c r="D124" s="14">
        <f>VLOOKUP((RIGHT($A$121,4))&amp;"111"&amp;"1"&amp;"0"&amp;$B$4,'ROH1'!$A$1:$AD$350,COLUMN(D$1)+8,FALSE)</f>
        <v>11214594</v>
      </c>
      <c r="E124" s="14">
        <f>VLOOKUP((RIGHT($A$121,4))&amp;"111"&amp;"1"&amp;"0"&amp;$B$4,'ROH1'!$A$1:$AD$350,COLUMN(E$1)+8,FALSE)</f>
        <v>774</v>
      </c>
      <c r="F124" s="14">
        <f>VLOOKUP((RIGHT($A$121,4))&amp;"111"&amp;"1"&amp;"0"&amp;$B$4,'ROH1'!$A$1:$AD$350,COLUMN(F$1)+8,FALSE)</f>
        <v>220700</v>
      </c>
      <c r="G124" s="14">
        <f>VLOOKUP((RIGHT($A$121,4))&amp;"111"&amp;"1"&amp;"0"&amp;$B$4,'ROH1'!$A$1:$AD$350,COLUMN(G$1)+8,FALSE)</f>
        <v>930284</v>
      </c>
      <c r="H124" s="14">
        <f>VLOOKUP((RIGHT($A$121,4))&amp;"111"&amp;"1"&amp;"0"&amp;$B$4,'ROH1'!$A$1:$AD$350,COLUMN(H$1)+8,FALSE)</f>
        <v>0</v>
      </c>
      <c r="I124" s="14">
        <f>VLOOKUP((RIGHT($A$121,4))&amp;"111"&amp;"1"&amp;"0"&amp;$B$4,'ROH1'!$A$1:$AD$350,COLUMN(I$1)+8,FALSE)</f>
        <v>0</v>
      </c>
      <c r="J124" s="14">
        <f>VLOOKUP((RIGHT($A$121,4))&amp;"111"&amp;"1"&amp;"0"&amp;$B$4,'ROH1'!$A$1:$AD$350,COLUMN(J$1)+8,FALSE)</f>
        <v>0</v>
      </c>
      <c r="K124" s="14">
        <f>VLOOKUP((RIGHT($A$121,4))&amp;"111"&amp;"1"&amp;"0"&amp;$B$4,'ROH1'!$A$1:$AD$350,COLUMN(K$1)+8,FALSE)</f>
        <v>5813011</v>
      </c>
      <c r="L124" s="14">
        <f>VLOOKUP((RIGHT($A$121,4))&amp;"111"&amp;"1"&amp;"0"&amp;$B$4,'ROH1'!$A$1:$AD$350,COLUMN(L$1)+8,FALSE)</f>
        <v>0</v>
      </c>
      <c r="M124" s="14">
        <f>VLOOKUP((RIGHT($A$121,4))&amp;"111"&amp;"1"&amp;"0"&amp;$B$4,'ROH1'!$A$1:$AD$350,COLUMN(M$1)+8,FALSE)</f>
        <v>45110</v>
      </c>
      <c r="N124" s="14">
        <f>VLOOKUP((RIGHT($A$121,4))&amp;"111"&amp;"1"&amp;"0"&amp;$B$4,'ROH1'!$A$1:$AD$350,COLUMN(N$1)+8,FALSE)</f>
        <v>0</v>
      </c>
      <c r="O124" s="14">
        <f>VLOOKUP((RIGHT($A$121,4))&amp;"111"&amp;"1"&amp;"0"&amp;$B$4,'ROH1'!$A$1:$AD$350,COLUMN(O$1)+8,FALSE)</f>
        <v>11016443</v>
      </c>
      <c r="P124" s="14">
        <f>VLOOKUP((RIGHT($A$121,4))&amp;"111"&amp;"1"&amp;"0"&amp;$B$4,'ROH1'!$A$1:$AD$350,COLUMN(P$1)+8,FALSE)</f>
        <v>2007374198</v>
      </c>
      <c r="Q124" s="14">
        <f>VLOOKUP((RIGHT($A$121,4))&amp;"111"&amp;"1"&amp;"0"&amp;$B$4,'ROH1'!$A$1:$AD$350,COLUMN(Q$1)+8,FALSE)</f>
        <v>39165269</v>
      </c>
      <c r="R124" s="14">
        <f>VLOOKUP((RIGHT($A$121,4))&amp;"111"&amp;"1"&amp;"0"&amp;$B$4,'ROH1'!$A$1:$AD$350,COLUMN(R$1)+8,FALSE)</f>
        <v>162747234</v>
      </c>
      <c r="S124" s="14">
        <f>VLOOKUP((RIGHT($A$121,4))&amp;"111"&amp;"1"&amp;"0"&amp;$B$4,'ROH1'!$A$1:$AD$350,COLUMN(S$1)+8,FALSE)</f>
        <v>0</v>
      </c>
      <c r="T124" s="14">
        <f>VLOOKUP((RIGHT($A$121,4))&amp;"111"&amp;"1"&amp;"0"&amp;$B$4,'ROH1'!$A$1:$AD$350,COLUMN(T$1)+8,FALSE)</f>
        <v>0</v>
      </c>
      <c r="U124" s="14">
        <f>VLOOKUP((RIGHT($A$121,4))&amp;"111"&amp;"1"&amp;"0"&amp;$B$4,'ROH1'!$A$1:$AD$350,COLUMN(U$1)+8,FALSE)</f>
        <v>0</v>
      </c>
      <c r="V124" s="14">
        <f>VLOOKUP((RIGHT($A$121,4))&amp;"111"&amp;"1"&amp;"0"&amp;$B$4,'ROH1'!$A$1:$AD$350,COLUMN(V$1)+8,FALSE)</f>
        <v>1019539470</v>
      </c>
    </row>
    <row r="125" spans="1:22" hidden="1" outlineLevel="1" x14ac:dyDescent="0.25">
      <c r="A125" s="94"/>
      <c r="B125" s="10" t="s">
        <v>79</v>
      </c>
      <c r="C125" s="11">
        <f>VLOOKUP((RIGHT($A$121,4))&amp;"111"&amp;"1"&amp;"0"&amp;$B$5,'ROH1'!$A$1:$AD$350,COLUMN(C$1)+8,FALSE)</f>
        <v>5220772</v>
      </c>
      <c r="D125" s="11">
        <f>VLOOKUP((RIGHT($A$121,4))&amp;"111"&amp;"1"&amp;"0"&amp;$B$5,'ROH1'!$A$1:$AD$350,COLUMN(D$1)+8,FALSE)</f>
        <v>5219243</v>
      </c>
      <c r="E125" s="11">
        <f>VLOOKUP((RIGHT($A$121,4))&amp;"111"&amp;"1"&amp;"0"&amp;$B$5,'ROH1'!$A$1:$AD$350,COLUMN(E$1)+8,FALSE)</f>
        <v>379</v>
      </c>
      <c r="F125" s="11">
        <f>VLOOKUP((RIGHT($A$121,4))&amp;"111"&amp;"1"&amp;"0"&amp;$B$5,'ROH1'!$A$1:$AD$350,COLUMN(F$1)+8,FALSE)</f>
        <v>142890</v>
      </c>
      <c r="G125" s="11">
        <f>VLOOKUP((RIGHT($A$121,4))&amp;"111"&amp;"1"&amp;"0"&amp;$B$5,'ROH1'!$A$1:$AD$350,COLUMN(G$1)+8,FALSE)</f>
        <v>509345</v>
      </c>
      <c r="H125" s="11">
        <f>VLOOKUP((RIGHT($A$121,4))&amp;"111"&amp;"1"&amp;"0"&amp;$B$5,'ROH1'!$A$1:$AD$350,COLUMN(H$1)+8,FALSE)</f>
        <v>0</v>
      </c>
      <c r="I125" s="11">
        <f>VLOOKUP((RIGHT($A$121,4))&amp;"111"&amp;"1"&amp;"0"&amp;$B$5,'ROH1'!$A$1:$AD$350,COLUMN(I$1)+8,FALSE)</f>
        <v>0</v>
      </c>
      <c r="J125" s="11">
        <f>VLOOKUP((RIGHT($A$121,4))&amp;"111"&amp;"1"&amp;"0"&amp;$B$5,'ROH1'!$A$1:$AD$350,COLUMN(J$1)+8,FALSE)</f>
        <v>0</v>
      </c>
      <c r="K125" s="11">
        <f>VLOOKUP((RIGHT($A$121,4))&amp;"111"&amp;"1"&amp;"0"&amp;$B$5,'ROH1'!$A$1:$AD$350,COLUMN(K$1)+8,FALSE)</f>
        <v>2614115</v>
      </c>
      <c r="L125" s="11">
        <f>VLOOKUP((RIGHT($A$121,4))&amp;"111"&amp;"1"&amp;"0"&amp;$B$5,'ROH1'!$A$1:$AD$350,COLUMN(L$1)+8,FALSE)</f>
        <v>0</v>
      </c>
      <c r="M125" s="11">
        <f>VLOOKUP((RIGHT($A$121,4))&amp;"111"&amp;"1"&amp;"0"&amp;$B$5,'ROH1'!$A$1:$AD$350,COLUMN(M$1)+8,FALSE)</f>
        <v>22757</v>
      </c>
      <c r="N125" s="11">
        <f>VLOOKUP((RIGHT($A$121,4))&amp;"111"&amp;"1"&amp;"0"&amp;$B$5,'ROH1'!$A$1:$AD$350,COLUMN(N$1)+8,FALSE)</f>
        <v>0</v>
      </c>
      <c r="O125" s="11">
        <f>VLOOKUP((RIGHT($A$121,4))&amp;"111"&amp;"1"&amp;"0"&amp;$B$5,'ROH1'!$A$1:$AD$350,COLUMN(O$1)+8,FALSE)</f>
        <v>5124582</v>
      </c>
      <c r="P125" s="11">
        <f>VLOOKUP((RIGHT($A$121,4))&amp;"111"&amp;"1"&amp;"0"&amp;$B$5,'ROH1'!$A$1:$AD$350,COLUMN(P$1)+8,FALSE)</f>
        <v>935337033</v>
      </c>
      <c r="Q125" s="11">
        <f>VLOOKUP((RIGHT($A$121,4))&amp;"111"&amp;"1"&amp;"0"&amp;$B$5,'ROH1'!$A$1:$AD$350,COLUMN(Q$1)+8,FALSE)</f>
        <v>25353230</v>
      </c>
      <c r="R125" s="11">
        <f>VLOOKUP((RIGHT($A$121,4))&amp;"111"&amp;"1"&amp;"0"&amp;$B$5,'ROH1'!$A$1:$AD$350,COLUMN(R$1)+8,FALSE)</f>
        <v>89128281</v>
      </c>
      <c r="S125" s="11">
        <f>VLOOKUP((RIGHT($A$121,4))&amp;"111"&amp;"1"&amp;"0"&amp;$B$5,'ROH1'!$A$1:$AD$350,COLUMN(S$1)+8,FALSE)</f>
        <v>0</v>
      </c>
      <c r="T125" s="11">
        <f>VLOOKUP((RIGHT($A$121,4))&amp;"111"&amp;"1"&amp;"0"&amp;$B$5,'ROH1'!$A$1:$AD$350,COLUMN(T$1)+8,FALSE)</f>
        <v>0</v>
      </c>
      <c r="U125" s="11">
        <f>VLOOKUP((RIGHT($A$121,4))&amp;"111"&amp;"1"&amp;"0"&amp;$B$5,'ROH1'!$A$1:$AD$350,COLUMN(U$1)+8,FALSE)</f>
        <v>0</v>
      </c>
      <c r="V125" s="11">
        <f>VLOOKUP((RIGHT($A$121,4))&amp;"111"&amp;"1"&amp;"0"&amp;$B$5,'ROH1'!$A$1:$AD$350,COLUMN(V$1)+8,FALSE)</f>
        <v>459530777</v>
      </c>
    </row>
    <row r="126" spans="1:22" hidden="1" outlineLevel="1" x14ac:dyDescent="0.25">
      <c r="A126" s="94"/>
      <c r="B126" s="13" t="s">
        <v>867</v>
      </c>
      <c r="C126" s="14">
        <f>VLOOKUP((RIGHT($A$121,4))&amp;"111"&amp;"1"&amp;"0"&amp;$B$6,'ROH1'!$A$1:$AD$350,COLUMN(C$1)+8,FALSE)</f>
        <v>1573709</v>
      </c>
      <c r="D126" s="14">
        <f>VLOOKUP((RIGHT($A$121,4))&amp;"111"&amp;"1"&amp;"0"&amp;$B$6,'ROH1'!$A$1:$AD$350,COLUMN(D$1)+8,FALSE)</f>
        <v>1573709</v>
      </c>
      <c r="E126" s="14">
        <f>VLOOKUP((RIGHT($A$121,4))&amp;"111"&amp;"1"&amp;"0"&amp;$B$6,'ROH1'!$A$1:$AD$350,COLUMN(E$1)+8,FALSE)</f>
        <v>610</v>
      </c>
      <c r="F126" s="14">
        <f>VLOOKUP((RIGHT($A$121,4))&amp;"111"&amp;"1"&amp;"0"&amp;$B$6,'ROH1'!$A$1:$AD$350,COLUMN(F$1)+8,FALSE)</f>
        <v>55662</v>
      </c>
      <c r="G126" s="14">
        <f>VLOOKUP((RIGHT($A$121,4))&amp;"111"&amp;"1"&amp;"0"&amp;$B$6,'ROH1'!$A$1:$AD$350,COLUMN(G$1)+8,FALSE)</f>
        <v>279026</v>
      </c>
      <c r="H126" s="14">
        <f>VLOOKUP((RIGHT($A$121,4))&amp;"111"&amp;"1"&amp;"0"&amp;$B$6,'ROH1'!$A$1:$AD$350,COLUMN(H$1)+8,FALSE)</f>
        <v>0</v>
      </c>
      <c r="I126" s="14">
        <f>VLOOKUP((RIGHT($A$121,4))&amp;"111"&amp;"1"&amp;"0"&amp;$B$6,'ROH1'!$A$1:$AD$350,COLUMN(I$1)+8,FALSE)</f>
        <v>0</v>
      </c>
      <c r="J126" s="14">
        <f>VLOOKUP((RIGHT($A$121,4))&amp;"111"&amp;"1"&amp;"0"&amp;$B$6,'ROH1'!$A$1:$AD$350,COLUMN(J$1)+8,FALSE)</f>
        <v>0</v>
      </c>
      <c r="K126" s="14">
        <f>VLOOKUP((RIGHT($A$121,4))&amp;"111"&amp;"1"&amp;"0"&amp;$B$6,'ROH1'!$A$1:$AD$350,COLUMN(K$1)+8,FALSE)</f>
        <v>496190</v>
      </c>
      <c r="L126" s="14">
        <f>VLOOKUP((RIGHT($A$121,4))&amp;"111"&amp;"1"&amp;"0"&amp;$B$6,'ROH1'!$A$1:$AD$350,COLUMN(L$1)+8,FALSE)</f>
        <v>0</v>
      </c>
      <c r="M126" s="14">
        <f>VLOOKUP((RIGHT($A$121,4))&amp;"111"&amp;"1"&amp;"0"&amp;$B$6,'ROH1'!$A$1:$AD$350,COLUMN(M$1)+8,FALSE)</f>
        <v>21240</v>
      </c>
      <c r="N126" s="14">
        <f>VLOOKUP((RIGHT($A$121,4))&amp;"111"&amp;"1"&amp;"0"&amp;$B$6,'ROH1'!$A$1:$AD$350,COLUMN(N$1)+8,FALSE)</f>
        <v>0</v>
      </c>
      <c r="O126" s="14">
        <f>VLOOKUP((RIGHT($A$121,4))&amp;"111"&amp;"1"&amp;"0"&amp;$B$6,'ROH1'!$A$1:$AD$350,COLUMN(O$1)+8,FALSE)</f>
        <v>1534993</v>
      </c>
      <c r="P126" s="14">
        <f>VLOOKUP((RIGHT($A$121,4))&amp;"111"&amp;"1"&amp;"0"&amp;$B$6,'ROH1'!$A$1:$AD$350,COLUMN(P$1)+8,FALSE)</f>
        <v>281511080</v>
      </c>
      <c r="Q126" s="14">
        <f>VLOOKUP((RIGHT($A$121,4))&amp;"111"&amp;"1"&amp;"0"&amp;$B$6,'ROH1'!$A$1:$AD$350,COLUMN(Q$1)+8,FALSE)</f>
        <v>9798369</v>
      </c>
      <c r="R126" s="14">
        <f>VLOOKUP((RIGHT($A$121,4))&amp;"111"&amp;"1"&amp;"0"&amp;$B$6,'ROH1'!$A$1:$AD$350,COLUMN(R$1)+8,FALSE)</f>
        <v>48996782</v>
      </c>
      <c r="S126" s="14">
        <f>VLOOKUP((RIGHT($A$121,4))&amp;"111"&amp;"1"&amp;"0"&amp;$B$6,'ROH1'!$A$1:$AD$350,COLUMN(S$1)+8,FALSE)</f>
        <v>0</v>
      </c>
      <c r="T126" s="14">
        <f>VLOOKUP((RIGHT($A$121,4))&amp;"111"&amp;"1"&amp;"0"&amp;$B$6,'ROH1'!$A$1:$AD$350,COLUMN(T$1)+8,FALSE)</f>
        <v>0</v>
      </c>
      <c r="U126" s="14">
        <f>VLOOKUP((RIGHT($A$121,4))&amp;"111"&amp;"1"&amp;"0"&amp;$B$6,'ROH1'!$A$1:$AD$350,COLUMN(U$1)+8,FALSE)</f>
        <v>0</v>
      </c>
      <c r="V126" s="14">
        <f>VLOOKUP((RIGHT($A$121,4))&amp;"111"&amp;"1"&amp;"0"&amp;$B$6,'ROH1'!$A$1:$AD$350,COLUMN(V$1)+8,FALSE)</f>
        <v>86895110</v>
      </c>
    </row>
    <row r="127" spans="1:22" hidden="1" outlineLevel="1" x14ac:dyDescent="0.25">
      <c r="A127" s="94"/>
      <c r="B127" s="10" t="s">
        <v>80</v>
      </c>
      <c r="C127" s="11">
        <f>VLOOKUP((RIGHT($A$121,4))&amp;"111"&amp;"1"&amp;"0"&amp;$B$7,'ROH1'!$A$1:$AD$350,COLUMN(C$1)+8,FALSE)</f>
        <v>28784412</v>
      </c>
      <c r="D127" s="11">
        <f>VLOOKUP((RIGHT($A$121,4))&amp;"111"&amp;"1"&amp;"0"&amp;$B$7,'ROH1'!$A$1:$AD$350,COLUMN(D$1)+8,FALSE)</f>
        <v>28739104</v>
      </c>
      <c r="E127" s="11">
        <f>VLOOKUP((RIGHT($A$121,4))&amp;"111"&amp;"1"&amp;"0"&amp;$B$7,'ROH1'!$A$1:$AD$350,COLUMN(E$1)+8,FALSE)</f>
        <v>3577</v>
      </c>
      <c r="F127" s="11">
        <f>VLOOKUP((RIGHT($A$121,4))&amp;"111"&amp;"1"&amp;"0"&amp;$B$7,'ROH1'!$A$1:$AD$350,COLUMN(F$1)+8,FALSE)</f>
        <v>632180</v>
      </c>
      <c r="G127" s="11">
        <f>VLOOKUP((RIGHT($A$121,4))&amp;"111"&amp;"1"&amp;"0"&amp;$B$7,'ROH1'!$A$1:$AD$350,COLUMN(G$1)+8,FALSE)</f>
        <v>2639995</v>
      </c>
      <c r="H127" s="11">
        <f>VLOOKUP((RIGHT($A$121,4))&amp;"111"&amp;"1"&amp;"0"&amp;$B$7,'ROH1'!$A$1:$AD$350,COLUMN(H$1)+8,FALSE)</f>
        <v>0</v>
      </c>
      <c r="I127" s="11">
        <f>VLOOKUP((RIGHT($A$121,4))&amp;"111"&amp;"1"&amp;"0"&amp;$B$7,'ROH1'!$A$1:$AD$350,COLUMN(I$1)+8,FALSE)</f>
        <v>0</v>
      </c>
      <c r="J127" s="11">
        <f>VLOOKUP((RIGHT($A$121,4))&amp;"111"&amp;"1"&amp;"0"&amp;$B$7,'ROH1'!$A$1:$AD$350,COLUMN(J$1)+8,FALSE)</f>
        <v>0</v>
      </c>
      <c r="K127" s="11">
        <f>VLOOKUP((RIGHT($A$121,4))&amp;"111"&amp;"1"&amp;"0"&amp;$B$7,'ROH1'!$A$1:$AD$350,COLUMN(K$1)+8,FALSE)</f>
        <v>13555486</v>
      </c>
      <c r="L127" s="11">
        <f>VLOOKUP((RIGHT($A$121,4))&amp;"111"&amp;"1"&amp;"0"&amp;$B$7,'ROH1'!$A$1:$AD$350,COLUMN(L$1)+8,FALSE)</f>
        <v>0</v>
      </c>
      <c r="M127" s="11">
        <f>VLOOKUP((RIGHT($A$121,4))&amp;"111"&amp;"1"&amp;"0"&amp;$B$7,'ROH1'!$A$1:$AD$350,COLUMN(M$1)+8,FALSE)</f>
        <v>147351</v>
      </c>
      <c r="N127" s="11">
        <f>VLOOKUP((RIGHT($A$121,4))&amp;"111"&amp;"1"&amp;"0"&amp;$B$7,'ROH1'!$A$1:$AD$350,COLUMN(N$1)+8,FALSE)</f>
        <v>0</v>
      </c>
      <c r="O127" s="11">
        <f>VLOOKUP((RIGHT($A$121,4))&amp;"111"&amp;"1"&amp;"0"&amp;$B$7,'ROH1'!$A$1:$AD$350,COLUMN(O$1)+8,FALSE)</f>
        <v>28302818</v>
      </c>
      <c r="P127" s="11">
        <f>VLOOKUP((RIGHT($A$121,4))&amp;"111"&amp;"1"&amp;"0"&amp;$B$7,'ROH1'!$A$1:$AD$350,COLUMN(P$1)+8,FALSE)</f>
        <v>5151325601</v>
      </c>
      <c r="Q127" s="11">
        <f>VLOOKUP((RIGHT($A$121,4))&amp;"111"&amp;"1"&amp;"0"&amp;$B$7,'ROH1'!$A$1:$AD$350,COLUMN(Q$1)+8,FALSE)</f>
        <v>112354978</v>
      </c>
      <c r="R127" s="11">
        <f>VLOOKUP((RIGHT($A$121,4))&amp;"111"&amp;"1"&amp;"0"&amp;$B$7,'ROH1'!$A$1:$AD$350,COLUMN(R$1)+8,FALSE)</f>
        <v>462917696</v>
      </c>
      <c r="S127" s="11">
        <f>VLOOKUP((RIGHT($A$121,4))&amp;"111"&amp;"1"&amp;"0"&amp;$B$7,'ROH1'!$A$1:$AD$350,COLUMN(S$1)+8,FALSE)</f>
        <v>0</v>
      </c>
      <c r="T127" s="11">
        <f>VLOOKUP((RIGHT($A$121,4))&amp;"111"&amp;"1"&amp;"0"&amp;$B$7,'ROH1'!$A$1:$AD$350,COLUMN(T$1)+8,FALSE)</f>
        <v>0</v>
      </c>
      <c r="U127" s="11">
        <f>VLOOKUP((RIGHT($A$121,4))&amp;"111"&amp;"1"&amp;"0"&amp;$B$7,'ROH1'!$A$1:$AD$350,COLUMN(U$1)+8,FALSE)</f>
        <v>0</v>
      </c>
      <c r="V127" s="11">
        <f>VLOOKUP((RIGHT($A$121,4))&amp;"111"&amp;"1"&amp;"0"&amp;$B$7,'ROH1'!$A$1:$AD$350,COLUMN(V$1)+8,FALSE)</f>
        <v>2377398296</v>
      </c>
    </row>
    <row r="128" spans="1:22" hidden="1" outlineLevel="1" x14ac:dyDescent="0.25">
      <c r="A128" s="94"/>
      <c r="B128" s="16" t="s">
        <v>20</v>
      </c>
      <c r="C128" s="17">
        <f>VLOOKUP((RIGHT($A$121,4))&amp;"111"&amp;"1"&amp;"0"&amp;$B$8,'ROH1'!$A$1:$AD$350,COLUMN(C$1)+8,FALSE)</f>
        <v>74764266</v>
      </c>
      <c r="D128" s="17">
        <f>VLOOKUP((RIGHT($A$121,4))&amp;"111"&amp;"1"&amp;"0"&amp;$B$8,'ROH1'!$A$1:$AD$350,COLUMN(D$1)+8,FALSE)</f>
        <v>74294550</v>
      </c>
      <c r="E128" s="17">
        <f>VLOOKUP((RIGHT($A$121,4))&amp;"111"&amp;"1"&amp;"0"&amp;$B$8,'ROH1'!$A$1:$AD$350,COLUMN(E$1)+8,FALSE)</f>
        <v>11627</v>
      </c>
      <c r="F128" s="17">
        <f>VLOOKUP((RIGHT($A$121,4))&amp;"111"&amp;"1"&amp;"0"&amp;$B$8,'ROH1'!$A$1:$AD$350,COLUMN(F$1)+8,FALSE)</f>
        <v>1867374</v>
      </c>
      <c r="G128" s="17">
        <f>VLOOKUP((RIGHT($A$121,4))&amp;"111"&amp;"1"&amp;"0"&amp;$B$8,'ROH1'!$A$1:$AD$350,COLUMN(G$1)+8,FALSE)</f>
        <v>7503515</v>
      </c>
      <c r="H128" s="17">
        <f>VLOOKUP((RIGHT($A$121,4))&amp;"111"&amp;"1"&amp;"0"&amp;$B$8,'ROH1'!$A$1:$AD$350,COLUMN(H$1)+8,FALSE)</f>
        <v>0</v>
      </c>
      <c r="I128" s="17">
        <f>VLOOKUP((RIGHT($A$121,4))&amp;"111"&amp;"1"&amp;"0"&amp;$B$8,'ROH1'!$A$1:$AD$350,COLUMN(I$1)+8,FALSE)</f>
        <v>0</v>
      </c>
      <c r="J128" s="17">
        <f>VLOOKUP((RIGHT($A$121,4))&amp;"111"&amp;"1"&amp;"0"&amp;$B$8,'ROH1'!$A$1:$AD$350,COLUMN(J$1)+8,FALSE)</f>
        <v>0</v>
      </c>
      <c r="K128" s="17">
        <f>VLOOKUP((RIGHT($A$121,4))&amp;"111"&amp;"1"&amp;"0"&amp;$B$8,'ROH1'!$A$1:$AD$350,COLUMN(K$1)+8,FALSE)</f>
        <v>34551957</v>
      </c>
      <c r="L128" s="17">
        <f>VLOOKUP((RIGHT($A$121,4))&amp;"111"&amp;"1"&amp;"0"&amp;$B$8,'ROH1'!$A$1:$AD$350,COLUMN(L$1)+8,FALSE)</f>
        <v>0</v>
      </c>
      <c r="M128" s="17">
        <f>VLOOKUP((RIGHT($A$121,4))&amp;"111"&amp;"1"&amp;"0"&amp;$B$8,'ROH1'!$A$1:$AD$350,COLUMN(M$1)+8,FALSE)</f>
        <v>431934</v>
      </c>
      <c r="N128" s="17">
        <f>VLOOKUP((RIGHT($A$121,4))&amp;"111"&amp;"1"&amp;"0"&amp;$B$8,'ROH1'!$A$1:$AD$350,COLUMN(N$1)+8,FALSE)</f>
        <v>0</v>
      </c>
      <c r="O128" s="17">
        <f>VLOOKUP((RIGHT($A$121,4))&amp;"111"&amp;"1"&amp;"0"&amp;$B$8,'ROH1'!$A$1:$AD$350,COLUMN(O$1)+8,FALSE)</f>
        <v>73260924</v>
      </c>
      <c r="P128" s="17">
        <f>VLOOKUP((RIGHT($A$121,4))&amp;"111"&amp;"1"&amp;"0"&amp;$B$8,'ROH1'!$A$1:$AD$350,COLUMN(P$1)+8,FALSE)</f>
        <v>13347714377</v>
      </c>
      <c r="Q128" s="17">
        <f>VLOOKUP((RIGHT($A$121,4))&amp;"111"&amp;"1"&amp;"0"&amp;$B$8,'ROH1'!$A$1:$AD$350,COLUMN(Q$1)+8,FALSE)</f>
        <v>331497667</v>
      </c>
      <c r="R128" s="17">
        <f>VLOOKUP((RIGHT($A$121,4))&amp;"111"&amp;"1"&amp;"0"&amp;$B$8,'ROH1'!$A$1:$AD$350,COLUMN(R$1)+8,FALSE)</f>
        <v>1315023518</v>
      </c>
      <c r="S128" s="17">
        <f>VLOOKUP((RIGHT($A$121,4))&amp;"111"&amp;"1"&amp;"0"&amp;$B$8,'ROH1'!$A$1:$AD$350,COLUMN(S$1)+8,FALSE)</f>
        <v>0</v>
      </c>
      <c r="T128" s="17">
        <f>VLOOKUP((RIGHT($A$121,4))&amp;"111"&amp;"1"&amp;"0"&amp;$B$8,'ROH1'!$A$1:$AD$350,COLUMN(T$1)+8,FALSE)</f>
        <v>0</v>
      </c>
      <c r="U128" s="17">
        <f>VLOOKUP((RIGHT($A$121,4))&amp;"111"&amp;"1"&amp;"0"&amp;$B$8,'ROH1'!$A$1:$AD$350,COLUMN(U$1)+8,FALSE)</f>
        <v>0</v>
      </c>
      <c r="V128" s="17">
        <f>VLOOKUP((RIGHT($A$121,4))&amp;"111"&amp;"1"&amp;"0"&amp;$B$8,'ROH1'!$A$1:$AD$350,COLUMN(V$1)+8,FALSE)</f>
        <v>6027568342</v>
      </c>
    </row>
    <row r="129" spans="1:22" hidden="1" outlineLevel="1" x14ac:dyDescent="0.25"/>
    <row r="130" spans="1:22" hidden="1" outlineLevel="1" x14ac:dyDescent="0.25">
      <c r="A130" s="93" t="s">
        <v>950</v>
      </c>
      <c r="B130" s="10" t="s">
        <v>77</v>
      </c>
      <c r="C130" s="11">
        <f>VLOOKUP((RIGHT($A$121,4))&amp;"111"&amp;"1"&amp;"1"&amp;$B$3,'ROH1'!$A$1:$AD$350,COLUMN(C$1)+8,FALSE)</f>
        <v>27939220</v>
      </c>
      <c r="D130" s="11">
        <f>VLOOKUP((RIGHT($A$121,4))&amp;"111"&amp;"1"&amp;"1"&amp;$B$3,'ROH1'!$A$1:$AD$350,COLUMN(D$1)+8,FALSE)</f>
        <v>27885969</v>
      </c>
      <c r="E130" s="11">
        <f>VLOOKUP((RIGHT($A$121,4))&amp;"111"&amp;"1"&amp;"1"&amp;$B$3,'ROH1'!$A$1:$AD$350,COLUMN(E$1)+8,FALSE)</f>
        <v>6287</v>
      </c>
      <c r="F130" s="11">
        <f>VLOOKUP((RIGHT($A$121,4))&amp;"111"&amp;"1"&amp;"1"&amp;$B$3,'ROH1'!$A$1:$AD$350,COLUMN(F$1)+8,FALSE)</f>
        <v>815868</v>
      </c>
      <c r="G130" s="11">
        <f>VLOOKUP((RIGHT($A$121,4))&amp;"111"&amp;"1"&amp;"1"&amp;$B$3,'ROH1'!$A$1:$AD$350,COLUMN(G$1)+8,FALSE)</f>
        <v>3144623</v>
      </c>
      <c r="H130" s="11">
        <f>VLOOKUP((RIGHT($A$121,4))&amp;"111"&amp;"1"&amp;"1"&amp;$B$3,'ROH1'!$A$1:$AD$350,COLUMN(H$1)+8,FALSE)</f>
        <v>0</v>
      </c>
      <c r="I130" s="11">
        <f>VLOOKUP((RIGHT($A$121,4))&amp;"111"&amp;"1"&amp;"1"&amp;$B$3,'ROH1'!$A$1:$AD$350,COLUMN(I$1)+8,FALSE)</f>
        <v>0</v>
      </c>
      <c r="J130" s="11">
        <f>VLOOKUP((RIGHT($A$121,4))&amp;"111"&amp;"1"&amp;"1"&amp;$B$3,'ROH1'!$A$1:$AD$350,COLUMN(J$1)+8,FALSE)</f>
        <v>0</v>
      </c>
      <c r="K130" s="11">
        <f>VLOOKUP((RIGHT($A$121,4))&amp;"111"&amp;"1"&amp;"1"&amp;$B$3,'ROH1'!$A$1:$AD$350,COLUMN(K$1)+8,FALSE)</f>
        <v>12055275</v>
      </c>
      <c r="L130" s="11">
        <f>VLOOKUP((RIGHT($A$121,4))&amp;"111"&amp;"1"&amp;"1"&amp;$B$3,'ROH1'!$A$1:$AD$350,COLUMN(L$1)+8,FALSE)</f>
        <v>0</v>
      </c>
      <c r="M130" s="11">
        <f>VLOOKUP((RIGHT($A$121,4))&amp;"111"&amp;"1"&amp;"1"&amp;$B$3,'ROH1'!$A$1:$AD$350,COLUMN(M$1)+8,FALSE)</f>
        <v>195476</v>
      </c>
      <c r="N130" s="11">
        <f>VLOOKUP((RIGHT($A$121,4))&amp;"111"&amp;"1"&amp;"1"&amp;$B$3,'ROH1'!$A$1:$AD$350,COLUMN(N$1)+8,FALSE)</f>
        <v>0</v>
      </c>
      <c r="O130" s="11">
        <f>VLOOKUP((RIGHT($A$121,4))&amp;"111"&amp;"1"&amp;"1"&amp;$B$3,'ROH1'!$A$1:$AD$350,COLUMN(O$1)+8,FALSE)</f>
        <v>27281934</v>
      </c>
      <c r="P130" s="11">
        <f>VLOOKUP((RIGHT($A$121,4))&amp;"111"&amp;"1"&amp;"1"&amp;$B$3,'ROH1'!$A$1:$AD$350,COLUMN(P$1)+8,FALSE)</f>
        <v>4966978742</v>
      </c>
      <c r="Q130" s="11">
        <f>VLOOKUP((RIGHT($A$121,4))&amp;"111"&amp;"1"&amp;"1"&amp;$B$3,'ROH1'!$A$1:$AD$350,COLUMN(Q$1)+8,FALSE)</f>
        <v>144810957</v>
      </c>
      <c r="R130" s="11">
        <f>VLOOKUP((RIGHT($A$121,4))&amp;"111"&amp;"1"&amp;"1"&amp;$B$3,'ROH1'!$A$1:$AD$350,COLUMN(R$1)+8,FALSE)</f>
        <v>551184628</v>
      </c>
      <c r="S130" s="11">
        <f>VLOOKUP((RIGHT($A$121,4))&amp;"111"&amp;"1"&amp;"1"&amp;$B$3,'ROH1'!$A$1:$AD$350,COLUMN(S$1)+8,FALSE)</f>
        <v>0</v>
      </c>
      <c r="T130" s="11">
        <f>VLOOKUP((RIGHT($A$121,4))&amp;"111"&amp;"1"&amp;"1"&amp;$B$3,'ROH1'!$A$1:$AD$350,COLUMN(T$1)+8,FALSE)</f>
        <v>0</v>
      </c>
      <c r="U130" s="11">
        <f>VLOOKUP((RIGHT($A$121,4))&amp;"111"&amp;"1"&amp;"1"&amp;$B$3,'ROH1'!$A$1:$AD$350,COLUMN(U$1)+8,FALSE)</f>
        <v>0</v>
      </c>
      <c r="V130" s="11">
        <f>VLOOKUP((RIGHT($A$121,4))&amp;"111"&amp;"1"&amp;"1"&amp;$B$3,'ROH1'!$A$1:$AD$350,COLUMN(V$1)+8,FALSE)</f>
        <v>2082064918</v>
      </c>
    </row>
    <row r="131" spans="1:22" hidden="1" outlineLevel="1" x14ac:dyDescent="0.25">
      <c r="A131" s="94"/>
      <c r="B131" s="13" t="s">
        <v>78</v>
      </c>
      <c r="C131" s="14">
        <f>VLOOKUP((RIGHT($A$121,4))&amp;"111"&amp;"1"&amp;"1"&amp;$B$4,'ROH1'!$A$1:$AD$350,COLUMN(C$1)+8,FALSE)</f>
        <v>11245845</v>
      </c>
      <c r="D131" s="14">
        <f>VLOOKUP((RIGHT($A$121,4))&amp;"111"&amp;"1"&amp;"1"&amp;$B$4,'ROH1'!$A$1:$AD$350,COLUMN(D$1)+8,FALSE)</f>
        <v>11214525</v>
      </c>
      <c r="E131" s="14">
        <f>VLOOKUP((RIGHT($A$121,4))&amp;"111"&amp;"1"&amp;"1"&amp;$B$4,'ROH1'!$A$1:$AD$350,COLUMN(E$1)+8,FALSE)</f>
        <v>774</v>
      </c>
      <c r="F131" s="14">
        <f>VLOOKUP((RIGHT($A$121,4))&amp;"111"&amp;"1"&amp;"1"&amp;$B$4,'ROH1'!$A$1:$AD$350,COLUMN(F$1)+8,FALSE)</f>
        <v>220669</v>
      </c>
      <c r="G131" s="14">
        <f>VLOOKUP((RIGHT($A$121,4))&amp;"111"&amp;"1"&amp;"1"&amp;$B$4,'ROH1'!$A$1:$AD$350,COLUMN(G$1)+8,FALSE)</f>
        <v>930202</v>
      </c>
      <c r="H131" s="14">
        <f>VLOOKUP((RIGHT($A$121,4))&amp;"111"&amp;"1"&amp;"1"&amp;$B$4,'ROH1'!$A$1:$AD$350,COLUMN(H$1)+8,FALSE)</f>
        <v>0</v>
      </c>
      <c r="I131" s="14">
        <f>VLOOKUP((RIGHT($A$121,4))&amp;"111"&amp;"1"&amp;"1"&amp;$B$4,'ROH1'!$A$1:$AD$350,COLUMN(I$1)+8,FALSE)</f>
        <v>0</v>
      </c>
      <c r="J131" s="14">
        <f>VLOOKUP((RIGHT($A$121,4))&amp;"111"&amp;"1"&amp;"1"&amp;$B$4,'ROH1'!$A$1:$AD$350,COLUMN(J$1)+8,FALSE)</f>
        <v>0</v>
      </c>
      <c r="K131" s="14">
        <f>VLOOKUP((RIGHT($A$121,4))&amp;"111"&amp;"1"&amp;"1"&amp;$B$4,'ROH1'!$A$1:$AD$350,COLUMN(K$1)+8,FALSE)</f>
        <v>5809611</v>
      </c>
      <c r="L131" s="14">
        <f>VLOOKUP((RIGHT($A$121,4))&amp;"111"&amp;"1"&amp;"1"&amp;$B$4,'ROH1'!$A$1:$AD$350,COLUMN(L$1)+8,FALSE)</f>
        <v>0</v>
      </c>
      <c r="M131" s="14">
        <f>VLOOKUP((RIGHT($A$121,4))&amp;"111"&amp;"1"&amp;"1"&amp;$B$4,'ROH1'!$A$1:$AD$350,COLUMN(M$1)+8,FALSE)</f>
        <v>45110</v>
      </c>
      <c r="N131" s="14">
        <f>VLOOKUP((RIGHT($A$121,4))&amp;"111"&amp;"1"&amp;"1"&amp;$B$4,'ROH1'!$A$1:$AD$350,COLUMN(N$1)+8,FALSE)</f>
        <v>0</v>
      </c>
      <c r="O131" s="14">
        <f>VLOOKUP((RIGHT($A$121,4))&amp;"111"&amp;"1"&amp;"1"&amp;$B$4,'ROH1'!$A$1:$AD$350,COLUMN(O$1)+8,FALSE)</f>
        <v>11016386</v>
      </c>
      <c r="P131" s="14">
        <f>VLOOKUP((RIGHT($A$121,4))&amp;"111"&amp;"1"&amp;"1"&amp;$B$4,'ROH1'!$A$1:$AD$350,COLUMN(P$1)+8,FALSE)</f>
        <v>2006119965</v>
      </c>
      <c r="Q131" s="14">
        <f>VLOOKUP((RIGHT($A$121,4))&amp;"111"&amp;"1"&amp;"1"&amp;$B$4,'ROH1'!$A$1:$AD$350,COLUMN(Q$1)+8,FALSE)</f>
        <v>39159465</v>
      </c>
      <c r="R131" s="14">
        <f>VLOOKUP((RIGHT($A$121,4))&amp;"111"&amp;"1"&amp;"1"&amp;$B$4,'ROH1'!$A$1:$AD$350,COLUMN(R$1)+8,FALSE)</f>
        <v>162730044</v>
      </c>
      <c r="S131" s="14">
        <f>VLOOKUP((RIGHT($A$121,4))&amp;"111"&amp;"1"&amp;"1"&amp;$B$4,'ROH1'!$A$1:$AD$350,COLUMN(S$1)+8,FALSE)</f>
        <v>0</v>
      </c>
      <c r="T131" s="14">
        <f>VLOOKUP((RIGHT($A$121,4))&amp;"111"&amp;"1"&amp;"1"&amp;$B$4,'ROH1'!$A$1:$AD$350,COLUMN(T$1)+8,FALSE)</f>
        <v>0</v>
      </c>
      <c r="U131" s="14">
        <f>VLOOKUP((RIGHT($A$121,4))&amp;"111"&amp;"1"&amp;"1"&amp;$B$4,'ROH1'!$A$1:$AD$350,COLUMN(U$1)+8,FALSE)</f>
        <v>0</v>
      </c>
      <c r="V131" s="14">
        <f>VLOOKUP((RIGHT($A$121,4))&amp;"111"&amp;"1"&amp;"1"&amp;$B$4,'ROH1'!$A$1:$AD$350,COLUMN(V$1)+8,FALSE)</f>
        <v>1019073175</v>
      </c>
    </row>
    <row r="132" spans="1:22" hidden="1" outlineLevel="1" x14ac:dyDescent="0.25">
      <c r="A132" s="94"/>
      <c r="B132" s="10" t="s">
        <v>79</v>
      </c>
      <c r="C132" s="11">
        <f>VLOOKUP((RIGHT($A$121,4))&amp;"111"&amp;"1"&amp;"1"&amp;$B$5,'ROH1'!$A$1:$AD$350,COLUMN(C$1)+8,FALSE)</f>
        <v>5220740</v>
      </c>
      <c r="D132" s="11">
        <f>VLOOKUP((RIGHT($A$121,4))&amp;"111"&amp;"1"&amp;"1"&amp;$B$5,'ROH1'!$A$1:$AD$350,COLUMN(D$1)+8,FALSE)</f>
        <v>5219213</v>
      </c>
      <c r="E132" s="11">
        <f>VLOOKUP((RIGHT($A$121,4))&amp;"111"&amp;"1"&amp;"1"&amp;$B$5,'ROH1'!$A$1:$AD$350,COLUMN(E$1)+8,FALSE)</f>
        <v>379</v>
      </c>
      <c r="F132" s="11">
        <f>VLOOKUP((RIGHT($A$121,4))&amp;"111"&amp;"1"&amp;"1"&amp;$B$5,'ROH1'!$A$1:$AD$350,COLUMN(F$1)+8,FALSE)</f>
        <v>142879</v>
      </c>
      <c r="G132" s="11">
        <f>VLOOKUP((RIGHT($A$121,4))&amp;"111"&amp;"1"&amp;"1"&amp;$B$5,'ROH1'!$A$1:$AD$350,COLUMN(G$1)+8,FALSE)</f>
        <v>509308</v>
      </c>
      <c r="H132" s="11">
        <f>VLOOKUP((RIGHT($A$121,4))&amp;"111"&amp;"1"&amp;"1"&amp;$B$5,'ROH1'!$A$1:$AD$350,COLUMN(H$1)+8,FALSE)</f>
        <v>0</v>
      </c>
      <c r="I132" s="11">
        <f>VLOOKUP((RIGHT($A$121,4))&amp;"111"&amp;"1"&amp;"1"&amp;$B$5,'ROH1'!$A$1:$AD$350,COLUMN(I$1)+8,FALSE)</f>
        <v>0</v>
      </c>
      <c r="J132" s="11">
        <f>VLOOKUP((RIGHT($A$121,4))&amp;"111"&amp;"1"&amp;"1"&amp;$B$5,'ROH1'!$A$1:$AD$350,COLUMN(J$1)+8,FALSE)</f>
        <v>0</v>
      </c>
      <c r="K132" s="11">
        <f>VLOOKUP((RIGHT($A$121,4))&amp;"111"&amp;"1"&amp;"1"&amp;$B$5,'ROH1'!$A$1:$AD$350,COLUMN(K$1)+8,FALSE)</f>
        <v>2612503</v>
      </c>
      <c r="L132" s="11">
        <f>VLOOKUP((RIGHT($A$121,4))&amp;"111"&amp;"1"&amp;"1"&amp;$B$5,'ROH1'!$A$1:$AD$350,COLUMN(L$1)+8,FALSE)</f>
        <v>0</v>
      </c>
      <c r="M132" s="11">
        <f>VLOOKUP((RIGHT($A$121,4))&amp;"111"&amp;"1"&amp;"1"&amp;$B$5,'ROH1'!$A$1:$AD$350,COLUMN(M$1)+8,FALSE)</f>
        <v>22757</v>
      </c>
      <c r="N132" s="11">
        <f>VLOOKUP((RIGHT($A$121,4))&amp;"111"&amp;"1"&amp;"1"&amp;$B$5,'ROH1'!$A$1:$AD$350,COLUMN(N$1)+8,FALSE)</f>
        <v>0</v>
      </c>
      <c r="O132" s="11">
        <f>VLOOKUP((RIGHT($A$121,4))&amp;"111"&amp;"1"&amp;"1"&amp;$B$5,'ROH1'!$A$1:$AD$350,COLUMN(O$1)+8,FALSE)</f>
        <v>5124561</v>
      </c>
      <c r="P132" s="11">
        <f>VLOOKUP((RIGHT($A$121,4))&amp;"111"&amp;"1"&amp;"1"&amp;$B$5,'ROH1'!$A$1:$AD$350,COLUMN(P$1)+8,FALSE)</f>
        <v>934760359</v>
      </c>
      <c r="Q132" s="11">
        <f>VLOOKUP((RIGHT($A$121,4))&amp;"111"&amp;"1"&amp;"1"&amp;$B$5,'ROH1'!$A$1:$AD$350,COLUMN(Q$1)+8,FALSE)</f>
        <v>25351005</v>
      </c>
      <c r="R132" s="11">
        <f>VLOOKUP((RIGHT($A$121,4))&amp;"111"&amp;"1"&amp;"1"&amp;$B$5,'ROH1'!$A$1:$AD$350,COLUMN(R$1)+8,FALSE)</f>
        <v>89118962</v>
      </c>
      <c r="S132" s="11">
        <f>VLOOKUP((RIGHT($A$121,4))&amp;"111"&amp;"1"&amp;"1"&amp;$B$5,'ROH1'!$A$1:$AD$350,COLUMN(S$1)+8,FALSE)</f>
        <v>0</v>
      </c>
      <c r="T132" s="11">
        <f>VLOOKUP((RIGHT($A$121,4))&amp;"111"&amp;"1"&amp;"1"&amp;$B$5,'ROH1'!$A$1:$AD$350,COLUMN(T$1)+8,FALSE)</f>
        <v>0</v>
      </c>
      <c r="U132" s="11">
        <f>VLOOKUP((RIGHT($A$121,4))&amp;"111"&amp;"1"&amp;"1"&amp;$B$5,'ROH1'!$A$1:$AD$350,COLUMN(U$1)+8,FALSE)</f>
        <v>0</v>
      </c>
      <c r="V132" s="11">
        <f>VLOOKUP((RIGHT($A$121,4))&amp;"111"&amp;"1"&amp;"1"&amp;$B$5,'ROH1'!$A$1:$AD$350,COLUMN(V$1)+8,FALSE)</f>
        <v>459319441</v>
      </c>
    </row>
    <row r="133" spans="1:22" hidden="1" outlineLevel="1" x14ac:dyDescent="0.25">
      <c r="A133" s="94"/>
      <c r="B133" s="13" t="s">
        <v>867</v>
      </c>
      <c r="C133" s="14">
        <f>VLOOKUP((RIGHT($A$121,4))&amp;"111"&amp;"1"&amp;"1"&amp;$B$6,'ROH1'!$A$1:$AD$350,COLUMN(C$1)+8,FALSE)</f>
        <v>1573694</v>
      </c>
      <c r="D133" s="14">
        <f>VLOOKUP((RIGHT($A$121,4))&amp;"111"&amp;"1"&amp;"1"&amp;$B$6,'ROH1'!$A$1:$AD$350,COLUMN(D$1)+8,FALSE)</f>
        <v>1573694</v>
      </c>
      <c r="E133" s="14">
        <f>VLOOKUP((RIGHT($A$121,4))&amp;"111"&amp;"1"&amp;"1"&amp;$B$6,'ROH1'!$A$1:$AD$350,COLUMN(E$1)+8,FALSE)</f>
        <v>610</v>
      </c>
      <c r="F133" s="14">
        <f>VLOOKUP((RIGHT($A$121,4))&amp;"111"&amp;"1"&amp;"1"&amp;$B$6,'ROH1'!$A$1:$AD$350,COLUMN(F$1)+8,FALSE)</f>
        <v>55640</v>
      </c>
      <c r="G133" s="14">
        <f>VLOOKUP((RIGHT($A$121,4))&amp;"111"&amp;"1"&amp;"1"&amp;$B$6,'ROH1'!$A$1:$AD$350,COLUMN(G$1)+8,FALSE)</f>
        <v>278999</v>
      </c>
      <c r="H133" s="14">
        <f>VLOOKUP((RIGHT($A$121,4))&amp;"111"&amp;"1"&amp;"1"&amp;$B$6,'ROH1'!$A$1:$AD$350,COLUMN(H$1)+8,FALSE)</f>
        <v>0</v>
      </c>
      <c r="I133" s="14">
        <f>VLOOKUP((RIGHT($A$121,4))&amp;"111"&amp;"1"&amp;"1"&amp;$B$6,'ROH1'!$A$1:$AD$350,COLUMN(I$1)+8,FALSE)</f>
        <v>0</v>
      </c>
      <c r="J133" s="14">
        <f>VLOOKUP((RIGHT($A$121,4))&amp;"111"&amp;"1"&amp;"1"&amp;$B$6,'ROH1'!$A$1:$AD$350,COLUMN(J$1)+8,FALSE)</f>
        <v>0</v>
      </c>
      <c r="K133" s="14">
        <f>VLOOKUP((RIGHT($A$121,4))&amp;"111"&amp;"1"&amp;"1"&amp;$B$6,'ROH1'!$A$1:$AD$350,COLUMN(K$1)+8,FALSE)</f>
        <v>495380</v>
      </c>
      <c r="L133" s="14">
        <f>VLOOKUP((RIGHT($A$121,4))&amp;"111"&amp;"1"&amp;"1"&amp;$B$6,'ROH1'!$A$1:$AD$350,COLUMN(L$1)+8,FALSE)</f>
        <v>0</v>
      </c>
      <c r="M133" s="14">
        <f>VLOOKUP((RIGHT($A$121,4))&amp;"111"&amp;"1"&amp;"1"&amp;$B$6,'ROH1'!$A$1:$AD$350,COLUMN(M$1)+8,FALSE)</f>
        <v>21240</v>
      </c>
      <c r="N133" s="14">
        <f>VLOOKUP((RIGHT($A$121,4))&amp;"111"&amp;"1"&amp;"1"&amp;$B$6,'ROH1'!$A$1:$AD$350,COLUMN(N$1)+8,FALSE)</f>
        <v>0</v>
      </c>
      <c r="O133" s="14">
        <f>VLOOKUP((RIGHT($A$121,4))&amp;"111"&amp;"1"&amp;"1"&amp;$B$6,'ROH1'!$A$1:$AD$350,COLUMN(O$1)+8,FALSE)</f>
        <v>1534980</v>
      </c>
      <c r="P133" s="14">
        <f>VLOOKUP((RIGHT($A$121,4))&amp;"111"&amp;"1"&amp;"1"&amp;$B$6,'ROH1'!$A$1:$AD$350,COLUMN(P$1)+8,FALSE)</f>
        <v>281173446</v>
      </c>
      <c r="Q133" s="14">
        <f>VLOOKUP((RIGHT($A$121,4))&amp;"111"&amp;"1"&amp;"1"&amp;$B$6,'ROH1'!$A$1:$AD$350,COLUMN(Q$1)+8,FALSE)</f>
        <v>9794737</v>
      </c>
      <c r="R133" s="14">
        <f>VLOOKUP((RIGHT($A$121,4))&amp;"111"&amp;"1"&amp;"1"&amp;$B$6,'ROH1'!$A$1:$AD$350,COLUMN(R$1)+8,FALSE)</f>
        <v>48991860</v>
      </c>
      <c r="S133" s="14">
        <f>VLOOKUP((RIGHT($A$121,4))&amp;"111"&amp;"1"&amp;"1"&amp;$B$6,'ROH1'!$A$1:$AD$350,COLUMN(S$1)+8,FALSE)</f>
        <v>0</v>
      </c>
      <c r="T133" s="14">
        <f>VLOOKUP((RIGHT($A$121,4))&amp;"111"&amp;"1"&amp;"1"&amp;$B$6,'ROH1'!$A$1:$AD$350,COLUMN(T$1)+8,FALSE)</f>
        <v>0</v>
      </c>
      <c r="U133" s="14">
        <f>VLOOKUP((RIGHT($A$121,4))&amp;"111"&amp;"1"&amp;"1"&amp;$B$6,'ROH1'!$A$1:$AD$350,COLUMN(U$1)+8,FALSE)</f>
        <v>0</v>
      </c>
      <c r="V133" s="14">
        <f>VLOOKUP((RIGHT($A$121,4))&amp;"111"&amp;"1"&amp;"1"&amp;$B$6,'ROH1'!$A$1:$AD$350,COLUMN(V$1)+8,FALSE)</f>
        <v>86766836</v>
      </c>
    </row>
    <row r="134" spans="1:22" hidden="1" outlineLevel="1" x14ac:dyDescent="0.25">
      <c r="A134" s="94"/>
      <c r="B134" s="10" t="s">
        <v>80</v>
      </c>
      <c r="C134" s="11">
        <f>VLOOKUP((RIGHT($A$121,4))&amp;"111"&amp;"1"&amp;"1"&amp;$B$7,'ROH1'!$A$1:$AD$350,COLUMN(C$1)+8,FALSE)</f>
        <v>28784260</v>
      </c>
      <c r="D134" s="11">
        <f>VLOOKUP((RIGHT($A$121,4))&amp;"111"&amp;"1"&amp;"1"&amp;$B$7,'ROH1'!$A$1:$AD$350,COLUMN(D$1)+8,FALSE)</f>
        <v>28738970</v>
      </c>
      <c r="E134" s="11">
        <f>VLOOKUP((RIGHT($A$121,4))&amp;"111"&amp;"1"&amp;"1"&amp;$B$7,'ROH1'!$A$1:$AD$350,COLUMN(E$1)+8,FALSE)</f>
        <v>3577</v>
      </c>
      <c r="F134" s="11">
        <f>VLOOKUP((RIGHT($A$121,4))&amp;"111"&amp;"1"&amp;"1"&amp;$B$7,'ROH1'!$A$1:$AD$350,COLUMN(F$1)+8,FALSE)</f>
        <v>632118</v>
      </c>
      <c r="G134" s="11">
        <f>VLOOKUP((RIGHT($A$121,4))&amp;"111"&amp;"1"&amp;"1"&amp;$B$7,'ROH1'!$A$1:$AD$350,COLUMN(G$1)+8,FALSE)</f>
        <v>2639838</v>
      </c>
      <c r="H134" s="11">
        <f>VLOOKUP((RIGHT($A$121,4))&amp;"111"&amp;"1"&amp;"1"&amp;$B$7,'ROH1'!$A$1:$AD$350,COLUMN(H$1)+8,FALSE)</f>
        <v>0</v>
      </c>
      <c r="I134" s="11">
        <f>VLOOKUP((RIGHT($A$121,4))&amp;"111"&amp;"1"&amp;"1"&amp;$B$7,'ROH1'!$A$1:$AD$350,COLUMN(I$1)+8,FALSE)</f>
        <v>0</v>
      </c>
      <c r="J134" s="11">
        <f>VLOOKUP((RIGHT($A$121,4))&amp;"111"&amp;"1"&amp;"1"&amp;$B$7,'ROH1'!$A$1:$AD$350,COLUMN(J$1)+8,FALSE)</f>
        <v>0</v>
      </c>
      <c r="K134" s="11">
        <f>VLOOKUP((RIGHT($A$121,4))&amp;"111"&amp;"1"&amp;"1"&amp;$B$7,'ROH1'!$A$1:$AD$350,COLUMN(K$1)+8,FALSE)</f>
        <v>13546692</v>
      </c>
      <c r="L134" s="11">
        <f>VLOOKUP((RIGHT($A$121,4))&amp;"111"&amp;"1"&amp;"1"&amp;$B$7,'ROH1'!$A$1:$AD$350,COLUMN(L$1)+8,FALSE)</f>
        <v>0</v>
      </c>
      <c r="M134" s="11">
        <f>VLOOKUP((RIGHT($A$121,4))&amp;"111"&amp;"1"&amp;"1"&amp;$B$7,'ROH1'!$A$1:$AD$350,COLUMN(M$1)+8,FALSE)</f>
        <v>147351</v>
      </c>
      <c r="N134" s="11">
        <f>VLOOKUP((RIGHT($A$121,4))&amp;"111"&amp;"1"&amp;"1"&amp;$B$7,'ROH1'!$A$1:$AD$350,COLUMN(N$1)+8,FALSE)</f>
        <v>0</v>
      </c>
      <c r="O134" s="11">
        <f>VLOOKUP((RIGHT($A$121,4))&amp;"111"&amp;"1"&amp;"1"&amp;$B$7,'ROH1'!$A$1:$AD$350,COLUMN(O$1)+8,FALSE)</f>
        <v>28302710</v>
      </c>
      <c r="P134" s="11">
        <f>VLOOKUP((RIGHT($A$121,4))&amp;"111"&amp;"1"&amp;"1"&amp;$B$7,'ROH1'!$A$1:$AD$350,COLUMN(P$1)+8,FALSE)</f>
        <v>5148350055</v>
      </c>
      <c r="Q134" s="11">
        <f>VLOOKUP((RIGHT($A$121,4))&amp;"111"&amp;"1"&amp;"1"&amp;$B$7,'ROH1'!$A$1:$AD$350,COLUMN(Q$1)+8,FALSE)</f>
        <v>112341648</v>
      </c>
      <c r="R134" s="11">
        <f>VLOOKUP((RIGHT($A$121,4))&amp;"111"&amp;"1"&amp;"1"&amp;$B$7,'ROH1'!$A$1:$AD$350,COLUMN(R$1)+8,FALSE)</f>
        <v>462886768</v>
      </c>
      <c r="S134" s="11">
        <f>VLOOKUP((RIGHT($A$121,4))&amp;"111"&amp;"1"&amp;"1"&amp;$B$7,'ROH1'!$A$1:$AD$350,COLUMN(S$1)+8,FALSE)</f>
        <v>0</v>
      </c>
      <c r="T134" s="11">
        <f>VLOOKUP((RIGHT($A$121,4))&amp;"111"&amp;"1"&amp;"1"&amp;$B$7,'ROH1'!$A$1:$AD$350,COLUMN(T$1)+8,FALSE)</f>
        <v>0</v>
      </c>
      <c r="U134" s="11">
        <f>VLOOKUP((RIGHT($A$121,4))&amp;"111"&amp;"1"&amp;"1"&amp;$B$7,'ROH1'!$A$1:$AD$350,COLUMN(U$1)+8,FALSE)</f>
        <v>0</v>
      </c>
      <c r="V134" s="11">
        <f>VLOOKUP((RIGHT($A$121,4))&amp;"111"&amp;"1"&amp;"1"&amp;$B$7,'ROH1'!$A$1:$AD$350,COLUMN(V$1)+8,FALSE)</f>
        <v>2376140808</v>
      </c>
    </row>
    <row r="135" spans="1:22" hidden="1" outlineLevel="1" x14ac:dyDescent="0.25">
      <c r="A135" s="94"/>
      <c r="B135" s="16" t="s">
        <v>20</v>
      </c>
      <c r="C135" s="17">
        <f>VLOOKUP((RIGHT($A$121,4))&amp;"111"&amp;"1"&amp;"1"&amp;$B$8,'ROH1'!$A$1:$AD$350,COLUMN(C$1)+8,FALSE)</f>
        <v>74763759</v>
      </c>
      <c r="D135" s="17">
        <f>VLOOKUP((RIGHT($A$121,4))&amp;"111"&amp;"1"&amp;"1"&amp;$B$8,'ROH1'!$A$1:$AD$350,COLUMN(D$1)+8,FALSE)</f>
        <v>74294300</v>
      </c>
      <c r="E135" s="17">
        <f>VLOOKUP((RIGHT($A$121,4))&amp;"111"&amp;"1"&amp;"1"&amp;$B$8,'ROH1'!$A$1:$AD$350,COLUMN(E$1)+8,FALSE)</f>
        <v>11627</v>
      </c>
      <c r="F135" s="17">
        <f>VLOOKUP((RIGHT($A$121,4))&amp;"111"&amp;"1"&amp;"1"&amp;$B$8,'ROH1'!$A$1:$AD$350,COLUMN(F$1)+8,FALSE)</f>
        <v>1867174</v>
      </c>
      <c r="G135" s="17">
        <f>VLOOKUP((RIGHT($A$121,4))&amp;"111"&amp;"1"&amp;"1"&amp;$B$8,'ROH1'!$A$1:$AD$350,COLUMN(G$1)+8,FALSE)</f>
        <v>7502970</v>
      </c>
      <c r="H135" s="17">
        <f>VLOOKUP((RIGHT($A$121,4))&amp;"111"&amp;"1"&amp;"1"&amp;$B$8,'ROH1'!$A$1:$AD$350,COLUMN(H$1)+8,FALSE)</f>
        <v>0</v>
      </c>
      <c r="I135" s="17">
        <f>VLOOKUP((RIGHT($A$121,4))&amp;"111"&amp;"1"&amp;"1"&amp;$B$8,'ROH1'!$A$1:$AD$350,COLUMN(I$1)+8,FALSE)</f>
        <v>0</v>
      </c>
      <c r="J135" s="17">
        <f>VLOOKUP((RIGHT($A$121,4))&amp;"111"&amp;"1"&amp;"1"&amp;$B$8,'ROH1'!$A$1:$AD$350,COLUMN(J$1)+8,FALSE)</f>
        <v>0</v>
      </c>
      <c r="K135" s="17">
        <f>VLOOKUP((RIGHT($A$121,4))&amp;"111"&amp;"1"&amp;"1"&amp;$B$8,'ROH1'!$A$1:$AD$350,COLUMN(K$1)+8,FALSE)</f>
        <v>34519461</v>
      </c>
      <c r="L135" s="17">
        <f>VLOOKUP((RIGHT($A$121,4))&amp;"111"&amp;"1"&amp;"1"&amp;$B$8,'ROH1'!$A$1:$AD$350,COLUMN(L$1)+8,FALSE)</f>
        <v>0</v>
      </c>
      <c r="M135" s="17">
        <f>VLOOKUP((RIGHT($A$121,4))&amp;"111"&amp;"1"&amp;"1"&amp;$B$8,'ROH1'!$A$1:$AD$350,COLUMN(M$1)+8,FALSE)</f>
        <v>431934</v>
      </c>
      <c r="N135" s="17">
        <f>VLOOKUP((RIGHT($A$121,4))&amp;"111"&amp;"1"&amp;"1"&amp;$B$8,'ROH1'!$A$1:$AD$350,COLUMN(N$1)+8,FALSE)</f>
        <v>0</v>
      </c>
      <c r="O135" s="17">
        <f>VLOOKUP((RIGHT($A$121,4))&amp;"111"&amp;"1"&amp;"1"&amp;$B$8,'ROH1'!$A$1:$AD$350,COLUMN(O$1)+8,FALSE)</f>
        <v>73260571</v>
      </c>
      <c r="P135" s="17">
        <f>VLOOKUP((RIGHT($A$121,4))&amp;"111"&amp;"1"&amp;"1"&amp;$B$8,'ROH1'!$A$1:$AD$350,COLUMN(P$1)+8,FALSE)</f>
        <v>13337382567</v>
      </c>
      <c r="Q135" s="17">
        <f>VLOOKUP((RIGHT($A$121,4))&amp;"111"&amp;"1"&amp;"1"&amp;$B$8,'ROH1'!$A$1:$AD$350,COLUMN(Q$1)+8,FALSE)</f>
        <v>331457812</v>
      </c>
      <c r="R135" s="17">
        <f>VLOOKUP((RIGHT($A$121,4))&amp;"111"&amp;"1"&amp;"1"&amp;$B$8,'ROH1'!$A$1:$AD$350,COLUMN(R$1)+8,FALSE)</f>
        <v>1314912262</v>
      </c>
      <c r="S135" s="17">
        <f>VLOOKUP((RIGHT($A$121,4))&amp;"111"&amp;"1"&amp;"1"&amp;$B$8,'ROH1'!$A$1:$AD$350,COLUMN(S$1)+8,FALSE)</f>
        <v>0</v>
      </c>
      <c r="T135" s="17">
        <f>VLOOKUP((RIGHT($A$121,4))&amp;"111"&amp;"1"&amp;"1"&amp;$B$8,'ROH1'!$A$1:$AD$350,COLUMN(T$1)+8,FALSE)</f>
        <v>0</v>
      </c>
      <c r="U135" s="17">
        <f>VLOOKUP((RIGHT($A$121,4))&amp;"111"&amp;"1"&amp;"1"&amp;$B$8,'ROH1'!$A$1:$AD$350,COLUMN(U$1)+8,FALSE)</f>
        <v>0</v>
      </c>
      <c r="V135" s="17">
        <f>VLOOKUP((RIGHT($A$121,4))&amp;"111"&amp;"1"&amp;"1"&amp;$B$8,'ROH1'!$A$1:$AD$350,COLUMN(V$1)+8,FALSE)</f>
        <v>6023365178</v>
      </c>
    </row>
    <row r="136" spans="1:22" hidden="1" outlineLevel="1" x14ac:dyDescent="0.25"/>
    <row r="137" spans="1:22" hidden="1" outlineLevel="1" x14ac:dyDescent="0.25">
      <c r="A137" s="93" t="s">
        <v>951</v>
      </c>
      <c r="B137" s="10" t="s">
        <v>77</v>
      </c>
      <c r="C137" s="11">
        <f>C123-C130</f>
        <v>233</v>
      </c>
      <c r="D137" s="11">
        <f t="shared" ref="D137:V137" si="48">D123-D130</f>
        <v>177</v>
      </c>
      <c r="E137" s="11">
        <f t="shared" si="48"/>
        <v>0</v>
      </c>
      <c r="F137" s="11">
        <f t="shared" si="48"/>
        <v>74</v>
      </c>
      <c r="G137" s="11">
        <f t="shared" si="48"/>
        <v>242</v>
      </c>
      <c r="H137" s="11">
        <f t="shared" si="48"/>
        <v>0</v>
      </c>
      <c r="I137" s="11">
        <f t="shared" si="48"/>
        <v>0</v>
      </c>
      <c r="J137" s="11">
        <f t="shared" si="48"/>
        <v>0</v>
      </c>
      <c r="K137" s="11">
        <f t="shared" si="48"/>
        <v>17880</v>
      </c>
      <c r="L137" s="11">
        <f t="shared" si="48"/>
        <v>0</v>
      </c>
      <c r="M137" s="11">
        <f t="shared" si="48"/>
        <v>0</v>
      </c>
      <c r="N137" s="11">
        <f t="shared" si="48"/>
        <v>0</v>
      </c>
      <c r="O137" s="11">
        <f t="shared" si="48"/>
        <v>154</v>
      </c>
      <c r="P137" s="11">
        <f t="shared" si="48"/>
        <v>5187723</v>
      </c>
      <c r="Q137" s="11">
        <f t="shared" si="48"/>
        <v>14864</v>
      </c>
      <c r="R137" s="11">
        <f t="shared" si="48"/>
        <v>48897</v>
      </c>
      <c r="S137" s="11">
        <f t="shared" si="48"/>
        <v>0</v>
      </c>
      <c r="T137" s="11">
        <f t="shared" si="48"/>
        <v>0</v>
      </c>
      <c r="U137" s="11">
        <f t="shared" si="48"/>
        <v>0</v>
      </c>
      <c r="V137" s="11">
        <f t="shared" si="48"/>
        <v>2139771</v>
      </c>
    </row>
    <row r="138" spans="1:22" hidden="1" outlineLevel="1" x14ac:dyDescent="0.25">
      <c r="A138" s="94"/>
      <c r="B138" s="13" t="s">
        <v>78</v>
      </c>
      <c r="C138" s="14">
        <f t="shared" ref="C138:V138" si="49">C124-C131</f>
        <v>75</v>
      </c>
      <c r="D138" s="14">
        <f t="shared" si="49"/>
        <v>69</v>
      </c>
      <c r="E138" s="14">
        <f t="shared" si="49"/>
        <v>0</v>
      </c>
      <c r="F138" s="14">
        <f t="shared" si="49"/>
        <v>31</v>
      </c>
      <c r="G138" s="14">
        <f t="shared" si="49"/>
        <v>82</v>
      </c>
      <c r="H138" s="14">
        <f t="shared" si="49"/>
        <v>0</v>
      </c>
      <c r="I138" s="14">
        <f t="shared" si="49"/>
        <v>0</v>
      </c>
      <c r="J138" s="14">
        <f t="shared" si="49"/>
        <v>0</v>
      </c>
      <c r="K138" s="14">
        <f t="shared" si="49"/>
        <v>3400</v>
      </c>
      <c r="L138" s="14">
        <f t="shared" si="49"/>
        <v>0</v>
      </c>
      <c r="M138" s="14">
        <f t="shared" si="49"/>
        <v>0</v>
      </c>
      <c r="N138" s="14">
        <f t="shared" si="49"/>
        <v>0</v>
      </c>
      <c r="O138" s="14">
        <f t="shared" si="49"/>
        <v>57</v>
      </c>
      <c r="P138" s="14">
        <f t="shared" si="49"/>
        <v>1254233</v>
      </c>
      <c r="Q138" s="14">
        <f t="shared" si="49"/>
        <v>5804</v>
      </c>
      <c r="R138" s="14">
        <f t="shared" si="49"/>
        <v>17190</v>
      </c>
      <c r="S138" s="14">
        <f t="shared" si="49"/>
        <v>0</v>
      </c>
      <c r="T138" s="14">
        <f t="shared" si="49"/>
        <v>0</v>
      </c>
      <c r="U138" s="14">
        <f t="shared" si="49"/>
        <v>0</v>
      </c>
      <c r="V138" s="14">
        <f t="shared" si="49"/>
        <v>466295</v>
      </c>
    </row>
    <row r="139" spans="1:22" hidden="1" outlineLevel="1" x14ac:dyDescent="0.25">
      <c r="A139" s="94"/>
      <c r="B139" s="10" t="s">
        <v>79</v>
      </c>
      <c r="C139" s="11">
        <f t="shared" ref="C139:V139" si="50">C125-C132</f>
        <v>32</v>
      </c>
      <c r="D139" s="11">
        <f t="shared" si="50"/>
        <v>30</v>
      </c>
      <c r="E139" s="11">
        <f t="shared" si="50"/>
        <v>0</v>
      </c>
      <c r="F139" s="11">
        <f t="shared" si="50"/>
        <v>11</v>
      </c>
      <c r="G139" s="11">
        <f t="shared" si="50"/>
        <v>37</v>
      </c>
      <c r="H139" s="11">
        <f t="shared" si="50"/>
        <v>0</v>
      </c>
      <c r="I139" s="11">
        <f t="shared" si="50"/>
        <v>0</v>
      </c>
      <c r="J139" s="11">
        <f t="shared" si="50"/>
        <v>0</v>
      </c>
      <c r="K139" s="11">
        <f t="shared" si="50"/>
        <v>1612</v>
      </c>
      <c r="L139" s="11">
        <f t="shared" si="50"/>
        <v>0</v>
      </c>
      <c r="M139" s="11">
        <f t="shared" si="50"/>
        <v>0</v>
      </c>
      <c r="N139" s="11">
        <f t="shared" si="50"/>
        <v>0</v>
      </c>
      <c r="O139" s="11">
        <f t="shared" si="50"/>
        <v>21</v>
      </c>
      <c r="P139" s="11">
        <f t="shared" si="50"/>
        <v>576674</v>
      </c>
      <c r="Q139" s="11">
        <f t="shared" si="50"/>
        <v>2225</v>
      </c>
      <c r="R139" s="11">
        <f t="shared" si="50"/>
        <v>9319</v>
      </c>
      <c r="S139" s="11">
        <f t="shared" si="50"/>
        <v>0</v>
      </c>
      <c r="T139" s="11">
        <f t="shared" si="50"/>
        <v>0</v>
      </c>
      <c r="U139" s="11">
        <f t="shared" si="50"/>
        <v>0</v>
      </c>
      <c r="V139" s="11">
        <f t="shared" si="50"/>
        <v>211336</v>
      </c>
    </row>
    <row r="140" spans="1:22" hidden="1" outlineLevel="1" x14ac:dyDescent="0.25">
      <c r="A140" s="94"/>
      <c r="B140" s="13" t="s">
        <v>867</v>
      </c>
      <c r="C140" s="14">
        <f t="shared" ref="C140:V140" si="51">C126-C133</f>
        <v>15</v>
      </c>
      <c r="D140" s="14">
        <f t="shared" si="51"/>
        <v>15</v>
      </c>
      <c r="E140" s="14">
        <f t="shared" si="51"/>
        <v>0</v>
      </c>
      <c r="F140" s="14">
        <f t="shared" si="51"/>
        <v>22</v>
      </c>
      <c r="G140" s="14">
        <f t="shared" si="51"/>
        <v>27</v>
      </c>
      <c r="H140" s="14">
        <f t="shared" si="51"/>
        <v>0</v>
      </c>
      <c r="I140" s="14">
        <f t="shared" si="51"/>
        <v>0</v>
      </c>
      <c r="J140" s="14">
        <f t="shared" si="51"/>
        <v>0</v>
      </c>
      <c r="K140" s="14">
        <f t="shared" si="51"/>
        <v>810</v>
      </c>
      <c r="L140" s="14">
        <f t="shared" si="51"/>
        <v>0</v>
      </c>
      <c r="M140" s="14">
        <f t="shared" si="51"/>
        <v>0</v>
      </c>
      <c r="N140" s="14">
        <f t="shared" si="51"/>
        <v>0</v>
      </c>
      <c r="O140" s="14">
        <f t="shared" si="51"/>
        <v>13</v>
      </c>
      <c r="P140" s="14">
        <f t="shared" si="51"/>
        <v>337634</v>
      </c>
      <c r="Q140" s="14">
        <f t="shared" si="51"/>
        <v>3632</v>
      </c>
      <c r="R140" s="14">
        <f t="shared" si="51"/>
        <v>4922</v>
      </c>
      <c r="S140" s="14">
        <f t="shared" si="51"/>
        <v>0</v>
      </c>
      <c r="T140" s="14">
        <f t="shared" si="51"/>
        <v>0</v>
      </c>
      <c r="U140" s="14">
        <f t="shared" si="51"/>
        <v>0</v>
      </c>
      <c r="V140" s="14">
        <f t="shared" si="51"/>
        <v>128274</v>
      </c>
    </row>
    <row r="141" spans="1:22" hidden="1" outlineLevel="1" x14ac:dyDescent="0.25">
      <c r="A141" s="94"/>
      <c r="B141" s="10" t="s">
        <v>80</v>
      </c>
      <c r="C141" s="11">
        <f t="shared" ref="C141:V141" si="52">C127-C134</f>
        <v>152</v>
      </c>
      <c r="D141" s="11">
        <f t="shared" si="52"/>
        <v>134</v>
      </c>
      <c r="E141" s="11">
        <f t="shared" si="52"/>
        <v>0</v>
      </c>
      <c r="F141" s="11">
        <f t="shared" si="52"/>
        <v>62</v>
      </c>
      <c r="G141" s="11">
        <f t="shared" si="52"/>
        <v>157</v>
      </c>
      <c r="H141" s="11">
        <f t="shared" si="52"/>
        <v>0</v>
      </c>
      <c r="I141" s="11">
        <f t="shared" si="52"/>
        <v>0</v>
      </c>
      <c r="J141" s="11">
        <f t="shared" si="52"/>
        <v>0</v>
      </c>
      <c r="K141" s="11">
        <f t="shared" si="52"/>
        <v>8794</v>
      </c>
      <c r="L141" s="11">
        <f t="shared" si="52"/>
        <v>0</v>
      </c>
      <c r="M141" s="11">
        <f t="shared" si="52"/>
        <v>0</v>
      </c>
      <c r="N141" s="11">
        <f t="shared" si="52"/>
        <v>0</v>
      </c>
      <c r="O141" s="11">
        <f t="shared" si="52"/>
        <v>108</v>
      </c>
      <c r="P141" s="11">
        <f t="shared" si="52"/>
        <v>2975546</v>
      </c>
      <c r="Q141" s="11">
        <f t="shared" si="52"/>
        <v>13330</v>
      </c>
      <c r="R141" s="11">
        <f t="shared" si="52"/>
        <v>30928</v>
      </c>
      <c r="S141" s="11">
        <f t="shared" si="52"/>
        <v>0</v>
      </c>
      <c r="T141" s="11">
        <f t="shared" si="52"/>
        <v>0</v>
      </c>
      <c r="U141" s="11">
        <f t="shared" si="52"/>
        <v>0</v>
      </c>
      <c r="V141" s="11">
        <f t="shared" si="52"/>
        <v>1257488</v>
      </c>
    </row>
    <row r="142" spans="1:22" hidden="1" outlineLevel="1" x14ac:dyDescent="0.25">
      <c r="A142" s="94"/>
      <c r="B142" s="16" t="s">
        <v>20</v>
      </c>
      <c r="C142" s="17">
        <f t="shared" ref="C142:V142" si="53">C128-C135</f>
        <v>507</v>
      </c>
      <c r="D142" s="17">
        <f t="shared" si="53"/>
        <v>250</v>
      </c>
      <c r="E142" s="17">
        <f t="shared" si="53"/>
        <v>0</v>
      </c>
      <c r="F142" s="17">
        <f t="shared" si="53"/>
        <v>200</v>
      </c>
      <c r="G142" s="17">
        <f t="shared" si="53"/>
        <v>545</v>
      </c>
      <c r="H142" s="17">
        <f t="shared" si="53"/>
        <v>0</v>
      </c>
      <c r="I142" s="17">
        <f t="shared" si="53"/>
        <v>0</v>
      </c>
      <c r="J142" s="17">
        <f t="shared" si="53"/>
        <v>0</v>
      </c>
      <c r="K142" s="17">
        <f t="shared" si="53"/>
        <v>32496</v>
      </c>
      <c r="L142" s="17">
        <f t="shared" si="53"/>
        <v>0</v>
      </c>
      <c r="M142" s="17">
        <f t="shared" si="53"/>
        <v>0</v>
      </c>
      <c r="N142" s="17">
        <f t="shared" si="53"/>
        <v>0</v>
      </c>
      <c r="O142" s="17">
        <f t="shared" si="53"/>
        <v>353</v>
      </c>
      <c r="P142" s="17">
        <f t="shared" si="53"/>
        <v>10331810</v>
      </c>
      <c r="Q142" s="17">
        <f t="shared" si="53"/>
        <v>39855</v>
      </c>
      <c r="R142" s="17">
        <f t="shared" si="53"/>
        <v>111256</v>
      </c>
      <c r="S142" s="17">
        <f t="shared" si="53"/>
        <v>0</v>
      </c>
      <c r="T142" s="17">
        <f t="shared" si="53"/>
        <v>0</v>
      </c>
      <c r="U142" s="17">
        <f t="shared" si="53"/>
        <v>0</v>
      </c>
      <c r="V142" s="17">
        <f t="shared" si="53"/>
        <v>4203164</v>
      </c>
    </row>
    <row r="143" spans="1:22" hidden="1" outlineLevel="1" x14ac:dyDescent="0.25"/>
    <row r="144" spans="1:22" hidden="1" outlineLevel="1" x14ac:dyDescent="0.25">
      <c r="A144" s="93" t="s">
        <v>952</v>
      </c>
      <c r="B144" s="10" t="s">
        <v>77</v>
      </c>
      <c r="C144" s="12">
        <f>IF(C123=0,0,C137/C123*100)</f>
        <v>8.3394617639794173E-4</v>
      </c>
      <c r="D144" s="12">
        <f t="shared" ref="D144:V144" si="54">IF(D123=0,0,D137/D123*100)</f>
        <v>6.3472378004475775E-4</v>
      </c>
      <c r="E144" s="12">
        <f t="shared" si="54"/>
        <v>0</v>
      </c>
      <c r="F144" s="12">
        <f t="shared" si="54"/>
        <v>9.0692720806135729E-3</v>
      </c>
      <c r="G144" s="12">
        <f t="shared" si="54"/>
        <v>7.6950838907234491E-3</v>
      </c>
      <c r="H144" s="12">
        <f t="shared" si="54"/>
        <v>0</v>
      </c>
      <c r="I144" s="12">
        <f t="shared" si="54"/>
        <v>0</v>
      </c>
      <c r="J144" s="12">
        <f t="shared" si="54"/>
        <v>0</v>
      </c>
      <c r="K144" s="12">
        <f t="shared" si="54"/>
        <v>0.14809716267206044</v>
      </c>
      <c r="L144" s="12">
        <f t="shared" si="54"/>
        <v>0</v>
      </c>
      <c r="M144" s="12">
        <f t="shared" si="54"/>
        <v>0</v>
      </c>
      <c r="N144" s="12">
        <f t="shared" si="54"/>
        <v>0</v>
      </c>
      <c r="O144" s="12">
        <f t="shared" si="54"/>
        <v>5.6447292450636469E-4</v>
      </c>
      <c r="P144" s="12">
        <f t="shared" si="54"/>
        <v>0.10433526384358494</v>
      </c>
      <c r="Q144" s="12">
        <f t="shared" si="54"/>
        <v>1.0263363188529757E-2</v>
      </c>
      <c r="R144" s="12">
        <f t="shared" si="54"/>
        <v>8.8704691899862218E-3</v>
      </c>
      <c r="S144" s="12">
        <f t="shared" si="54"/>
        <v>0</v>
      </c>
      <c r="T144" s="12">
        <f t="shared" si="54"/>
        <v>0</v>
      </c>
      <c r="U144" s="12">
        <f t="shared" si="54"/>
        <v>0</v>
      </c>
      <c r="V144" s="12">
        <f t="shared" si="54"/>
        <v>0.10266606784320501</v>
      </c>
    </row>
    <row r="145" spans="1:22" hidden="1" outlineLevel="1" x14ac:dyDescent="0.25">
      <c r="A145" s="94"/>
      <c r="B145" s="13" t="s">
        <v>78</v>
      </c>
      <c r="C145" s="15">
        <f t="shared" ref="C145:V145" si="55">IF(C124=0,0,C138/C124*100)</f>
        <v>6.6690853216099704E-4</v>
      </c>
      <c r="D145" s="15">
        <f t="shared" si="55"/>
        <v>6.1526971016516517E-4</v>
      </c>
      <c r="E145" s="15">
        <f t="shared" si="55"/>
        <v>0</v>
      </c>
      <c r="F145" s="15">
        <f t="shared" si="55"/>
        <v>1.4046216583597643E-2</v>
      </c>
      <c r="G145" s="15">
        <f t="shared" si="55"/>
        <v>8.8145125574555713E-3</v>
      </c>
      <c r="H145" s="15">
        <f t="shared" si="55"/>
        <v>0</v>
      </c>
      <c r="I145" s="15">
        <f t="shared" si="55"/>
        <v>0</v>
      </c>
      <c r="J145" s="15">
        <f t="shared" si="55"/>
        <v>0</v>
      </c>
      <c r="K145" s="15">
        <f t="shared" si="55"/>
        <v>5.8489481612885308E-2</v>
      </c>
      <c r="L145" s="15">
        <f t="shared" si="55"/>
        <v>0</v>
      </c>
      <c r="M145" s="15">
        <f t="shared" si="55"/>
        <v>0</v>
      </c>
      <c r="N145" s="15">
        <f t="shared" si="55"/>
        <v>0</v>
      </c>
      <c r="O145" s="15">
        <f t="shared" si="55"/>
        <v>5.1740838671792701E-4</v>
      </c>
      <c r="P145" s="15">
        <f t="shared" si="55"/>
        <v>6.2481275352130439E-2</v>
      </c>
      <c r="Q145" s="15">
        <f t="shared" si="55"/>
        <v>1.4819252230847693E-2</v>
      </c>
      <c r="R145" s="15">
        <f t="shared" si="55"/>
        <v>1.0562391493547594E-2</v>
      </c>
      <c r="S145" s="15">
        <f t="shared" si="55"/>
        <v>0</v>
      </c>
      <c r="T145" s="15">
        <f t="shared" si="55"/>
        <v>0</v>
      </c>
      <c r="U145" s="15">
        <f t="shared" si="55"/>
        <v>0</v>
      </c>
      <c r="V145" s="15">
        <f t="shared" si="55"/>
        <v>4.573584581281586E-2</v>
      </c>
    </row>
    <row r="146" spans="1:22" hidden="1" outlineLevel="1" x14ac:dyDescent="0.25">
      <c r="A146" s="94"/>
      <c r="B146" s="10" t="s">
        <v>79</v>
      </c>
      <c r="C146" s="12">
        <f t="shared" ref="C146:V146" si="56">IF(C125=0,0,C139/C125*100)</f>
        <v>6.1293617112564958E-4</v>
      </c>
      <c r="D146" s="12">
        <f t="shared" si="56"/>
        <v>5.7479600010959444E-4</v>
      </c>
      <c r="E146" s="12">
        <f t="shared" si="56"/>
        <v>0</v>
      </c>
      <c r="F146" s="12">
        <f t="shared" si="56"/>
        <v>7.6982294072363358E-3</v>
      </c>
      <c r="G146" s="12">
        <f t="shared" si="56"/>
        <v>7.2642315130216264E-3</v>
      </c>
      <c r="H146" s="12">
        <f t="shared" si="56"/>
        <v>0</v>
      </c>
      <c r="I146" s="12">
        <f t="shared" si="56"/>
        <v>0</v>
      </c>
      <c r="J146" s="12">
        <f t="shared" si="56"/>
        <v>0</v>
      </c>
      <c r="K146" s="12">
        <f t="shared" si="56"/>
        <v>6.1665228958940214E-2</v>
      </c>
      <c r="L146" s="12">
        <f t="shared" si="56"/>
        <v>0</v>
      </c>
      <c r="M146" s="12">
        <f t="shared" si="56"/>
        <v>0</v>
      </c>
      <c r="N146" s="12">
        <f t="shared" si="56"/>
        <v>0</v>
      </c>
      <c r="O146" s="12">
        <f t="shared" si="56"/>
        <v>4.0978952039405362E-4</v>
      </c>
      <c r="P146" s="12">
        <f t="shared" si="56"/>
        <v>6.1654139593978849E-2</v>
      </c>
      <c r="Q146" s="12">
        <f t="shared" si="56"/>
        <v>8.7760021109736311E-3</v>
      </c>
      <c r="R146" s="12">
        <f t="shared" si="56"/>
        <v>1.0455716070637557E-2</v>
      </c>
      <c r="S146" s="12">
        <f t="shared" si="56"/>
        <v>0</v>
      </c>
      <c r="T146" s="12">
        <f t="shared" si="56"/>
        <v>0</v>
      </c>
      <c r="U146" s="12">
        <f t="shared" si="56"/>
        <v>0</v>
      </c>
      <c r="V146" s="12">
        <f t="shared" si="56"/>
        <v>4.5989520305840144E-2</v>
      </c>
    </row>
    <row r="147" spans="1:22" hidden="1" outlineLevel="1" x14ac:dyDescent="0.25">
      <c r="A147" s="94"/>
      <c r="B147" s="13" t="s">
        <v>867</v>
      </c>
      <c r="C147" s="15">
        <f t="shared" ref="C147:V147" si="57">IF(C126=0,0,C140/C126*100)</f>
        <v>9.5316224282888387E-4</v>
      </c>
      <c r="D147" s="15">
        <f t="shared" si="57"/>
        <v>9.5316224282888387E-4</v>
      </c>
      <c r="E147" s="15">
        <f t="shared" si="57"/>
        <v>0</v>
      </c>
      <c r="F147" s="15">
        <f t="shared" si="57"/>
        <v>3.9524271495814021E-2</v>
      </c>
      <c r="G147" s="15">
        <f t="shared" si="57"/>
        <v>9.6765176005103454E-3</v>
      </c>
      <c r="H147" s="15">
        <f t="shared" si="57"/>
        <v>0</v>
      </c>
      <c r="I147" s="15">
        <f t="shared" si="57"/>
        <v>0</v>
      </c>
      <c r="J147" s="15">
        <f t="shared" si="57"/>
        <v>0</v>
      </c>
      <c r="K147" s="15">
        <f t="shared" si="57"/>
        <v>0.16324391866019064</v>
      </c>
      <c r="L147" s="15">
        <f t="shared" si="57"/>
        <v>0</v>
      </c>
      <c r="M147" s="15">
        <f t="shared" si="57"/>
        <v>0</v>
      </c>
      <c r="N147" s="15">
        <f t="shared" si="57"/>
        <v>0</v>
      </c>
      <c r="O147" s="15">
        <f t="shared" si="57"/>
        <v>8.4690939958683852E-4</v>
      </c>
      <c r="P147" s="15">
        <f t="shared" si="57"/>
        <v>0.11993630943407273</v>
      </c>
      <c r="Q147" s="15">
        <f t="shared" si="57"/>
        <v>3.7067393563153216E-2</v>
      </c>
      <c r="R147" s="15">
        <f t="shared" si="57"/>
        <v>1.0045557685808835E-2</v>
      </c>
      <c r="S147" s="15">
        <f t="shared" si="57"/>
        <v>0</v>
      </c>
      <c r="T147" s="15">
        <f t="shared" si="57"/>
        <v>0</v>
      </c>
      <c r="U147" s="15">
        <f t="shared" si="57"/>
        <v>0</v>
      </c>
      <c r="V147" s="15">
        <f t="shared" si="57"/>
        <v>0.14761935395444001</v>
      </c>
    </row>
    <row r="148" spans="1:22" hidden="1" outlineLevel="1" x14ac:dyDescent="0.25">
      <c r="A148" s="94"/>
      <c r="B148" s="10" t="s">
        <v>80</v>
      </c>
      <c r="C148" s="12">
        <f t="shared" ref="C148:V148" si="58">IF(C127=0,0,C141/C127*100)</f>
        <v>5.2806359219705436E-4</v>
      </c>
      <c r="D148" s="12">
        <f t="shared" si="58"/>
        <v>4.6626366639683687E-4</v>
      </c>
      <c r="E148" s="12">
        <f t="shared" si="58"/>
        <v>0</v>
      </c>
      <c r="F148" s="12">
        <f t="shared" si="58"/>
        <v>9.8073333544243732E-3</v>
      </c>
      <c r="G148" s="12">
        <f t="shared" si="58"/>
        <v>5.9469809601912123E-3</v>
      </c>
      <c r="H148" s="12">
        <f t="shared" si="58"/>
        <v>0</v>
      </c>
      <c r="I148" s="12">
        <f t="shared" si="58"/>
        <v>0</v>
      </c>
      <c r="J148" s="12">
        <f t="shared" si="58"/>
        <v>0</v>
      </c>
      <c r="K148" s="12">
        <f t="shared" si="58"/>
        <v>6.4874103370399255E-2</v>
      </c>
      <c r="L148" s="12">
        <f t="shared" si="58"/>
        <v>0</v>
      </c>
      <c r="M148" s="12">
        <f t="shared" si="58"/>
        <v>0</v>
      </c>
      <c r="N148" s="12">
        <f t="shared" si="58"/>
        <v>0</v>
      </c>
      <c r="O148" s="12">
        <f t="shared" si="58"/>
        <v>3.81587444755501E-4</v>
      </c>
      <c r="P148" s="12">
        <f t="shared" si="58"/>
        <v>5.7762724208742948E-2</v>
      </c>
      <c r="Q148" s="12">
        <f t="shared" si="58"/>
        <v>1.1864182822411305E-2</v>
      </c>
      <c r="R148" s="12">
        <f t="shared" si="58"/>
        <v>6.6811012556322758E-3</v>
      </c>
      <c r="S148" s="12">
        <f t="shared" si="58"/>
        <v>0</v>
      </c>
      <c r="T148" s="12">
        <f t="shared" si="58"/>
        <v>0</v>
      </c>
      <c r="U148" s="12">
        <f t="shared" si="58"/>
        <v>0</v>
      </c>
      <c r="V148" s="12">
        <f t="shared" si="58"/>
        <v>5.2893450883503119E-2</v>
      </c>
    </row>
    <row r="149" spans="1:22" hidden="1" outlineLevel="1" x14ac:dyDescent="0.25">
      <c r="A149" s="94"/>
      <c r="B149" s="16" t="s">
        <v>20</v>
      </c>
      <c r="C149" s="18">
        <f t="shared" ref="C149:V149" si="59">IF(C128=0,0,C142/C128*100)</f>
        <v>6.7813144851846738E-4</v>
      </c>
      <c r="D149" s="18">
        <f t="shared" si="59"/>
        <v>3.3649843763775401E-4</v>
      </c>
      <c r="E149" s="18">
        <f t="shared" si="59"/>
        <v>0</v>
      </c>
      <c r="F149" s="18">
        <f t="shared" si="59"/>
        <v>1.0710227303154055E-2</v>
      </c>
      <c r="G149" s="18">
        <f t="shared" si="59"/>
        <v>7.2632626175865569E-3</v>
      </c>
      <c r="H149" s="18">
        <f t="shared" si="59"/>
        <v>0</v>
      </c>
      <c r="I149" s="18">
        <f t="shared" si="59"/>
        <v>0</v>
      </c>
      <c r="J149" s="18">
        <f t="shared" si="59"/>
        <v>0</v>
      </c>
      <c r="K149" s="18">
        <f t="shared" si="59"/>
        <v>9.4049665551505512E-2</v>
      </c>
      <c r="L149" s="18">
        <f t="shared" si="59"/>
        <v>0</v>
      </c>
      <c r="M149" s="18">
        <f t="shared" si="59"/>
        <v>0</v>
      </c>
      <c r="N149" s="18">
        <f t="shared" si="59"/>
        <v>0</v>
      </c>
      <c r="O149" s="18">
        <f t="shared" si="59"/>
        <v>4.8183940459173026E-4</v>
      </c>
      <c r="P149" s="18">
        <f t="shared" si="59"/>
        <v>7.7405087554189581E-2</v>
      </c>
      <c r="Q149" s="18">
        <f t="shared" si="59"/>
        <v>1.2022709046697454E-2</v>
      </c>
      <c r="R149" s="18">
        <f t="shared" si="59"/>
        <v>8.4603810104634195E-3</v>
      </c>
      <c r="S149" s="18">
        <f t="shared" si="59"/>
        <v>0</v>
      </c>
      <c r="T149" s="18">
        <f t="shared" si="59"/>
        <v>0</v>
      </c>
      <c r="U149" s="18">
        <f t="shared" si="59"/>
        <v>0</v>
      </c>
      <c r="V149" s="18">
        <f t="shared" si="59"/>
        <v>6.9732332534704261E-2</v>
      </c>
    </row>
    <row r="150" spans="1:22" collapsed="1" x14ac:dyDescent="0.25"/>
    <row r="151" spans="1:22" ht="18.75" x14ac:dyDescent="0.3">
      <c r="A151" s="22" t="str">
        <f>"AuswertungSA 111-Meldung Ganzjahr "&amp;MIN('ROH1'!C:C)+2</f>
        <v>AuswertungSA 111-Meldung Ganzjahr 2020</v>
      </c>
    </row>
    <row r="152" spans="1:22" ht="75.75" hidden="1" outlineLevel="1" thickBot="1" x14ac:dyDescent="0.3">
      <c r="B152" s="7" t="s">
        <v>57</v>
      </c>
      <c r="C152" s="8" t="s">
        <v>58</v>
      </c>
      <c r="D152" s="8" t="s">
        <v>76</v>
      </c>
      <c r="E152" s="8" t="s">
        <v>81</v>
      </c>
      <c r="F152" s="8" t="s">
        <v>59</v>
      </c>
      <c r="G152" s="8" t="s">
        <v>60</v>
      </c>
      <c r="H152" s="8" t="s">
        <v>61</v>
      </c>
      <c r="I152" s="8" t="s">
        <v>62</v>
      </c>
      <c r="J152" s="8" t="s">
        <v>63</v>
      </c>
      <c r="K152" s="8" t="s">
        <v>64</v>
      </c>
      <c r="L152" s="8" t="s">
        <v>65</v>
      </c>
      <c r="M152" s="8" t="s">
        <v>66</v>
      </c>
      <c r="N152" s="8" t="s">
        <v>67</v>
      </c>
      <c r="O152" s="8" t="s">
        <v>68</v>
      </c>
      <c r="P152" s="8" t="s">
        <v>69</v>
      </c>
      <c r="Q152" s="8" t="s">
        <v>70</v>
      </c>
      <c r="R152" s="8" t="s">
        <v>71</v>
      </c>
      <c r="S152" s="8" t="s">
        <v>72</v>
      </c>
      <c r="T152" s="8" t="s">
        <v>73</v>
      </c>
      <c r="U152" s="8" t="s">
        <v>74</v>
      </c>
      <c r="V152" s="9" t="s">
        <v>75</v>
      </c>
    </row>
    <row r="153" spans="1:22" ht="15.75" hidden="1" outlineLevel="1" thickTop="1" x14ac:dyDescent="0.25">
      <c r="A153" s="93" t="s">
        <v>949</v>
      </c>
      <c r="B153" s="10" t="s">
        <v>77</v>
      </c>
      <c r="C153" s="11">
        <f>VLOOKUP((RIGHT($A$151,4))&amp;"111"&amp;"2"&amp;"0"&amp;$B$3,'ROH1'!$A$1:$AD$350,COLUMN(C$1)+8,FALSE)</f>
        <v>28575267</v>
      </c>
      <c r="D153" s="11">
        <f>VLOOKUP((RIGHT($A$151,4))&amp;"111"&amp;"2"&amp;"0"&amp;$B$3,'ROH1'!$A$1:$AD$350,COLUMN(D$1)+8,FALSE)</f>
        <v>28476713</v>
      </c>
      <c r="E153" s="11">
        <f>VLOOKUP((RIGHT($A$151,4))&amp;"111"&amp;"2"&amp;"0"&amp;$B$3,'ROH1'!$A$1:$AD$350,COLUMN(E$1)+8,FALSE)</f>
        <v>12227</v>
      </c>
      <c r="F153" s="11">
        <f>VLOOKUP((RIGHT($A$151,4))&amp;"111"&amp;"2"&amp;"0"&amp;$B$3,'ROH1'!$A$1:$AD$350,COLUMN(F$1)+8,FALSE)</f>
        <v>849646</v>
      </c>
      <c r="G153" s="11">
        <f>VLOOKUP((RIGHT($A$151,4))&amp;"111"&amp;"2"&amp;"0"&amp;$B$3,'ROH1'!$A$1:$AD$350,COLUMN(G$1)+8,FALSE)</f>
        <v>3309412</v>
      </c>
      <c r="H153" s="11">
        <f>VLOOKUP((RIGHT($A$151,4))&amp;"111"&amp;"2"&amp;"0"&amp;$B$3,'ROH1'!$A$1:$AD$350,COLUMN(H$1)+8,FALSE)</f>
        <v>0</v>
      </c>
      <c r="I153" s="11">
        <f>VLOOKUP((RIGHT($A$151,4))&amp;"111"&amp;"2"&amp;"0"&amp;$B$3,'ROH1'!$A$1:$AD$350,COLUMN(I$1)+8,FALSE)</f>
        <v>0</v>
      </c>
      <c r="J153" s="11">
        <f>VLOOKUP((RIGHT($A$151,4))&amp;"111"&amp;"2"&amp;"0"&amp;$B$3,'ROH1'!$A$1:$AD$350,COLUMN(J$1)+8,FALSE)</f>
        <v>0</v>
      </c>
      <c r="K153" s="11">
        <f>VLOOKUP((RIGHT($A$151,4))&amp;"111"&amp;"2"&amp;"0"&amp;$B$3,'ROH1'!$A$1:$AD$350,COLUMN(K$1)+8,FALSE)</f>
        <v>12817966</v>
      </c>
      <c r="L153" s="11">
        <f>VLOOKUP((RIGHT($A$151,4))&amp;"111"&amp;"2"&amp;"0"&amp;$B$3,'ROH1'!$A$1:$AD$350,COLUMN(L$1)+8,FALSE)</f>
        <v>0</v>
      </c>
      <c r="M153" s="11">
        <f>VLOOKUP((RIGHT($A$151,4))&amp;"111"&amp;"2"&amp;"0"&amp;$B$3,'ROH1'!$A$1:$AD$350,COLUMN(M$1)+8,FALSE)</f>
        <v>400411</v>
      </c>
      <c r="N153" s="11">
        <f>VLOOKUP((RIGHT($A$151,4))&amp;"111"&amp;"2"&amp;"0"&amp;$B$3,'ROH1'!$A$1:$AD$350,COLUMN(N$1)+8,FALSE)</f>
        <v>0</v>
      </c>
      <c r="O153" s="11">
        <f>VLOOKUP((RIGHT($A$151,4))&amp;"111"&amp;"2"&amp;"0"&amp;$B$3,'ROH1'!$A$1:$AD$350,COLUMN(O$1)+8,FALSE)</f>
        <v>27271319</v>
      </c>
      <c r="P153" s="11">
        <f>VLOOKUP((RIGHT($A$151,4))&amp;"111"&amp;"2"&amp;"0"&amp;$B$3,'ROH1'!$A$1:$AD$350,COLUMN(P$1)+8,FALSE)</f>
        <v>10020881802</v>
      </c>
      <c r="Q153" s="11">
        <f>VLOOKUP((RIGHT($A$151,4))&amp;"111"&amp;"2"&amp;"0"&amp;$B$3,'ROH1'!$A$1:$AD$350,COLUMN(Q$1)+8,FALSE)</f>
        <v>294492188</v>
      </c>
      <c r="R153" s="11">
        <f>VLOOKUP((RIGHT($A$151,4))&amp;"111"&amp;"2"&amp;"0"&amp;$B$3,'ROH1'!$A$1:$AD$350,COLUMN(R$1)+8,FALSE)</f>
        <v>1128777540</v>
      </c>
      <c r="S153" s="11">
        <f>VLOOKUP((RIGHT($A$151,4))&amp;"111"&amp;"2"&amp;"0"&amp;$B$3,'ROH1'!$A$1:$AD$350,COLUMN(S$1)+8,FALSE)</f>
        <v>0</v>
      </c>
      <c r="T153" s="11">
        <f>VLOOKUP((RIGHT($A$151,4))&amp;"111"&amp;"2"&amp;"0"&amp;$B$3,'ROH1'!$A$1:$AD$350,COLUMN(T$1)+8,FALSE)</f>
        <v>0</v>
      </c>
      <c r="U153" s="11">
        <f>VLOOKUP((RIGHT($A$151,4))&amp;"111"&amp;"2"&amp;"0"&amp;$B$3,'ROH1'!$A$1:$AD$350,COLUMN(U$1)+8,FALSE)</f>
        <v>0</v>
      </c>
      <c r="V153" s="11">
        <f>VLOOKUP((RIGHT($A$151,4))&amp;"111"&amp;"2"&amp;"0"&amp;$B$3,'ROH1'!$A$1:$AD$350,COLUMN(V$1)+8,FALSE)</f>
        <v>4221110277</v>
      </c>
    </row>
    <row r="154" spans="1:22" hidden="1" outlineLevel="1" x14ac:dyDescent="0.25">
      <c r="A154" s="94"/>
      <c r="B154" s="13" t="s">
        <v>78</v>
      </c>
      <c r="C154" s="14">
        <f>VLOOKUP((RIGHT($A$151,4))&amp;"111"&amp;"2"&amp;"0"&amp;$B$4,'ROH1'!$A$1:$AD$350,COLUMN(C$1)+8,FALSE)</f>
        <v>11473393</v>
      </c>
      <c r="D154" s="14">
        <f>VLOOKUP((RIGHT($A$151,4))&amp;"111"&amp;"2"&amp;"0"&amp;$B$4,'ROH1'!$A$1:$AD$350,COLUMN(D$1)+8,FALSE)</f>
        <v>11419273</v>
      </c>
      <c r="E154" s="14">
        <f>VLOOKUP((RIGHT($A$151,4))&amp;"111"&amp;"2"&amp;"0"&amp;$B$4,'ROH1'!$A$1:$AD$350,COLUMN(E$1)+8,FALSE)</f>
        <v>3462</v>
      </c>
      <c r="F154" s="14">
        <f>VLOOKUP((RIGHT($A$151,4))&amp;"111"&amp;"2"&amp;"0"&amp;$B$4,'ROH1'!$A$1:$AD$350,COLUMN(F$1)+8,FALSE)</f>
        <v>233154</v>
      </c>
      <c r="G154" s="14">
        <f>VLOOKUP((RIGHT($A$151,4))&amp;"111"&amp;"2"&amp;"0"&amp;$B$4,'ROH1'!$A$1:$AD$350,COLUMN(G$1)+8,FALSE)</f>
        <v>982670</v>
      </c>
      <c r="H154" s="14">
        <f>VLOOKUP((RIGHT($A$151,4))&amp;"111"&amp;"2"&amp;"0"&amp;$B$4,'ROH1'!$A$1:$AD$350,COLUMN(H$1)+8,FALSE)</f>
        <v>0</v>
      </c>
      <c r="I154" s="14">
        <f>VLOOKUP((RIGHT($A$151,4))&amp;"111"&amp;"2"&amp;"0"&amp;$B$4,'ROH1'!$A$1:$AD$350,COLUMN(I$1)+8,FALSE)</f>
        <v>0</v>
      </c>
      <c r="J154" s="14">
        <f>VLOOKUP((RIGHT($A$151,4))&amp;"111"&amp;"2"&amp;"0"&amp;$B$4,'ROH1'!$A$1:$AD$350,COLUMN(J$1)+8,FALSE)</f>
        <v>0</v>
      </c>
      <c r="K154" s="14">
        <f>VLOOKUP((RIGHT($A$151,4))&amp;"111"&amp;"2"&amp;"0"&amp;$B$4,'ROH1'!$A$1:$AD$350,COLUMN(K$1)+8,FALSE)</f>
        <v>6079767</v>
      </c>
      <c r="L154" s="14">
        <f>VLOOKUP((RIGHT($A$151,4))&amp;"111"&amp;"2"&amp;"0"&amp;$B$4,'ROH1'!$A$1:$AD$350,COLUMN(L$1)+8,FALSE)</f>
        <v>0</v>
      </c>
      <c r="M154" s="14">
        <f>VLOOKUP((RIGHT($A$151,4))&amp;"111"&amp;"2"&amp;"0"&amp;$B$4,'ROH1'!$A$1:$AD$350,COLUMN(M$1)+8,FALSE)</f>
        <v>92964</v>
      </c>
      <c r="N154" s="14">
        <f>VLOOKUP((RIGHT($A$151,4))&amp;"111"&amp;"2"&amp;"0"&amp;$B$4,'ROH1'!$A$1:$AD$350,COLUMN(N$1)+8,FALSE)</f>
        <v>0</v>
      </c>
      <c r="O154" s="14">
        <f>VLOOKUP((RIGHT($A$151,4))&amp;"111"&amp;"2"&amp;"0"&amp;$B$4,'ROH1'!$A$1:$AD$350,COLUMN(O$1)+8,FALSE)</f>
        <v>11044298</v>
      </c>
      <c r="P154" s="14">
        <f>VLOOKUP((RIGHT($A$151,4))&amp;"111"&amp;"2"&amp;"0"&amp;$B$4,'ROH1'!$A$1:$AD$350,COLUMN(P$1)+8,FALSE)</f>
        <v>4041585778</v>
      </c>
      <c r="Q154" s="14">
        <f>VLOOKUP((RIGHT($A$151,4))&amp;"111"&amp;"2"&amp;"0"&amp;$B$4,'ROH1'!$A$1:$AD$350,COLUMN(Q$1)+8,FALSE)</f>
        <v>80736089</v>
      </c>
      <c r="R154" s="14">
        <f>VLOOKUP((RIGHT($A$151,4))&amp;"111"&amp;"2"&amp;"0"&amp;$B$4,'ROH1'!$A$1:$AD$350,COLUMN(R$1)+8,FALSE)</f>
        <v>334672304</v>
      </c>
      <c r="S154" s="14">
        <f>VLOOKUP((RIGHT($A$151,4))&amp;"111"&amp;"2"&amp;"0"&amp;$B$4,'ROH1'!$A$1:$AD$350,COLUMN(S$1)+8,FALSE)</f>
        <v>0</v>
      </c>
      <c r="T154" s="14">
        <f>VLOOKUP((RIGHT($A$151,4))&amp;"111"&amp;"2"&amp;"0"&amp;$B$4,'ROH1'!$A$1:$AD$350,COLUMN(T$1)+8,FALSE)</f>
        <v>0</v>
      </c>
      <c r="U154" s="14">
        <f>VLOOKUP((RIGHT($A$151,4))&amp;"111"&amp;"2"&amp;"0"&amp;$B$4,'ROH1'!$A$1:$AD$350,COLUMN(U$1)+8,FALSE)</f>
        <v>0</v>
      </c>
      <c r="V154" s="14">
        <f>VLOOKUP((RIGHT($A$151,4))&amp;"111"&amp;"2"&amp;"0"&amp;$B$4,'ROH1'!$A$1:$AD$350,COLUMN(V$1)+8,FALSE)</f>
        <v>2055351874</v>
      </c>
    </row>
    <row r="155" spans="1:22" hidden="1" outlineLevel="1" x14ac:dyDescent="0.25">
      <c r="A155" s="94"/>
      <c r="B155" s="10" t="s">
        <v>79</v>
      </c>
      <c r="C155" s="11">
        <f>VLOOKUP((RIGHT($A$151,4))&amp;"111"&amp;"2"&amp;"0"&amp;$B$5,'ROH1'!$A$1:$AD$350,COLUMN(C$1)+8,FALSE)</f>
        <v>5293936</v>
      </c>
      <c r="D155" s="11">
        <f>VLOOKUP((RIGHT($A$151,4))&amp;"111"&amp;"2"&amp;"0"&amp;$B$5,'ROH1'!$A$1:$AD$350,COLUMN(D$1)+8,FALSE)</f>
        <v>5290958</v>
      </c>
      <c r="E155" s="11">
        <f>VLOOKUP((RIGHT($A$151,4))&amp;"111"&amp;"2"&amp;"0"&amp;$B$5,'ROH1'!$A$1:$AD$350,COLUMN(E$1)+8,FALSE)</f>
        <v>1388</v>
      </c>
      <c r="F155" s="11">
        <f>VLOOKUP((RIGHT($A$151,4))&amp;"111"&amp;"2"&amp;"0"&amp;$B$5,'ROH1'!$A$1:$AD$350,COLUMN(F$1)+8,FALSE)</f>
        <v>150010</v>
      </c>
      <c r="G155" s="11">
        <f>VLOOKUP((RIGHT($A$151,4))&amp;"111"&amp;"2"&amp;"0"&amp;$B$5,'ROH1'!$A$1:$AD$350,COLUMN(G$1)+8,FALSE)</f>
        <v>534941</v>
      </c>
      <c r="H155" s="11">
        <f>VLOOKUP((RIGHT($A$151,4))&amp;"111"&amp;"2"&amp;"0"&amp;$B$5,'ROH1'!$A$1:$AD$350,COLUMN(H$1)+8,FALSE)</f>
        <v>0</v>
      </c>
      <c r="I155" s="11">
        <f>VLOOKUP((RIGHT($A$151,4))&amp;"111"&amp;"2"&amp;"0"&amp;$B$5,'ROH1'!$A$1:$AD$350,COLUMN(I$1)+8,FALSE)</f>
        <v>0</v>
      </c>
      <c r="J155" s="11">
        <f>VLOOKUP((RIGHT($A$151,4))&amp;"111"&amp;"2"&amp;"0"&amp;$B$5,'ROH1'!$A$1:$AD$350,COLUMN(J$1)+8,FALSE)</f>
        <v>0</v>
      </c>
      <c r="K155" s="11">
        <f>VLOOKUP((RIGHT($A$151,4))&amp;"111"&amp;"2"&amp;"0"&amp;$B$5,'ROH1'!$A$1:$AD$350,COLUMN(K$1)+8,FALSE)</f>
        <v>2719561</v>
      </c>
      <c r="L155" s="11">
        <f>VLOOKUP((RIGHT($A$151,4))&amp;"111"&amp;"2"&amp;"0"&amp;$B$5,'ROH1'!$A$1:$AD$350,COLUMN(L$1)+8,FALSE)</f>
        <v>0</v>
      </c>
      <c r="M155" s="11">
        <f>VLOOKUP((RIGHT($A$151,4))&amp;"111"&amp;"2"&amp;"0"&amp;$B$5,'ROH1'!$A$1:$AD$350,COLUMN(M$1)+8,FALSE)</f>
        <v>46703</v>
      </c>
      <c r="N155" s="11">
        <f>VLOOKUP((RIGHT($A$151,4))&amp;"111"&amp;"2"&amp;"0"&amp;$B$5,'ROH1'!$A$1:$AD$350,COLUMN(N$1)+8,FALSE)</f>
        <v>0</v>
      </c>
      <c r="O155" s="11">
        <f>VLOOKUP((RIGHT($A$151,4))&amp;"111"&amp;"2"&amp;"0"&amp;$B$5,'ROH1'!$A$1:$AD$350,COLUMN(O$1)+8,FALSE)</f>
        <v>5099033</v>
      </c>
      <c r="P155" s="11">
        <f>VLOOKUP((RIGHT($A$151,4))&amp;"111"&amp;"2"&amp;"0"&amp;$B$5,'ROH1'!$A$1:$AD$350,COLUMN(P$1)+8,FALSE)</f>
        <v>1877333457</v>
      </c>
      <c r="Q155" s="11">
        <f>VLOOKUP((RIGHT($A$151,4))&amp;"111"&amp;"2"&amp;"0"&amp;$B$5,'ROH1'!$A$1:$AD$350,COLUMN(Q$1)+8,FALSE)</f>
        <v>51872939</v>
      </c>
      <c r="R155" s="11">
        <f>VLOOKUP((RIGHT($A$151,4))&amp;"111"&amp;"2"&amp;"0"&amp;$B$5,'ROH1'!$A$1:$AD$350,COLUMN(R$1)+8,FALSE)</f>
        <v>182914481</v>
      </c>
      <c r="S155" s="11">
        <f>VLOOKUP((RIGHT($A$151,4))&amp;"111"&amp;"2"&amp;"0"&amp;$B$5,'ROH1'!$A$1:$AD$350,COLUMN(S$1)+8,FALSE)</f>
        <v>0</v>
      </c>
      <c r="T155" s="11">
        <f>VLOOKUP((RIGHT($A$151,4))&amp;"111"&amp;"2"&amp;"0"&amp;$B$5,'ROH1'!$A$1:$AD$350,COLUMN(T$1)+8,FALSE)</f>
        <v>0</v>
      </c>
      <c r="U155" s="11">
        <f>VLOOKUP((RIGHT($A$151,4))&amp;"111"&amp;"2"&amp;"0"&amp;$B$5,'ROH1'!$A$1:$AD$350,COLUMN(U$1)+8,FALSE)</f>
        <v>0</v>
      </c>
      <c r="V155" s="11">
        <f>VLOOKUP((RIGHT($A$151,4))&amp;"111"&amp;"2"&amp;"0"&amp;$B$5,'ROH1'!$A$1:$AD$350,COLUMN(V$1)+8,FALSE)</f>
        <v>923955004</v>
      </c>
    </row>
    <row r="156" spans="1:22" hidden="1" outlineLevel="1" x14ac:dyDescent="0.25">
      <c r="A156" s="94"/>
      <c r="B156" s="13" t="s">
        <v>867</v>
      </c>
      <c r="C156" s="14">
        <f>VLOOKUP((RIGHT($A$151,4))&amp;"111"&amp;"2"&amp;"0"&amp;$B$6,'ROH1'!$A$1:$AD$350,COLUMN(C$1)+8,FALSE)</f>
        <v>1593213</v>
      </c>
      <c r="D156" s="14">
        <f>VLOOKUP((RIGHT($A$151,4))&amp;"111"&amp;"2"&amp;"0"&amp;$B$6,'ROH1'!$A$1:$AD$350,COLUMN(D$1)+8,FALSE)</f>
        <v>1593213</v>
      </c>
      <c r="E156" s="14">
        <f>VLOOKUP((RIGHT($A$151,4))&amp;"111"&amp;"2"&amp;"0"&amp;$B$6,'ROH1'!$A$1:$AD$350,COLUMN(E$1)+8,FALSE)</f>
        <v>207</v>
      </c>
      <c r="F156" s="14">
        <f>VLOOKUP((RIGHT($A$151,4))&amp;"111"&amp;"2"&amp;"0"&amp;$B$6,'ROH1'!$A$1:$AD$350,COLUMN(F$1)+8,FALSE)</f>
        <v>57783</v>
      </c>
      <c r="G156" s="14">
        <f>VLOOKUP((RIGHT($A$151,4))&amp;"111"&amp;"2"&amp;"0"&amp;$B$6,'ROH1'!$A$1:$AD$350,COLUMN(G$1)+8,FALSE)</f>
        <v>291410</v>
      </c>
      <c r="H156" s="14">
        <f>VLOOKUP((RIGHT($A$151,4))&amp;"111"&amp;"2"&amp;"0"&amp;$B$6,'ROH1'!$A$1:$AD$350,COLUMN(H$1)+8,FALSE)</f>
        <v>0</v>
      </c>
      <c r="I156" s="14">
        <f>VLOOKUP((RIGHT($A$151,4))&amp;"111"&amp;"2"&amp;"0"&amp;$B$6,'ROH1'!$A$1:$AD$350,COLUMN(I$1)+8,FALSE)</f>
        <v>0</v>
      </c>
      <c r="J156" s="14">
        <f>VLOOKUP((RIGHT($A$151,4))&amp;"111"&amp;"2"&amp;"0"&amp;$B$6,'ROH1'!$A$1:$AD$350,COLUMN(J$1)+8,FALSE)</f>
        <v>0</v>
      </c>
      <c r="K156" s="14">
        <f>VLOOKUP((RIGHT($A$151,4))&amp;"111"&amp;"2"&amp;"0"&amp;$B$6,'ROH1'!$A$1:$AD$350,COLUMN(K$1)+8,FALSE)</f>
        <v>517822</v>
      </c>
      <c r="L156" s="14">
        <f>VLOOKUP((RIGHT($A$151,4))&amp;"111"&amp;"2"&amp;"0"&amp;$B$6,'ROH1'!$A$1:$AD$350,COLUMN(L$1)+8,FALSE)</f>
        <v>0</v>
      </c>
      <c r="M156" s="14">
        <f>VLOOKUP((RIGHT($A$151,4))&amp;"111"&amp;"2"&amp;"0"&amp;$B$6,'ROH1'!$A$1:$AD$350,COLUMN(M$1)+8,FALSE)</f>
        <v>43794</v>
      </c>
      <c r="N156" s="14">
        <f>VLOOKUP((RIGHT($A$151,4))&amp;"111"&amp;"2"&amp;"0"&amp;$B$6,'ROH1'!$A$1:$AD$350,COLUMN(N$1)+8,FALSE)</f>
        <v>0</v>
      </c>
      <c r="O156" s="14">
        <f>VLOOKUP((RIGHT($A$151,4))&amp;"111"&amp;"2"&amp;"0"&amp;$B$6,'ROH1'!$A$1:$AD$350,COLUMN(O$1)+8,FALSE)</f>
        <v>1520460</v>
      </c>
      <c r="P156" s="14">
        <f>VLOOKUP((RIGHT($A$151,4))&amp;"111"&amp;"2"&amp;"0"&amp;$B$6,'ROH1'!$A$1:$AD$350,COLUMN(P$1)+8,FALSE)</f>
        <v>564403191</v>
      </c>
      <c r="Q156" s="14">
        <f>VLOOKUP((RIGHT($A$151,4))&amp;"111"&amp;"2"&amp;"0"&amp;$B$6,'ROH1'!$A$1:$AD$350,COLUMN(Q$1)+8,FALSE)</f>
        <v>19679078</v>
      </c>
      <c r="R156" s="14">
        <f>VLOOKUP((RIGHT($A$151,4))&amp;"111"&amp;"2"&amp;"0"&amp;$B$6,'ROH1'!$A$1:$AD$350,COLUMN(R$1)+8,FALSE)</f>
        <v>99807546</v>
      </c>
      <c r="S156" s="14">
        <f>VLOOKUP((RIGHT($A$151,4))&amp;"111"&amp;"2"&amp;"0"&amp;$B$6,'ROH1'!$A$1:$AD$350,COLUMN(S$1)+8,FALSE)</f>
        <v>0</v>
      </c>
      <c r="T156" s="14">
        <f>VLOOKUP((RIGHT($A$151,4))&amp;"111"&amp;"2"&amp;"0"&amp;$B$6,'ROH1'!$A$1:$AD$350,COLUMN(T$1)+8,FALSE)</f>
        <v>0</v>
      </c>
      <c r="U156" s="14">
        <f>VLOOKUP((RIGHT($A$151,4))&amp;"111"&amp;"2"&amp;"0"&amp;$B$6,'ROH1'!$A$1:$AD$350,COLUMN(U$1)+8,FALSE)</f>
        <v>0</v>
      </c>
      <c r="V156" s="14">
        <f>VLOOKUP((RIGHT($A$151,4))&amp;"111"&amp;"2"&amp;"0"&amp;$B$6,'ROH1'!$A$1:$AD$350,COLUMN(V$1)+8,FALSE)</f>
        <v>174825164</v>
      </c>
    </row>
    <row r="157" spans="1:22" hidden="1" outlineLevel="1" x14ac:dyDescent="0.25">
      <c r="A157" s="94"/>
      <c r="B157" s="10" t="s">
        <v>80</v>
      </c>
      <c r="C157" s="11">
        <f>VLOOKUP((RIGHT($A$151,4))&amp;"111"&amp;"2"&amp;"0"&amp;$B$7,'ROH1'!$A$1:$AD$350,COLUMN(C$1)+8,FALSE)</f>
        <v>29307426</v>
      </c>
      <c r="D157" s="11">
        <f>VLOOKUP((RIGHT($A$151,4))&amp;"111"&amp;"2"&amp;"0"&amp;$B$7,'ROH1'!$A$1:$AD$350,COLUMN(D$1)+8,FALSE)</f>
        <v>29215745</v>
      </c>
      <c r="E157" s="11">
        <f>VLOOKUP((RIGHT($A$151,4))&amp;"111"&amp;"2"&amp;"0"&amp;$B$7,'ROH1'!$A$1:$AD$350,COLUMN(E$1)+8,FALSE)</f>
        <v>6899</v>
      </c>
      <c r="F157" s="11">
        <f>VLOOKUP((RIGHT($A$151,4))&amp;"111"&amp;"2"&amp;"0"&amp;$B$7,'ROH1'!$A$1:$AD$350,COLUMN(F$1)+8,FALSE)</f>
        <v>661651</v>
      </c>
      <c r="G157" s="11">
        <f>VLOOKUP((RIGHT($A$151,4))&amp;"111"&amp;"2"&amp;"0"&amp;$B$7,'ROH1'!$A$1:$AD$350,COLUMN(G$1)+8,FALSE)</f>
        <v>2779089</v>
      </c>
      <c r="H157" s="11">
        <f>VLOOKUP((RIGHT($A$151,4))&amp;"111"&amp;"2"&amp;"0"&amp;$B$7,'ROH1'!$A$1:$AD$350,COLUMN(H$1)+8,FALSE)</f>
        <v>0</v>
      </c>
      <c r="I157" s="11">
        <f>VLOOKUP((RIGHT($A$151,4))&amp;"111"&amp;"2"&amp;"0"&amp;$B$7,'ROH1'!$A$1:$AD$350,COLUMN(I$1)+8,FALSE)</f>
        <v>0</v>
      </c>
      <c r="J157" s="11">
        <f>VLOOKUP((RIGHT($A$151,4))&amp;"111"&amp;"2"&amp;"0"&amp;$B$7,'ROH1'!$A$1:$AD$350,COLUMN(J$1)+8,FALSE)</f>
        <v>0</v>
      </c>
      <c r="K157" s="11">
        <f>VLOOKUP((RIGHT($A$151,4))&amp;"111"&amp;"2"&amp;"0"&amp;$B$7,'ROH1'!$A$1:$AD$350,COLUMN(K$1)+8,FALSE)</f>
        <v>14180339</v>
      </c>
      <c r="L157" s="11">
        <f>VLOOKUP((RIGHT($A$151,4))&amp;"111"&amp;"2"&amp;"0"&amp;$B$7,'ROH1'!$A$1:$AD$350,COLUMN(L$1)+8,FALSE)</f>
        <v>0</v>
      </c>
      <c r="M157" s="11">
        <f>VLOOKUP((RIGHT($A$151,4))&amp;"111"&amp;"2"&amp;"0"&amp;$B$7,'ROH1'!$A$1:$AD$350,COLUMN(M$1)+8,FALSE)</f>
        <v>301408</v>
      </c>
      <c r="N157" s="11">
        <f>VLOOKUP((RIGHT($A$151,4))&amp;"111"&amp;"2"&amp;"0"&amp;$B$7,'ROH1'!$A$1:$AD$350,COLUMN(N$1)+8,FALSE)</f>
        <v>0</v>
      </c>
      <c r="O157" s="11">
        <f>VLOOKUP((RIGHT($A$151,4))&amp;"111"&amp;"2"&amp;"0"&amp;$B$7,'ROH1'!$A$1:$AD$350,COLUMN(O$1)+8,FALSE)</f>
        <v>28340215</v>
      </c>
      <c r="P157" s="11">
        <f>VLOOKUP((RIGHT($A$151,4))&amp;"111"&amp;"2"&amp;"0"&amp;$B$7,'ROH1'!$A$1:$AD$350,COLUMN(P$1)+8,FALSE)</f>
        <v>10369953727</v>
      </c>
      <c r="Q157" s="11">
        <f>VLOOKUP((RIGHT($A$151,4))&amp;"111"&amp;"2"&amp;"0"&amp;$B$7,'ROH1'!$A$1:$AD$350,COLUMN(Q$1)+8,FALSE)</f>
        <v>229976328</v>
      </c>
      <c r="R157" s="11">
        <f>VLOOKUP((RIGHT($A$151,4))&amp;"111"&amp;"2"&amp;"0"&amp;$B$7,'ROH1'!$A$1:$AD$350,COLUMN(R$1)+8,FALSE)</f>
        <v>948551935</v>
      </c>
      <c r="S157" s="11">
        <f>VLOOKUP((RIGHT($A$151,4))&amp;"111"&amp;"2"&amp;"0"&amp;$B$7,'ROH1'!$A$1:$AD$350,COLUMN(S$1)+8,FALSE)</f>
        <v>0</v>
      </c>
      <c r="T157" s="11">
        <f>VLOOKUP((RIGHT($A$151,4))&amp;"111"&amp;"2"&amp;"0"&amp;$B$7,'ROH1'!$A$1:$AD$350,COLUMN(T$1)+8,FALSE)</f>
        <v>0</v>
      </c>
      <c r="U157" s="11">
        <f>VLOOKUP((RIGHT($A$151,4))&amp;"111"&amp;"2"&amp;"0"&amp;$B$7,'ROH1'!$A$1:$AD$350,COLUMN(U$1)+8,FALSE)</f>
        <v>0</v>
      </c>
      <c r="V157" s="11">
        <f>VLOOKUP((RIGHT($A$151,4))&amp;"111"&amp;"2"&amp;"0"&amp;$B$7,'ROH1'!$A$1:$AD$350,COLUMN(V$1)+8,FALSE)</f>
        <v>4794025672</v>
      </c>
    </row>
    <row r="158" spans="1:22" hidden="1" outlineLevel="1" x14ac:dyDescent="0.25">
      <c r="A158" s="94"/>
      <c r="B158" s="16" t="s">
        <v>20</v>
      </c>
      <c r="C158" s="17">
        <f>VLOOKUP((RIGHT($A$151,4))&amp;"111"&amp;"2"&amp;"0"&amp;$B$8,'ROH1'!$A$1:$AD$350,COLUMN(C$1)+8,FALSE)</f>
        <v>76243235</v>
      </c>
      <c r="D158" s="17">
        <f>VLOOKUP((RIGHT($A$151,4))&amp;"111"&amp;"2"&amp;"0"&amp;$B$8,'ROH1'!$A$1:$AD$350,COLUMN(D$1)+8,FALSE)</f>
        <v>75336133</v>
      </c>
      <c r="E158" s="17">
        <f>VLOOKUP((RIGHT($A$151,4))&amp;"111"&amp;"2"&amp;"0"&amp;$B$8,'ROH1'!$A$1:$AD$350,COLUMN(E$1)+8,FALSE)</f>
        <v>24183</v>
      </c>
      <c r="F158" s="17">
        <f>VLOOKUP((RIGHT($A$151,4))&amp;"111"&amp;"2"&amp;"0"&amp;$B$8,'ROH1'!$A$1:$AD$350,COLUMN(F$1)+8,FALSE)</f>
        <v>1952244</v>
      </c>
      <c r="G158" s="17">
        <f>VLOOKUP((RIGHT($A$151,4))&amp;"111"&amp;"2"&amp;"0"&amp;$B$8,'ROH1'!$A$1:$AD$350,COLUMN(G$1)+8,FALSE)</f>
        <v>7897522</v>
      </c>
      <c r="H158" s="17">
        <f>VLOOKUP((RIGHT($A$151,4))&amp;"111"&amp;"2"&amp;"0"&amp;$B$8,'ROH1'!$A$1:$AD$350,COLUMN(H$1)+8,FALSE)</f>
        <v>0</v>
      </c>
      <c r="I158" s="17">
        <f>VLOOKUP((RIGHT($A$151,4))&amp;"111"&amp;"2"&amp;"0"&amp;$B$8,'ROH1'!$A$1:$AD$350,COLUMN(I$1)+8,FALSE)</f>
        <v>0</v>
      </c>
      <c r="J158" s="17">
        <f>VLOOKUP((RIGHT($A$151,4))&amp;"111"&amp;"2"&amp;"0"&amp;$B$8,'ROH1'!$A$1:$AD$350,COLUMN(J$1)+8,FALSE)</f>
        <v>0</v>
      </c>
      <c r="K158" s="17">
        <f>VLOOKUP((RIGHT($A$151,4))&amp;"111"&amp;"2"&amp;"0"&amp;$B$8,'ROH1'!$A$1:$AD$350,COLUMN(K$1)+8,FALSE)</f>
        <v>36315455</v>
      </c>
      <c r="L158" s="17">
        <f>VLOOKUP((RIGHT($A$151,4))&amp;"111"&amp;"2"&amp;"0"&amp;$B$8,'ROH1'!$A$1:$AD$350,COLUMN(L$1)+8,FALSE)</f>
        <v>0</v>
      </c>
      <c r="M158" s="17">
        <f>VLOOKUP((RIGHT($A$151,4))&amp;"111"&amp;"2"&amp;"0"&amp;$B$8,'ROH1'!$A$1:$AD$350,COLUMN(M$1)+8,FALSE)</f>
        <v>885280</v>
      </c>
      <c r="N158" s="17">
        <f>VLOOKUP((RIGHT($A$151,4))&amp;"111"&amp;"2"&amp;"0"&amp;$B$8,'ROH1'!$A$1:$AD$350,COLUMN(N$1)+8,FALSE)</f>
        <v>0</v>
      </c>
      <c r="O158" s="17">
        <f>VLOOKUP((RIGHT($A$151,4))&amp;"111"&amp;"2"&amp;"0"&amp;$B$8,'ROH1'!$A$1:$AD$350,COLUMN(O$1)+8,FALSE)</f>
        <v>73275325</v>
      </c>
      <c r="P158" s="17">
        <f>VLOOKUP((RIGHT($A$151,4))&amp;"111"&amp;"2"&amp;"0"&amp;$B$8,'ROH1'!$A$1:$AD$350,COLUMN(P$1)+8,FALSE)</f>
        <v>26874157955</v>
      </c>
      <c r="Q158" s="17">
        <f>VLOOKUP((RIGHT($A$151,4))&amp;"111"&amp;"2"&amp;"0"&amp;$B$8,'ROH1'!$A$1:$AD$350,COLUMN(Q$1)+8,FALSE)</f>
        <v>676756622</v>
      </c>
      <c r="R158" s="17">
        <f>VLOOKUP((RIGHT($A$151,4))&amp;"111"&amp;"2"&amp;"0"&amp;$B$8,'ROH1'!$A$1:$AD$350,COLUMN(R$1)+8,FALSE)</f>
        <v>2694723806</v>
      </c>
      <c r="S158" s="17">
        <f>VLOOKUP((RIGHT($A$151,4))&amp;"111"&amp;"2"&amp;"0"&amp;$B$8,'ROH1'!$A$1:$AD$350,COLUMN(S$1)+8,FALSE)</f>
        <v>0</v>
      </c>
      <c r="T158" s="17">
        <f>VLOOKUP((RIGHT($A$151,4))&amp;"111"&amp;"2"&amp;"0"&amp;$B$8,'ROH1'!$A$1:$AD$350,COLUMN(T$1)+8,FALSE)</f>
        <v>0</v>
      </c>
      <c r="U158" s="17">
        <f>VLOOKUP((RIGHT($A$151,4))&amp;"111"&amp;"2"&amp;"0"&amp;$B$8,'ROH1'!$A$1:$AD$350,COLUMN(U$1)+8,FALSE)</f>
        <v>0</v>
      </c>
      <c r="V158" s="17">
        <f>VLOOKUP((RIGHT($A$151,4))&amp;"111"&amp;"2"&amp;"0"&amp;$B$8,'ROH1'!$A$1:$AD$350,COLUMN(V$1)+8,FALSE)</f>
        <v>12169267991</v>
      </c>
    </row>
    <row r="159" spans="1:22" hidden="1" outlineLevel="1" x14ac:dyDescent="0.25"/>
    <row r="160" spans="1:22" hidden="1" outlineLevel="1" x14ac:dyDescent="0.25">
      <c r="A160" s="93" t="s">
        <v>950</v>
      </c>
      <c r="B160" s="10" t="s">
        <v>77</v>
      </c>
      <c r="C160" s="11">
        <f>VLOOKUP((RIGHT($A$151,4))&amp;"111"&amp;"2"&amp;"1"&amp;$B$3,'ROH1'!$A$1:$AD$350,COLUMN(C$1)+8,FALSE)</f>
        <v>28574939</v>
      </c>
      <c r="D160" s="11">
        <f>VLOOKUP((RIGHT($A$151,4))&amp;"111"&amp;"2"&amp;"1"&amp;$B$3,'ROH1'!$A$1:$AD$350,COLUMN(D$1)+8,FALSE)</f>
        <v>28476459</v>
      </c>
      <c r="E160" s="11">
        <f>VLOOKUP((RIGHT($A$151,4))&amp;"111"&amp;"2"&amp;"1"&amp;$B$3,'ROH1'!$A$1:$AD$350,COLUMN(E$1)+8,FALSE)</f>
        <v>12227</v>
      </c>
      <c r="F160" s="11">
        <f>VLOOKUP((RIGHT($A$151,4))&amp;"111"&amp;"2"&amp;"1"&amp;$B$3,'ROH1'!$A$1:$AD$350,COLUMN(F$1)+8,FALSE)</f>
        <v>849605</v>
      </c>
      <c r="G160" s="11">
        <f>VLOOKUP((RIGHT($A$151,4))&amp;"111"&amp;"2"&amp;"1"&amp;$B$3,'ROH1'!$A$1:$AD$350,COLUMN(G$1)+8,FALSE)</f>
        <v>3309226</v>
      </c>
      <c r="H160" s="11">
        <f>VLOOKUP((RIGHT($A$151,4))&amp;"111"&amp;"2"&amp;"1"&amp;$B$3,'ROH1'!$A$1:$AD$350,COLUMN(H$1)+8,FALSE)</f>
        <v>0</v>
      </c>
      <c r="I160" s="11">
        <f>VLOOKUP((RIGHT($A$151,4))&amp;"111"&amp;"2"&amp;"1"&amp;$B$3,'ROH1'!$A$1:$AD$350,COLUMN(I$1)+8,FALSE)</f>
        <v>0</v>
      </c>
      <c r="J160" s="11">
        <f>VLOOKUP((RIGHT($A$151,4))&amp;"111"&amp;"2"&amp;"1"&amp;$B$3,'ROH1'!$A$1:$AD$350,COLUMN(J$1)+8,FALSE)</f>
        <v>0</v>
      </c>
      <c r="K160" s="11">
        <f>VLOOKUP((RIGHT($A$151,4))&amp;"111"&amp;"2"&amp;"1"&amp;$B$3,'ROH1'!$A$1:$AD$350,COLUMN(K$1)+8,FALSE)</f>
        <v>12800044</v>
      </c>
      <c r="L160" s="11">
        <f>VLOOKUP((RIGHT($A$151,4))&amp;"111"&amp;"2"&amp;"1"&amp;$B$3,'ROH1'!$A$1:$AD$350,COLUMN(L$1)+8,FALSE)</f>
        <v>0</v>
      </c>
      <c r="M160" s="11">
        <f>VLOOKUP((RIGHT($A$151,4))&amp;"111"&amp;"2"&amp;"1"&amp;$B$3,'ROH1'!$A$1:$AD$350,COLUMN(M$1)+8,FALSE)</f>
        <v>400410</v>
      </c>
      <c r="N160" s="11">
        <f>VLOOKUP((RIGHT($A$151,4))&amp;"111"&amp;"2"&amp;"1"&amp;$B$3,'ROH1'!$A$1:$AD$350,COLUMN(N$1)+8,FALSE)</f>
        <v>0</v>
      </c>
      <c r="O160" s="11">
        <f>VLOOKUP((RIGHT($A$151,4))&amp;"111"&amp;"2"&amp;"1"&amp;$B$3,'ROH1'!$A$1:$AD$350,COLUMN(O$1)+8,FALSE)</f>
        <v>27271126</v>
      </c>
      <c r="P160" s="11">
        <f>VLOOKUP((RIGHT($A$151,4))&amp;"111"&amp;"2"&amp;"1"&amp;$B$3,'ROH1'!$A$1:$AD$350,COLUMN(P$1)+8,FALSE)</f>
        <v>10014117084</v>
      </c>
      <c r="Q160" s="11">
        <f>VLOOKUP((RIGHT($A$151,4))&amp;"111"&amp;"2"&amp;"1"&amp;$B$3,'ROH1'!$A$1:$AD$350,COLUMN(Q$1)+8,FALSE)</f>
        <v>294473026</v>
      </c>
      <c r="R160" s="11">
        <f>VLOOKUP((RIGHT($A$151,4))&amp;"111"&amp;"2"&amp;"1"&amp;$B$3,'ROH1'!$A$1:$AD$350,COLUMN(R$1)+8,FALSE)</f>
        <v>1128706042</v>
      </c>
      <c r="S160" s="11">
        <f>VLOOKUP((RIGHT($A$151,4))&amp;"111"&amp;"2"&amp;"1"&amp;$B$3,'ROH1'!$A$1:$AD$350,COLUMN(S$1)+8,FALSE)</f>
        <v>0</v>
      </c>
      <c r="T160" s="11">
        <f>VLOOKUP((RIGHT($A$151,4))&amp;"111"&amp;"2"&amp;"1"&amp;$B$3,'ROH1'!$A$1:$AD$350,COLUMN(T$1)+8,FALSE)</f>
        <v>0</v>
      </c>
      <c r="U160" s="11">
        <f>VLOOKUP((RIGHT($A$151,4))&amp;"111"&amp;"2"&amp;"1"&amp;$B$3,'ROH1'!$A$1:$AD$350,COLUMN(U$1)+8,FALSE)</f>
        <v>0</v>
      </c>
      <c r="V160" s="11">
        <f>VLOOKUP((RIGHT($A$151,4))&amp;"111"&amp;"2"&amp;"1"&amp;$B$3,'ROH1'!$A$1:$AD$350,COLUMN(V$1)+8,FALSE)</f>
        <v>4217963037</v>
      </c>
    </row>
    <row r="161" spans="1:22" hidden="1" outlineLevel="1" x14ac:dyDescent="0.25">
      <c r="A161" s="94"/>
      <c r="B161" s="13" t="s">
        <v>78</v>
      </c>
      <c r="C161" s="14">
        <f>VLOOKUP((RIGHT($A$151,4))&amp;"111"&amp;"2"&amp;"1"&amp;$B$4,'ROH1'!$A$1:$AD$350,COLUMN(C$1)+8,FALSE)</f>
        <v>11473283</v>
      </c>
      <c r="D161" s="14">
        <f>VLOOKUP((RIGHT($A$151,4))&amp;"111"&amp;"2"&amp;"1"&amp;$B$4,'ROH1'!$A$1:$AD$350,COLUMN(D$1)+8,FALSE)</f>
        <v>11419173</v>
      </c>
      <c r="E161" s="14">
        <f>VLOOKUP((RIGHT($A$151,4))&amp;"111"&amp;"2"&amp;"1"&amp;$B$4,'ROH1'!$A$1:$AD$350,COLUMN(E$1)+8,FALSE)</f>
        <v>3462</v>
      </c>
      <c r="F161" s="14">
        <f>VLOOKUP((RIGHT($A$151,4))&amp;"111"&amp;"2"&amp;"1"&amp;$B$4,'ROH1'!$A$1:$AD$350,COLUMN(F$1)+8,FALSE)</f>
        <v>233131</v>
      </c>
      <c r="G161" s="14">
        <f>VLOOKUP((RIGHT($A$151,4))&amp;"111"&amp;"2"&amp;"1"&amp;$B$4,'ROH1'!$A$1:$AD$350,COLUMN(G$1)+8,FALSE)</f>
        <v>982612</v>
      </c>
      <c r="H161" s="14">
        <f>VLOOKUP((RIGHT($A$151,4))&amp;"111"&amp;"2"&amp;"1"&amp;$B$4,'ROH1'!$A$1:$AD$350,COLUMN(H$1)+8,FALSE)</f>
        <v>0</v>
      </c>
      <c r="I161" s="14">
        <f>VLOOKUP((RIGHT($A$151,4))&amp;"111"&amp;"2"&amp;"1"&amp;$B$4,'ROH1'!$A$1:$AD$350,COLUMN(I$1)+8,FALSE)</f>
        <v>0</v>
      </c>
      <c r="J161" s="14">
        <f>VLOOKUP((RIGHT($A$151,4))&amp;"111"&amp;"2"&amp;"1"&amp;$B$4,'ROH1'!$A$1:$AD$350,COLUMN(J$1)+8,FALSE)</f>
        <v>0</v>
      </c>
      <c r="K161" s="14">
        <f>VLOOKUP((RIGHT($A$151,4))&amp;"111"&amp;"2"&amp;"1"&amp;$B$4,'ROH1'!$A$1:$AD$350,COLUMN(K$1)+8,FALSE)</f>
        <v>6076297</v>
      </c>
      <c r="L161" s="14">
        <f>VLOOKUP((RIGHT($A$151,4))&amp;"111"&amp;"2"&amp;"1"&amp;$B$4,'ROH1'!$A$1:$AD$350,COLUMN(L$1)+8,FALSE)</f>
        <v>0</v>
      </c>
      <c r="M161" s="14">
        <f>VLOOKUP((RIGHT($A$151,4))&amp;"111"&amp;"2"&amp;"1"&amp;$B$4,'ROH1'!$A$1:$AD$350,COLUMN(M$1)+8,FALSE)</f>
        <v>92964</v>
      </c>
      <c r="N161" s="14">
        <f>VLOOKUP((RIGHT($A$151,4))&amp;"111"&amp;"2"&amp;"1"&amp;$B$4,'ROH1'!$A$1:$AD$350,COLUMN(N$1)+8,FALSE)</f>
        <v>0</v>
      </c>
      <c r="O161" s="14">
        <f>VLOOKUP((RIGHT($A$151,4))&amp;"111"&amp;"2"&amp;"1"&amp;$B$4,'ROH1'!$A$1:$AD$350,COLUMN(O$1)+8,FALSE)</f>
        <v>11044224</v>
      </c>
      <c r="P161" s="14">
        <f>VLOOKUP((RIGHT($A$151,4))&amp;"111"&amp;"2"&amp;"1"&amp;$B$4,'ROH1'!$A$1:$AD$350,COLUMN(P$1)+8,FALSE)</f>
        <v>4040053949</v>
      </c>
      <c r="Q161" s="14">
        <f>VLOOKUP((RIGHT($A$151,4))&amp;"111"&amp;"2"&amp;"1"&amp;$B$4,'ROH1'!$A$1:$AD$350,COLUMN(Q$1)+8,FALSE)</f>
        <v>80725430</v>
      </c>
      <c r="R161" s="14">
        <f>VLOOKUP((RIGHT($A$151,4))&amp;"111"&amp;"2"&amp;"1"&amp;$B$4,'ROH1'!$A$1:$AD$350,COLUMN(R$1)+8,FALSE)</f>
        <v>334652086</v>
      </c>
      <c r="S161" s="14">
        <f>VLOOKUP((RIGHT($A$151,4))&amp;"111"&amp;"2"&amp;"1"&amp;$B$4,'ROH1'!$A$1:$AD$350,COLUMN(S$1)+8,FALSE)</f>
        <v>0</v>
      </c>
      <c r="T161" s="14">
        <f>VLOOKUP((RIGHT($A$151,4))&amp;"111"&amp;"2"&amp;"1"&amp;$B$4,'ROH1'!$A$1:$AD$350,COLUMN(T$1)+8,FALSE)</f>
        <v>0</v>
      </c>
      <c r="U161" s="14">
        <f>VLOOKUP((RIGHT($A$151,4))&amp;"111"&amp;"2"&amp;"1"&amp;$B$4,'ROH1'!$A$1:$AD$350,COLUMN(U$1)+8,FALSE)</f>
        <v>0</v>
      </c>
      <c r="V161" s="14">
        <f>VLOOKUP((RIGHT($A$151,4))&amp;"111"&amp;"2"&amp;"1"&amp;$B$4,'ROH1'!$A$1:$AD$350,COLUMN(V$1)+8,FALSE)</f>
        <v>2054689211</v>
      </c>
    </row>
    <row r="162" spans="1:22" hidden="1" outlineLevel="1" x14ac:dyDescent="0.25">
      <c r="A162" s="94"/>
      <c r="B162" s="10" t="s">
        <v>79</v>
      </c>
      <c r="C162" s="11">
        <f>VLOOKUP((RIGHT($A$151,4))&amp;"111"&amp;"2"&amp;"1"&amp;$B$5,'ROH1'!$A$1:$AD$350,COLUMN(C$1)+8,FALSE)</f>
        <v>5293902</v>
      </c>
      <c r="D162" s="11">
        <f>VLOOKUP((RIGHT($A$151,4))&amp;"111"&amp;"2"&amp;"1"&amp;$B$5,'ROH1'!$A$1:$AD$350,COLUMN(D$1)+8,FALSE)</f>
        <v>5290924</v>
      </c>
      <c r="E162" s="11">
        <f>VLOOKUP((RIGHT($A$151,4))&amp;"111"&amp;"2"&amp;"1"&amp;$B$5,'ROH1'!$A$1:$AD$350,COLUMN(E$1)+8,FALSE)</f>
        <v>1388</v>
      </c>
      <c r="F162" s="11">
        <f>VLOOKUP((RIGHT($A$151,4))&amp;"111"&amp;"2"&amp;"1"&amp;$B$5,'ROH1'!$A$1:$AD$350,COLUMN(F$1)+8,FALSE)</f>
        <v>149996</v>
      </c>
      <c r="G162" s="11">
        <f>VLOOKUP((RIGHT($A$151,4))&amp;"111"&amp;"2"&amp;"1"&amp;$B$5,'ROH1'!$A$1:$AD$350,COLUMN(G$1)+8,FALSE)</f>
        <v>534918</v>
      </c>
      <c r="H162" s="11">
        <f>VLOOKUP((RIGHT($A$151,4))&amp;"111"&amp;"2"&amp;"1"&amp;$B$5,'ROH1'!$A$1:$AD$350,COLUMN(H$1)+8,FALSE)</f>
        <v>0</v>
      </c>
      <c r="I162" s="11">
        <f>VLOOKUP((RIGHT($A$151,4))&amp;"111"&amp;"2"&amp;"1"&amp;$B$5,'ROH1'!$A$1:$AD$350,COLUMN(I$1)+8,FALSE)</f>
        <v>0</v>
      </c>
      <c r="J162" s="11">
        <f>VLOOKUP((RIGHT($A$151,4))&amp;"111"&amp;"2"&amp;"1"&amp;$B$5,'ROH1'!$A$1:$AD$350,COLUMN(J$1)+8,FALSE)</f>
        <v>0</v>
      </c>
      <c r="K162" s="11">
        <f>VLOOKUP((RIGHT($A$151,4))&amp;"111"&amp;"2"&amp;"1"&amp;$B$5,'ROH1'!$A$1:$AD$350,COLUMN(K$1)+8,FALSE)</f>
        <v>2718132</v>
      </c>
      <c r="L162" s="11">
        <f>VLOOKUP((RIGHT($A$151,4))&amp;"111"&amp;"2"&amp;"1"&amp;$B$5,'ROH1'!$A$1:$AD$350,COLUMN(L$1)+8,FALSE)</f>
        <v>0</v>
      </c>
      <c r="M162" s="11">
        <f>VLOOKUP((RIGHT($A$151,4))&amp;"111"&amp;"2"&amp;"1"&amp;$B$5,'ROH1'!$A$1:$AD$350,COLUMN(M$1)+8,FALSE)</f>
        <v>46703</v>
      </c>
      <c r="N162" s="11">
        <f>VLOOKUP((RIGHT($A$151,4))&amp;"111"&amp;"2"&amp;"1"&amp;$B$5,'ROH1'!$A$1:$AD$350,COLUMN(N$1)+8,FALSE)</f>
        <v>0</v>
      </c>
      <c r="O162" s="11">
        <f>VLOOKUP((RIGHT($A$151,4))&amp;"111"&amp;"2"&amp;"1"&amp;$B$5,'ROH1'!$A$1:$AD$350,COLUMN(O$1)+8,FALSE)</f>
        <v>5099012</v>
      </c>
      <c r="P162" s="11">
        <f>VLOOKUP((RIGHT($A$151,4))&amp;"111"&amp;"2"&amp;"1"&amp;$B$5,'ROH1'!$A$1:$AD$350,COLUMN(P$1)+8,FALSE)</f>
        <v>1876682948</v>
      </c>
      <c r="Q162" s="11">
        <f>VLOOKUP((RIGHT($A$151,4))&amp;"111"&amp;"2"&amp;"1"&amp;$B$5,'ROH1'!$A$1:$AD$350,COLUMN(Q$1)+8,FALSE)</f>
        <v>51869212</v>
      </c>
      <c r="R162" s="11">
        <f>VLOOKUP((RIGHT($A$151,4))&amp;"111"&amp;"2"&amp;"1"&amp;$B$5,'ROH1'!$A$1:$AD$350,COLUMN(R$1)+8,FALSE)</f>
        <v>182903349</v>
      </c>
      <c r="S162" s="11">
        <f>VLOOKUP((RIGHT($A$151,4))&amp;"111"&amp;"2"&amp;"1"&amp;$B$5,'ROH1'!$A$1:$AD$350,COLUMN(S$1)+8,FALSE)</f>
        <v>0</v>
      </c>
      <c r="T162" s="11">
        <f>VLOOKUP((RIGHT($A$151,4))&amp;"111"&amp;"2"&amp;"1"&amp;$B$5,'ROH1'!$A$1:$AD$350,COLUMN(T$1)+8,FALSE)</f>
        <v>0</v>
      </c>
      <c r="U162" s="11">
        <f>VLOOKUP((RIGHT($A$151,4))&amp;"111"&amp;"2"&amp;"1"&amp;$B$5,'ROH1'!$A$1:$AD$350,COLUMN(U$1)+8,FALSE)</f>
        <v>0</v>
      </c>
      <c r="V162" s="11">
        <f>VLOOKUP((RIGHT($A$151,4))&amp;"111"&amp;"2"&amp;"1"&amp;$B$5,'ROH1'!$A$1:$AD$350,COLUMN(V$1)+8,FALSE)</f>
        <v>923673918</v>
      </c>
    </row>
    <row r="163" spans="1:22" hidden="1" outlineLevel="1" x14ac:dyDescent="0.25">
      <c r="A163" s="94"/>
      <c r="B163" s="13" t="s">
        <v>867</v>
      </c>
      <c r="C163" s="14">
        <f>VLOOKUP((RIGHT($A$151,4))&amp;"111"&amp;"2"&amp;"1"&amp;$B$6,'ROH1'!$A$1:$AD$350,COLUMN(C$1)+8,FALSE)</f>
        <v>1593196</v>
      </c>
      <c r="D163" s="14">
        <f>VLOOKUP((RIGHT($A$151,4))&amp;"111"&amp;"2"&amp;"1"&amp;$B$6,'ROH1'!$A$1:$AD$350,COLUMN(D$1)+8,FALSE)</f>
        <v>1593196</v>
      </c>
      <c r="E163" s="14">
        <f>VLOOKUP((RIGHT($A$151,4))&amp;"111"&amp;"2"&amp;"1"&amp;$B$6,'ROH1'!$A$1:$AD$350,COLUMN(E$1)+8,FALSE)</f>
        <v>207</v>
      </c>
      <c r="F163" s="14">
        <f>VLOOKUP((RIGHT($A$151,4))&amp;"111"&amp;"2"&amp;"1"&amp;$B$6,'ROH1'!$A$1:$AD$350,COLUMN(F$1)+8,FALSE)</f>
        <v>57766</v>
      </c>
      <c r="G163" s="14">
        <f>VLOOKUP((RIGHT($A$151,4))&amp;"111"&amp;"2"&amp;"1"&amp;$B$6,'ROH1'!$A$1:$AD$350,COLUMN(G$1)+8,FALSE)</f>
        <v>291386</v>
      </c>
      <c r="H163" s="14">
        <f>VLOOKUP((RIGHT($A$151,4))&amp;"111"&amp;"2"&amp;"1"&amp;$B$6,'ROH1'!$A$1:$AD$350,COLUMN(H$1)+8,FALSE)</f>
        <v>0</v>
      </c>
      <c r="I163" s="14">
        <f>VLOOKUP((RIGHT($A$151,4))&amp;"111"&amp;"2"&amp;"1"&amp;$B$6,'ROH1'!$A$1:$AD$350,COLUMN(I$1)+8,FALSE)</f>
        <v>0</v>
      </c>
      <c r="J163" s="14">
        <f>VLOOKUP((RIGHT($A$151,4))&amp;"111"&amp;"2"&amp;"1"&amp;$B$6,'ROH1'!$A$1:$AD$350,COLUMN(J$1)+8,FALSE)</f>
        <v>0</v>
      </c>
      <c r="K163" s="14">
        <f>VLOOKUP((RIGHT($A$151,4))&amp;"111"&amp;"2"&amp;"1"&amp;$B$6,'ROH1'!$A$1:$AD$350,COLUMN(K$1)+8,FALSE)</f>
        <v>516957</v>
      </c>
      <c r="L163" s="14">
        <f>VLOOKUP((RIGHT($A$151,4))&amp;"111"&amp;"2"&amp;"1"&amp;$B$6,'ROH1'!$A$1:$AD$350,COLUMN(L$1)+8,FALSE)</f>
        <v>0</v>
      </c>
      <c r="M163" s="14">
        <f>VLOOKUP((RIGHT($A$151,4))&amp;"111"&amp;"2"&amp;"1"&amp;$B$6,'ROH1'!$A$1:$AD$350,COLUMN(M$1)+8,FALSE)</f>
        <v>43794</v>
      </c>
      <c r="N163" s="14">
        <f>VLOOKUP((RIGHT($A$151,4))&amp;"111"&amp;"2"&amp;"1"&amp;$B$6,'ROH1'!$A$1:$AD$350,COLUMN(N$1)+8,FALSE)</f>
        <v>0</v>
      </c>
      <c r="O163" s="14">
        <f>VLOOKUP((RIGHT($A$151,4))&amp;"111"&amp;"2"&amp;"1"&amp;$B$6,'ROH1'!$A$1:$AD$350,COLUMN(O$1)+8,FALSE)</f>
        <v>1520447</v>
      </c>
      <c r="P163" s="14">
        <f>VLOOKUP((RIGHT($A$151,4))&amp;"111"&amp;"2"&amp;"1"&amp;$B$6,'ROH1'!$A$1:$AD$350,COLUMN(P$1)+8,FALSE)</f>
        <v>563928786</v>
      </c>
      <c r="Q163" s="14">
        <f>VLOOKUP((RIGHT($A$151,4))&amp;"111"&amp;"2"&amp;"1"&amp;$B$6,'ROH1'!$A$1:$AD$350,COLUMN(Q$1)+8,FALSE)</f>
        <v>19674426</v>
      </c>
      <c r="R163" s="14">
        <f>VLOOKUP((RIGHT($A$151,4))&amp;"111"&amp;"2"&amp;"1"&amp;$B$6,'ROH1'!$A$1:$AD$350,COLUMN(R$1)+8,FALSE)</f>
        <v>99800771</v>
      </c>
      <c r="S163" s="14">
        <f>VLOOKUP((RIGHT($A$151,4))&amp;"111"&amp;"2"&amp;"1"&amp;$B$6,'ROH1'!$A$1:$AD$350,COLUMN(S$1)+8,FALSE)</f>
        <v>0</v>
      </c>
      <c r="T163" s="14">
        <f>VLOOKUP((RIGHT($A$151,4))&amp;"111"&amp;"2"&amp;"1"&amp;$B$6,'ROH1'!$A$1:$AD$350,COLUMN(T$1)+8,FALSE)</f>
        <v>0</v>
      </c>
      <c r="U163" s="14">
        <f>VLOOKUP((RIGHT($A$151,4))&amp;"111"&amp;"2"&amp;"1"&amp;$B$6,'ROH1'!$A$1:$AD$350,COLUMN(U$1)+8,FALSE)</f>
        <v>0</v>
      </c>
      <c r="V163" s="14">
        <f>VLOOKUP((RIGHT($A$151,4))&amp;"111"&amp;"2"&amp;"1"&amp;$B$6,'ROH1'!$A$1:$AD$350,COLUMN(V$1)+8,FALSE)</f>
        <v>174617464</v>
      </c>
    </row>
    <row r="164" spans="1:22" hidden="1" outlineLevel="1" x14ac:dyDescent="0.25">
      <c r="A164" s="94"/>
      <c r="B164" s="10" t="s">
        <v>80</v>
      </c>
      <c r="C164" s="11">
        <f>VLOOKUP((RIGHT($A$151,4))&amp;"111"&amp;"2"&amp;"1"&amp;$B$7,'ROH1'!$A$1:$AD$350,COLUMN(C$1)+8,FALSE)</f>
        <v>29307187</v>
      </c>
      <c r="D164" s="11">
        <f>VLOOKUP((RIGHT($A$151,4))&amp;"111"&amp;"2"&amp;"1"&amp;$B$7,'ROH1'!$A$1:$AD$350,COLUMN(D$1)+8,FALSE)</f>
        <v>29215533</v>
      </c>
      <c r="E164" s="11">
        <f>VLOOKUP((RIGHT($A$151,4))&amp;"111"&amp;"2"&amp;"1"&amp;$B$7,'ROH1'!$A$1:$AD$350,COLUMN(E$1)+8,FALSE)</f>
        <v>6899</v>
      </c>
      <c r="F164" s="11">
        <f>VLOOKUP((RIGHT($A$151,4))&amp;"111"&amp;"2"&amp;"1"&amp;$B$7,'ROH1'!$A$1:$AD$350,COLUMN(F$1)+8,FALSE)</f>
        <v>661623</v>
      </c>
      <c r="G164" s="11">
        <f>VLOOKUP((RIGHT($A$151,4))&amp;"111"&amp;"2"&amp;"1"&amp;$B$7,'ROH1'!$A$1:$AD$350,COLUMN(G$1)+8,FALSE)</f>
        <v>2778974</v>
      </c>
      <c r="H164" s="11">
        <f>VLOOKUP((RIGHT($A$151,4))&amp;"111"&amp;"2"&amp;"1"&amp;$B$7,'ROH1'!$A$1:$AD$350,COLUMN(H$1)+8,FALSE)</f>
        <v>0</v>
      </c>
      <c r="I164" s="11">
        <f>VLOOKUP((RIGHT($A$151,4))&amp;"111"&amp;"2"&amp;"1"&amp;$B$7,'ROH1'!$A$1:$AD$350,COLUMN(I$1)+8,FALSE)</f>
        <v>0</v>
      </c>
      <c r="J164" s="11">
        <f>VLOOKUP((RIGHT($A$151,4))&amp;"111"&amp;"2"&amp;"1"&amp;$B$7,'ROH1'!$A$1:$AD$350,COLUMN(J$1)+8,FALSE)</f>
        <v>0</v>
      </c>
      <c r="K164" s="11">
        <f>VLOOKUP((RIGHT($A$151,4))&amp;"111"&amp;"2"&amp;"1"&amp;$B$7,'ROH1'!$A$1:$AD$350,COLUMN(K$1)+8,FALSE)</f>
        <v>14172752</v>
      </c>
      <c r="L164" s="11">
        <f>VLOOKUP((RIGHT($A$151,4))&amp;"111"&amp;"2"&amp;"1"&amp;$B$7,'ROH1'!$A$1:$AD$350,COLUMN(L$1)+8,FALSE)</f>
        <v>0</v>
      </c>
      <c r="M164" s="11">
        <f>VLOOKUP((RIGHT($A$151,4))&amp;"111"&amp;"2"&amp;"1"&amp;$B$7,'ROH1'!$A$1:$AD$350,COLUMN(M$1)+8,FALSE)</f>
        <v>301408</v>
      </c>
      <c r="N164" s="11">
        <f>VLOOKUP((RIGHT($A$151,4))&amp;"111"&amp;"2"&amp;"1"&amp;$B$7,'ROH1'!$A$1:$AD$350,COLUMN(N$1)+8,FALSE)</f>
        <v>0</v>
      </c>
      <c r="O164" s="11">
        <f>VLOOKUP((RIGHT($A$151,4))&amp;"111"&amp;"2"&amp;"1"&amp;$B$7,'ROH1'!$A$1:$AD$350,COLUMN(O$1)+8,FALSE)</f>
        <v>28340052</v>
      </c>
      <c r="P164" s="11">
        <f>VLOOKUP((RIGHT($A$151,4))&amp;"111"&amp;"2"&amp;"1"&amp;$B$7,'ROH1'!$A$1:$AD$350,COLUMN(P$1)+8,FALSE)</f>
        <v>10366632912</v>
      </c>
      <c r="Q164" s="11">
        <f>VLOOKUP((RIGHT($A$151,4))&amp;"111"&amp;"2"&amp;"1"&amp;$B$7,'ROH1'!$A$1:$AD$350,COLUMN(Q$1)+8,FALSE)</f>
        <v>229960719</v>
      </c>
      <c r="R164" s="11">
        <f>VLOOKUP((RIGHT($A$151,4))&amp;"111"&amp;"2"&amp;"1"&amp;$B$7,'ROH1'!$A$1:$AD$350,COLUMN(R$1)+8,FALSE)</f>
        <v>948514155</v>
      </c>
      <c r="S164" s="11">
        <f>VLOOKUP((RIGHT($A$151,4))&amp;"111"&amp;"2"&amp;"1"&amp;$B$7,'ROH1'!$A$1:$AD$350,COLUMN(S$1)+8,FALSE)</f>
        <v>0</v>
      </c>
      <c r="T164" s="11">
        <f>VLOOKUP((RIGHT($A$151,4))&amp;"111"&amp;"2"&amp;"1"&amp;$B$7,'ROH1'!$A$1:$AD$350,COLUMN(T$1)+8,FALSE)</f>
        <v>0</v>
      </c>
      <c r="U164" s="11">
        <f>VLOOKUP((RIGHT($A$151,4))&amp;"111"&amp;"2"&amp;"1"&amp;$B$7,'ROH1'!$A$1:$AD$350,COLUMN(U$1)+8,FALSE)</f>
        <v>0</v>
      </c>
      <c r="V164" s="11">
        <f>VLOOKUP((RIGHT($A$151,4))&amp;"111"&amp;"2"&amp;"1"&amp;$B$7,'ROH1'!$A$1:$AD$350,COLUMN(V$1)+8,FALSE)</f>
        <v>4792479906</v>
      </c>
    </row>
    <row r="165" spans="1:22" hidden="1" outlineLevel="1" x14ac:dyDescent="0.25">
      <c r="A165" s="94"/>
      <c r="B165" s="16" t="s">
        <v>20</v>
      </c>
      <c r="C165" s="17">
        <f>VLOOKUP((RIGHT($A$151,4))&amp;"111"&amp;"2"&amp;"1"&amp;$B$8,'ROH1'!$A$1:$AD$350,COLUMN(C$1)+8,FALSE)</f>
        <v>76242507</v>
      </c>
      <c r="D165" s="17">
        <f>VLOOKUP((RIGHT($A$151,4))&amp;"111"&amp;"2"&amp;"1"&amp;$B$8,'ROH1'!$A$1:$AD$350,COLUMN(D$1)+8,FALSE)</f>
        <v>75335772</v>
      </c>
      <c r="E165" s="17">
        <f>VLOOKUP((RIGHT($A$151,4))&amp;"111"&amp;"2"&amp;"1"&amp;$B$8,'ROH1'!$A$1:$AD$350,COLUMN(E$1)+8,FALSE)</f>
        <v>24183</v>
      </c>
      <c r="F165" s="17">
        <f>VLOOKUP((RIGHT($A$151,4))&amp;"111"&amp;"2"&amp;"1"&amp;$B$8,'ROH1'!$A$1:$AD$350,COLUMN(F$1)+8,FALSE)</f>
        <v>1952121</v>
      </c>
      <c r="G165" s="17">
        <f>VLOOKUP((RIGHT($A$151,4))&amp;"111"&amp;"2"&amp;"1"&amp;$B$8,'ROH1'!$A$1:$AD$350,COLUMN(G$1)+8,FALSE)</f>
        <v>7897116</v>
      </c>
      <c r="H165" s="17">
        <f>VLOOKUP((RIGHT($A$151,4))&amp;"111"&amp;"2"&amp;"1"&amp;$B$8,'ROH1'!$A$1:$AD$350,COLUMN(H$1)+8,FALSE)</f>
        <v>0</v>
      </c>
      <c r="I165" s="17">
        <f>VLOOKUP((RIGHT($A$151,4))&amp;"111"&amp;"2"&amp;"1"&amp;$B$8,'ROH1'!$A$1:$AD$350,COLUMN(I$1)+8,FALSE)</f>
        <v>0</v>
      </c>
      <c r="J165" s="17">
        <f>VLOOKUP((RIGHT($A$151,4))&amp;"111"&amp;"2"&amp;"1"&amp;$B$8,'ROH1'!$A$1:$AD$350,COLUMN(J$1)+8,FALSE)</f>
        <v>0</v>
      </c>
      <c r="K165" s="17">
        <f>VLOOKUP((RIGHT($A$151,4))&amp;"111"&amp;"2"&amp;"1"&amp;$B$8,'ROH1'!$A$1:$AD$350,COLUMN(K$1)+8,FALSE)</f>
        <v>36284182</v>
      </c>
      <c r="L165" s="17">
        <f>VLOOKUP((RIGHT($A$151,4))&amp;"111"&amp;"2"&amp;"1"&amp;$B$8,'ROH1'!$A$1:$AD$350,COLUMN(L$1)+8,FALSE)</f>
        <v>0</v>
      </c>
      <c r="M165" s="17">
        <f>VLOOKUP((RIGHT($A$151,4))&amp;"111"&amp;"2"&amp;"1"&amp;$B$8,'ROH1'!$A$1:$AD$350,COLUMN(M$1)+8,FALSE)</f>
        <v>885279</v>
      </c>
      <c r="N165" s="17">
        <f>VLOOKUP((RIGHT($A$151,4))&amp;"111"&amp;"2"&amp;"1"&amp;$B$8,'ROH1'!$A$1:$AD$350,COLUMN(N$1)+8,FALSE)</f>
        <v>0</v>
      </c>
      <c r="O165" s="17">
        <f>VLOOKUP((RIGHT($A$151,4))&amp;"111"&amp;"2"&amp;"1"&amp;$B$8,'ROH1'!$A$1:$AD$350,COLUMN(O$1)+8,FALSE)</f>
        <v>73274861</v>
      </c>
      <c r="P165" s="17">
        <f>VLOOKUP((RIGHT($A$151,4))&amp;"111"&amp;"2"&amp;"1"&amp;$B$8,'ROH1'!$A$1:$AD$350,COLUMN(P$1)+8,FALSE)</f>
        <v>26861415679</v>
      </c>
      <c r="Q165" s="17">
        <f>VLOOKUP((RIGHT($A$151,4))&amp;"111"&amp;"2"&amp;"1"&amp;$B$8,'ROH1'!$A$1:$AD$350,COLUMN(Q$1)+8,FALSE)</f>
        <v>676702813</v>
      </c>
      <c r="R165" s="17">
        <f>VLOOKUP((RIGHT($A$151,4))&amp;"111"&amp;"2"&amp;"1"&amp;$B$8,'ROH1'!$A$1:$AD$350,COLUMN(R$1)+8,FALSE)</f>
        <v>2694576403</v>
      </c>
      <c r="S165" s="17">
        <f>VLOOKUP((RIGHT($A$151,4))&amp;"111"&amp;"2"&amp;"1"&amp;$B$8,'ROH1'!$A$1:$AD$350,COLUMN(S$1)+8,FALSE)</f>
        <v>0</v>
      </c>
      <c r="T165" s="17">
        <f>VLOOKUP((RIGHT($A$151,4))&amp;"111"&amp;"2"&amp;"1"&amp;$B$8,'ROH1'!$A$1:$AD$350,COLUMN(T$1)+8,FALSE)</f>
        <v>0</v>
      </c>
      <c r="U165" s="17">
        <f>VLOOKUP((RIGHT($A$151,4))&amp;"111"&amp;"2"&amp;"1"&amp;$B$8,'ROH1'!$A$1:$AD$350,COLUMN(U$1)+8,FALSE)</f>
        <v>0</v>
      </c>
      <c r="V165" s="17">
        <f>VLOOKUP((RIGHT($A$151,4))&amp;"111"&amp;"2"&amp;"1"&amp;$B$8,'ROH1'!$A$1:$AD$350,COLUMN(V$1)+8,FALSE)</f>
        <v>12163423536</v>
      </c>
    </row>
    <row r="166" spans="1:22" hidden="1" outlineLevel="1" x14ac:dyDescent="0.25"/>
    <row r="167" spans="1:22" hidden="1" outlineLevel="1" x14ac:dyDescent="0.25">
      <c r="A167" s="93" t="s">
        <v>951</v>
      </c>
      <c r="B167" s="10" t="s">
        <v>77</v>
      </c>
      <c r="C167" s="11">
        <f>C153-C160</f>
        <v>328</v>
      </c>
      <c r="D167" s="11">
        <f t="shared" ref="D167:V167" si="60">D153-D160</f>
        <v>254</v>
      </c>
      <c r="E167" s="11">
        <f t="shared" si="60"/>
        <v>0</v>
      </c>
      <c r="F167" s="11">
        <f t="shared" si="60"/>
        <v>41</v>
      </c>
      <c r="G167" s="11">
        <f t="shared" si="60"/>
        <v>186</v>
      </c>
      <c r="H167" s="11">
        <f t="shared" si="60"/>
        <v>0</v>
      </c>
      <c r="I167" s="11">
        <f t="shared" si="60"/>
        <v>0</v>
      </c>
      <c r="J167" s="11">
        <f t="shared" si="60"/>
        <v>0</v>
      </c>
      <c r="K167" s="11">
        <f t="shared" si="60"/>
        <v>17922</v>
      </c>
      <c r="L167" s="11">
        <f t="shared" si="60"/>
        <v>0</v>
      </c>
      <c r="M167" s="11">
        <f t="shared" si="60"/>
        <v>1</v>
      </c>
      <c r="N167" s="11">
        <f t="shared" si="60"/>
        <v>0</v>
      </c>
      <c r="O167" s="11">
        <f t="shared" si="60"/>
        <v>193</v>
      </c>
      <c r="P167" s="11">
        <f t="shared" si="60"/>
        <v>6764718</v>
      </c>
      <c r="Q167" s="11">
        <f t="shared" si="60"/>
        <v>19162</v>
      </c>
      <c r="R167" s="11">
        <f t="shared" si="60"/>
        <v>71498</v>
      </c>
      <c r="S167" s="11">
        <f t="shared" si="60"/>
        <v>0</v>
      </c>
      <c r="T167" s="11">
        <f t="shared" si="60"/>
        <v>0</v>
      </c>
      <c r="U167" s="11">
        <f t="shared" si="60"/>
        <v>0</v>
      </c>
      <c r="V167" s="11">
        <f t="shared" si="60"/>
        <v>3147240</v>
      </c>
    </row>
    <row r="168" spans="1:22" hidden="1" outlineLevel="1" x14ac:dyDescent="0.25">
      <c r="A168" s="94"/>
      <c r="B168" s="13" t="s">
        <v>78</v>
      </c>
      <c r="C168" s="14">
        <f t="shared" ref="C168:V168" si="61">C154-C161</f>
        <v>110</v>
      </c>
      <c r="D168" s="14">
        <f t="shared" si="61"/>
        <v>100</v>
      </c>
      <c r="E168" s="14">
        <f t="shared" si="61"/>
        <v>0</v>
      </c>
      <c r="F168" s="14">
        <f t="shared" si="61"/>
        <v>23</v>
      </c>
      <c r="G168" s="14">
        <f t="shared" si="61"/>
        <v>58</v>
      </c>
      <c r="H168" s="14">
        <f t="shared" si="61"/>
        <v>0</v>
      </c>
      <c r="I168" s="14">
        <f t="shared" si="61"/>
        <v>0</v>
      </c>
      <c r="J168" s="14">
        <f t="shared" si="61"/>
        <v>0</v>
      </c>
      <c r="K168" s="14">
        <f t="shared" si="61"/>
        <v>3470</v>
      </c>
      <c r="L168" s="14">
        <f t="shared" si="61"/>
        <v>0</v>
      </c>
      <c r="M168" s="14">
        <f t="shared" si="61"/>
        <v>0</v>
      </c>
      <c r="N168" s="14">
        <f t="shared" si="61"/>
        <v>0</v>
      </c>
      <c r="O168" s="14">
        <f t="shared" si="61"/>
        <v>74</v>
      </c>
      <c r="P168" s="14">
        <f t="shared" si="61"/>
        <v>1531829</v>
      </c>
      <c r="Q168" s="14">
        <f t="shared" si="61"/>
        <v>10659</v>
      </c>
      <c r="R168" s="14">
        <f t="shared" si="61"/>
        <v>20218</v>
      </c>
      <c r="S168" s="14">
        <f t="shared" si="61"/>
        <v>0</v>
      </c>
      <c r="T168" s="14">
        <f t="shared" si="61"/>
        <v>0</v>
      </c>
      <c r="U168" s="14">
        <f t="shared" si="61"/>
        <v>0</v>
      </c>
      <c r="V168" s="14">
        <f t="shared" si="61"/>
        <v>662663</v>
      </c>
    </row>
    <row r="169" spans="1:22" hidden="1" outlineLevel="1" x14ac:dyDescent="0.25">
      <c r="A169" s="94"/>
      <c r="B169" s="10" t="s">
        <v>79</v>
      </c>
      <c r="C169" s="11">
        <f t="shared" ref="C169:V169" si="62">C155-C162</f>
        <v>34</v>
      </c>
      <c r="D169" s="11">
        <f t="shared" si="62"/>
        <v>34</v>
      </c>
      <c r="E169" s="11">
        <f t="shared" si="62"/>
        <v>0</v>
      </c>
      <c r="F169" s="11">
        <f t="shared" si="62"/>
        <v>14</v>
      </c>
      <c r="G169" s="11">
        <f t="shared" si="62"/>
        <v>23</v>
      </c>
      <c r="H169" s="11">
        <f t="shared" si="62"/>
        <v>0</v>
      </c>
      <c r="I169" s="11">
        <f t="shared" si="62"/>
        <v>0</v>
      </c>
      <c r="J169" s="11">
        <f t="shared" si="62"/>
        <v>0</v>
      </c>
      <c r="K169" s="11">
        <f t="shared" si="62"/>
        <v>1429</v>
      </c>
      <c r="L169" s="11">
        <f t="shared" si="62"/>
        <v>0</v>
      </c>
      <c r="M169" s="11">
        <f t="shared" si="62"/>
        <v>0</v>
      </c>
      <c r="N169" s="11">
        <f t="shared" si="62"/>
        <v>0</v>
      </c>
      <c r="O169" s="11">
        <f t="shared" si="62"/>
        <v>21</v>
      </c>
      <c r="P169" s="11">
        <f t="shared" si="62"/>
        <v>650509</v>
      </c>
      <c r="Q169" s="11">
        <f t="shared" si="62"/>
        <v>3727</v>
      </c>
      <c r="R169" s="11">
        <f t="shared" si="62"/>
        <v>11132</v>
      </c>
      <c r="S169" s="11">
        <f t="shared" si="62"/>
        <v>0</v>
      </c>
      <c r="T169" s="11">
        <f t="shared" si="62"/>
        <v>0</v>
      </c>
      <c r="U169" s="11">
        <f t="shared" si="62"/>
        <v>0</v>
      </c>
      <c r="V169" s="11">
        <f t="shared" si="62"/>
        <v>281086</v>
      </c>
    </row>
    <row r="170" spans="1:22" hidden="1" outlineLevel="1" x14ac:dyDescent="0.25">
      <c r="A170" s="94"/>
      <c r="B170" s="13" t="s">
        <v>867</v>
      </c>
      <c r="C170" s="14">
        <f t="shared" ref="C170:V170" si="63">C156-C163</f>
        <v>17</v>
      </c>
      <c r="D170" s="14">
        <f t="shared" si="63"/>
        <v>17</v>
      </c>
      <c r="E170" s="14">
        <f t="shared" si="63"/>
        <v>0</v>
      </c>
      <c r="F170" s="14">
        <f t="shared" si="63"/>
        <v>17</v>
      </c>
      <c r="G170" s="14">
        <f t="shared" si="63"/>
        <v>24</v>
      </c>
      <c r="H170" s="14">
        <f t="shared" si="63"/>
        <v>0</v>
      </c>
      <c r="I170" s="14">
        <f t="shared" si="63"/>
        <v>0</v>
      </c>
      <c r="J170" s="14">
        <f t="shared" si="63"/>
        <v>0</v>
      </c>
      <c r="K170" s="14">
        <f t="shared" si="63"/>
        <v>865</v>
      </c>
      <c r="L170" s="14">
        <f t="shared" si="63"/>
        <v>0</v>
      </c>
      <c r="M170" s="14">
        <f t="shared" si="63"/>
        <v>0</v>
      </c>
      <c r="N170" s="14">
        <f t="shared" si="63"/>
        <v>0</v>
      </c>
      <c r="O170" s="14">
        <f t="shared" si="63"/>
        <v>13</v>
      </c>
      <c r="P170" s="14">
        <f t="shared" si="63"/>
        <v>474405</v>
      </c>
      <c r="Q170" s="14">
        <f t="shared" si="63"/>
        <v>4652</v>
      </c>
      <c r="R170" s="14">
        <f t="shared" si="63"/>
        <v>6775</v>
      </c>
      <c r="S170" s="14">
        <f t="shared" si="63"/>
        <v>0</v>
      </c>
      <c r="T170" s="14">
        <f t="shared" si="63"/>
        <v>0</v>
      </c>
      <c r="U170" s="14">
        <f t="shared" si="63"/>
        <v>0</v>
      </c>
      <c r="V170" s="14">
        <f t="shared" si="63"/>
        <v>207700</v>
      </c>
    </row>
    <row r="171" spans="1:22" hidden="1" outlineLevel="1" x14ac:dyDescent="0.25">
      <c r="A171" s="94"/>
      <c r="B171" s="10" t="s">
        <v>80</v>
      </c>
      <c r="C171" s="11">
        <f t="shared" ref="C171:V171" si="64">C157-C164</f>
        <v>239</v>
      </c>
      <c r="D171" s="11">
        <f t="shared" si="64"/>
        <v>212</v>
      </c>
      <c r="E171" s="11">
        <f t="shared" si="64"/>
        <v>0</v>
      </c>
      <c r="F171" s="11">
        <f t="shared" si="64"/>
        <v>28</v>
      </c>
      <c r="G171" s="11">
        <f t="shared" si="64"/>
        <v>115</v>
      </c>
      <c r="H171" s="11">
        <f t="shared" si="64"/>
        <v>0</v>
      </c>
      <c r="I171" s="11">
        <f t="shared" si="64"/>
        <v>0</v>
      </c>
      <c r="J171" s="11">
        <f t="shared" si="64"/>
        <v>0</v>
      </c>
      <c r="K171" s="11">
        <f t="shared" si="64"/>
        <v>7587</v>
      </c>
      <c r="L171" s="11">
        <f t="shared" si="64"/>
        <v>0</v>
      </c>
      <c r="M171" s="11">
        <f t="shared" si="64"/>
        <v>0</v>
      </c>
      <c r="N171" s="11">
        <f t="shared" si="64"/>
        <v>0</v>
      </c>
      <c r="O171" s="11">
        <f t="shared" si="64"/>
        <v>163</v>
      </c>
      <c r="P171" s="11">
        <f t="shared" si="64"/>
        <v>3320815</v>
      </c>
      <c r="Q171" s="11">
        <f t="shared" si="64"/>
        <v>15609</v>
      </c>
      <c r="R171" s="11">
        <f t="shared" si="64"/>
        <v>37780</v>
      </c>
      <c r="S171" s="11">
        <f t="shared" si="64"/>
        <v>0</v>
      </c>
      <c r="T171" s="11">
        <f t="shared" si="64"/>
        <v>0</v>
      </c>
      <c r="U171" s="11">
        <f t="shared" si="64"/>
        <v>0</v>
      </c>
      <c r="V171" s="11">
        <f t="shared" si="64"/>
        <v>1545766</v>
      </c>
    </row>
    <row r="172" spans="1:22" hidden="1" outlineLevel="1" x14ac:dyDescent="0.25">
      <c r="A172" s="94"/>
      <c r="B172" s="16" t="s">
        <v>20</v>
      </c>
      <c r="C172" s="17">
        <f t="shared" ref="C172:V172" si="65">C158-C165</f>
        <v>728</v>
      </c>
      <c r="D172" s="17">
        <f t="shared" si="65"/>
        <v>361</v>
      </c>
      <c r="E172" s="17">
        <f t="shared" si="65"/>
        <v>0</v>
      </c>
      <c r="F172" s="17">
        <f t="shared" si="65"/>
        <v>123</v>
      </c>
      <c r="G172" s="17">
        <f t="shared" si="65"/>
        <v>406</v>
      </c>
      <c r="H172" s="17">
        <f t="shared" si="65"/>
        <v>0</v>
      </c>
      <c r="I172" s="17">
        <f t="shared" si="65"/>
        <v>0</v>
      </c>
      <c r="J172" s="17">
        <f t="shared" si="65"/>
        <v>0</v>
      </c>
      <c r="K172" s="17">
        <f t="shared" si="65"/>
        <v>31273</v>
      </c>
      <c r="L172" s="17">
        <f t="shared" si="65"/>
        <v>0</v>
      </c>
      <c r="M172" s="17">
        <f t="shared" si="65"/>
        <v>1</v>
      </c>
      <c r="N172" s="17">
        <f t="shared" si="65"/>
        <v>0</v>
      </c>
      <c r="O172" s="17">
        <f t="shared" si="65"/>
        <v>464</v>
      </c>
      <c r="P172" s="17">
        <f t="shared" si="65"/>
        <v>12742276</v>
      </c>
      <c r="Q172" s="17">
        <f t="shared" si="65"/>
        <v>53809</v>
      </c>
      <c r="R172" s="17">
        <f t="shared" si="65"/>
        <v>147403</v>
      </c>
      <c r="S172" s="17">
        <f t="shared" si="65"/>
        <v>0</v>
      </c>
      <c r="T172" s="17">
        <f t="shared" si="65"/>
        <v>0</v>
      </c>
      <c r="U172" s="17">
        <f t="shared" si="65"/>
        <v>0</v>
      </c>
      <c r="V172" s="17">
        <f t="shared" si="65"/>
        <v>5844455</v>
      </c>
    </row>
    <row r="173" spans="1:22" hidden="1" outlineLevel="1" x14ac:dyDescent="0.25"/>
    <row r="174" spans="1:22" hidden="1" outlineLevel="1" x14ac:dyDescent="0.25">
      <c r="A174" s="93" t="s">
        <v>952</v>
      </c>
      <c r="B174" s="10" t="s">
        <v>77</v>
      </c>
      <c r="C174" s="12">
        <f>IF(C153=0,0,C167/C153*100)</f>
        <v>1.1478457926569856E-3</v>
      </c>
      <c r="D174" s="12">
        <f t="shared" ref="D174:V174" si="66">IF(D153=0,0,D167/D153*100)</f>
        <v>8.9195687718593073E-4</v>
      </c>
      <c r="E174" s="12">
        <f t="shared" si="66"/>
        <v>0</v>
      </c>
      <c r="F174" s="12">
        <f t="shared" si="66"/>
        <v>4.8255391068750993E-3</v>
      </c>
      <c r="G174" s="12">
        <f t="shared" si="66"/>
        <v>5.62033376321836E-3</v>
      </c>
      <c r="H174" s="12">
        <f t="shared" si="66"/>
        <v>0</v>
      </c>
      <c r="I174" s="12">
        <f t="shared" si="66"/>
        <v>0</v>
      </c>
      <c r="J174" s="12">
        <f t="shared" si="66"/>
        <v>0</v>
      </c>
      <c r="K174" s="12">
        <f t="shared" si="66"/>
        <v>0.13981937539856168</v>
      </c>
      <c r="L174" s="12">
        <f t="shared" si="66"/>
        <v>0</v>
      </c>
      <c r="M174" s="12">
        <f t="shared" si="66"/>
        <v>2.4974338866814348E-4</v>
      </c>
      <c r="N174" s="12">
        <f t="shared" si="66"/>
        <v>0</v>
      </c>
      <c r="O174" s="12">
        <f t="shared" si="66"/>
        <v>7.0770321010142558E-4</v>
      </c>
      <c r="P174" s="12">
        <f t="shared" si="66"/>
        <v>6.7506214858755006E-2</v>
      </c>
      <c r="Q174" s="12">
        <f t="shared" si="66"/>
        <v>6.5067939934624012E-3</v>
      </c>
      <c r="R174" s="12">
        <f t="shared" si="66"/>
        <v>6.3341090220487553E-3</v>
      </c>
      <c r="S174" s="12">
        <f t="shared" si="66"/>
        <v>0</v>
      </c>
      <c r="T174" s="12">
        <f t="shared" si="66"/>
        <v>0</v>
      </c>
      <c r="U174" s="12">
        <f t="shared" si="66"/>
        <v>0</v>
      </c>
      <c r="V174" s="12">
        <f t="shared" si="66"/>
        <v>7.4559530395324938E-2</v>
      </c>
    </row>
    <row r="175" spans="1:22" hidden="1" outlineLevel="1" x14ac:dyDescent="0.25">
      <c r="A175" s="94"/>
      <c r="B175" s="13" t="s">
        <v>78</v>
      </c>
      <c r="C175" s="15">
        <f t="shared" ref="C175:V175" si="67">IF(C154=0,0,C168/C154*100)</f>
        <v>9.5873992985335719E-4</v>
      </c>
      <c r="D175" s="15">
        <f t="shared" si="67"/>
        <v>8.757124906287817E-4</v>
      </c>
      <c r="E175" s="15">
        <f t="shared" si="67"/>
        <v>0</v>
      </c>
      <c r="F175" s="15">
        <f t="shared" si="67"/>
        <v>9.8647246026231598E-3</v>
      </c>
      <c r="G175" s="15">
        <f t="shared" si="67"/>
        <v>5.902286627250247E-3</v>
      </c>
      <c r="H175" s="15">
        <f t="shared" si="67"/>
        <v>0</v>
      </c>
      <c r="I175" s="15">
        <f t="shared" si="67"/>
        <v>0</v>
      </c>
      <c r="J175" s="15">
        <f t="shared" si="67"/>
        <v>0</v>
      </c>
      <c r="K175" s="15">
        <f t="shared" si="67"/>
        <v>5.7074555653201839E-2</v>
      </c>
      <c r="L175" s="15">
        <f t="shared" si="67"/>
        <v>0</v>
      </c>
      <c r="M175" s="15">
        <f t="shared" si="67"/>
        <v>0</v>
      </c>
      <c r="N175" s="15">
        <f t="shared" si="67"/>
        <v>0</v>
      </c>
      <c r="O175" s="15">
        <f t="shared" si="67"/>
        <v>6.7002900501236026E-4</v>
      </c>
      <c r="P175" s="15">
        <f t="shared" si="67"/>
        <v>3.790168226388687E-2</v>
      </c>
      <c r="Q175" s="15">
        <f t="shared" si="67"/>
        <v>1.320227438809923E-2</v>
      </c>
      <c r="R175" s="15">
        <f t="shared" si="67"/>
        <v>6.0411332991570166E-3</v>
      </c>
      <c r="S175" s="15">
        <f t="shared" si="67"/>
        <v>0</v>
      </c>
      <c r="T175" s="15">
        <f t="shared" si="67"/>
        <v>0</v>
      </c>
      <c r="U175" s="15">
        <f t="shared" si="67"/>
        <v>0</v>
      </c>
      <c r="V175" s="15">
        <f t="shared" si="67"/>
        <v>3.2240854151672133E-2</v>
      </c>
    </row>
    <row r="176" spans="1:22" hidden="1" outlineLevel="1" x14ac:dyDescent="0.25">
      <c r="A176" s="94"/>
      <c r="B176" s="10" t="s">
        <v>79</v>
      </c>
      <c r="C176" s="12">
        <f t="shared" ref="C176:V176" si="68">IF(C155=0,0,C169/C155*100)</f>
        <v>6.4224425833633045E-4</v>
      </c>
      <c r="D176" s="12">
        <f t="shared" si="68"/>
        <v>6.4260574361013644E-4</v>
      </c>
      <c r="E176" s="12">
        <f t="shared" si="68"/>
        <v>0</v>
      </c>
      <c r="F176" s="12">
        <f t="shared" si="68"/>
        <v>9.3327111525898267E-3</v>
      </c>
      <c r="G176" s="12">
        <f t="shared" si="68"/>
        <v>4.2995395753924262E-3</v>
      </c>
      <c r="H176" s="12">
        <f t="shared" si="68"/>
        <v>0</v>
      </c>
      <c r="I176" s="12">
        <f t="shared" si="68"/>
        <v>0</v>
      </c>
      <c r="J176" s="12">
        <f t="shared" si="68"/>
        <v>0</v>
      </c>
      <c r="K176" s="12">
        <f t="shared" si="68"/>
        <v>5.2545245353937634E-2</v>
      </c>
      <c r="L176" s="12">
        <f t="shared" si="68"/>
        <v>0</v>
      </c>
      <c r="M176" s="12">
        <f t="shared" si="68"/>
        <v>0</v>
      </c>
      <c r="N176" s="12">
        <f t="shared" si="68"/>
        <v>0</v>
      </c>
      <c r="O176" s="12">
        <f t="shared" si="68"/>
        <v>4.1184279450633094E-4</v>
      </c>
      <c r="P176" s="12">
        <f t="shared" si="68"/>
        <v>3.4650690189025918E-2</v>
      </c>
      <c r="Q176" s="12">
        <f t="shared" si="68"/>
        <v>7.1848637687561912E-3</v>
      </c>
      <c r="R176" s="12">
        <f t="shared" si="68"/>
        <v>6.0859041553959856E-3</v>
      </c>
      <c r="S176" s="12">
        <f t="shared" si="68"/>
        <v>0</v>
      </c>
      <c r="T176" s="12">
        <f t="shared" si="68"/>
        <v>0</v>
      </c>
      <c r="U176" s="12">
        <f t="shared" si="68"/>
        <v>0</v>
      </c>
      <c r="V176" s="12">
        <f t="shared" si="68"/>
        <v>3.0422044231928853E-2</v>
      </c>
    </row>
    <row r="177" spans="1:22" hidden="1" outlineLevel="1" x14ac:dyDescent="0.25">
      <c r="A177" s="94"/>
      <c r="B177" s="13" t="s">
        <v>867</v>
      </c>
      <c r="C177" s="15">
        <f t="shared" ref="C177:V177" si="69">IF(C156=0,0,C170/C156*100)</f>
        <v>1.067026191727032E-3</v>
      </c>
      <c r="D177" s="15">
        <f t="shared" si="69"/>
        <v>1.067026191727032E-3</v>
      </c>
      <c r="E177" s="15">
        <f t="shared" si="69"/>
        <v>0</v>
      </c>
      <c r="F177" s="15">
        <f t="shared" si="69"/>
        <v>2.942041776993233E-2</v>
      </c>
      <c r="G177" s="15">
        <f t="shared" si="69"/>
        <v>8.2358189492467652E-3</v>
      </c>
      <c r="H177" s="15">
        <f t="shared" si="69"/>
        <v>0</v>
      </c>
      <c r="I177" s="15">
        <f t="shared" si="69"/>
        <v>0</v>
      </c>
      <c r="J177" s="15">
        <f t="shared" si="69"/>
        <v>0</v>
      </c>
      <c r="K177" s="15">
        <f t="shared" si="69"/>
        <v>0.16704581883349875</v>
      </c>
      <c r="L177" s="15">
        <f t="shared" si="69"/>
        <v>0</v>
      </c>
      <c r="M177" s="15">
        <f t="shared" si="69"/>
        <v>0</v>
      </c>
      <c r="N177" s="15">
        <f t="shared" si="69"/>
        <v>0</v>
      </c>
      <c r="O177" s="15">
        <f t="shared" si="69"/>
        <v>8.5500440656117224E-4</v>
      </c>
      <c r="P177" s="15">
        <f t="shared" si="69"/>
        <v>8.4054273180039482E-2</v>
      </c>
      <c r="Q177" s="15">
        <f t="shared" si="69"/>
        <v>2.3639318874593616E-2</v>
      </c>
      <c r="R177" s="15">
        <f t="shared" si="69"/>
        <v>6.7880639004990664E-3</v>
      </c>
      <c r="S177" s="15">
        <f t="shared" si="69"/>
        <v>0</v>
      </c>
      <c r="T177" s="15">
        <f t="shared" si="69"/>
        <v>0</v>
      </c>
      <c r="U177" s="15">
        <f t="shared" si="69"/>
        <v>0</v>
      </c>
      <c r="V177" s="15">
        <f t="shared" si="69"/>
        <v>0.11880440735636891</v>
      </c>
    </row>
    <row r="178" spans="1:22" hidden="1" outlineLevel="1" x14ac:dyDescent="0.25">
      <c r="A178" s="94"/>
      <c r="B178" s="10" t="s">
        <v>80</v>
      </c>
      <c r="C178" s="12">
        <f t="shared" ref="C178:V178" si="70">IF(C157=0,0,C171/C157*100)</f>
        <v>8.1549297437448107E-4</v>
      </c>
      <c r="D178" s="12">
        <f t="shared" si="70"/>
        <v>7.2563612531530521E-4</v>
      </c>
      <c r="E178" s="12">
        <f t="shared" si="70"/>
        <v>0</v>
      </c>
      <c r="F178" s="12">
        <f t="shared" si="70"/>
        <v>4.231838234960727E-3</v>
      </c>
      <c r="G178" s="12">
        <f t="shared" si="70"/>
        <v>4.1380466764468502E-3</v>
      </c>
      <c r="H178" s="12">
        <f t="shared" si="70"/>
        <v>0</v>
      </c>
      <c r="I178" s="12">
        <f t="shared" si="70"/>
        <v>0</v>
      </c>
      <c r="J178" s="12">
        <f t="shared" si="70"/>
        <v>0</v>
      </c>
      <c r="K178" s="12">
        <f t="shared" si="70"/>
        <v>5.3503657423140595E-2</v>
      </c>
      <c r="L178" s="12">
        <f t="shared" si="70"/>
        <v>0</v>
      </c>
      <c r="M178" s="12">
        <f t="shared" si="70"/>
        <v>0</v>
      </c>
      <c r="N178" s="12">
        <f t="shared" si="70"/>
        <v>0</v>
      </c>
      <c r="O178" s="12">
        <f t="shared" si="70"/>
        <v>5.7515442278754762E-4</v>
      </c>
      <c r="P178" s="12">
        <f t="shared" si="70"/>
        <v>3.2023431226637714E-2</v>
      </c>
      <c r="Q178" s="12">
        <f t="shared" si="70"/>
        <v>6.787220291646712E-3</v>
      </c>
      <c r="R178" s="12">
        <f t="shared" si="70"/>
        <v>3.9829131759664795E-3</v>
      </c>
      <c r="S178" s="12">
        <f t="shared" si="70"/>
        <v>0</v>
      </c>
      <c r="T178" s="12">
        <f t="shared" si="70"/>
        <v>0</v>
      </c>
      <c r="U178" s="12">
        <f t="shared" si="70"/>
        <v>0</v>
      </c>
      <c r="V178" s="12">
        <f t="shared" si="70"/>
        <v>3.2243590371828945E-2</v>
      </c>
    </row>
    <row r="179" spans="1:22" hidden="1" outlineLevel="1" x14ac:dyDescent="0.25">
      <c r="A179" s="94"/>
      <c r="B179" s="16" t="s">
        <v>20</v>
      </c>
      <c r="C179" s="18">
        <f t="shared" ref="C179:V179" si="71">IF(C158=0,0,C172/C158*100)</f>
        <v>9.5483881291238493E-4</v>
      </c>
      <c r="D179" s="18">
        <f t="shared" si="71"/>
        <v>4.7918573150018196E-4</v>
      </c>
      <c r="E179" s="18">
        <f t="shared" si="71"/>
        <v>0</v>
      </c>
      <c r="F179" s="18">
        <f t="shared" si="71"/>
        <v>6.3004419529526026E-3</v>
      </c>
      <c r="G179" s="18">
        <f t="shared" si="71"/>
        <v>5.140853042258065E-3</v>
      </c>
      <c r="H179" s="18">
        <f t="shared" si="71"/>
        <v>0</v>
      </c>
      <c r="I179" s="18">
        <f t="shared" si="71"/>
        <v>0</v>
      </c>
      <c r="J179" s="18">
        <f t="shared" si="71"/>
        <v>0</v>
      </c>
      <c r="K179" s="18">
        <f t="shared" si="71"/>
        <v>8.6114851101273537E-2</v>
      </c>
      <c r="L179" s="18">
        <f t="shared" si="71"/>
        <v>0</v>
      </c>
      <c r="M179" s="18">
        <f t="shared" si="71"/>
        <v>1.1295861196457617E-4</v>
      </c>
      <c r="N179" s="18">
        <f t="shared" si="71"/>
        <v>0</v>
      </c>
      <c r="O179" s="18">
        <f t="shared" si="71"/>
        <v>6.3322817060176807E-4</v>
      </c>
      <c r="P179" s="18">
        <f t="shared" si="71"/>
        <v>4.7414605590011684E-2</v>
      </c>
      <c r="Q179" s="18">
        <f t="shared" si="71"/>
        <v>7.9510119666032619E-3</v>
      </c>
      <c r="R179" s="18">
        <f t="shared" si="71"/>
        <v>5.4700596651796529E-3</v>
      </c>
      <c r="S179" s="18">
        <f t="shared" si="71"/>
        <v>0</v>
      </c>
      <c r="T179" s="18">
        <f t="shared" si="71"/>
        <v>0</v>
      </c>
      <c r="U179" s="18">
        <f t="shared" si="71"/>
        <v>0</v>
      </c>
      <c r="V179" s="18">
        <f t="shared" si="71"/>
        <v>4.8026348045933177E-2</v>
      </c>
    </row>
    <row r="180" spans="1:22" collapsed="1" x14ac:dyDescent="0.25"/>
  </sheetData>
  <mergeCells count="24">
    <mergeCell ref="A174:A179"/>
    <mergeCell ref="A93:A98"/>
    <mergeCell ref="A100:A105"/>
    <mergeCell ref="A107:A112"/>
    <mergeCell ref="A114:A119"/>
    <mergeCell ref="A123:A128"/>
    <mergeCell ref="A130:A135"/>
    <mergeCell ref="A137:A142"/>
    <mergeCell ref="A144:A149"/>
    <mergeCell ref="A153:A158"/>
    <mergeCell ref="A160:A165"/>
    <mergeCell ref="A167:A172"/>
    <mergeCell ref="A84:A89"/>
    <mergeCell ref="A3:A8"/>
    <mergeCell ref="A10:A15"/>
    <mergeCell ref="A17:A22"/>
    <mergeCell ref="A24:A29"/>
    <mergeCell ref="A33:A38"/>
    <mergeCell ref="A40:A45"/>
    <mergeCell ref="A47:A52"/>
    <mergeCell ref="A54:A59"/>
    <mergeCell ref="A63:A68"/>
    <mergeCell ref="A70:A75"/>
    <mergeCell ref="A77:A8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5E915-44AF-4CFD-A3F2-FDB0585507C4}">
  <dimension ref="A1:AI3001"/>
  <sheetViews>
    <sheetView workbookViewId="0">
      <pane xSplit="5" ySplit="2" topLeftCell="F3" activePane="bottomRight" state="frozen"/>
      <selection pane="topRight" activeCell="F1" sqref="F1"/>
      <selection pane="bottomLeft" activeCell="A3" sqref="A3"/>
      <selection pane="bottomRight" activeCell="A3" sqref="A3"/>
    </sheetView>
  </sheetViews>
  <sheetFormatPr baseColWidth="10" defaultRowHeight="15" x14ac:dyDescent="0.25"/>
  <cols>
    <col min="1" max="1" width="11.42578125" style="23"/>
    <col min="2" max="2" width="6.28515625" style="23" bestFit="1" customWidth="1"/>
    <col min="3" max="3" width="11.42578125" style="23"/>
    <col min="4" max="4" width="11.85546875" style="23" customWidth="1"/>
    <col min="5" max="5" width="12" style="23" customWidth="1"/>
    <col min="6" max="6" width="12.5703125" style="39" customWidth="1"/>
    <col min="7" max="10" width="12.5703125" style="19" customWidth="1"/>
    <col min="11" max="11" width="12.5703125" style="43" customWidth="1"/>
    <col min="12" max="12" width="12.5703125" style="39" customWidth="1"/>
    <col min="13" max="16" width="12.5703125" style="19" customWidth="1"/>
    <col min="17" max="17" width="12.5703125" style="43" customWidth="1"/>
    <col min="18" max="18" width="12.5703125" style="39" customWidth="1"/>
    <col min="19" max="22" width="12.5703125" style="19" customWidth="1"/>
    <col min="23" max="23" width="12.5703125" style="43" customWidth="1"/>
    <col min="24" max="24" width="12.5703125" style="39" customWidth="1"/>
    <col min="25" max="28" width="12.5703125" style="19" customWidth="1"/>
    <col min="29" max="29" width="12.5703125" style="43" customWidth="1"/>
    <col min="30" max="30" width="12.5703125" style="39" customWidth="1"/>
    <col min="31" max="34" width="12.5703125" style="19" customWidth="1"/>
    <col min="35" max="35" width="12.5703125" style="43" customWidth="1"/>
  </cols>
  <sheetData>
    <row r="1" spans="1:35" ht="16.5" thickTop="1" thickBot="1" x14ac:dyDescent="0.3">
      <c r="A1" s="34"/>
      <c r="B1" s="34"/>
      <c r="C1" s="34"/>
      <c r="D1" s="34"/>
      <c r="E1" s="34"/>
      <c r="F1" s="35" t="s">
        <v>955</v>
      </c>
      <c r="G1" s="36"/>
      <c r="H1" s="36"/>
      <c r="I1" s="36"/>
      <c r="J1" s="36"/>
      <c r="K1" s="37"/>
      <c r="L1" s="41" t="s">
        <v>959</v>
      </c>
      <c r="M1" s="38"/>
      <c r="N1" s="38"/>
      <c r="O1" s="38"/>
      <c r="P1" s="38"/>
      <c r="Q1" s="45"/>
      <c r="R1" s="35" t="s">
        <v>956</v>
      </c>
      <c r="S1" s="36"/>
      <c r="T1" s="36"/>
      <c r="U1" s="36"/>
      <c r="V1" s="36"/>
      <c r="W1" s="37"/>
      <c r="X1" s="41" t="s">
        <v>958</v>
      </c>
      <c r="Y1" s="38"/>
      <c r="Z1" s="38"/>
      <c r="AA1" s="38"/>
      <c r="AB1" s="38"/>
      <c r="AC1" s="45"/>
      <c r="AD1" s="35" t="s">
        <v>957</v>
      </c>
      <c r="AE1" s="36"/>
      <c r="AF1" s="36"/>
      <c r="AG1" s="36"/>
      <c r="AH1" s="36"/>
      <c r="AI1" s="37"/>
    </row>
    <row r="2" spans="1:35" ht="31.5" thickTop="1" thickBot="1" x14ac:dyDescent="0.3">
      <c r="A2" s="31" t="s">
        <v>953</v>
      </c>
      <c r="B2" s="31" t="s">
        <v>44</v>
      </c>
      <c r="C2" s="31" t="s">
        <v>82</v>
      </c>
      <c r="D2" s="32" t="s">
        <v>84</v>
      </c>
      <c r="E2" s="33" t="s">
        <v>83</v>
      </c>
      <c r="F2" s="28" t="s">
        <v>960</v>
      </c>
      <c r="G2" s="29" t="s">
        <v>961</v>
      </c>
      <c r="H2" s="29" t="s">
        <v>962</v>
      </c>
      <c r="I2" s="29" t="s">
        <v>963</v>
      </c>
      <c r="J2" s="29" t="s">
        <v>964</v>
      </c>
      <c r="K2" s="30" t="s">
        <v>965</v>
      </c>
      <c r="L2" s="40" t="s">
        <v>960</v>
      </c>
      <c r="M2" s="25" t="s">
        <v>961</v>
      </c>
      <c r="N2" s="25" t="s">
        <v>962</v>
      </c>
      <c r="O2" s="25" t="s">
        <v>963</v>
      </c>
      <c r="P2" s="25" t="s">
        <v>964</v>
      </c>
      <c r="Q2" s="44" t="s">
        <v>965</v>
      </c>
      <c r="R2" s="42" t="s">
        <v>960</v>
      </c>
      <c r="S2" s="24" t="s">
        <v>961</v>
      </c>
      <c r="T2" s="24" t="s">
        <v>962</v>
      </c>
      <c r="U2" s="24" t="s">
        <v>963</v>
      </c>
      <c r="V2" s="24" t="s">
        <v>964</v>
      </c>
      <c r="W2" s="46" t="s">
        <v>965</v>
      </c>
      <c r="X2" s="40" t="s">
        <v>960</v>
      </c>
      <c r="Y2" s="25" t="s">
        <v>961</v>
      </c>
      <c r="Z2" s="25" t="s">
        <v>962</v>
      </c>
      <c r="AA2" s="25" t="s">
        <v>963</v>
      </c>
      <c r="AB2" s="25" t="s">
        <v>964</v>
      </c>
      <c r="AC2" s="44" t="s">
        <v>965</v>
      </c>
      <c r="AD2" s="42" t="s">
        <v>960</v>
      </c>
      <c r="AE2" s="24" t="s">
        <v>961</v>
      </c>
      <c r="AF2" s="24" t="s">
        <v>962</v>
      </c>
      <c r="AG2" s="24" t="s">
        <v>963</v>
      </c>
      <c r="AH2" s="24" t="s">
        <v>964</v>
      </c>
      <c r="AI2" s="46" t="s">
        <v>965</v>
      </c>
    </row>
    <row r="3" spans="1:35" ht="15.75" thickTop="1" x14ac:dyDescent="0.25">
      <c r="A3" s="26">
        <v>2018</v>
      </c>
      <c r="B3" s="26">
        <v>0</v>
      </c>
      <c r="C3" s="26" t="s">
        <v>85</v>
      </c>
      <c r="D3" s="26">
        <v>0</v>
      </c>
      <c r="E3" s="26">
        <v>2018</v>
      </c>
      <c r="F3" s="50">
        <v>0</v>
      </c>
      <c r="G3" s="51">
        <v>0</v>
      </c>
      <c r="H3" s="51">
        <v>0</v>
      </c>
      <c r="I3" s="51">
        <v>0</v>
      </c>
      <c r="J3" s="51">
        <v>0</v>
      </c>
      <c r="K3" s="52">
        <v>156</v>
      </c>
      <c r="L3" s="50">
        <v>0</v>
      </c>
      <c r="M3" s="51">
        <v>0</v>
      </c>
      <c r="N3" s="51">
        <v>0</v>
      </c>
      <c r="O3" s="51">
        <v>0</v>
      </c>
      <c r="P3" s="51">
        <v>0</v>
      </c>
      <c r="Q3" s="52">
        <v>0</v>
      </c>
      <c r="R3" s="50">
        <v>0</v>
      </c>
      <c r="S3" s="51">
        <v>0</v>
      </c>
      <c r="T3" s="51">
        <v>0</v>
      </c>
      <c r="U3" s="51">
        <v>0</v>
      </c>
      <c r="V3" s="51">
        <v>0</v>
      </c>
      <c r="W3" s="52">
        <v>1</v>
      </c>
      <c r="X3" s="50">
        <v>0</v>
      </c>
      <c r="Y3" s="51">
        <v>0</v>
      </c>
      <c r="Z3" s="51">
        <v>0</v>
      </c>
      <c r="AA3" s="51">
        <v>0</v>
      </c>
      <c r="AB3" s="51">
        <v>0</v>
      </c>
      <c r="AC3" s="52">
        <v>0</v>
      </c>
      <c r="AD3" s="50">
        <v>0</v>
      </c>
      <c r="AE3" s="51">
        <v>0</v>
      </c>
      <c r="AF3" s="51">
        <v>0</v>
      </c>
      <c r="AG3" s="51">
        <v>0</v>
      </c>
      <c r="AH3" s="51">
        <v>0</v>
      </c>
      <c r="AI3" s="52">
        <v>1</v>
      </c>
    </row>
    <row r="4" spans="1:35" x14ac:dyDescent="0.25">
      <c r="A4" s="27">
        <v>2018</v>
      </c>
      <c r="B4" s="27">
        <v>0</v>
      </c>
      <c r="C4" s="27" t="s">
        <v>85</v>
      </c>
      <c r="D4" s="27">
        <v>1</v>
      </c>
      <c r="E4" s="27">
        <v>2017</v>
      </c>
      <c r="F4" s="53">
        <v>0</v>
      </c>
      <c r="G4" s="54">
        <v>0</v>
      </c>
      <c r="H4" s="54">
        <v>0</v>
      </c>
      <c r="I4" s="54">
        <v>0</v>
      </c>
      <c r="J4" s="54">
        <v>0</v>
      </c>
      <c r="K4" s="55">
        <v>0</v>
      </c>
      <c r="L4" s="53">
        <v>0</v>
      </c>
      <c r="M4" s="54">
        <v>0</v>
      </c>
      <c r="N4" s="54">
        <v>0</v>
      </c>
      <c r="O4" s="54">
        <v>0</v>
      </c>
      <c r="P4" s="54">
        <v>0</v>
      </c>
      <c r="Q4" s="55">
        <v>0</v>
      </c>
      <c r="R4" s="53">
        <v>0</v>
      </c>
      <c r="S4" s="54">
        <v>0</v>
      </c>
      <c r="T4" s="54">
        <v>0</v>
      </c>
      <c r="U4" s="54">
        <v>0</v>
      </c>
      <c r="V4" s="54">
        <v>0</v>
      </c>
      <c r="W4" s="55">
        <v>0</v>
      </c>
      <c r="X4" s="53">
        <v>0</v>
      </c>
      <c r="Y4" s="54">
        <v>0</v>
      </c>
      <c r="Z4" s="54">
        <v>0</v>
      </c>
      <c r="AA4" s="54">
        <v>0</v>
      </c>
      <c r="AB4" s="54">
        <v>0</v>
      </c>
      <c r="AC4" s="55">
        <v>0</v>
      </c>
      <c r="AD4" s="53">
        <v>0</v>
      </c>
      <c r="AE4" s="54">
        <v>0</v>
      </c>
      <c r="AF4" s="54">
        <v>0</v>
      </c>
      <c r="AG4" s="54">
        <v>0</v>
      </c>
      <c r="AH4" s="54">
        <v>0</v>
      </c>
      <c r="AI4" s="55">
        <v>0</v>
      </c>
    </row>
    <row r="5" spans="1:35" x14ac:dyDescent="0.25">
      <c r="A5" s="26">
        <v>2018</v>
      </c>
      <c r="B5" s="26">
        <v>0</v>
      </c>
      <c r="C5" s="26" t="s">
        <v>85</v>
      </c>
      <c r="D5" s="26">
        <v>2</v>
      </c>
      <c r="E5" s="26">
        <v>2016</v>
      </c>
      <c r="F5" s="50">
        <v>0</v>
      </c>
      <c r="G5" s="51">
        <v>0</v>
      </c>
      <c r="H5" s="51">
        <v>0</v>
      </c>
      <c r="I5" s="51">
        <v>0</v>
      </c>
      <c r="J5" s="51">
        <v>0</v>
      </c>
      <c r="K5" s="52">
        <v>0</v>
      </c>
      <c r="L5" s="50">
        <v>0</v>
      </c>
      <c r="M5" s="51">
        <v>0</v>
      </c>
      <c r="N5" s="51">
        <v>0</v>
      </c>
      <c r="O5" s="51">
        <v>0</v>
      </c>
      <c r="P5" s="51">
        <v>0</v>
      </c>
      <c r="Q5" s="52">
        <v>0</v>
      </c>
      <c r="R5" s="50">
        <v>0</v>
      </c>
      <c r="S5" s="51">
        <v>0</v>
      </c>
      <c r="T5" s="51">
        <v>0</v>
      </c>
      <c r="U5" s="51">
        <v>0</v>
      </c>
      <c r="V5" s="51">
        <v>0</v>
      </c>
      <c r="W5" s="52">
        <v>0</v>
      </c>
      <c r="X5" s="50">
        <v>0</v>
      </c>
      <c r="Y5" s="51">
        <v>0</v>
      </c>
      <c r="Z5" s="51">
        <v>0</v>
      </c>
      <c r="AA5" s="51">
        <v>0</v>
      </c>
      <c r="AB5" s="51">
        <v>0</v>
      </c>
      <c r="AC5" s="52">
        <v>0</v>
      </c>
      <c r="AD5" s="50">
        <v>0</v>
      </c>
      <c r="AE5" s="51">
        <v>0</v>
      </c>
      <c r="AF5" s="51">
        <v>0</v>
      </c>
      <c r="AG5" s="51">
        <v>0</v>
      </c>
      <c r="AH5" s="51">
        <v>0</v>
      </c>
      <c r="AI5" s="52">
        <v>0</v>
      </c>
    </row>
    <row r="6" spans="1:35" x14ac:dyDescent="0.25">
      <c r="A6" s="27">
        <v>2018</v>
      </c>
      <c r="B6" s="27">
        <v>0</v>
      </c>
      <c r="C6" s="27" t="s">
        <v>85</v>
      </c>
      <c r="D6" s="27">
        <v>3</v>
      </c>
      <c r="E6" s="27">
        <v>2015</v>
      </c>
      <c r="F6" s="53">
        <v>0</v>
      </c>
      <c r="G6" s="54">
        <v>0</v>
      </c>
      <c r="H6" s="54">
        <v>0</v>
      </c>
      <c r="I6" s="54">
        <v>0</v>
      </c>
      <c r="J6" s="54">
        <v>0</v>
      </c>
      <c r="K6" s="55">
        <v>0</v>
      </c>
      <c r="L6" s="53">
        <v>0</v>
      </c>
      <c r="M6" s="54">
        <v>0</v>
      </c>
      <c r="N6" s="54">
        <v>0</v>
      </c>
      <c r="O6" s="54">
        <v>0</v>
      </c>
      <c r="P6" s="54">
        <v>0</v>
      </c>
      <c r="Q6" s="55">
        <v>0</v>
      </c>
      <c r="R6" s="53">
        <v>0</v>
      </c>
      <c r="S6" s="54">
        <v>0</v>
      </c>
      <c r="T6" s="54">
        <v>0</v>
      </c>
      <c r="U6" s="54">
        <v>0</v>
      </c>
      <c r="V6" s="54">
        <v>0</v>
      </c>
      <c r="W6" s="55">
        <v>0</v>
      </c>
      <c r="X6" s="53">
        <v>0</v>
      </c>
      <c r="Y6" s="54">
        <v>0</v>
      </c>
      <c r="Z6" s="54">
        <v>0</v>
      </c>
      <c r="AA6" s="54">
        <v>0</v>
      </c>
      <c r="AB6" s="54">
        <v>0</v>
      </c>
      <c r="AC6" s="55">
        <v>0</v>
      </c>
      <c r="AD6" s="53">
        <v>0</v>
      </c>
      <c r="AE6" s="54">
        <v>0</v>
      </c>
      <c r="AF6" s="54">
        <v>0</v>
      </c>
      <c r="AG6" s="54">
        <v>0</v>
      </c>
      <c r="AH6" s="54">
        <v>0</v>
      </c>
      <c r="AI6" s="55">
        <v>0</v>
      </c>
    </row>
    <row r="7" spans="1:35" x14ac:dyDescent="0.25">
      <c r="A7" s="26">
        <v>2018</v>
      </c>
      <c r="B7" s="26">
        <v>0</v>
      </c>
      <c r="C7" s="26" t="s">
        <v>85</v>
      </c>
      <c r="D7" s="26">
        <v>4</v>
      </c>
      <c r="E7" s="26">
        <v>2014</v>
      </c>
      <c r="F7" s="50">
        <v>0</v>
      </c>
      <c r="G7" s="51">
        <v>0</v>
      </c>
      <c r="H7" s="51">
        <v>0</v>
      </c>
      <c r="I7" s="51">
        <v>0</v>
      </c>
      <c r="J7" s="51">
        <v>0</v>
      </c>
      <c r="K7" s="52">
        <v>0</v>
      </c>
      <c r="L7" s="50">
        <v>0</v>
      </c>
      <c r="M7" s="51">
        <v>0</v>
      </c>
      <c r="N7" s="51">
        <v>0</v>
      </c>
      <c r="O7" s="51">
        <v>0</v>
      </c>
      <c r="P7" s="51">
        <v>0</v>
      </c>
      <c r="Q7" s="52">
        <v>0</v>
      </c>
      <c r="R7" s="50">
        <v>0</v>
      </c>
      <c r="S7" s="51">
        <v>0</v>
      </c>
      <c r="T7" s="51">
        <v>0</v>
      </c>
      <c r="U7" s="51">
        <v>0</v>
      </c>
      <c r="V7" s="51">
        <v>0</v>
      </c>
      <c r="W7" s="52">
        <v>0</v>
      </c>
      <c r="X7" s="50">
        <v>0</v>
      </c>
      <c r="Y7" s="51">
        <v>0</v>
      </c>
      <c r="Z7" s="51">
        <v>0</v>
      </c>
      <c r="AA7" s="51">
        <v>0</v>
      </c>
      <c r="AB7" s="51">
        <v>0</v>
      </c>
      <c r="AC7" s="52">
        <v>0</v>
      </c>
      <c r="AD7" s="50">
        <v>0</v>
      </c>
      <c r="AE7" s="51">
        <v>0</v>
      </c>
      <c r="AF7" s="51">
        <v>0</v>
      </c>
      <c r="AG7" s="51">
        <v>0</v>
      </c>
      <c r="AH7" s="51">
        <v>0</v>
      </c>
      <c r="AI7" s="52">
        <v>0</v>
      </c>
    </row>
    <row r="8" spans="1:35" x14ac:dyDescent="0.25">
      <c r="A8" s="27">
        <v>2018</v>
      </c>
      <c r="B8" s="27">
        <v>0</v>
      </c>
      <c r="C8" s="27" t="s">
        <v>85</v>
      </c>
      <c r="D8" s="27">
        <v>5</v>
      </c>
      <c r="E8" s="27">
        <v>2013</v>
      </c>
      <c r="F8" s="53">
        <v>0</v>
      </c>
      <c r="G8" s="54">
        <v>0</v>
      </c>
      <c r="H8" s="54">
        <v>0</v>
      </c>
      <c r="I8" s="54">
        <v>0</v>
      </c>
      <c r="J8" s="54">
        <v>0</v>
      </c>
      <c r="K8" s="55">
        <v>0</v>
      </c>
      <c r="L8" s="53">
        <v>0</v>
      </c>
      <c r="M8" s="54">
        <v>0</v>
      </c>
      <c r="N8" s="54">
        <v>0</v>
      </c>
      <c r="O8" s="54">
        <v>0</v>
      </c>
      <c r="P8" s="54">
        <v>0</v>
      </c>
      <c r="Q8" s="55">
        <v>0</v>
      </c>
      <c r="R8" s="53">
        <v>0</v>
      </c>
      <c r="S8" s="54">
        <v>0</v>
      </c>
      <c r="T8" s="54">
        <v>0</v>
      </c>
      <c r="U8" s="54">
        <v>0</v>
      </c>
      <c r="V8" s="54">
        <v>0</v>
      </c>
      <c r="W8" s="55">
        <v>0</v>
      </c>
      <c r="X8" s="53">
        <v>0</v>
      </c>
      <c r="Y8" s="54">
        <v>0</v>
      </c>
      <c r="Z8" s="54">
        <v>0</v>
      </c>
      <c r="AA8" s="54">
        <v>0</v>
      </c>
      <c r="AB8" s="54">
        <v>0</v>
      </c>
      <c r="AC8" s="55">
        <v>0</v>
      </c>
      <c r="AD8" s="53">
        <v>0</v>
      </c>
      <c r="AE8" s="54">
        <v>0</v>
      </c>
      <c r="AF8" s="54">
        <v>0</v>
      </c>
      <c r="AG8" s="54">
        <v>0</v>
      </c>
      <c r="AH8" s="54">
        <v>0</v>
      </c>
      <c r="AI8" s="55">
        <v>0</v>
      </c>
    </row>
    <row r="9" spans="1:35" x14ac:dyDescent="0.25">
      <c r="A9" s="26">
        <v>2018</v>
      </c>
      <c r="B9" s="26">
        <v>0</v>
      </c>
      <c r="C9" s="26" t="s">
        <v>85</v>
      </c>
      <c r="D9" s="26">
        <v>6</v>
      </c>
      <c r="E9" s="26">
        <v>2012</v>
      </c>
      <c r="F9" s="50">
        <v>0</v>
      </c>
      <c r="G9" s="51">
        <v>0</v>
      </c>
      <c r="H9" s="51">
        <v>0</v>
      </c>
      <c r="I9" s="51">
        <v>0</v>
      </c>
      <c r="J9" s="51">
        <v>0</v>
      </c>
      <c r="K9" s="52">
        <v>365</v>
      </c>
      <c r="L9" s="50">
        <v>0</v>
      </c>
      <c r="M9" s="51">
        <v>0</v>
      </c>
      <c r="N9" s="51">
        <v>0</v>
      </c>
      <c r="O9" s="51">
        <v>0</v>
      </c>
      <c r="P9" s="51">
        <v>0</v>
      </c>
      <c r="Q9" s="52">
        <v>0</v>
      </c>
      <c r="R9" s="50">
        <v>0</v>
      </c>
      <c r="S9" s="51">
        <v>0</v>
      </c>
      <c r="T9" s="51">
        <v>0</v>
      </c>
      <c r="U9" s="51">
        <v>0</v>
      </c>
      <c r="V9" s="51">
        <v>0</v>
      </c>
      <c r="W9" s="52">
        <v>1</v>
      </c>
      <c r="X9" s="50">
        <v>0</v>
      </c>
      <c r="Y9" s="51">
        <v>0</v>
      </c>
      <c r="Z9" s="51">
        <v>0</v>
      </c>
      <c r="AA9" s="51">
        <v>0</v>
      </c>
      <c r="AB9" s="51">
        <v>0</v>
      </c>
      <c r="AC9" s="52">
        <v>0</v>
      </c>
      <c r="AD9" s="50">
        <v>0</v>
      </c>
      <c r="AE9" s="51">
        <v>0</v>
      </c>
      <c r="AF9" s="51">
        <v>0</v>
      </c>
      <c r="AG9" s="51">
        <v>0</v>
      </c>
      <c r="AH9" s="51">
        <v>0</v>
      </c>
      <c r="AI9" s="52">
        <v>1</v>
      </c>
    </row>
    <row r="10" spans="1:35" x14ac:dyDescent="0.25">
      <c r="A10" s="27">
        <v>2018</v>
      </c>
      <c r="B10" s="27">
        <v>0</v>
      </c>
      <c r="C10" s="27" t="s">
        <v>85</v>
      </c>
      <c r="D10" s="27">
        <v>7</v>
      </c>
      <c r="E10" s="27">
        <v>2011</v>
      </c>
      <c r="F10" s="53">
        <v>0</v>
      </c>
      <c r="G10" s="54">
        <v>0</v>
      </c>
      <c r="H10" s="54">
        <v>0</v>
      </c>
      <c r="I10" s="54">
        <v>365</v>
      </c>
      <c r="J10" s="54">
        <v>0</v>
      </c>
      <c r="K10" s="55">
        <v>365</v>
      </c>
      <c r="L10" s="53">
        <v>0</v>
      </c>
      <c r="M10" s="54">
        <v>0</v>
      </c>
      <c r="N10" s="54">
        <v>0</v>
      </c>
      <c r="O10" s="54">
        <v>0</v>
      </c>
      <c r="P10" s="54">
        <v>0</v>
      </c>
      <c r="Q10" s="55">
        <v>0</v>
      </c>
      <c r="R10" s="53">
        <v>0</v>
      </c>
      <c r="S10" s="54">
        <v>0</v>
      </c>
      <c r="T10" s="54">
        <v>0</v>
      </c>
      <c r="U10" s="54">
        <v>1</v>
      </c>
      <c r="V10" s="54">
        <v>0</v>
      </c>
      <c r="W10" s="55">
        <v>1</v>
      </c>
      <c r="X10" s="53">
        <v>0</v>
      </c>
      <c r="Y10" s="54">
        <v>0</v>
      </c>
      <c r="Z10" s="54">
        <v>0</v>
      </c>
      <c r="AA10" s="54">
        <v>0</v>
      </c>
      <c r="AB10" s="54">
        <v>0</v>
      </c>
      <c r="AC10" s="55">
        <v>0</v>
      </c>
      <c r="AD10" s="53">
        <v>0</v>
      </c>
      <c r="AE10" s="54">
        <v>0</v>
      </c>
      <c r="AF10" s="54">
        <v>0</v>
      </c>
      <c r="AG10" s="54">
        <v>1</v>
      </c>
      <c r="AH10" s="54">
        <v>0</v>
      </c>
      <c r="AI10" s="55">
        <v>1</v>
      </c>
    </row>
    <row r="11" spans="1:35" x14ac:dyDescent="0.25">
      <c r="A11" s="26">
        <v>2018</v>
      </c>
      <c r="B11" s="26">
        <v>0</v>
      </c>
      <c r="C11" s="26" t="s">
        <v>85</v>
      </c>
      <c r="D11" s="26">
        <v>8</v>
      </c>
      <c r="E11" s="26">
        <v>2010</v>
      </c>
      <c r="F11" s="50">
        <v>0</v>
      </c>
      <c r="G11" s="51">
        <v>0</v>
      </c>
      <c r="H11" s="51">
        <v>0</v>
      </c>
      <c r="I11" s="51">
        <v>0</v>
      </c>
      <c r="J11" s="51">
        <v>0</v>
      </c>
      <c r="K11" s="52">
        <v>0</v>
      </c>
      <c r="L11" s="50">
        <v>0</v>
      </c>
      <c r="M11" s="51">
        <v>0</v>
      </c>
      <c r="N11" s="51">
        <v>0</v>
      </c>
      <c r="O11" s="51">
        <v>0</v>
      </c>
      <c r="P11" s="51">
        <v>0</v>
      </c>
      <c r="Q11" s="52">
        <v>0</v>
      </c>
      <c r="R11" s="50">
        <v>0</v>
      </c>
      <c r="S11" s="51">
        <v>0</v>
      </c>
      <c r="T11" s="51">
        <v>0</v>
      </c>
      <c r="U11" s="51">
        <v>0</v>
      </c>
      <c r="V11" s="51">
        <v>0</v>
      </c>
      <c r="W11" s="52">
        <v>0</v>
      </c>
      <c r="X11" s="50">
        <v>0</v>
      </c>
      <c r="Y11" s="51">
        <v>0</v>
      </c>
      <c r="Z11" s="51">
        <v>0</v>
      </c>
      <c r="AA11" s="51">
        <v>0</v>
      </c>
      <c r="AB11" s="51">
        <v>0</v>
      </c>
      <c r="AC11" s="52">
        <v>0</v>
      </c>
      <c r="AD11" s="50">
        <v>0</v>
      </c>
      <c r="AE11" s="51">
        <v>0</v>
      </c>
      <c r="AF11" s="51">
        <v>0</v>
      </c>
      <c r="AG11" s="51">
        <v>0</v>
      </c>
      <c r="AH11" s="51">
        <v>0</v>
      </c>
      <c r="AI11" s="52">
        <v>0</v>
      </c>
    </row>
    <row r="12" spans="1:35" x14ac:dyDescent="0.25">
      <c r="A12" s="27">
        <v>2018</v>
      </c>
      <c r="B12" s="27">
        <v>0</v>
      </c>
      <c r="C12" s="27" t="s">
        <v>85</v>
      </c>
      <c r="D12" s="27">
        <v>9</v>
      </c>
      <c r="E12" s="27">
        <v>2009</v>
      </c>
      <c r="F12" s="53">
        <v>0</v>
      </c>
      <c r="G12" s="54">
        <v>0</v>
      </c>
      <c r="H12" s="54">
        <v>0</v>
      </c>
      <c r="I12" s="54">
        <v>0</v>
      </c>
      <c r="J12" s="54">
        <v>0</v>
      </c>
      <c r="K12" s="55">
        <v>0</v>
      </c>
      <c r="L12" s="53">
        <v>0</v>
      </c>
      <c r="M12" s="54">
        <v>0</v>
      </c>
      <c r="N12" s="54">
        <v>0</v>
      </c>
      <c r="O12" s="54">
        <v>0</v>
      </c>
      <c r="P12" s="54">
        <v>0</v>
      </c>
      <c r="Q12" s="55">
        <v>0</v>
      </c>
      <c r="R12" s="53">
        <v>0</v>
      </c>
      <c r="S12" s="54">
        <v>0</v>
      </c>
      <c r="T12" s="54">
        <v>0</v>
      </c>
      <c r="U12" s="54">
        <v>0</v>
      </c>
      <c r="V12" s="54">
        <v>0</v>
      </c>
      <c r="W12" s="55">
        <v>0</v>
      </c>
      <c r="X12" s="53">
        <v>0</v>
      </c>
      <c r="Y12" s="54">
        <v>0</v>
      </c>
      <c r="Z12" s="54">
        <v>0</v>
      </c>
      <c r="AA12" s="54">
        <v>0</v>
      </c>
      <c r="AB12" s="54">
        <v>0</v>
      </c>
      <c r="AC12" s="55">
        <v>0</v>
      </c>
      <c r="AD12" s="53">
        <v>0</v>
      </c>
      <c r="AE12" s="54">
        <v>0</v>
      </c>
      <c r="AF12" s="54">
        <v>0</v>
      </c>
      <c r="AG12" s="54">
        <v>0</v>
      </c>
      <c r="AH12" s="54">
        <v>0</v>
      </c>
      <c r="AI12" s="55">
        <v>0</v>
      </c>
    </row>
    <row r="13" spans="1:35" x14ac:dyDescent="0.25">
      <c r="A13" s="26">
        <v>2018</v>
      </c>
      <c r="B13" s="26">
        <v>0</v>
      </c>
      <c r="C13" s="26" t="s">
        <v>85</v>
      </c>
      <c r="D13" s="26">
        <v>10</v>
      </c>
      <c r="E13" s="26">
        <v>2008</v>
      </c>
      <c r="F13" s="50">
        <v>0</v>
      </c>
      <c r="G13" s="51">
        <v>0</v>
      </c>
      <c r="H13" s="51">
        <v>0</v>
      </c>
      <c r="I13" s="51">
        <v>0</v>
      </c>
      <c r="J13" s="51">
        <v>0</v>
      </c>
      <c r="K13" s="52">
        <v>0</v>
      </c>
      <c r="L13" s="50">
        <v>0</v>
      </c>
      <c r="M13" s="51">
        <v>0</v>
      </c>
      <c r="N13" s="51">
        <v>0</v>
      </c>
      <c r="O13" s="51">
        <v>0</v>
      </c>
      <c r="P13" s="51">
        <v>0</v>
      </c>
      <c r="Q13" s="52">
        <v>0</v>
      </c>
      <c r="R13" s="50">
        <v>0</v>
      </c>
      <c r="S13" s="51">
        <v>0</v>
      </c>
      <c r="T13" s="51">
        <v>0</v>
      </c>
      <c r="U13" s="51">
        <v>0</v>
      </c>
      <c r="V13" s="51">
        <v>0</v>
      </c>
      <c r="W13" s="52">
        <v>0</v>
      </c>
      <c r="X13" s="50">
        <v>0</v>
      </c>
      <c r="Y13" s="51">
        <v>0</v>
      </c>
      <c r="Z13" s="51">
        <v>0</v>
      </c>
      <c r="AA13" s="51">
        <v>0</v>
      </c>
      <c r="AB13" s="51">
        <v>0</v>
      </c>
      <c r="AC13" s="52">
        <v>0</v>
      </c>
      <c r="AD13" s="50">
        <v>0</v>
      </c>
      <c r="AE13" s="51">
        <v>0</v>
      </c>
      <c r="AF13" s="51">
        <v>0</v>
      </c>
      <c r="AG13" s="51">
        <v>0</v>
      </c>
      <c r="AH13" s="51">
        <v>0</v>
      </c>
      <c r="AI13" s="52">
        <v>0</v>
      </c>
    </row>
    <row r="14" spans="1:35" x14ac:dyDescent="0.25">
      <c r="A14" s="27">
        <v>2018</v>
      </c>
      <c r="B14" s="27">
        <v>0</v>
      </c>
      <c r="C14" s="27" t="s">
        <v>85</v>
      </c>
      <c r="D14" s="27">
        <v>11</v>
      </c>
      <c r="E14" s="27">
        <v>2007</v>
      </c>
      <c r="F14" s="53">
        <v>0</v>
      </c>
      <c r="G14" s="54">
        <v>0</v>
      </c>
      <c r="H14" s="54">
        <v>0</v>
      </c>
      <c r="I14" s="54">
        <v>0</v>
      </c>
      <c r="J14" s="54">
        <v>0</v>
      </c>
      <c r="K14" s="55">
        <v>0</v>
      </c>
      <c r="L14" s="53">
        <v>0</v>
      </c>
      <c r="M14" s="54">
        <v>0</v>
      </c>
      <c r="N14" s="54">
        <v>0</v>
      </c>
      <c r="O14" s="54">
        <v>0</v>
      </c>
      <c r="P14" s="54">
        <v>0</v>
      </c>
      <c r="Q14" s="55">
        <v>0</v>
      </c>
      <c r="R14" s="53">
        <v>0</v>
      </c>
      <c r="S14" s="54">
        <v>0</v>
      </c>
      <c r="T14" s="54">
        <v>0</v>
      </c>
      <c r="U14" s="54">
        <v>0</v>
      </c>
      <c r="V14" s="54">
        <v>0</v>
      </c>
      <c r="W14" s="55">
        <v>0</v>
      </c>
      <c r="X14" s="53">
        <v>0</v>
      </c>
      <c r="Y14" s="54">
        <v>0</v>
      </c>
      <c r="Z14" s="54">
        <v>0</v>
      </c>
      <c r="AA14" s="54">
        <v>0</v>
      </c>
      <c r="AB14" s="54">
        <v>0</v>
      </c>
      <c r="AC14" s="55">
        <v>0</v>
      </c>
      <c r="AD14" s="53">
        <v>0</v>
      </c>
      <c r="AE14" s="54">
        <v>0</v>
      </c>
      <c r="AF14" s="54">
        <v>0</v>
      </c>
      <c r="AG14" s="54">
        <v>0</v>
      </c>
      <c r="AH14" s="54">
        <v>0</v>
      </c>
      <c r="AI14" s="55">
        <v>0</v>
      </c>
    </row>
    <row r="15" spans="1:35" x14ac:dyDescent="0.25">
      <c r="A15" s="26">
        <v>2018</v>
      </c>
      <c r="B15" s="26">
        <v>0</v>
      </c>
      <c r="C15" s="26" t="s">
        <v>85</v>
      </c>
      <c r="D15" s="26">
        <v>12</v>
      </c>
      <c r="E15" s="26">
        <v>2006</v>
      </c>
      <c r="F15" s="50">
        <v>0</v>
      </c>
      <c r="G15" s="51">
        <v>0</v>
      </c>
      <c r="H15" s="51">
        <v>0</v>
      </c>
      <c r="I15" s="51">
        <v>0</v>
      </c>
      <c r="J15" s="51">
        <v>0</v>
      </c>
      <c r="K15" s="52">
        <v>0</v>
      </c>
      <c r="L15" s="50">
        <v>0</v>
      </c>
      <c r="M15" s="51">
        <v>0</v>
      </c>
      <c r="N15" s="51">
        <v>0</v>
      </c>
      <c r="O15" s="51">
        <v>0</v>
      </c>
      <c r="P15" s="51">
        <v>0</v>
      </c>
      <c r="Q15" s="52">
        <v>0</v>
      </c>
      <c r="R15" s="50">
        <v>0</v>
      </c>
      <c r="S15" s="51">
        <v>0</v>
      </c>
      <c r="T15" s="51">
        <v>0</v>
      </c>
      <c r="U15" s="51">
        <v>0</v>
      </c>
      <c r="V15" s="51">
        <v>0</v>
      </c>
      <c r="W15" s="52">
        <v>0</v>
      </c>
      <c r="X15" s="50">
        <v>0</v>
      </c>
      <c r="Y15" s="51">
        <v>0</v>
      </c>
      <c r="Z15" s="51">
        <v>0</v>
      </c>
      <c r="AA15" s="51">
        <v>0</v>
      </c>
      <c r="AB15" s="51">
        <v>0</v>
      </c>
      <c r="AC15" s="52">
        <v>0</v>
      </c>
      <c r="AD15" s="50">
        <v>0</v>
      </c>
      <c r="AE15" s="51">
        <v>0</v>
      </c>
      <c r="AF15" s="51">
        <v>0</v>
      </c>
      <c r="AG15" s="51">
        <v>0</v>
      </c>
      <c r="AH15" s="51">
        <v>0</v>
      </c>
      <c r="AI15" s="52">
        <v>0</v>
      </c>
    </row>
    <row r="16" spans="1:35" x14ac:dyDescent="0.25">
      <c r="A16" s="27">
        <v>2018</v>
      </c>
      <c r="B16" s="27">
        <v>0</v>
      </c>
      <c r="C16" s="27" t="s">
        <v>85</v>
      </c>
      <c r="D16" s="27">
        <v>13</v>
      </c>
      <c r="E16" s="27">
        <v>2005</v>
      </c>
      <c r="F16" s="53">
        <v>0</v>
      </c>
      <c r="G16" s="54">
        <v>0</v>
      </c>
      <c r="H16" s="54">
        <v>0</v>
      </c>
      <c r="I16" s="54">
        <v>365</v>
      </c>
      <c r="J16" s="54">
        <v>365</v>
      </c>
      <c r="K16" s="55">
        <v>1095</v>
      </c>
      <c r="L16" s="53">
        <v>0</v>
      </c>
      <c r="M16" s="54">
        <v>0</v>
      </c>
      <c r="N16" s="54">
        <v>0</v>
      </c>
      <c r="O16" s="54">
        <v>0</v>
      </c>
      <c r="P16" s="54">
        <v>0</v>
      </c>
      <c r="Q16" s="55">
        <v>0</v>
      </c>
      <c r="R16" s="53">
        <v>0</v>
      </c>
      <c r="S16" s="54">
        <v>0</v>
      </c>
      <c r="T16" s="54">
        <v>0</v>
      </c>
      <c r="U16" s="54">
        <v>1</v>
      </c>
      <c r="V16" s="54">
        <v>1</v>
      </c>
      <c r="W16" s="55">
        <v>3</v>
      </c>
      <c r="X16" s="53">
        <v>0</v>
      </c>
      <c r="Y16" s="54">
        <v>0</v>
      </c>
      <c r="Z16" s="54">
        <v>0</v>
      </c>
      <c r="AA16" s="54">
        <v>0</v>
      </c>
      <c r="AB16" s="54">
        <v>0</v>
      </c>
      <c r="AC16" s="55">
        <v>0</v>
      </c>
      <c r="AD16" s="53">
        <v>0</v>
      </c>
      <c r="AE16" s="54">
        <v>0</v>
      </c>
      <c r="AF16" s="54">
        <v>0</v>
      </c>
      <c r="AG16" s="54">
        <v>1</v>
      </c>
      <c r="AH16" s="54">
        <v>1</v>
      </c>
      <c r="AI16" s="55">
        <v>3</v>
      </c>
    </row>
    <row r="17" spans="1:35" x14ac:dyDescent="0.25">
      <c r="A17" s="26">
        <v>2018</v>
      </c>
      <c r="B17" s="26">
        <v>0</v>
      </c>
      <c r="C17" s="26" t="s">
        <v>85</v>
      </c>
      <c r="D17" s="26">
        <v>14</v>
      </c>
      <c r="E17" s="26">
        <v>2004</v>
      </c>
      <c r="F17" s="50">
        <v>0</v>
      </c>
      <c r="G17" s="51">
        <v>0</v>
      </c>
      <c r="H17" s="51">
        <v>0</v>
      </c>
      <c r="I17" s="51">
        <v>0</v>
      </c>
      <c r="J17" s="51">
        <v>0</v>
      </c>
      <c r="K17" s="52">
        <v>365</v>
      </c>
      <c r="L17" s="50">
        <v>0</v>
      </c>
      <c r="M17" s="51">
        <v>0</v>
      </c>
      <c r="N17" s="51">
        <v>0</v>
      </c>
      <c r="O17" s="51">
        <v>0</v>
      </c>
      <c r="P17" s="51">
        <v>0</v>
      </c>
      <c r="Q17" s="52">
        <v>0</v>
      </c>
      <c r="R17" s="50">
        <v>0</v>
      </c>
      <c r="S17" s="51">
        <v>0</v>
      </c>
      <c r="T17" s="51">
        <v>0</v>
      </c>
      <c r="U17" s="51">
        <v>0</v>
      </c>
      <c r="V17" s="51">
        <v>0</v>
      </c>
      <c r="W17" s="52">
        <v>1</v>
      </c>
      <c r="X17" s="50">
        <v>0</v>
      </c>
      <c r="Y17" s="51">
        <v>0</v>
      </c>
      <c r="Z17" s="51">
        <v>0</v>
      </c>
      <c r="AA17" s="51">
        <v>0</v>
      </c>
      <c r="AB17" s="51">
        <v>0</v>
      </c>
      <c r="AC17" s="52">
        <v>0</v>
      </c>
      <c r="AD17" s="50">
        <v>0</v>
      </c>
      <c r="AE17" s="51">
        <v>0</v>
      </c>
      <c r="AF17" s="51">
        <v>0</v>
      </c>
      <c r="AG17" s="51">
        <v>0</v>
      </c>
      <c r="AH17" s="51">
        <v>0</v>
      </c>
      <c r="AI17" s="52">
        <v>1</v>
      </c>
    </row>
    <row r="18" spans="1:35" x14ac:dyDescent="0.25">
      <c r="A18" s="27">
        <v>2018</v>
      </c>
      <c r="B18" s="27">
        <v>0</v>
      </c>
      <c r="C18" s="27" t="s">
        <v>85</v>
      </c>
      <c r="D18" s="27">
        <v>15</v>
      </c>
      <c r="E18" s="27">
        <v>2003</v>
      </c>
      <c r="F18" s="53">
        <v>0</v>
      </c>
      <c r="G18" s="54">
        <v>0</v>
      </c>
      <c r="H18" s="54">
        <v>0</v>
      </c>
      <c r="I18" s="54">
        <v>1088</v>
      </c>
      <c r="J18" s="54">
        <v>1460</v>
      </c>
      <c r="K18" s="55">
        <v>1825</v>
      </c>
      <c r="L18" s="53">
        <v>0</v>
      </c>
      <c r="M18" s="54">
        <v>0</v>
      </c>
      <c r="N18" s="54">
        <v>0</v>
      </c>
      <c r="O18" s="54">
        <v>0</v>
      </c>
      <c r="P18" s="54">
        <v>0</v>
      </c>
      <c r="Q18" s="55">
        <v>0</v>
      </c>
      <c r="R18" s="53">
        <v>0</v>
      </c>
      <c r="S18" s="54">
        <v>0</v>
      </c>
      <c r="T18" s="54">
        <v>0</v>
      </c>
      <c r="U18" s="54">
        <v>3</v>
      </c>
      <c r="V18" s="54">
        <v>4</v>
      </c>
      <c r="W18" s="55">
        <v>5</v>
      </c>
      <c r="X18" s="53">
        <v>0</v>
      </c>
      <c r="Y18" s="54">
        <v>0</v>
      </c>
      <c r="Z18" s="54">
        <v>0</v>
      </c>
      <c r="AA18" s="54">
        <v>0</v>
      </c>
      <c r="AB18" s="54">
        <v>0</v>
      </c>
      <c r="AC18" s="55">
        <v>0</v>
      </c>
      <c r="AD18" s="53">
        <v>0</v>
      </c>
      <c r="AE18" s="54">
        <v>0</v>
      </c>
      <c r="AF18" s="54">
        <v>0</v>
      </c>
      <c r="AG18" s="54">
        <v>3</v>
      </c>
      <c r="AH18" s="54">
        <v>4</v>
      </c>
      <c r="AI18" s="55">
        <v>5</v>
      </c>
    </row>
    <row r="19" spans="1:35" x14ac:dyDescent="0.25">
      <c r="A19" s="26">
        <v>2018</v>
      </c>
      <c r="B19" s="26">
        <v>0</v>
      </c>
      <c r="C19" s="26" t="s">
        <v>85</v>
      </c>
      <c r="D19" s="26">
        <v>16</v>
      </c>
      <c r="E19" s="26">
        <v>2002</v>
      </c>
      <c r="F19" s="50">
        <v>0</v>
      </c>
      <c r="G19" s="51">
        <v>0</v>
      </c>
      <c r="H19" s="51">
        <v>0</v>
      </c>
      <c r="I19" s="51">
        <v>1095</v>
      </c>
      <c r="J19" s="51">
        <v>1095</v>
      </c>
      <c r="K19" s="52">
        <v>3984</v>
      </c>
      <c r="L19" s="50">
        <v>0</v>
      </c>
      <c r="M19" s="51">
        <v>0</v>
      </c>
      <c r="N19" s="51">
        <v>0</v>
      </c>
      <c r="O19" s="51">
        <v>0</v>
      </c>
      <c r="P19" s="51">
        <v>0</v>
      </c>
      <c r="Q19" s="52">
        <v>0</v>
      </c>
      <c r="R19" s="50">
        <v>0</v>
      </c>
      <c r="S19" s="51">
        <v>0</v>
      </c>
      <c r="T19" s="51">
        <v>0</v>
      </c>
      <c r="U19" s="51">
        <v>3</v>
      </c>
      <c r="V19" s="51">
        <v>3</v>
      </c>
      <c r="W19" s="52">
        <v>11</v>
      </c>
      <c r="X19" s="50">
        <v>0</v>
      </c>
      <c r="Y19" s="51">
        <v>0</v>
      </c>
      <c r="Z19" s="51">
        <v>0</v>
      </c>
      <c r="AA19" s="51">
        <v>0</v>
      </c>
      <c r="AB19" s="51">
        <v>0</v>
      </c>
      <c r="AC19" s="52">
        <v>0</v>
      </c>
      <c r="AD19" s="50">
        <v>0</v>
      </c>
      <c r="AE19" s="51">
        <v>0</v>
      </c>
      <c r="AF19" s="51">
        <v>0</v>
      </c>
      <c r="AG19" s="51">
        <v>3</v>
      </c>
      <c r="AH19" s="51">
        <v>3</v>
      </c>
      <c r="AI19" s="52">
        <v>11</v>
      </c>
    </row>
    <row r="20" spans="1:35" x14ac:dyDescent="0.25">
      <c r="A20" s="27">
        <v>2018</v>
      </c>
      <c r="B20" s="27">
        <v>0</v>
      </c>
      <c r="C20" s="27" t="s">
        <v>85</v>
      </c>
      <c r="D20" s="27">
        <v>17</v>
      </c>
      <c r="E20" s="27">
        <v>2001</v>
      </c>
      <c r="F20" s="53">
        <v>0</v>
      </c>
      <c r="G20" s="54">
        <v>0</v>
      </c>
      <c r="H20" s="54">
        <v>0</v>
      </c>
      <c r="I20" s="54">
        <v>1825</v>
      </c>
      <c r="J20" s="54">
        <v>2555</v>
      </c>
      <c r="K20" s="55">
        <v>3650</v>
      </c>
      <c r="L20" s="53">
        <v>0</v>
      </c>
      <c r="M20" s="54">
        <v>0</v>
      </c>
      <c r="N20" s="54">
        <v>0</v>
      </c>
      <c r="O20" s="54">
        <v>0</v>
      </c>
      <c r="P20" s="54">
        <v>0</v>
      </c>
      <c r="Q20" s="55">
        <v>0</v>
      </c>
      <c r="R20" s="53">
        <v>0</v>
      </c>
      <c r="S20" s="54">
        <v>0</v>
      </c>
      <c r="T20" s="54">
        <v>0</v>
      </c>
      <c r="U20" s="54">
        <v>5</v>
      </c>
      <c r="V20" s="54">
        <v>7</v>
      </c>
      <c r="W20" s="55">
        <v>10</v>
      </c>
      <c r="X20" s="53">
        <v>0</v>
      </c>
      <c r="Y20" s="54">
        <v>0</v>
      </c>
      <c r="Z20" s="54">
        <v>0</v>
      </c>
      <c r="AA20" s="54">
        <v>0</v>
      </c>
      <c r="AB20" s="54">
        <v>0</v>
      </c>
      <c r="AC20" s="55">
        <v>0</v>
      </c>
      <c r="AD20" s="53">
        <v>0</v>
      </c>
      <c r="AE20" s="54">
        <v>0</v>
      </c>
      <c r="AF20" s="54">
        <v>0</v>
      </c>
      <c r="AG20" s="54">
        <v>5</v>
      </c>
      <c r="AH20" s="54">
        <v>7</v>
      </c>
      <c r="AI20" s="55">
        <v>10</v>
      </c>
    </row>
    <row r="21" spans="1:35" x14ac:dyDescent="0.25">
      <c r="A21" s="26">
        <v>2018</v>
      </c>
      <c r="B21" s="26">
        <v>0</v>
      </c>
      <c r="C21" s="26" t="s">
        <v>85</v>
      </c>
      <c r="D21" s="26">
        <v>18</v>
      </c>
      <c r="E21" s="26">
        <v>2000</v>
      </c>
      <c r="F21" s="50">
        <v>0</v>
      </c>
      <c r="G21" s="51">
        <v>0</v>
      </c>
      <c r="H21" s="51">
        <v>0</v>
      </c>
      <c r="I21" s="51">
        <v>699</v>
      </c>
      <c r="J21" s="51">
        <v>1064</v>
      </c>
      <c r="K21" s="52">
        <v>2159</v>
      </c>
      <c r="L21" s="50">
        <v>0</v>
      </c>
      <c r="M21" s="51">
        <v>0</v>
      </c>
      <c r="N21" s="51">
        <v>0</v>
      </c>
      <c r="O21" s="51">
        <v>0</v>
      </c>
      <c r="P21" s="51">
        <v>0</v>
      </c>
      <c r="Q21" s="52">
        <v>0</v>
      </c>
      <c r="R21" s="50">
        <v>0</v>
      </c>
      <c r="S21" s="51">
        <v>0</v>
      </c>
      <c r="T21" s="51">
        <v>0</v>
      </c>
      <c r="U21" s="51">
        <v>2</v>
      </c>
      <c r="V21" s="51">
        <v>3</v>
      </c>
      <c r="W21" s="52">
        <v>6</v>
      </c>
      <c r="X21" s="50">
        <v>0</v>
      </c>
      <c r="Y21" s="51">
        <v>0</v>
      </c>
      <c r="Z21" s="51">
        <v>0</v>
      </c>
      <c r="AA21" s="51">
        <v>0</v>
      </c>
      <c r="AB21" s="51">
        <v>0</v>
      </c>
      <c r="AC21" s="52">
        <v>0</v>
      </c>
      <c r="AD21" s="50">
        <v>0</v>
      </c>
      <c r="AE21" s="51">
        <v>0</v>
      </c>
      <c r="AF21" s="51">
        <v>0</v>
      </c>
      <c r="AG21" s="51">
        <v>2</v>
      </c>
      <c r="AH21" s="51">
        <v>3</v>
      </c>
      <c r="AI21" s="52">
        <v>6</v>
      </c>
    </row>
    <row r="22" spans="1:35" x14ac:dyDescent="0.25">
      <c r="A22" s="27">
        <v>2018</v>
      </c>
      <c r="B22" s="27">
        <v>0</v>
      </c>
      <c r="C22" s="27" t="s">
        <v>85</v>
      </c>
      <c r="D22" s="27">
        <v>19</v>
      </c>
      <c r="E22" s="27">
        <v>1999</v>
      </c>
      <c r="F22" s="53">
        <v>0</v>
      </c>
      <c r="G22" s="54">
        <v>0</v>
      </c>
      <c r="H22" s="54">
        <v>0</v>
      </c>
      <c r="I22" s="54">
        <v>2190</v>
      </c>
      <c r="J22" s="54">
        <v>2555</v>
      </c>
      <c r="K22" s="55">
        <v>4519</v>
      </c>
      <c r="L22" s="53">
        <v>0</v>
      </c>
      <c r="M22" s="54">
        <v>0</v>
      </c>
      <c r="N22" s="54">
        <v>0</v>
      </c>
      <c r="O22" s="54">
        <v>0</v>
      </c>
      <c r="P22" s="54">
        <v>0</v>
      </c>
      <c r="Q22" s="55">
        <v>0</v>
      </c>
      <c r="R22" s="53">
        <v>0</v>
      </c>
      <c r="S22" s="54">
        <v>0</v>
      </c>
      <c r="T22" s="54">
        <v>0</v>
      </c>
      <c r="U22" s="54">
        <v>6</v>
      </c>
      <c r="V22" s="54">
        <v>7</v>
      </c>
      <c r="W22" s="55">
        <v>13</v>
      </c>
      <c r="X22" s="53">
        <v>0</v>
      </c>
      <c r="Y22" s="54">
        <v>0</v>
      </c>
      <c r="Z22" s="54">
        <v>0</v>
      </c>
      <c r="AA22" s="54">
        <v>0</v>
      </c>
      <c r="AB22" s="54">
        <v>0</v>
      </c>
      <c r="AC22" s="55">
        <v>0</v>
      </c>
      <c r="AD22" s="53">
        <v>0</v>
      </c>
      <c r="AE22" s="54">
        <v>0</v>
      </c>
      <c r="AF22" s="54">
        <v>0</v>
      </c>
      <c r="AG22" s="54">
        <v>6</v>
      </c>
      <c r="AH22" s="54">
        <v>7</v>
      </c>
      <c r="AI22" s="55">
        <v>13</v>
      </c>
    </row>
    <row r="23" spans="1:35" x14ac:dyDescent="0.25">
      <c r="A23" s="26">
        <v>2018</v>
      </c>
      <c r="B23" s="26">
        <v>0</v>
      </c>
      <c r="C23" s="26" t="s">
        <v>85</v>
      </c>
      <c r="D23" s="26">
        <v>20</v>
      </c>
      <c r="E23" s="26">
        <v>1998</v>
      </c>
      <c r="F23" s="50">
        <v>0</v>
      </c>
      <c r="G23" s="51">
        <v>0</v>
      </c>
      <c r="H23" s="51">
        <v>0</v>
      </c>
      <c r="I23" s="51">
        <v>730</v>
      </c>
      <c r="J23" s="51">
        <v>1825</v>
      </c>
      <c r="K23" s="52">
        <v>3711</v>
      </c>
      <c r="L23" s="50">
        <v>0</v>
      </c>
      <c r="M23" s="51">
        <v>0</v>
      </c>
      <c r="N23" s="51">
        <v>0</v>
      </c>
      <c r="O23" s="51">
        <v>0</v>
      </c>
      <c r="P23" s="51">
        <v>0</v>
      </c>
      <c r="Q23" s="52">
        <v>0</v>
      </c>
      <c r="R23" s="50">
        <v>0</v>
      </c>
      <c r="S23" s="51">
        <v>0</v>
      </c>
      <c r="T23" s="51">
        <v>0</v>
      </c>
      <c r="U23" s="51">
        <v>2</v>
      </c>
      <c r="V23" s="51">
        <v>5</v>
      </c>
      <c r="W23" s="52">
        <v>11</v>
      </c>
      <c r="X23" s="50">
        <v>0</v>
      </c>
      <c r="Y23" s="51">
        <v>0</v>
      </c>
      <c r="Z23" s="51">
        <v>0</v>
      </c>
      <c r="AA23" s="51">
        <v>0</v>
      </c>
      <c r="AB23" s="51">
        <v>0</v>
      </c>
      <c r="AC23" s="52">
        <v>0</v>
      </c>
      <c r="AD23" s="50">
        <v>0</v>
      </c>
      <c r="AE23" s="51">
        <v>0</v>
      </c>
      <c r="AF23" s="51">
        <v>0</v>
      </c>
      <c r="AG23" s="51">
        <v>2</v>
      </c>
      <c r="AH23" s="51">
        <v>5</v>
      </c>
      <c r="AI23" s="52">
        <v>11</v>
      </c>
    </row>
    <row r="24" spans="1:35" x14ac:dyDescent="0.25">
      <c r="A24" s="27">
        <v>2018</v>
      </c>
      <c r="B24" s="27">
        <v>0</v>
      </c>
      <c r="C24" s="27" t="s">
        <v>85</v>
      </c>
      <c r="D24" s="27">
        <v>21</v>
      </c>
      <c r="E24" s="27">
        <v>1997</v>
      </c>
      <c r="F24" s="53">
        <v>0</v>
      </c>
      <c r="G24" s="54">
        <v>0</v>
      </c>
      <c r="H24" s="54">
        <v>518</v>
      </c>
      <c r="I24" s="54">
        <v>2192</v>
      </c>
      <c r="J24" s="54">
        <v>2192</v>
      </c>
      <c r="K24" s="55">
        <v>5107</v>
      </c>
      <c r="L24" s="53">
        <v>0</v>
      </c>
      <c r="M24" s="54">
        <v>0</v>
      </c>
      <c r="N24" s="54">
        <v>0</v>
      </c>
      <c r="O24" s="54">
        <v>0</v>
      </c>
      <c r="P24" s="54">
        <v>0</v>
      </c>
      <c r="Q24" s="55">
        <v>0</v>
      </c>
      <c r="R24" s="53">
        <v>0</v>
      </c>
      <c r="S24" s="54">
        <v>0</v>
      </c>
      <c r="T24" s="54">
        <v>2</v>
      </c>
      <c r="U24" s="54">
        <v>8</v>
      </c>
      <c r="V24" s="54">
        <v>8</v>
      </c>
      <c r="W24" s="55">
        <v>16</v>
      </c>
      <c r="X24" s="53">
        <v>0</v>
      </c>
      <c r="Y24" s="54">
        <v>0</v>
      </c>
      <c r="Z24" s="54">
        <v>0</v>
      </c>
      <c r="AA24" s="54">
        <v>0</v>
      </c>
      <c r="AB24" s="54">
        <v>0</v>
      </c>
      <c r="AC24" s="55">
        <v>0</v>
      </c>
      <c r="AD24" s="53">
        <v>0</v>
      </c>
      <c r="AE24" s="54">
        <v>0</v>
      </c>
      <c r="AF24" s="54">
        <v>2</v>
      </c>
      <c r="AG24" s="54">
        <v>8</v>
      </c>
      <c r="AH24" s="54">
        <v>8</v>
      </c>
      <c r="AI24" s="55">
        <v>16</v>
      </c>
    </row>
    <row r="25" spans="1:35" x14ac:dyDescent="0.25">
      <c r="A25" s="26">
        <v>2018</v>
      </c>
      <c r="B25" s="26">
        <v>0</v>
      </c>
      <c r="C25" s="26" t="s">
        <v>85</v>
      </c>
      <c r="D25" s="26">
        <v>22</v>
      </c>
      <c r="E25" s="26">
        <v>1996</v>
      </c>
      <c r="F25" s="50">
        <v>0</v>
      </c>
      <c r="G25" s="51">
        <v>0</v>
      </c>
      <c r="H25" s="51">
        <v>0</v>
      </c>
      <c r="I25" s="51">
        <v>1460</v>
      </c>
      <c r="J25" s="51">
        <v>1825</v>
      </c>
      <c r="K25" s="52">
        <v>6338</v>
      </c>
      <c r="L25" s="50">
        <v>0</v>
      </c>
      <c r="M25" s="51">
        <v>0</v>
      </c>
      <c r="N25" s="51">
        <v>0</v>
      </c>
      <c r="O25" s="51">
        <v>0</v>
      </c>
      <c r="P25" s="51">
        <v>0</v>
      </c>
      <c r="Q25" s="52">
        <v>0</v>
      </c>
      <c r="R25" s="50">
        <v>0</v>
      </c>
      <c r="S25" s="51">
        <v>0</v>
      </c>
      <c r="T25" s="51">
        <v>0</v>
      </c>
      <c r="U25" s="51">
        <v>4</v>
      </c>
      <c r="V25" s="51">
        <v>5</v>
      </c>
      <c r="W25" s="52">
        <v>18</v>
      </c>
      <c r="X25" s="50">
        <v>0</v>
      </c>
      <c r="Y25" s="51">
        <v>0</v>
      </c>
      <c r="Z25" s="51">
        <v>0</v>
      </c>
      <c r="AA25" s="51">
        <v>0</v>
      </c>
      <c r="AB25" s="51">
        <v>0</v>
      </c>
      <c r="AC25" s="52">
        <v>0</v>
      </c>
      <c r="AD25" s="50">
        <v>0</v>
      </c>
      <c r="AE25" s="51">
        <v>0</v>
      </c>
      <c r="AF25" s="51">
        <v>0</v>
      </c>
      <c r="AG25" s="51">
        <v>4</v>
      </c>
      <c r="AH25" s="51">
        <v>5</v>
      </c>
      <c r="AI25" s="52">
        <v>18</v>
      </c>
    </row>
    <row r="26" spans="1:35" x14ac:dyDescent="0.25">
      <c r="A26" s="27">
        <v>2018</v>
      </c>
      <c r="B26" s="27">
        <v>0</v>
      </c>
      <c r="C26" s="27" t="s">
        <v>85</v>
      </c>
      <c r="D26" s="27">
        <v>23</v>
      </c>
      <c r="E26" s="27">
        <v>1995</v>
      </c>
      <c r="F26" s="53">
        <v>0</v>
      </c>
      <c r="G26" s="54">
        <v>0</v>
      </c>
      <c r="H26" s="54">
        <v>0</v>
      </c>
      <c r="I26" s="54">
        <v>1818</v>
      </c>
      <c r="J26" s="54">
        <v>2183</v>
      </c>
      <c r="K26" s="55">
        <v>5376</v>
      </c>
      <c r="L26" s="53">
        <v>0</v>
      </c>
      <c r="M26" s="54">
        <v>0</v>
      </c>
      <c r="N26" s="54">
        <v>0</v>
      </c>
      <c r="O26" s="54">
        <v>0</v>
      </c>
      <c r="P26" s="54">
        <v>0</v>
      </c>
      <c r="Q26" s="55">
        <v>0</v>
      </c>
      <c r="R26" s="53">
        <v>0</v>
      </c>
      <c r="S26" s="54">
        <v>0</v>
      </c>
      <c r="T26" s="54">
        <v>0</v>
      </c>
      <c r="U26" s="54">
        <v>5</v>
      </c>
      <c r="V26" s="54">
        <v>6</v>
      </c>
      <c r="W26" s="55">
        <v>15</v>
      </c>
      <c r="X26" s="53">
        <v>0</v>
      </c>
      <c r="Y26" s="54">
        <v>0</v>
      </c>
      <c r="Z26" s="54">
        <v>0</v>
      </c>
      <c r="AA26" s="54">
        <v>0</v>
      </c>
      <c r="AB26" s="54">
        <v>0</v>
      </c>
      <c r="AC26" s="55">
        <v>0</v>
      </c>
      <c r="AD26" s="53">
        <v>0</v>
      </c>
      <c r="AE26" s="54">
        <v>0</v>
      </c>
      <c r="AF26" s="54">
        <v>0</v>
      </c>
      <c r="AG26" s="54">
        <v>5</v>
      </c>
      <c r="AH26" s="54">
        <v>6</v>
      </c>
      <c r="AI26" s="55">
        <v>15</v>
      </c>
    </row>
    <row r="27" spans="1:35" x14ac:dyDescent="0.25">
      <c r="A27" s="26">
        <v>2018</v>
      </c>
      <c r="B27" s="26">
        <v>0</v>
      </c>
      <c r="C27" s="26" t="s">
        <v>85</v>
      </c>
      <c r="D27" s="26">
        <v>24</v>
      </c>
      <c r="E27" s="26">
        <v>1994</v>
      </c>
      <c r="F27" s="50">
        <v>0</v>
      </c>
      <c r="G27" s="51">
        <v>0</v>
      </c>
      <c r="H27" s="51">
        <v>457</v>
      </c>
      <c r="I27" s="51">
        <v>1187</v>
      </c>
      <c r="J27" s="51">
        <v>1187</v>
      </c>
      <c r="K27" s="52">
        <v>3377</v>
      </c>
      <c r="L27" s="50">
        <v>0</v>
      </c>
      <c r="M27" s="51">
        <v>0</v>
      </c>
      <c r="N27" s="51">
        <v>0</v>
      </c>
      <c r="O27" s="51">
        <v>0</v>
      </c>
      <c r="P27" s="51">
        <v>0</v>
      </c>
      <c r="Q27" s="52">
        <v>0</v>
      </c>
      <c r="R27" s="50">
        <v>0</v>
      </c>
      <c r="S27" s="51">
        <v>0</v>
      </c>
      <c r="T27" s="51">
        <v>2</v>
      </c>
      <c r="U27" s="51">
        <v>4</v>
      </c>
      <c r="V27" s="51">
        <v>4</v>
      </c>
      <c r="W27" s="52">
        <v>10</v>
      </c>
      <c r="X27" s="50">
        <v>0</v>
      </c>
      <c r="Y27" s="51">
        <v>0</v>
      </c>
      <c r="Z27" s="51">
        <v>0</v>
      </c>
      <c r="AA27" s="51">
        <v>0</v>
      </c>
      <c r="AB27" s="51">
        <v>0</v>
      </c>
      <c r="AC27" s="52">
        <v>0</v>
      </c>
      <c r="AD27" s="50">
        <v>0</v>
      </c>
      <c r="AE27" s="51">
        <v>0</v>
      </c>
      <c r="AF27" s="51">
        <v>2</v>
      </c>
      <c r="AG27" s="51">
        <v>4</v>
      </c>
      <c r="AH27" s="51">
        <v>4</v>
      </c>
      <c r="AI27" s="52">
        <v>10</v>
      </c>
    </row>
    <row r="28" spans="1:35" x14ac:dyDescent="0.25">
      <c r="A28" s="27">
        <v>2018</v>
      </c>
      <c r="B28" s="27">
        <v>0</v>
      </c>
      <c r="C28" s="27" t="s">
        <v>85</v>
      </c>
      <c r="D28" s="27">
        <v>25</v>
      </c>
      <c r="E28" s="27">
        <v>1993</v>
      </c>
      <c r="F28" s="53">
        <v>0</v>
      </c>
      <c r="G28" s="54">
        <v>0</v>
      </c>
      <c r="H28" s="54">
        <v>0</v>
      </c>
      <c r="I28" s="54">
        <v>730</v>
      </c>
      <c r="J28" s="54">
        <v>730</v>
      </c>
      <c r="K28" s="55">
        <v>2969</v>
      </c>
      <c r="L28" s="53">
        <v>0</v>
      </c>
      <c r="M28" s="54">
        <v>0</v>
      </c>
      <c r="N28" s="54">
        <v>0</v>
      </c>
      <c r="O28" s="54">
        <v>0</v>
      </c>
      <c r="P28" s="54">
        <v>0</v>
      </c>
      <c r="Q28" s="55">
        <v>0</v>
      </c>
      <c r="R28" s="53">
        <v>0</v>
      </c>
      <c r="S28" s="54">
        <v>0</v>
      </c>
      <c r="T28" s="54">
        <v>0</v>
      </c>
      <c r="U28" s="54">
        <v>2</v>
      </c>
      <c r="V28" s="54">
        <v>2</v>
      </c>
      <c r="W28" s="55">
        <v>9</v>
      </c>
      <c r="X28" s="53">
        <v>0</v>
      </c>
      <c r="Y28" s="54">
        <v>0</v>
      </c>
      <c r="Z28" s="54">
        <v>0</v>
      </c>
      <c r="AA28" s="54">
        <v>0</v>
      </c>
      <c r="AB28" s="54">
        <v>0</v>
      </c>
      <c r="AC28" s="55">
        <v>0</v>
      </c>
      <c r="AD28" s="53">
        <v>0</v>
      </c>
      <c r="AE28" s="54">
        <v>0</v>
      </c>
      <c r="AF28" s="54">
        <v>0</v>
      </c>
      <c r="AG28" s="54">
        <v>2</v>
      </c>
      <c r="AH28" s="54">
        <v>2</v>
      </c>
      <c r="AI28" s="55">
        <v>8</v>
      </c>
    </row>
    <row r="29" spans="1:35" x14ac:dyDescent="0.25">
      <c r="A29" s="26">
        <v>2018</v>
      </c>
      <c r="B29" s="26">
        <v>0</v>
      </c>
      <c r="C29" s="26" t="s">
        <v>85</v>
      </c>
      <c r="D29" s="26">
        <v>26</v>
      </c>
      <c r="E29" s="26">
        <v>1992</v>
      </c>
      <c r="F29" s="50">
        <v>0</v>
      </c>
      <c r="G29" s="51">
        <v>0</v>
      </c>
      <c r="H29" s="51">
        <v>0</v>
      </c>
      <c r="I29" s="51">
        <v>1095</v>
      </c>
      <c r="J29" s="51">
        <v>1460</v>
      </c>
      <c r="K29" s="52">
        <v>2190</v>
      </c>
      <c r="L29" s="50">
        <v>0</v>
      </c>
      <c r="M29" s="51">
        <v>0</v>
      </c>
      <c r="N29" s="51">
        <v>0</v>
      </c>
      <c r="O29" s="51">
        <v>0</v>
      </c>
      <c r="P29" s="51">
        <v>0</v>
      </c>
      <c r="Q29" s="52">
        <v>0</v>
      </c>
      <c r="R29" s="50">
        <v>0</v>
      </c>
      <c r="S29" s="51">
        <v>0</v>
      </c>
      <c r="T29" s="51">
        <v>0</v>
      </c>
      <c r="U29" s="51">
        <v>3</v>
      </c>
      <c r="V29" s="51">
        <v>4</v>
      </c>
      <c r="W29" s="52">
        <v>6</v>
      </c>
      <c r="X29" s="50">
        <v>0</v>
      </c>
      <c r="Y29" s="51">
        <v>0</v>
      </c>
      <c r="Z29" s="51">
        <v>0</v>
      </c>
      <c r="AA29" s="51">
        <v>0</v>
      </c>
      <c r="AB29" s="51">
        <v>0</v>
      </c>
      <c r="AC29" s="52">
        <v>0</v>
      </c>
      <c r="AD29" s="50">
        <v>0</v>
      </c>
      <c r="AE29" s="51">
        <v>0</v>
      </c>
      <c r="AF29" s="51">
        <v>0</v>
      </c>
      <c r="AG29" s="51">
        <v>3</v>
      </c>
      <c r="AH29" s="51">
        <v>4</v>
      </c>
      <c r="AI29" s="52">
        <v>6</v>
      </c>
    </row>
    <row r="30" spans="1:35" x14ac:dyDescent="0.25">
      <c r="A30" s="27">
        <v>2018</v>
      </c>
      <c r="B30" s="27">
        <v>0</v>
      </c>
      <c r="C30" s="27" t="s">
        <v>85</v>
      </c>
      <c r="D30" s="27">
        <v>27</v>
      </c>
      <c r="E30" s="27">
        <v>1991</v>
      </c>
      <c r="F30" s="53">
        <v>0</v>
      </c>
      <c r="G30" s="54">
        <v>0</v>
      </c>
      <c r="H30" s="54">
        <v>0</v>
      </c>
      <c r="I30" s="54">
        <v>1095</v>
      </c>
      <c r="J30" s="54">
        <v>1187</v>
      </c>
      <c r="K30" s="55">
        <v>3377</v>
      </c>
      <c r="L30" s="53">
        <v>0</v>
      </c>
      <c r="M30" s="54">
        <v>0</v>
      </c>
      <c r="N30" s="54">
        <v>0</v>
      </c>
      <c r="O30" s="54">
        <v>0</v>
      </c>
      <c r="P30" s="54">
        <v>0</v>
      </c>
      <c r="Q30" s="55">
        <v>0</v>
      </c>
      <c r="R30" s="53">
        <v>0</v>
      </c>
      <c r="S30" s="54">
        <v>0</v>
      </c>
      <c r="T30" s="54">
        <v>0</v>
      </c>
      <c r="U30" s="54">
        <v>3</v>
      </c>
      <c r="V30" s="54">
        <v>4</v>
      </c>
      <c r="W30" s="55">
        <v>10</v>
      </c>
      <c r="X30" s="53">
        <v>0</v>
      </c>
      <c r="Y30" s="54">
        <v>0</v>
      </c>
      <c r="Z30" s="54">
        <v>0</v>
      </c>
      <c r="AA30" s="54">
        <v>0</v>
      </c>
      <c r="AB30" s="54">
        <v>0</v>
      </c>
      <c r="AC30" s="55">
        <v>0</v>
      </c>
      <c r="AD30" s="53">
        <v>0</v>
      </c>
      <c r="AE30" s="54">
        <v>0</v>
      </c>
      <c r="AF30" s="54">
        <v>0</v>
      </c>
      <c r="AG30" s="54">
        <v>3</v>
      </c>
      <c r="AH30" s="54">
        <v>4</v>
      </c>
      <c r="AI30" s="55">
        <v>10</v>
      </c>
    </row>
    <row r="31" spans="1:35" x14ac:dyDescent="0.25">
      <c r="A31" s="26">
        <v>2018</v>
      </c>
      <c r="B31" s="26">
        <v>0</v>
      </c>
      <c r="C31" s="26" t="s">
        <v>85</v>
      </c>
      <c r="D31" s="26">
        <v>28</v>
      </c>
      <c r="E31" s="26">
        <v>1990</v>
      </c>
      <c r="F31" s="50">
        <v>0</v>
      </c>
      <c r="G31" s="51">
        <v>0</v>
      </c>
      <c r="H31" s="51">
        <v>0</v>
      </c>
      <c r="I31" s="51">
        <v>1429</v>
      </c>
      <c r="J31" s="51">
        <v>1794</v>
      </c>
      <c r="K31" s="52">
        <v>4015</v>
      </c>
      <c r="L31" s="50">
        <v>0</v>
      </c>
      <c r="M31" s="51">
        <v>0</v>
      </c>
      <c r="N31" s="51">
        <v>0</v>
      </c>
      <c r="O31" s="51">
        <v>0</v>
      </c>
      <c r="P31" s="51">
        <v>0</v>
      </c>
      <c r="Q31" s="52">
        <v>0</v>
      </c>
      <c r="R31" s="50">
        <v>0</v>
      </c>
      <c r="S31" s="51">
        <v>0</v>
      </c>
      <c r="T31" s="51">
        <v>0</v>
      </c>
      <c r="U31" s="51">
        <v>4</v>
      </c>
      <c r="V31" s="51">
        <v>5</v>
      </c>
      <c r="W31" s="52">
        <v>12</v>
      </c>
      <c r="X31" s="50">
        <v>0</v>
      </c>
      <c r="Y31" s="51">
        <v>0</v>
      </c>
      <c r="Z31" s="51">
        <v>0</v>
      </c>
      <c r="AA31" s="51">
        <v>0</v>
      </c>
      <c r="AB31" s="51">
        <v>0</v>
      </c>
      <c r="AC31" s="52">
        <v>0</v>
      </c>
      <c r="AD31" s="50">
        <v>0</v>
      </c>
      <c r="AE31" s="51">
        <v>0</v>
      </c>
      <c r="AF31" s="51">
        <v>0</v>
      </c>
      <c r="AG31" s="51">
        <v>3</v>
      </c>
      <c r="AH31" s="51">
        <v>4</v>
      </c>
      <c r="AI31" s="52">
        <v>11</v>
      </c>
    </row>
    <row r="32" spans="1:35" x14ac:dyDescent="0.25">
      <c r="A32" s="27">
        <v>2018</v>
      </c>
      <c r="B32" s="27">
        <v>0</v>
      </c>
      <c r="C32" s="27" t="s">
        <v>85</v>
      </c>
      <c r="D32" s="27">
        <v>29</v>
      </c>
      <c r="E32" s="27">
        <v>1989</v>
      </c>
      <c r="F32" s="53">
        <v>0</v>
      </c>
      <c r="G32" s="54">
        <v>0</v>
      </c>
      <c r="H32" s="54">
        <v>365</v>
      </c>
      <c r="I32" s="54">
        <v>3335</v>
      </c>
      <c r="J32" s="54">
        <v>3700</v>
      </c>
      <c r="K32" s="55">
        <v>4430</v>
      </c>
      <c r="L32" s="53">
        <v>0</v>
      </c>
      <c r="M32" s="54">
        <v>0</v>
      </c>
      <c r="N32" s="54">
        <v>0</v>
      </c>
      <c r="O32" s="54">
        <v>0</v>
      </c>
      <c r="P32" s="54">
        <v>0</v>
      </c>
      <c r="Q32" s="55">
        <v>0</v>
      </c>
      <c r="R32" s="53">
        <v>0</v>
      </c>
      <c r="S32" s="54">
        <v>0</v>
      </c>
      <c r="T32" s="54">
        <v>1</v>
      </c>
      <c r="U32" s="54">
        <v>10</v>
      </c>
      <c r="V32" s="54">
        <v>11</v>
      </c>
      <c r="W32" s="55">
        <v>13</v>
      </c>
      <c r="X32" s="53">
        <v>0</v>
      </c>
      <c r="Y32" s="54">
        <v>0</v>
      </c>
      <c r="Z32" s="54">
        <v>0</v>
      </c>
      <c r="AA32" s="54">
        <v>0</v>
      </c>
      <c r="AB32" s="54">
        <v>0</v>
      </c>
      <c r="AC32" s="55">
        <v>0</v>
      </c>
      <c r="AD32" s="53">
        <v>0</v>
      </c>
      <c r="AE32" s="54">
        <v>0</v>
      </c>
      <c r="AF32" s="54">
        <v>1</v>
      </c>
      <c r="AG32" s="54">
        <v>10</v>
      </c>
      <c r="AH32" s="54">
        <v>11</v>
      </c>
      <c r="AI32" s="55">
        <v>13</v>
      </c>
    </row>
    <row r="33" spans="1:35" x14ac:dyDescent="0.25">
      <c r="A33" s="26">
        <v>2018</v>
      </c>
      <c r="B33" s="26">
        <v>0</v>
      </c>
      <c r="C33" s="26" t="s">
        <v>85</v>
      </c>
      <c r="D33" s="26">
        <v>30</v>
      </c>
      <c r="E33" s="26">
        <v>1988</v>
      </c>
      <c r="F33" s="50">
        <v>0</v>
      </c>
      <c r="G33" s="51">
        <v>0</v>
      </c>
      <c r="H33" s="51">
        <v>0</v>
      </c>
      <c r="I33" s="51">
        <v>1825</v>
      </c>
      <c r="J33" s="51">
        <v>2190</v>
      </c>
      <c r="K33" s="52">
        <v>2918</v>
      </c>
      <c r="L33" s="50">
        <v>0</v>
      </c>
      <c r="M33" s="51">
        <v>0</v>
      </c>
      <c r="N33" s="51">
        <v>0</v>
      </c>
      <c r="O33" s="51">
        <v>0</v>
      </c>
      <c r="P33" s="51">
        <v>0</v>
      </c>
      <c r="Q33" s="52">
        <v>0</v>
      </c>
      <c r="R33" s="50">
        <v>0</v>
      </c>
      <c r="S33" s="51">
        <v>0</v>
      </c>
      <c r="T33" s="51">
        <v>0</v>
      </c>
      <c r="U33" s="51">
        <v>5</v>
      </c>
      <c r="V33" s="51">
        <v>6</v>
      </c>
      <c r="W33" s="52">
        <v>8</v>
      </c>
      <c r="X33" s="50">
        <v>0</v>
      </c>
      <c r="Y33" s="51">
        <v>0</v>
      </c>
      <c r="Z33" s="51">
        <v>0</v>
      </c>
      <c r="AA33" s="51">
        <v>0</v>
      </c>
      <c r="AB33" s="51">
        <v>0</v>
      </c>
      <c r="AC33" s="52">
        <v>0</v>
      </c>
      <c r="AD33" s="50">
        <v>0</v>
      </c>
      <c r="AE33" s="51">
        <v>0</v>
      </c>
      <c r="AF33" s="51">
        <v>0</v>
      </c>
      <c r="AG33" s="51">
        <v>5</v>
      </c>
      <c r="AH33" s="51">
        <v>6</v>
      </c>
      <c r="AI33" s="52">
        <v>8</v>
      </c>
    </row>
    <row r="34" spans="1:35" x14ac:dyDescent="0.25">
      <c r="A34" s="27">
        <v>2018</v>
      </c>
      <c r="B34" s="27">
        <v>0</v>
      </c>
      <c r="C34" s="27" t="s">
        <v>85</v>
      </c>
      <c r="D34" s="27">
        <v>31</v>
      </c>
      <c r="E34" s="27">
        <v>1987</v>
      </c>
      <c r="F34" s="53">
        <v>0</v>
      </c>
      <c r="G34" s="54">
        <v>0</v>
      </c>
      <c r="H34" s="54">
        <v>0</v>
      </c>
      <c r="I34" s="54">
        <v>0</v>
      </c>
      <c r="J34" s="54">
        <v>0</v>
      </c>
      <c r="K34" s="55">
        <v>1095</v>
      </c>
      <c r="L34" s="53">
        <v>0</v>
      </c>
      <c r="M34" s="54">
        <v>0</v>
      </c>
      <c r="N34" s="54">
        <v>0</v>
      </c>
      <c r="O34" s="54">
        <v>0</v>
      </c>
      <c r="P34" s="54">
        <v>0</v>
      </c>
      <c r="Q34" s="55">
        <v>0</v>
      </c>
      <c r="R34" s="53">
        <v>0</v>
      </c>
      <c r="S34" s="54">
        <v>0</v>
      </c>
      <c r="T34" s="54">
        <v>0</v>
      </c>
      <c r="U34" s="54">
        <v>0</v>
      </c>
      <c r="V34" s="54">
        <v>0</v>
      </c>
      <c r="W34" s="55">
        <v>3</v>
      </c>
      <c r="X34" s="53">
        <v>0</v>
      </c>
      <c r="Y34" s="54">
        <v>0</v>
      </c>
      <c r="Z34" s="54">
        <v>0</v>
      </c>
      <c r="AA34" s="54">
        <v>0</v>
      </c>
      <c r="AB34" s="54">
        <v>0</v>
      </c>
      <c r="AC34" s="55">
        <v>0</v>
      </c>
      <c r="AD34" s="53">
        <v>0</v>
      </c>
      <c r="AE34" s="54">
        <v>0</v>
      </c>
      <c r="AF34" s="54">
        <v>0</v>
      </c>
      <c r="AG34" s="54">
        <v>0</v>
      </c>
      <c r="AH34" s="54">
        <v>0</v>
      </c>
      <c r="AI34" s="55">
        <v>3</v>
      </c>
    </row>
    <row r="35" spans="1:35" x14ac:dyDescent="0.25">
      <c r="A35" s="26">
        <v>2018</v>
      </c>
      <c r="B35" s="26">
        <v>0</v>
      </c>
      <c r="C35" s="26" t="s">
        <v>85</v>
      </c>
      <c r="D35" s="26">
        <v>32</v>
      </c>
      <c r="E35" s="26">
        <v>1986</v>
      </c>
      <c r="F35" s="50">
        <v>0</v>
      </c>
      <c r="G35" s="51">
        <v>0</v>
      </c>
      <c r="H35" s="51">
        <v>0</v>
      </c>
      <c r="I35" s="51">
        <v>730</v>
      </c>
      <c r="J35" s="51">
        <v>1095</v>
      </c>
      <c r="K35" s="52">
        <v>2493</v>
      </c>
      <c r="L35" s="50">
        <v>0</v>
      </c>
      <c r="M35" s="51">
        <v>0</v>
      </c>
      <c r="N35" s="51">
        <v>0</v>
      </c>
      <c r="O35" s="51">
        <v>0</v>
      </c>
      <c r="P35" s="51">
        <v>0</v>
      </c>
      <c r="Q35" s="52">
        <v>0</v>
      </c>
      <c r="R35" s="50">
        <v>0</v>
      </c>
      <c r="S35" s="51">
        <v>0</v>
      </c>
      <c r="T35" s="51">
        <v>0</v>
      </c>
      <c r="U35" s="51">
        <v>2</v>
      </c>
      <c r="V35" s="51">
        <v>3</v>
      </c>
      <c r="W35" s="52">
        <v>7</v>
      </c>
      <c r="X35" s="50">
        <v>0</v>
      </c>
      <c r="Y35" s="51">
        <v>0</v>
      </c>
      <c r="Z35" s="51">
        <v>0</v>
      </c>
      <c r="AA35" s="51">
        <v>0</v>
      </c>
      <c r="AB35" s="51">
        <v>0</v>
      </c>
      <c r="AC35" s="52">
        <v>0</v>
      </c>
      <c r="AD35" s="50">
        <v>0</v>
      </c>
      <c r="AE35" s="51">
        <v>0</v>
      </c>
      <c r="AF35" s="51">
        <v>0</v>
      </c>
      <c r="AG35" s="51">
        <v>2</v>
      </c>
      <c r="AH35" s="51">
        <v>3</v>
      </c>
      <c r="AI35" s="52">
        <v>7</v>
      </c>
    </row>
    <row r="36" spans="1:35" x14ac:dyDescent="0.25">
      <c r="A36" s="27">
        <v>2018</v>
      </c>
      <c r="B36" s="27">
        <v>0</v>
      </c>
      <c r="C36" s="27" t="s">
        <v>85</v>
      </c>
      <c r="D36" s="27">
        <v>33</v>
      </c>
      <c r="E36" s="27">
        <v>1985</v>
      </c>
      <c r="F36" s="53">
        <v>0</v>
      </c>
      <c r="G36" s="54">
        <v>0</v>
      </c>
      <c r="H36" s="54">
        <v>0</v>
      </c>
      <c r="I36" s="54">
        <v>1825</v>
      </c>
      <c r="J36" s="54">
        <v>1825</v>
      </c>
      <c r="K36" s="55">
        <v>3650</v>
      </c>
      <c r="L36" s="53">
        <v>0</v>
      </c>
      <c r="M36" s="54">
        <v>0</v>
      </c>
      <c r="N36" s="54">
        <v>0</v>
      </c>
      <c r="O36" s="54">
        <v>0</v>
      </c>
      <c r="P36" s="54">
        <v>0</v>
      </c>
      <c r="Q36" s="55">
        <v>0</v>
      </c>
      <c r="R36" s="53">
        <v>0</v>
      </c>
      <c r="S36" s="54">
        <v>0</v>
      </c>
      <c r="T36" s="54">
        <v>0</v>
      </c>
      <c r="U36" s="54">
        <v>5</v>
      </c>
      <c r="V36" s="54">
        <v>5</v>
      </c>
      <c r="W36" s="55">
        <v>10</v>
      </c>
      <c r="X36" s="53">
        <v>0</v>
      </c>
      <c r="Y36" s="54">
        <v>0</v>
      </c>
      <c r="Z36" s="54">
        <v>0</v>
      </c>
      <c r="AA36" s="54">
        <v>0</v>
      </c>
      <c r="AB36" s="54">
        <v>0</v>
      </c>
      <c r="AC36" s="55">
        <v>0</v>
      </c>
      <c r="AD36" s="53">
        <v>0</v>
      </c>
      <c r="AE36" s="54">
        <v>0</v>
      </c>
      <c r="AF36" s="54">
        <v>0</v>
      </c>
      <c r="AG36" s="54">
        <v>5</v>
      </c>
      <c r="AH36" s="54">
        <v>5</v>
      </c>
      <c r="AI36" s="55">
        <v>10</v>
      </c>
    </row>
    <row r="37" spans="1:35" x14ac:dyDescent="0.25">
      <c r="A37" s="26">
        <v>2018</v>
      </c>
      <c r="B37" s="26">
        <v>0</v>
      </c>
      <c r="C37" s="26" t="s">
        <v>85</v>
      </c>
      <c r="D37" s="26">
        <v>34</v>
      </c>
      <c r="E37" s="26">
        <v>1984</v>
      </c>
      <c r="F37" s="50">
        <v>0</v>
      </c>
      <c r="G37" s="51">
        <v>0</v>
      </c>
      <c r="H37" s="51">
        <v>365</v>
      </c>
      <c r="I37" s="51">
        <v>2190</v>
      </c>
      <c r="J37" s="51">
        <v>1825</v>
      </c>
      <c r="K37" s="52">
        <v>2555</v>
      </c>
      <c r="L37" s="50">
        <v>0</v>
      </c>
      <c r="M37" s="51">
        <v>0</v>
      </c>
      <c r="N37" s="51">
        <v>0</v>
      </c>
      <c r="O37" s="51">
        <v>0</v>
      </c>
      <c r="P37" s="51">
        <v>0</v>
      </c>
      <c r="Q37" s="52">
        <v>0</v>
      </c>
      <c r="R37" s="50">
        <v>0</v>
      </c>
      <c r="S37" s="51">
        <v>0</v>
      </c>
      <c r="T37" s="51">
        <v>1</v>
      </c>
      <c r="U37" s="51">
        <v>6</v>
      </c>
      <c r="V37" s="51">
        <v>5</v>
      </c>
      <c r="W37" s="52">
        <v>7</v>
      </c>
      <c r="X37" s="50">
        <v>0</v>
      </c>
      <c r="Y37" s="51">
        <v>0</v>
      </c>
      <c r="Z37" s="51">
        <v>0</v>
      </c>
      <c r="AA37" s="51">
        <v>0</v>
      </c>
      <c r="AB37" s="51">
        <v>0</v>
      </c>
      <c r="AC37" s="52">
        <v>0</v>
      </c>
      <c r="AD37" s="50">
        <v>0</v>
      </c>
      <c r="AE37" s="51">
        <v>0</v>
      </c>
      <c r="AF37" s="51">
        <v>1</v>
      </c>
      <c r="AG37" s="51">
        <v>6</v>
      </c>
      <c r="AH37" s="51">
        <v>5</v>
      </c>
      <c r="AI37" s="52">
        <v>7</v>
      </c>
    </row>
    <row r="38" spans="1:35" x14ac:dyDescent="0.25">
      <c r="A38" s="27">
        <v>2018</v>
      </c>
      <c r="B38" s="27">
        <v>0</v>
      </c>
      <c r="C38" s="27" t="s">
        <v>85</v>
      </c>
      <c r="D38" s="27">
        <v>35</v>
      </c>
      <c r="E38" s="27">
        <v>1983</v>
      </c>
      <c r="F38" s="53">
        <v>0</v>
      </c>
      <c r="G38" s="54">
        <v>0</v>
      </c>
      <c r="H38" s="54">
        <v>0</v>
      </c>
      <c r="I38" s="54">
        <v>1095</v>
      </c>
      <c r="J38" s="54">
        <v>730</v>
      </c>
      <c r="K38" s="55">
        <v>1460</v>
      </c>
      <c r="L38" s="53">
        <v>0</v>
      </c>
      <c r="M38" s="54">
        <v>0</v>
      </c>
      <c r="N38" s="54">
        <v>0</v>
      </c>
      <c r="O38" s="54">
        <v>0</v>
      </c>
      <c r="P38" s="54">
        <v>0</v>
      </c>
      <c r="Q38" s="55">
        <v>0</v>
      </c>
      <c r="R38" s="53">
        <v>0</v>
      </c>
      <c r="S38" s="54">
        <v>0</v>
      </c>
      <c r="T38" s="54">
        <v>0</v>
      </c>
      <c r="U38" s="54">
        <v>3</v>
      </c>
      <c r="V38" s="54">
        <v>2</v>
      </c>
      <c r="W38" s="55">
        <v>4</v>
      </c>
      <c r="X38" s="53">
        <v>0</v>
      </c>
      <c r="Y38" s="54">
        <v>0</v>
      </c>
      <c r="Z38" s="54">
        <v>0</v>
      </c>
      <c r="AA38" s="54">
        <v>0</v>
      </c>
      <c r="AB38" s="54">
        <v>0</v>
      </c>
      <c r="AC38" s="55">
        <v>0</v>
      </c>
      <c r="AD38" s="53">
        <v>0</v>
      </c>
      <c r="AE38" s="54">
        <v>0</v>
      </c>
      <c r="AF38" s="54">
        <v>0</v>
      </c>
      <c r="AG38" s="54">
        <v>3</v>
      </c>
      <c r="AH38" s="54">
        <v>2</v>
      </c>
      <c r="AI38" s="55">
        <v>4</v>
      </c>
    </row>
    <row r="39" spans="1:35" x14ac:dyDescent="0.25">
      <c r="A39" s="26">
        <v>2018</v>
      </c>
      <c r="B39" s="26">
        <v>0</v>
      </c>
      <c r="C39" s="26" t="s">
        <v>85</v>
      </c>
      <c r="D39" s="26">
        <v>36</v>
      </c>
      <c r="E39" s="26">
        <v>1982</v>
      </c>
      <c r="F39" s="50">
        <v>0</v>
      </c>
      <c r="G39" s="51">
        <v>0</v>
      </c>
      <c r="H39" s="51">
        <v>365</v>
      </c>
      <c r="I39" s="51">
        <v>730</v>
      </c>
      <c r="J39" s="51">
        <v>1825</v>
      </c>
      <c r="K39" s="52">
        <v>2920</v>
      </c>
      <c r="L39" s="50">
        <v>0</v>
      </c>
      <c r="M39" s="51">
        <v>0</v>
      </c>
      <c r="N39" s="51">
        <v>0</v>
      </c>
      <c r="O39" s="51">
        <v>0</v>
      </c>
      <c r="P39" s="51">
        <v>0</v>
      </c>
      <c r="Q39" s="52">
        <v>0</v>
      </c>
      <c r="R39" s="50">
        <v>0</v>
      </c>
      <c r="S39" s="51">
        <v>0</v>
      </c>
      <c r="T39" s="51">
        <v>1</v>
      </c>
      <c r="U39" s="51">
        <v>2</v>
      </c>
      <c r="V39" s="51">
        <v>5</v>
      </c>
      <c r="W39" s="52">
        <v>8</v>
      </c>
      <c r="X39" s="50">
        <v>0</v>
      </c>
      <c r="Y39" s="51">
        <v>0</v>
      </c>
      <c r="Z39" s="51">
        <v>0</v>
      </c>
      <c r="AA39" s="51">
        <v>0</v>
      </c>
      <c r="AB39" s="51">
        <v>0</v>
      </c>
      <c r="AC39" s="52">
        <v>0</v>
      </c>
      <c r="AD39" s="50">
        <v>0</v>
      </c>
      <c r="AE39" s="51">
        <v>0</v>
      </c>
      <c r="AF39" s="51">
        <v>1</v>
      </c>
      <c r="AG39" s="51">
        <v>2</v>
      </c>
      <c r="AH39" s="51">
        <v>5</v>
      </c>
      <c r="AI39" s="52">
        <v>8</v>
      </c>
    </row>
    <row r="40" spans="1:35" x14ac:dyDescent="0.25">
      <c r="A40" s="27">
        <v>2018</v>
      </c>
      <c r="B40" s="27">
        <v>0</v>
      </c>
      <c r="C40" s="27" t="s">
        <v>85</v>
      </c>
      <c r="D40" s="27">
        <v>37</v>
      </c>
      <c r="E40" s="27">
        <v>1981</v>
      </c>
      <c r="F40" s="53">
        <v>0</v>
      </c>
      <c r="G40" s="54">
        <v>0</v>
      </c>
      <c r="H40" s="54">
        <v>0</v>
      </c>
      <c r="I40" s="54">
        <v>730</v>
      </c>
      <c r="J40" s="54">
        <v>1095</v>
      </c>
      <c r="K40" s="55">
        <v>1368</v>
      </c>
      <c r="L40" s="53">
        <v>0</v>
      </c>
      <c r="M40" s="54">
        <v>0</v>
      </c>
      <c r="N40" s="54">
        <v>0</v>
      </c>
      <c r="O40" s="54">
        <v>0</v>
      </c>
      <c r="P40" s="54">
        <v>0</v>
      </c>
      <c r="Q40" s="55">
        <v>0</v>
      </c>
      <c r="R40" s="53">
        <v>0</v>
      </c>
      <c r="S40" s="54">
        <v>0</v>
      </c>
      <c r="T40" s="54">
        <v>0</v>
      </c>
      <c r="U40" s="54">
        <v>2</v>
      </c>
      <c r="V40" s="54">
        <v>3</v>
      </c>
      <c r="W40" s="55">
        <v>4</v>
      </c>
      <c r="X40" s="53">
        <v>0</v>
      </c>
      <c r="Y40" s="54">
        <v>0</v>
      </c>
      <c r="Z40" s="54">
        <v>0</v>
      </c>
      <c r="AA40" s="54">
        <v>0</v>
      </c>
      <c r="AB40" s="54">
        <v>0</v>
      </c>
      <c r="AC40" s="55">
        <v>0</v>
      </c>
      <c r="AD40" s="53">
        <v>0</v>
      </c>
      <c r="AE40" s="54">
        <v>0</v>
      </c>
      <c r="AF40" s="54">
        <v>0</v>
      </c>
      <c r="AG40" s="54">
        <v>2</v>
      </c>
      <c r="AH40" s="54">
        <v>3</v>
      </c>
      <c r="AI40" s="55">
        <v>4</v>
      </c>
    </row>
    <row r="41" spans="1:35" x14ac:dyDescent="0.25">
      <c r="A41" s="26">
        <v>2018</v>
      </c>
      <c r="B41" s="26">
        <v>0</v>
      </c>
      <c r="C41" s="26" t="s">
        <v>85</v>
      </c>
      <c r="D41" s="26">
        <v>38</v>
      </c>
      <c r="E41" s="26">
        <v>1980</v>
      </c>
      <c r="F41" s="50">
        <v>0</v>
      </c>
      <c r="G41" s="51">
        <v>0</v>
      </c>
      <c r="H41" s="51">
        <v>0</v>
      </c>
      <c r="I41" s="51">
        <v>815</v>
      </c>
      <c r="J41" s="51">
        <v>1578</v>
      </c>
      <c r="K41" s="52">
        <v>1851</v>
      </c>
      <c r="L41" s="50">
        <v>0</v>
      </c>
      <c r="M41" s="51">
        <v>0</v>
      </c>
      <c r="N41" s="51">
        <v>0</v>
      </c>
      <c r="O41" s="51">
        <v>0</v>
      </c>
      <c r="P41" s="51">
        <v>0</v>
      </c>
      <c r="Q41" s="52">
        <v>0</v>
      </c>
      <c r="R41" s="50">
        <v>0</v>
      </c>
      <c r="S41" s="51">
        <v>0</v>
      </c>
      <c r="T41" s="51">
        <v>0</v>
      </c>
      <c r="U41" s="51">
        <v>3</v>
      </c>
      <c r="V41" s="51">
        <v>6</v>
      </c>
      <c r="W41" s="52">
        <v>6</v>
      </c>
      <c r="X41" s="50">
        <v>0</v>
      </c>
      <c r="Y41" s="51">
        <v>0</v>
      </c>
      <c r="Z41" s="51">
        <v>0</v>
      </c>
      <c r="AA41" s="51">
        <v>0</v>
      </c>
      <c r="AB41" s="51">
        <v>0</v>
      </c>
      <c r="AC41" s="52">
        <v>0</v>
      </c>
      <c r="AD41" s="50">
        <v>0</v>
      </c>
      <c r="AE41" s="51">
        <v>0</v>
      </c>
      <c r="AF41" s="51">
        <v>0</v>
      </c>
      <c r="AG41" s="51">
        <v>3</v>
      </c>
      <c r="AH41" s="51">
        <v>6</v>
      </c>
      <c r="AI41" s="52">
        <v>6</v>
      </c>
    </row>
    <row r="42" spans="1:35" x14ac:dyDescent="0.25">
      <c r="A42" s="27">
        <v>2018</v>
      </c>
      <c r="B42" s="27">
        <v>0</v>
      </c>
      <c r="C42" s="27" t="s">
        <v>85</v>
      </c>
      <c r="D42" s="27">
        <v>39</v>
      </c>
      <c r="E42" s="27">
        <v>1979</v>
      </c>
      <c r="F42" s="53">
        <v>0</v>
      </c>
      <c r="G42" s="54">
        <v>0</v>
      </c>
      <c r="H42" s="54">
        <v>365</v>
      </c>
      <c r="I42" s="54">
        <v>730</v>
      </c>
      <c r="J42" s="54">
        <v>730</v>
      </c>
      <c r="K42" s="55">
        <v>2555</v>
      </c>
      <c r="L42" s="53">
        <v>0</v>
      </c>
      <c r="M42" s="54">
        <v>0</v>
      </c>
      <c r="N42" s="54">
        <v>0</v>
      </c>
      <c r="O42" s="54">
        <v>0</v>
      </c>
      <c r="P42" s="54">
        <v>0</v>
      </c>
      <c r="Q42" s="55">
        <v>0</v>
      </c>
      <c r="R42" s="53">
        <v>0</v>
      </c>
      <c r="S42" s="54">
        <v>0</v>
      </c>
      <c r="T42" s="54">
        <v>1</v>
      </c>
      <c r="U42" s="54">
        <v>2</v>
      </c>
      <c r="V42" s="54">
        <v>2</v>
      </c>
      <c r="W42" s="55">
        <v>7</v>
      </c>
      <c r="X42" s="53">
        <v>0</v>
      </c>
      <c r="Y42" s="54">
        <v>0</v>
      </c>
      <c r="Z42" s="54">
        <v>0</v>
      </c>
      <c r="AA42" s="54">
        <v>0</v>
      </c>
      <c r="AB42" s="54">
        <v>0</v>
      </c>
      <c r="AC42" s="55">
        <v>0</v>
      </c>
      <c r="AD42" s="53">
        <v>0</v>
      </c>
      <c r="AE42" s="54">
        <v>0</v>
      </c>
      <c r="AF42" s="54">
        <v>1</v>
      </c>
      <c r="AG42" s="54">
        <v>2</v>
      </c>
      <c r="AH42" s="54">
        <v>2</v>
      </c>
      <c r="AI42" s="55">
        <v>7</v>
      </c>
    </row>
    <row r="43" spans="1:35" x14ac:dyDescent="0.25">
      <c r="A43" s="26">
        <v>2018</v>
      </c>
      <c r="B43" s="26">
        <v>0</v>
      </c>
      <c r="C43" s="26" t="s">
        <v>85</v>
      </c>
      <c r="D43" s="26">
        <v>40</v>
      </c>
      <c r="E43" s="26">
        <v>1978</v>
      </c>
      <c r="F43" s="50">
        <v>0</v>
      </c>
      <c r="G43" s="51">
        <v>0</v>
      </c>
      <c r="H43" s="51">
        <v>0</v>
      </c>
      <c r="I43" s="51">
        <v>730</v>
      </c>
      <c r="J43" s="51">
        <v>730</v>
      </c>
      <c r="K43" s="52">
        <v>730</v>
      </c>
      <c r="L43" s="50">
        <v>0</v>
      </c>
      <c r="M43" s="51">
        <v>0</v>
      </c>
      <c r="N43" s="51">
        <v>0</v>
      </c>
      <c r="O43" s="51">
        <v>0</v>
      </c>
      <c r="P43" s="51">
        <v>0</v>
      </c>
      <c r="Q43" s="52">
        <v>0</v>
      </c>
      <c r="R43" s="50">
        <v>0</v>
      </c>
      <c r="S43" s="51">
        <v>0</v>
      </c>
      <c r="T43" s="51">
        <v>0</v>
      </c>
      <c r="U43" s="51">
        <v>2</v>
      </c>
      <c r="V43" s="51">
        <v>2</v>
      </c>
      <c r="W43" s="52">
        <v>2</v>
      </c>
      <c r="X43" s="50">
        <v>0</v>
      </c>
      <c r="Y43" s="51">
        <v>0</v>
      </c>
      <c r="Z43" s="51">
        <v>0</v>
      </c>
      <c r="AA43" s="51">
        <v>0</v>
      </c>
      <c r="AB43" s="51">
        <v>0</v>
      </c>
      <c r="AC43" s="52">
        <v>0</v>
      </c>
      <c r="AD43" s="50">
        <v>0</v>
      </c>
      <c r="AE43" s="51">
        <v>0</v>
      </c>
      <c r="AF43" s="51">
        <v>0</v>
      </c>
      <c r="AG43" s="51">
        <v>2</v>
      </c>
      <c r="AH43" s="51">
        <v>2</v>
      </c>
      <c r="AI43" s="52">
        <v>2</v>
      </c>
    </row>
    <row r="44" spans="1:35" x14ac:dyDescent="0.25">
      <c r="A44" s="27">
        <v>2018</v>
      </c>
      <c r="B44" s="27">
        <v>0</v>
      </c>
      <c r="C44" s="27" t="s">
        <v>85</v>
      </c>
      <c r="D44" s="27">
        <v>41</v>
      </c>
      <c r="E44" s="27">
        <v>1977</v>
      </c>
      <c r="F44" s="53">
        <v>0</v>
      </c>
      <c r="G44" s="54">
        <v>0</v>
      </c>
      <c r="H44" s="54">
        <v>365</v>
      </c>
      <c r="I44" s="54">
        <v>426</v>
      </c>
      <c r="J44" s="54">
        <v>426</v>
      </c>
      <c r="K44" s="55">
        <v>1156</v>
      </c>
      <c r="L44" s="53">
        <v>0</v>
      </c>
      <c r="M44" s="54">
        <v>0</v>
      </c>
      <c r="N44" s="54">
        <v>0</v>
      </c>
      <c r="O44" s="54">
        <v>0</v>
      </c>
      <c r="P44" s="54">
        <v>0</v>
      </c>
      <c r="Q44" s="55">
        <v>0</v>
      </c>
      <c r="R44" s="53">
        <v>0</v>
      </c>
      <c r="S44" s="54">
        <v>0</v>
      </c>
      <c r="T44" s="54">
        <v>1</v>
      </c>
      <c r="U44" s="54">
        <v>2</v>
      </c>
      <c r="V44" s="54">
        <v>2</v>
      </c>
      <c r="W44" s="55">
        <v>4</v>
      </c>
      <c r="X44" s="53">
        <v>0</v>
      </c>
      <c r="Y44" s="54">
        <v>0</v>
      </c>
      <c r="Z44" s="54">
        <v>0</v>
      </c>
      <c r="AA44" s="54">
        <v>0</v>
      </c>
      <c r="AB44" s="54">
        <v>0</v>
      </c>
      <c r="AC44" s="55">
        <v>0</v>
      </c>
      <c r="AD44" s="53">
        <v>0</v>
      </c>
      <c r="AE44" s="54">
        <v>0</v>
      </c>
      <c r="AF44" s="54">
        <v>1</v>
      </c>
      <c r="AG44" s="54">
        <v>2</v>
      </c>
      <c r="AH44" s="54">
        <v>2</v>
      </c>
      <c r="AI44" s="55">
        <v>4</v>
      </c>
    </row>
    <row r="45" spans="1:35" x14ac:dyDescent="0.25">
      <c r="A45" s="26">
        <v>2018</v>
      </c>
      <c r="B45" s="26">
        <v>0</v>
      </c>
      <c r="C45" s="26" t="s">
        <v>85</v>
      </c>
      <c r="D45" s="26">
        <v>42</v>
      </c>
      <c r="E45" s="26">
        <v>1976</v>
      </c>
      <c r="F45" s="50">
        <v>0</v>
      </c>
      <c r="G45" s="51">
        <v>0</v>
      </c>
      <c r="H45" s="51">
        <v>365</v>
      </c>
      <c r="I45" s="51">
        <v>1825</v>
      </c>
      <c r="J45" s="51">
        <v>1460</v>
      </c>
      <c r="K45" s="52">
        <v>1825</v>
      </c>
      <c r="L45" s="50">
        <v>0</v>
      </c>
      <c r="M45" s="51">
        <v>0</v>
      </c>
      <c r="N45" s="51">
        <v>0</v>
      </c>
      <c r="O45" s="51">
        <v>0</v>
      </c>
      <c r="P45" s="51">
        <v>0</v>
      </c>
      <c r="Q45" s="52">
        <v>0</v>
      </c>
      <c r="R45" s="50">
        <v>0</v>
      </c>
      <c r="S45" s="51">
        <v>0</v>
      </c>
      <c r="T45" s="51">
        <v>1</v>
      </c>
      <c r="U45" s="51">
        <v>5</v>
      </c>
      <c r="V45" s="51">
        <v>4</v>
      </c>
      <c r="W45" s="52">
        <v>5</v>
      </c>
      <c r="X45" s="50">
        <v>0</v>
      </c>
      <c r="Y45" s="51">
        <v>0</v>
      </c>
      <c r="Z45" s="51">
        <v>0</v>
      </c>
      <c r="AA45" s="51">
        <v>0</v>
      </c>
      <c r="AB45" s="51">
        <v>0</v>
      </c>
      <c r="AC45" s="52">
        <v>0</v>
      </c>
      <c r="AD45" s="50">
        <v>0</v>
      </c>
      <c r="AE45" s="51">
        <v>0</v>
      </c>
      <c r="AF45" s="51">
        <v>1</v>
      </c>
      <c r="AG45" s="51">
        <v>5</v>
      </c>
      <c r="AH45" s="51">
        <v>4</v>
      </c>
      <c r="AI45" s="52">
        <v>5</v>
      </c>
    </row>
    <row r="46" spans="1:35" x14ac:dyDescent="0.25">
      <c r="A46" s="27">
        <v>2018</v>
      </c>
      <c r="B46" s="27">
        <v>0</v>
      </c>
      <c r="C46" s="27" t="s">
        <v>85</v>
      </c>
      <c r="D46" s="27">
        <v>43</v>
      </c>
      <c r="E46" s="27">
        <v>1975</v>
      </c>
      <c r="F46" s="53">
        <v>0</v>
      </c>
      <c r="G46" s="54">
        <v>0</v>
      </c>
      <c r="H46" s="54">
        <v>0</v>
      </c>
      <c r="I46" s="54">
        <v>1095</v>
      </c>
      <c r="J46" s="54">
        <v>730</v>
      </c>
      <c r="K46" s="55">
        <v>1095</v>
      </c>
      <c r="L46" s="53">
        <v>0</v>
      </c>
      <c r="M46" s="54">
        <v>0</v>
      </c>
      <c r="N46" s="54">
        <v>0</v>
      </c>
      <c r="O46" s="54">
        <v>0</v>
      </c>
      <c r="P46" s="54">
        <v>0</v>
      </c>
      <c r="Q46" s="55">
        <v>0</v>
      </c>
      <c r="R46" s="53">
        <v>0</v>
      </c>
      <c r="S46" s="54">
        <v>0</v>
      </c>
      <c r="T46" s="54">
        <v>0</v>
      </c>
      <c r="U46" s="54">
        <v>3</v>
      </c>
      <c r="V46" s="54">
        <v>2</v>
      </c>
      <c r="W46" s="55">
        <v>3</v>
      </c>
      <c r="X46" s="53">
        <v>0</v>
      </c>
      <c r="Y46" s="54">
        <v>0</v>
      </c>
      <c r="Z46" s="54">
        <v>0</v>
      </c>
      <c r="AA46" s="54">
        <v>0</v>
      </c>
      <c r="AB46" s="54">
        <v>0</v>
      </c>
      <c r="AC46" s="55">
        <v>0</v>
      </c>
      <c r="AD46" s="53">
        <v>0</v>
      </c>
      <c r="AE46" s="54">
        <v>0</v>
      </c>
      <c r="AF46" s="54">
        <v>0</v>
      </c>
      <c r="AG46" s="54">
        <v>3</v>
      </c>
      <c r="AH46" s="54">
        <v>2</v>
      </c>
      <c r="AI46" s="55">
        <v>3</v>
      </c>
    </row>
    <row r="47" spans="1:35" x14ac:dyDescent="0.25">
      <c r="A47" s="26">
        <v>2018</v>
      </c>
      <c r="B47" s="26">
        <v>0</v>
      </c>
      <c r="C47" s="26" t="s">
        <v>85</v>
      </c>
      <c r="D47" s="26">
        <v>44</v>
      </c>
      <c r="E47" s="26">
        <v>1974</v>
      </c>
      <c r="F47" s="50">
        <v>0</v>
      </c>
      <c r="G47" s="51">
        <v>0</v>
      </c>
      <c r="H47" s="51">
        <v>0</v>
      </c>
      <c r="I47" s="51">
        <v>730</v>
      </c>
      <c r="J47" s="51">
        <v>730</v>
      </c>
      <c r="K47" s="52">
        <v>1429</v>
      </c>
      <c r="L47" s="50">
        <v>0</v>
      </c>
      <c r="M47" s="51">
        <v>0</v>
      </c>
      <c r="N47" s="51">
        <v>0</v>
      </c>
      <c r="O47" s="51">
        <v>0</v>
      </c>
      <c r="P47" s="51">
        <v>0</v>
      </c>
      <c r="Q47" s="52">
        <v>0</v>
      </c>
      <c r="R47" s="50">
        <v>0</v>
      </c>
      <c r="S47" s="51">
        <v>0</v>
      </c>
      <c r="T47" s="51">
        <v>0</v>
      </c>
      <c r="U47" s="51">
        <v>2</v>
      </c>
      <c r="V47" s="51">
        <v>2</v>
      </c>
      <c r="W47" s="52">
        <v>4</v>
      </c>
      <c r="X47" s="50">
        <v>0</v>
      </c>
      <c r="Y47" s="51">
        <v>0</v>
      </c>
      <c r="Z47" s="51">
        <v>0</v>
      </c>
      <c r="AA47" s="51">
        <v>0</v>
      </c>
      <c r="AB47" s="51">
        <v>0</v>
      </c>
      <c r="AC47" s="52">
        <v>0</v>
      </c>
      <c r="AD47" s="50">
        <v>0</v>
      </c>
      <c r="AE47" s="51">
        <v>0</v>
      </c>
      <c r="AF47" s="51">
        <v>0</v>
      </c>
      <c r="AG47" s="51">
        <v>2</v>
      </c>
      <c r="AH47" s="51">
        <v>2</v>
      </c>
      <c r="AI47" s="52">
        <v>3</v>
      </c>
    </row>
    <row r="48" spans="1:35" x14ac:dyDescent="0.25">
      <c r="A48" s="27">
        <v>2018</v>
      </c>
      <c r="B48" s="27">
        <v>0</v>
      </c>
      <c r="C48" s="27" t="s">
        <v>85</v>
      </c>
      <c r="D48" s="27">
        <v>45</v>
      </c>
      <c r="E48" s="27">
        <v>1973</v>
      </c>
      <c r="F48" s="53">
        <v>0</v>
      </c>
      <c r="G48" s="54">
        <v>0</v>
      </c>
      <c r="H48" s="54">
        <v>0</v>
      </c>
      <c r="I48" s="54">
        <v>0</v>
      </c>
      <c r="J48" s="54">
        <v>365</v>
      </c>
      <c r="K48" s="55">
        <v>1095</v>
      </c>
      <c r="L48" s="53">
        <v>0</v>
      </c>
      <c r="M48" s="54">
        <v>0</v>
      </c>
      <c r="N48" s="54">
        <v>0</v>
      </c>
      <c r="O48" s="54">
        <v>0</v>
      </c>
      <c r="P48" s="54">
        <v>0</v>
      </c>
      <c r="Q48" s="55">
        <v>0</v>
      </c>
      <c r="R48" s="53">
        <v>0</v>
      </c>
      <c r="S48" s="54">
        <v>0</v>
      </c>
      <c r="T48" s="54">
        <v>0</v>
      </c>
      <c r="U48" s="54">
        <v>0</v>
      </c>
      <c r="V48" s="54">
        <v>1</v>
      </c>
      <c r="W48" s="55">
        <v>3</v>
      </c>
      <c r="X48" s="53">
        <v>0</v>
      </c>
      <c r="Y48" s="54">
        <v>0</v>
      </c>
      <c r="Z48" s="54">
        <v>0</v>
      </c>
      <c r="AA48" s="54">
        <v>0</v>
      </c>
      <c r="AB48" s="54">
        <v>0</v>
      </c>
      <c r="AC48" s="55">
        <v>0</v>
      </c>
      <c r="AD48" s="53">
        <v>0</v>
      </c>
      <c r="AE48" s="54">
        <v>0</v>
      </c>
      <c r="AF48" s="54">
        <v>0</v>
      </c>
      <c r="AG48" s="54">
        <v>0</v>
      </c>
      <c r="AH48" s="54">
        <v>1</v>
      </c>
      <c r="AI48" s="55">
        <v>3</v>
      </c>
    </row>
    <row r="49" spans="1:35" x14ac:dyDescent="0.25">
      <c r="A49" s="26">
        <v>2018</v>
      </c>
      <c r="B49" s="26">
        <v>0</v>
      </c>
      <c r="C49" s="26" t="s">
        <v>85</v>
      </c>
      <c r="D49" s="26">
        <v>46</v>
      </c>
      <c r="E49" s="26">
        <v>1972</v>
      </c>
      <c r="F49" s="50">
        <v>0</v>
      </c>
      <c r="G49" s="51">
        <v>0</v>
      </c>
      <c r="H49" s="51">
        <v>365</v>
      </c>
      <c r="I49" s="51">
        <v>730</v>
      </c>
      <c r="J49" s="51">
        <v>730</v>
      </c>
      <c r="K49" s="52">
        <v>1460</v>
      </c>
      <c r="L49" s="50">
        <v>0</v>
      </c>
      <c r="M49" s="51">
        <v>0</v>
      </c>
      <c r="N49" s="51">
        <v>0</v>
      </c>
      <c r="O49" s="51">
        <v>0</v>
      </c>
      <c r="P49" s="51">
        <v>0</v>
      </c>
      <c r="Q49" s="52">
        <v>0</v>
      </c>
      <c r="R49" s="50">
        <v>0</v>
      </c>
      <c r="S49" s="51">
        <v>0</v>
      </c>
      <c r="T49" s="51">
        <v>1</v>
      </c>
      <c r="U49" s="51">
        <v>2</v>
      </c>
      <c r="V49" s="51">
        <v>2</v>
      </c>
      <c r="W49" s="52">
        <v>4</v>
      </c>
      <c r="X49" s="50">
        <v>0</v>
      </c>
      <c r="Y49" s="51">
        <v>0</v>
      </c>
      <c r="Z49" s="51">
        <v>0</v>
      </c>
      <c r="AA49" s="51">
        <v>0</v>
      </c>
      <c r="AB49" s="51">
        <v>0</v>
      </c>
      <c r="AC49" s="52">
        <v>0</v>
      </c>
      <c r="AD49" s="50">
        <v>0</v>
      </c>
      <c r="AE49" s="51">
        <v>0</v>
      </c>
      <c r="AF49" s="51">
        <v>1</v>
      </c>
      <c r="AG49" s="51">
        <v>2</v>
      </c>
      <c r="AH49" s="51">
        <v>2</v>
      </c>
      <c r="AI49" s="52">
        <v>4</v>
      </c>
    </row>
    <row r="50" spans="1:35" x14ac:dyDescent="0.25">
      <c r="A50" s="27">
        <v>2018</v>
      </c>
      <c r="B50" s="27">
        <v>0</v>
      </c>
      <c r="C50" s="27" t="s">
        <v>85</v>
      </c>
      <c r="D50" s="27">
        <v>47</v>
      </c>
      <c r="E50" s="27">
        <v>1971</v>
      </c>
      <c r="F50" s="53">
        <v>0</v>
      </c>
      <c r="G50" s="54">
        <v>0</v>
      </c>
      <c r="H50" s="54">
        <v>0</v>
      </c>
      <c r="I50" s="54">
        <v>365</v>
      </c>
      <c r="J50" s="54">
        <v>365</v>
      </c>
      <c r="K50" s="55">
        <v>365</v>
      </c>
      <c r="L50" s="53">
        <v>0</v>
      </c>
      <c r="M50" s="54">
        <v>0</v>
      </c>
      <c r="N50" s="54">
        <v>0</v>
      </c>
      <c r="O50" s="54">
        <v>0</v>
      </c>
      <c r="P50" s="54">
        <v>0</v>
      </c>
      <c r="Q50" s="55">
        <v>0</v>
      </c>
      <c r="R50" s="53">
        <v>0</v>
      </c>
      <c r="S50" s="54">
        <v>0</v>
      </c>
      <c r="T50" s="54">
        <v>0</v>
      </c>
      <c r="U50" s="54">
        <v>1</v>
      </c>
      <c r="V50" s="54">
        <v>1</v>
      </c>
      <c r="W50" s="55">
        <v>1</v>
      </c>
      <c r="X50" s="53">
        <v>0</v>
      </c>
      <c r="Y50" s="54">
        <v>0</v>
      </c>
      <c r="Z50" s="54">
        <v>0</v>
      </c>
      <c r="AA50" s="54">
        <v>0</v>
      </c>
      <c r="AB50" s="54">
        <v>0</v>
      </c>
      <c r="AC50" s="55">
        <v>0</v>
      </c>
      <c r="AD50" s="53">
        <v>0</v>
      </c>
      <c r="AE50" s="54">
        <v>0</v>
      </c>
      <c r="AF50" s="54">
        <v>0</v>
      </c>
      <c r="AG50" s="54">
        <v>1</v>
      </c>
      <c r="AH50" s="54">
        <v>1</v>
      </c>
      <c r="AI50" s="55">
        <v>1</v>
      </c>
    </row>
    <row r="51" spans="1:35" x14ac:dyDescent="0.25">
      <c r="A51" s="26">
        <v>2018</v>
      </c>
      <c r="B51" s="26">
        <v>0</v>
      </c>
      <c r="C51" s="26" t="s">
        <v>85</v>
      </c>
      <c r="D51" s="26">
        <v>48</v>
      </c>
      <c r="E51" s="26">
        <v>1970</v>
      </c>
      <c r="F51" s="50">
        <v>0</v>
      </c>
      <c r="G51" s="51">
        <v>0</v>
      </c>
      <c r="H51" s="51">
        <v>0</v>
      </c>
      <c r="I51" s="51">
        <v>730</v>
      </c>
      <c r="J51" s="51">
        <v>365</v>
      </c>
      <c r="K51" s="52">
        <v>730</v>
      </c>
      <c r="L51" s="50">
        <v>0</v>
      </c>
      <c r="M51" s="51">
        <v>0</v>
      </c>
      <c r="N51" s="51">
        <v>0</v>
      </c>
      <c r="O51" s="51">
        <v>0</v>
      </c>
      <c r="P51" s="51">
        <v>0</v>
      </c>
      <c r="Q51" s="52">
        <v>0</v>
      </c>
      <c r="R51" s="50">
        <v>0</v>
      </c>
      <c r="S51" s="51">
        <v>0</v>
      </c>
      <c r="T51" s="51">
        <v>0</v>
      </c>
      <c r="U51" s="51">
        <v>2</v>
      </c>
      <c r="V51" s="51">
        <v>1</v>
      </c>
      <c r="W51" s="52">
        <v>2</v>
      </c>
      <c r="X51" s="50">
        <v>0</v>
      </c>
      <c r="Y51" s="51">
        <v>0</v>
      </c>
      <c r="Z51" s="51">
        <v>0</v>
      </c>
      <c r="AA51" s="51">
        <v>0</v>
      </c>
      <c r="AB51" s="51">
        <v>0</v>
      </c>
      <c r="AC51" s="52">
        <v>0</v>
      </c>
      <c r="AD51" s="50">
        <v>0</v>
      </c>
      <c r="AE51" s="51">
        <v>0</v>
      </c>
      <c r="AF51" s="51">
        <v>0</v>
      </c>
      <c r="AG51" s="51">
        <v>2</v>
      </c>
      <c r="AH51" s="51">
        <v>1</v>
      </c>
      <c r="AI51" s="52">
        <v>2</v>
      </c>
    </row>
    <row r="52" spans="1:35" x14ac:dyDescent="0.25">
      <c r="A52" s="27">
        <v>2018</v>
      </c>
      <c r="B52" s="27">
        <v>0</v>
      </c>
      <c r="C52" s="27" t="s">
        <v>85</v>
      </c>
      <c r="D52" s="27">
        <v>49</v>
      </c>
      <c r="E52" s="27">
        <v>1969</v>
      </c>
      <c r="F52" s="53">
        <v>0</v>
      </c>
      <c r="G52" s="54">
        <v>0</v>
      </c>
      <c r="H52" s="54">
        <v>365</v>
      </c>
      <c r="I52" s="54">
        <v>365</v>
      </c>
      <c r="J52" s="54">
        <v>730</v>
      </c>
      <c r="K52" s="55">
        <v>730</v>
      </c>
      <c r="L52" s="53">
        <v>0</v>
      </c>
      <c r="M52" s="54">
        <v>0</v>
      </c>
      <c r="N52" s="54">
        <v>0</v>
      </c>
      <c r="O52" s="54">
        <v>0</v>
      </c>
      <c r="P52" s="54">
        <v>0</v>
      </c>
      <c r="Q52" s="55">
        <v>0</v>
      </c>
      <c r="R52" s="53">
        <v>0</v>
      </c>
      <c r="S52" s="54">
        <v>0</v>
      </c>
      <c r="T52" s="54">
        <v>1</v>
      </c>
      <c r="U52" s="54">
        <v>1</v>
      </c>
      <c r="V52" s="54">
        <v>2</v>
      </c>
      <c r="W52" s="55">
        <v>2</v>
      </c>
      <c r="X52" s="53">
        <v>0</v>
      </c>
      <c r="Y52" s="54">
        <v>0</v>
      </c>
      <c r="Z52" s="54">
        <v>0</v>
      </c>
      <c r="AA52" s="54">
        <v>0</v>
      </c>
      <c r="AB52" s="54">
        <v>0</v>
      </c>
      <c r="AC52" s="55">
        <v>0</v>
      </c>
      <c r="AD52" s="53">
        <v>0</v>
      </c>
      <c r="AE52" s="54">
        <v>0</v>
      </c>
      <c r="AF52" s="54">
        <v>1</v>
      </c>
      <c r="AG52" s="54">
        <v>1</v>
      </c>
      <c r="AH52" s="54">
        <v>2</v>
      </c>
      <c r="AI52" s="55">
        <v>2</v>
      </c>
    </row>
    <row r="53" spans="1:35" x14ac:dyDescent="0.25">
      <c r="A53" s="26">
        <v>2018</v>
      </c>
      <c r="B53" s="26">
        <v>0</v>
      </c>
      <c r="C53" s="26" t="s">
        <v>85</v>
      </c>
      <c r="D53" s="26">
        <v>50</v>
      </c>
      <c r="E53" s="26">
        <v>1968</v>
      </c>
      <c r="F53" s="50">
        <v>0</v>
      </c>
      <c r="G53" s="51">
        <v>0</v>
      </c>
      <c r="H53" s="51">
        <v>0</v>
      </c>
      <c r="I53" s="51">
        <v>1095</v>
      </c>
      <c r="J53" s="51">
        <v>730</v>
      </c>
      <c r="K53" s="52">
        <v>1825</v>
      </c>
      <c r="L53" s="50">
        <v>0</v>
      </c>
      <c r="M53" s="51">
        <v>0</v>
      </c>
      <c r="N53" s="51">
        <v>0</v>
      </c>
      <c r="O53" s="51">
        <v>0</v>
      </c>
      <c r="P53" s="51">
        <v>0</v>
      </c>
      <c r="Q53" s="52">
        <v>0</v>
      </c>
      <c r="R53" s="50">
        <v>0</v>
      </c>
      <c r="S53" s="51">
        <v>0</v>
      </c>
      <c r="T53" s="51">
        <v>0</v>
      </c>
      <c r="U53" s="51">
        <v>3</v>
      </c>
      <c r="V53" s="51">
        <v>2</v>
      </c>
      <c r="W53" s="52">
        <v>5</v>
      </c>
      <c r="X53" s="50">
        <v>0</v>
      </c>
      <c r="Y53" s="51">
        <v>0</v>
      </c>
      <c r="Z53" s="51">
        <v>0</v>
      </c>
      <c r="AA53" s="51">
        <v>0</v>
      </c>
      <c r="AB53" s="51">
        <v>0</v>
      </c>
      <c r="AC53" s="52">
        <v>0</v>
      </c>
      <c r="AD53" s="50">
        <v>0</v>
      </c>
      <c r="AE53" s="51">
        <v>0</v>
      </c>
      <c r="AF53" s="51">
        <v>0</v>
      </c>
      <c r="AG53" s="51">
        <v>3</v>
      </c>
      <c r="AH53" s="51">
        <v>2</v>
      </c>
      <c r="AI53" s="52">
        <v>5</v>
      </c>
    </row>
    <row r="54" spans="1:35" x14ac:dyDescent="0.25">
      <c r="A54" s="27">
        <v>2018</v>
      </c>
      <c r="B54" s="27">
        <v>0</v>
      </c>
      <c r="C54" s="27" t="s">
        <v>85</v>
      </c>
      <c r="D54" s="27">
        <v>51</v>
      </c>
      <c r="E54" s="27">
        <v>1967</v>
      </c>
      <c r="F54" s="53">
        <v>0</v>
      </c>
      <c r="G54" s="54">
        <v>0</v>
      </c>
      <c r="H54" s="54">
        <v>365</v>
      </c>
      <c r="I54" s="54">
        <v>730</v>
      </c>
      <c r="J54" s="54">
        <v>1095</v>
      </c>
      <c r="K54" s="55">
        <v>1710</v>
      </c>
      <c r="L54" s="53">
        <v>0</v>
      </c>
      <c r="M54" s="54">
        <v>0</v>
      </c>
      <c r="N54" s="54">
        <v>0</v>
      </c>
      <c r="O54" s="54">
        <v>0</v>
      </c>
      <c r="P54" s="54">
        <v>0</v>
      </c>
      <c r="Q54" s="55">
        <v>0</v>
      </c>
      <c r="R54" s="53">
        <v>0</v>
      </c>
      <c r="S54" s="54">
        <v>0</v>
      </c>
      <c r="T54" s="54">
        <v>1</v>
      </c>
      <c r="U54" s="54">
        <v>2</v>
      </c>
      <c r="V54" s="54">
        <v>3</v>
      </c>
      <c r="W54" s="55">
        <v>5</v>
      </c>
      <c r="X54" s="53">
        <v>0</v>
      </c>
      <c r="Y54" s="54">
        <v>0</v>
      </c>
      <c r="Z54" s="54">
        <v>0</v>
      </c>
      <c r="AA54" s="54">
        <v>0</v>
      </c>
      <c r="AB54" s="54">
        <v>0</v>
      </c>
      <c r="AC54" s="55">
        <v>0</v>
      </c>
      <c r="AD54" s="53">
        <v>0</v>
      </c>
      <c r="AE54" s="54">
        <v>0</v>
      </c>
      <c r="AF54" s="54">
        <v>1</v>
      </c>
      <c r="AG54" s="54">
        <v>2</v>
      </c>
      <c r="AH54" s="54">
        <v>3</v>
      </c>
      <c r="AI54" s="55">
        <v>5</v>
      </c>
    </row>
    <row r="55" spans="1:35" x14ac:dyDescent="0.25">
      <c r="A55" s="26">
        <v>2018</v>
      </c>
      <c r="B55" s="26">
        <v>0</v>
      </c>
      <c r="C55" s="26" t="s">
        <v>85</v>
      </c>
      <c r="D55" s="26">
        <v>52</v>
      </c>
      <c r="E55" s="26">
        <v>1966</v>
      </c>
      <c r="F55" s="50">
        <v>0</v>
      </c>
      <c r="G55" s="51">
        <v>0</v>
      </c>
      <c r="H55" s="51">
        <v>0</v>
      </c>
      <c r="I55" s="51">
        <v>1735</v>
      </c>
      <c r="J55" s="51">
        <v>1370</v>
      </c>
      <c r="K55" s="52">
        <v>2830</v>
      </c>
      <c r="L55" s="50">
        <v>0</v>
      </c>
      <c r="M55" s="51">
        <v>0</v>
      </c>
      <c r="N55" s="51">
        <v>0</v>
      </c>
      <c r="O55" s="51">
        <v>0</v>
      </c>
      <c r="P55" s="51">
        <v>0</v>
      </c>
      <c r="Q55" s="52">
        <v>0</v>
      </c>
      <c r="R55" s="50">
        <v>0</v>
      </c>
      <c r="S55" s="51">
        <v>0</v>
      </c>
      <c r="T55" s="51">
        <v>0</v>
      </c>
      <c r="U55" s="51">
        <v>5</v>
      </c>
      <c r="V55" s="51">
        <v>4</v>
      </c>
      <c r="W55" s="52">
        <v>8</v>
      </c>
      <c r="X55" s="50">
        <v>0</v>
      </c>
      <c r="Y55" s="51">
        <v>0</v>
      </c>
      <c r="Z55" s="51">
        <v>0</v>
      </c>
      <c r="AA55" s="51">
        <v>0</v>
      </c>
      <c r="AB55" s="51">
        <v>0</v>
      </c>
      <c r="AC55" s="52">
        <v>0</v>
      </c>
      <c r="AD55" s="50">
        <v>0</v>
      </c>
      <c r="AE55" s="51">
        <v>0</v>
      </c>
      <c r="AF55" s="51">
        <v>0</v>
      </c>
      <c r="AG55" s="51">
        <v>5</v>
      </c>
      <c r="AH55" s="51">
        <v>4</v>
      </c>
      <c r="AI55" s="52">
        <v>8</v>
      </c>
    </row>
    <row r="56" spans="1:35" x14ac:dyDescent="0.25">
      <c r="A56" s="27">
        <v>2018</v>
      </c>
      <c r="B56" s="27">
        <v>0</v>
      </c>
      <c r="C56" s="27" t="s">
        <v>85</v>
      </c>
      <c r="D56" s="27">
        <v>53</v>
      </c>
      <c r="E56" s="27">
        <v>1965</v>
      </c>
      <c r="F56" s="53">
        <v>0</v>
      </c>
      <c r="G56" s="54">
        <v>0</v>
      </c>
      <c r="H56" s="54">
        <v>365</v>
      </c>
      <c r="I56" s="54">
        <v>1095</v>
      </c>
      <c r="J56" s="54">
        <v>1095</v>
      </c>
      <c r="K56" s="55">
        <v>1460</v>
      </c>
      <c r="L56" s="53">
        <v>0</v>
      </c>
      <c r="M56" s="54">
        <v>0</v>
      </c>
      <c r="N56" s="54">
        <v>0</v>
      </c>
      <c r="O56" s="54">
        <v>0</v>
      </c>
      <c r="P56" s="54">
        <v>0</v>
      </c>
      <c r="Q56" s="55">
        <v>0</v>
      </c>
      <c r="R56" s="53">
        <v>0</v>
      </c>
      <c r="S56" s="54">
        <v>0</v>
      </c>
      <c r="T56" s="54">
        <v>1</v>
      </c>
      <c r="U56" s="54">
        <v>3</v>
      </c>
      <c r="V56" s="54">
        <v>3</v>
      </c>
      <c r="W56" s="55">
        <v>4</v>
      </c>
      <c r="X56" s="53">
        <v>0</v>
      </c>
      <c r="Y56" s="54">
        <v>0</v>
      </c>
      <c r="Z56" s="54">
        <v>0</v>
      </c>
      <c r="AA56" s="54">
        <v>0</v>
      </c>
      <c r="AB56" s="54">
        <v>0</v>
      </c>
      <c r="AC56" s="55">
        <v>0</v>
      </c>
      <c r="AD56" s="53">
        <v>0</v>
      </c>
      <c r="AE56" s="54">
        <v>0</v>
      </c>
      <c r="AF56" s="54">
        <v>1</v>
      </c>
      <c r="AG56" s="54">
        <v>3</v>
      </c>
      <c r="AH56" s="54">
        <v>3</v>
      </c>
      <c r="AI56" s="55">
        <v>4</v>
      </c>
    </row>
    <row r="57" spans="1:35" x14ac:dyDescent="0.25">
      <c r="A57" s="26">
        <v>2018</v>
      </c>
      <c r="B57" s="26">
        <v>0</v>
      </c>
      <c r="C57" s="26" t="s">
        <v>85</v>
      </c>
      <c r="D57" s="26">
        <v>54</v>
      </c>
      <c r="E57" s="26">
        <v>1964</v>
      </c>
      <c r="F57" s="50">
        <v>0</v>
      </c>
      <c r="G57" s="51">
        <v>0</v>
      </c>
      <c r="H57" s="51">
        <v>0</v>
      </c>
      <c r="I57" s="51">
        <v>0</v>
      </c>
      <c r="J57" s="51">
        <v>0</v>
      </c>
      <c r="K57" s="52">
        <v>0</v>
      </c>
      <c r="L57" s="50">
        <v>0</v>
      </c>
      <c r="M57" s="51">
        <v>0</v>
      </c>
      <c r="N57" s="51">
        <v>0</v>
      </c>
      <c r="O57" s="51">
        <v>0</v>
      </c>
      <c r="P57" s="51">
        <v>0</v>
      </c>
      <c r="Q57" s="52">
        <v>0</v>
      </c>
      <c r="R57" s="50">
        <v>0</v>
      </c>
      <c r="S57" s="51">
        <v>0</v>
      </c>
      <c r="T57" s="51">
        <v>0</v>
      </c>
      <c r="U57" s="51">
        <v>0</v>
      </c>
      <c r="V57" s="51">
        <v>0</v>
      </c>
      <c r="W57" s="52">
        <v>0</v>
      </c>
      <c r="X57" s="50">
        <v>0</v>
      </c>
      <c r="Y57" s="51">
        <v>0</v>
      </c>
      <c r="Z57" s="51">
        <v>0</v>
      </c>
      <c r="AA57" s="51">
        <v>0</v>
      </c>
      <c r="AB57" s="51">
        <v>0</v>
      </c>
      <c r="AC57" s="52">
        <v>0</v>
      </c>
      <c r="AD57" s="50">
        <v>0</v>
      </c>
      <c r="AE57" s="51">
        <v>0</v>
      </c>
      <c r="AF57" s="51">
        <v>0</v>
      </c>
      <c r="AG57" s="51">
        <v>0</v>
      </c>
      <c r="AH57" s="51">
        <v>0</v>
      </c>
      <c r="AI57" s="52">
        <v>0</v>
      </c>
    </row>
    <row r="58" spans="1:35" x14ac:dyDescent="0.25">
      <c r="A58" s="27">
        <v>2018</v>
      </c>
      <c r="B58" s="27">
        <v>0</v>
      </c>
      <c r="C58" s="27" t="s">
        <v>85</v>
      </c>
      <c r="D58" s="27">
        <v>55</v>
      </c>
      <c r="E58" s="27">
        <v>1963</v>
      </c>
      <c r="F58" s="53">
        <v>0</v>
      </c>
      <c r="G58" s="54">
        <v>0</v>
      </c>
      <c r="H58" s="54">
        <v>0</v>
      </c>
      <c r="I58" s="54">
        <v>0</v>
      </c>
      <c r="J58" s="54">
        <v>0</v>
      </c>
      <c r="K58" s="55">
        <v>0</v>
      </c>
      <c r="L58" s="53">
        <v>0</v>
      </c>
      <c r="M58" s="54">
        <v>0</v>
      </c>
      <c r="N58" s="54">
        <v>0</v>
      </c>
      <c r="O58" s="54">
        <v>0</v>
      </c>
      <c r="P58" s="54">
        <v>0</v>
      </c>
      <c r="Q58" s="55">
        <v>0</v>
      </c>
      <c r="R58" s="53">
        <v>0</v>
      </c>
      <c r="S58" s="54">
        <v>0</v>
      </c>
      <c r="T58" s="54">
        <v>0</v>
      </c>
      <c r="U58" s="54">
        <v>0</v>
      </c>
      <c r="V58" s="54">
        <v>0</v>
      </c>
      <c r="W58" s="55">
        <v>0</v>
      </c>
      <c r="X58" s="53">
        <v>0</v>
      </c>
      <c r="Y58" s="54">
        <v>0</v>
      </c>
      <c r="Z58" s="54">
        <v>0</v>
      </c>
      <c r="AA58" s="54">
        <v>0</v>
      </c>
      <c r="AB58" s="54">
        <v>0</v>
      </c>
      <c r="AC58" s="55">
        <v>0</v>
      </c>
      <c r="AD58" s="53">
        <v>0</v>
      </c>
      <c r="AE58" s="54">
        <v>0</v>
      </c>
      <c r="AF58" s="54">
        <v>0</v>
      </c>
      <c r="AG58" s="54">
        <v>0</v>
      </c>
      <c r="AH58" s="54">
        <v>0</v>
      </c>
      <c r="AI58" s="55">
        <v>0</v>
      </c>
    </row>
    <row r="59" spans="1:35" x14ac:dyDescent="0.25">
      <c r="A59" s="26">
        <v>2018</v>
      </c>
      <c r="B59" s="26">
        <v>0</v>
      </c>
      <c r="C59" s="26" t="s">
        <v>85</v>
      </c>
      <c r="D59" s="26">
        <v>56</v>
      </c>
      <c r="E59" s="26">
        <v>1962</v>
      </c>
      <c r="F59" s="50">
        <v>0</v>
      </c>
      <c r="G59" s="51">
        <v>0</v>
      </c>
      <c r="H59" s="51">
        <v>0</v>
      </c>
      <c r="I59" s="51">
        <v>365</v>
      </c>
      <c r="J59" s="51">
        <v>730</v>
      </c>
      <c r="K59" s="52">
        <v>730</v>
      </c>
      <c r="L59" s="50">
        <v>0</v>
      </c>
      <c r="M59" s="51">
        <v>0</v>
      </c>
      <c r="N59" s="51">
        <v>0</v>
      </c>
      <c r="O59" s="51">
        <v>0</v>
      </c>
      <c r="P59" s="51">
        <v>0</v>
      </c>
      <c r="Q59" s="52">
        <v>0</v>
      </c>
      <c r="R59" s="50">
        <v>0</v>
      </c>
      <c r="S59" s="51">
        <v>0</v>
      </c>
      <c r="T59" s="51">
        <v>0</v>
      </c>
      <c r="U59" s="51">
        <v>1</v>
      </c>
      <c r="V59" s="51">
        <v>2</v>
      </c>
      <c r="W59" s="52">
        <v>2</v>
      </c>
      <c r="X59" s="50">
        <v>0</v>
      </c>
      <c r="Y59" s="51">
        <v>0</v>
      </c>
      <c r="Z59" s="51">
        <v>0</v>
      </c>
      <c r="AA59" s="51">
        <v>0</v>
      </c>
      <c r="AB59" s="51">
        <v>0</v>
      </c>
      <c r="AC59" s="52">
        <v>0</v>
      </c>
      <c r="AD59" s="50">
        <v>0</v>
      </c>
      <c r="AE59" s="51">
        <v>0</v>
      </c>
      <c r="AF59" s="51">
        <v>0</v>
      </c>
      <c r="AG59" s="51">
        <v>1</v>
      </c>
      <c r="AH59" s="51">
        <v>2</v>
      </c>
      <c r="AI59" s="52">
        <v>2</v>
      </c>
    </row>
    <row r="60" spans="1:35" x14ac:dyDescent="0.25">
      <c r="A60" s="27">
        <v>2018</v>
      </c>
      <c r="B60" s="27">
        <v>0</v>
      </c>
      <c r="C60" s="27" t="s">
        <v>85</v>
      </c>
      <c r="D60" s="27">
        <v>57</v>
      </c>
      <c r="E60" s="27">
        <v>1961</v>
      </c>
      <c r="F60" s="53">
        <v>0</v>
      </c>
      <c r="G60" s="54">
        <v>0</v>
      </c>
      <c r="H60" s="54">
        <v>0</v>
      </c>
      <c r="I60" s="54">
        <v>365</v>
      </c>
      <c r="J60" s="54">
        <v>365</v>
      </c>
      <c r="K60" s="55">
        <v>365</v>
      </c>
      <c r="L60" s="53">
        <v>0</v>
      </c>
      <c r="M60" s="54">
        <v>0</v>
      </c>
      <c r="N60" s="54">
        <v>0</v>
      </c>
      <c r="O60" s="54">
        <v>0</v>
      </c>
      <c r="P60" s="54">
        <v>0</v>
      </c>
      <c r="Q60" s="55">
        <v>0</v>
      </c>
      <c r="R60" s="53">
        <v>0</v>
      </c>
      <c r="S60" s="54">
        <v>0</v>
      </c>
      <c r="T60" s="54">
        <v>0</v>
      </c>
      <c r="U60" s="54">
        <v>1</v>
      </c>
      <c r="V60" s="54">
        <v>1</v>
      </c>
      <c r="W60" s="55">
        <v>1</v>
      </c>
      <c r="X60" s="53">
        <v>0</v>
      </c>
      <c r="Y60" s="54">
        <v>0</v>
      </c>
      <c r="Z60" s="54">
        <v>0</v>
      </c>
      <c r="AA60" s="54">
        <v>0</v>
      </c>
      <c r="AB60" s="54">
        <v>0</v>
      </c>
      <c r="AC60" s="55">
        <v>0</v>
      </c>
      <c r="AD60" s="53">
        <v>0</v>
      </c>
      <c r="AE60" s="54">
        <v>0</v>
      </c>
      <c r="AF60" s="54">
        <v>0</v>
      </c>
      <c r="AG60" s="54">
        <v>1</v>
      </c>
      <c r="AH60" s="54">
        <v>1</v>
      </c>
      <c r="AI60" s="55">
        <v>1</v>
      </c>
    </row>
    <row r="61" spans="1:35" x14ac:dyDescent="0.25">
      <c r="A61" s="26">
        <v>2018</v>
      </c>
      <c r="B61" s="26">
        <v>0</v>
      </c>
      <c r="C61" s="26" t="s">
        <v>85</v>
      </c>
      <c r="D61" s="26">
        <v>58</v>
      </c>
      <c r="E61" s="26">
        <v>1960</v>
      </c>
      <c r="F61" s="50">
        <v>0</v>
      </c>
      <c r="G61" s="51">
        <v>0</v>
      </c>
      <c r="H61" s="51">
        <v>0</v>
      </c>
      <c r="I61" s="51">
        <v>0</v>
      </c>
      <c r="J61" s="51">
        <v>0</v>
      </c>
      <c r="K61" s="52">
        <v>0</v>
      </c>
      <c r="L61" s="50">
        <v>0</v>
      </c>
      <c r="M61" s="51">
        <v>0</v>
      </c>
      <c r="N61" s="51">
        <v>0</v>
      </c>
      <c r="O61" s="51">
        <v>0</v>
      </c>
      <c r="P61" s="51">
        <v>0</v>
      </c>
      <c r="Q61" s="52">
        <v>0</v>
      </c>
      <c r="R61" s="50">
        <v>0</v>
      </c>
      <c r="S61" s="51">
        <v>0</v>
      </c>
      <c r="T61" s="51">
        <v>0</v>
      </c>
      <c r="U61" s="51">
        <v>0</v>
      </c>
      <c r="V61" s="51">
        <v>0</v>
      </c>
      <c r="W61" s="52">
        <v>0</v>
      </c>
      <c r="X61" s="50">
        <v>0</v>
      </c>
      <c r="Y61" s="51">
        <v>0</v>
      </c>
      <c r="Z61" s="51">
        <v>0</v>
      </c>
      <c r="AA61" s="51">
        <v>0</v>
      </c>
      <c r="AB61" s="51">
        <v>0</v>
      </c>
      <c r="AC61" s="52">
        <v>0</v>
      </c>
      <c r="AD61" s="50">
        <v>0</v>
      </c>
      <c r="AE61" s="51">
        <v>0</v>
      </c>
      <c r="AF61" s="51">
        <v>0</v>
      </c>
      <c r="AG61" s="51">
        <v>0</v>
      </c>
      <c r="AH61" s="51">
        <v>0</v>
      </c>
      <c r="AI61" s="52">
        <v>0</v>
      </c>
    </row>
    <row r="62" spans="1:35" x14ac:dyDescent="0.25">
      <c r="A62" s="27">
        <v>2018</v>
      </c>
      <c r="B62" s="27">
        <v>0</v>
      </c>
      <c r="C62" s="27" t="s">
        <v>85</v>
      </c>
      <c r="D62" s="27">
        <v>59</v>
      </c>
      <c r="E62" s="27">
        <v>1959</v>
      </c>
      <c r="F62" s="53">
        <v>0</v>
      </c>
      <c r="G62" s="54">
        <v>0</v>
      </c>
      <c r="H62" s="54">
        <v>0</v>
      </c>
      <c r="I62" s="54">
        <v>0</v>
      </c>
      <c r="J62" s="54">
        <v>0</v>
      </c>
      <c r="K62" s="55">
        <v>0</v>
      </c>
      <c r="L62" s="53">
        <v>0</v>
      </c>
      <c r="M62" s="54">
        <v>0</v>
      </c>
      <c r="N62" s="54">
        <v>0</v>
      </c>
      <c r="O62" s="54">
        <v>0</v>
      </c>
      <c r="P62" s="54">
        <v>0</v>
      </c>
      <c r="Q62" s="55">
        <v>0</v>
      </c>
      <c r="R62" s="53">
        <v>0</v>
      </c>
      <c r="S62" s="54">
        <v>0</v>
      </c>
      <c r="T62" s="54">
        <v>0</v>
      </c>
      <c r="U62" s="54">
        <v>0</v>
      </c>
      <c r="V62" s="54">
        <v>0</v>
      </c>
      <c r="W62" s="55">
        <v>0</v>
      </c>
      <c r="X62" s="53">
        <v>0</v>
      </c>
      <c r="Y62" s="54">
        <v>0</v>
      </c>
      <c r="Z62" s="54">
        <v>0</v>
      </c>
      <c r="AA62" s="54">
        <v>0</v>
      </c>
      <c r="AB62" s="54">
        <v>0</v>
      </c>
      <c r="AC62" s="55">
        <v>0</v>
      </c>
      <c r="AD62" s="53">
        <v>0</v>
      </c>
      <c r="AE62" s="54">
        <v>0</v>
      </c>
      <c r="AF62" s="54">
        <v>0</v>
      </c>
      <c r="AG62" s="54">
        <v>0</v>
      </c>
      <c r="AH62" s="54">
        <v>0</v>
      </c>
      <c r="AI62" s="55">
        <v>0</v>
      </c>
    </row>
    <row r="63" spans="1:35" x14ac:dyDescent="0.25">
      <c r="A63" s="26">
        <v>2018</v>
      </c>
      <c r="B63" s="26">
        <v>0</v>
      </c>
      <c r="C63" s="26" t="s">
        <v>85</v>
      </c>
      <c r="D63" s="26">
        <v>60</v>
      </c>
      <c r="E63" s="26">
        <v>1958</v>
      </c>
      <c r="F63" s="50">
        <v>0</v>
      </c>
      <c r="G63" s="51">
        <v>0</v>
      </c>
      <c r="H63" s="51">
        <v>0</v>
      </c>
      <c r="I63" s="51">
        <v>365</v>
      </c>
      <c r="J63" s="51">
        <v>365</v>
      </c>
      <c r="K63" s="52">
        <v>365</v>
      </c>
      <c r="L63" s="50">
        <v>0</v>
      </c>
      <c r="M63" s="51">
        <v>0</v>
      </c>
      <c r="N63" s="51">
        <v>0</v>
      </c>
      <c r="O63" s="51">
        <v>0</v>
      </c>
      <c r="P63" s="51">
        <v>0</v>
      </c>
      <c r="Q63" s="52">
        <v>0</v>
      </c>
      <c r="R63" s="50">
        <v>0</v>
      </c>
      <c r="S63" s="51">
        <v>0</v>
      </c>
      <c r="T63" s="51">
        <v>0</v>
      </c>
      <c r="U63" s="51">
        <v>1</v>
      </c>
      <c r="V63" s="51">
        <v>1</v>
      </c>
      <c r="W63" s="52">
        <v>1</v>
      </c>
      <c r="X63" s="50">
        <v>0</v>
      </c>
      <c r="Y63" s="51">
        <v>0</v>
      </c>
      <c r="Z63" s="51">
        <v>0</v>
      </c>
      <c r="AA63" s="51">
        <v>0</v>
      </c>
      <c r="AB63" s="51">
        <v>0</v>
      </c>
      <c r="AC63" s="52">
        <v>0</v>
      </c>
      <c r="AD63" s="50">
        <v>0</v>
      </c>
      <c r="AE63" s="51">
        <v>0</v>
      </c>
      <c r="AF63" s="51">
        <v>0</v>
      </c>
      <c r="AG63" s="51">
        <v>1</v>
      </c>
      <c r="AH63" s="51">
        <v>1</v>
      </c>
      <c r="AI63" s="52">
        <v>1</v>
      </c>
    </row>
    <row r="64" spans="1:35" x14ac:dyDescent="0.25">
      <c r="A64" s="27">
        <v>2018</v>
      </c>
      <c r="B64" s="27">
        <v>0</v>
      </c>
      <c r="C64" s="27" t="s">
        <v>85</v>
      </c>
      <c r="D64" s="27">
        <v>61</v>
      </c>
      <c r="E64" s="27">
        <v>1957</v>
      </c>
      <c r="F64" s="53">
        <v>0</v>
      </c>
      <c r="G64" s="54">
        <v>0</v>
      </c>
      <c r="H64" s="54">
        <v>0</v>
      </c>
      <c r="I64" s="54">
        <v>730</v>
      </c>
      <c r="J64" s="54">
        <v>730</v>
      </c>
      <c r="K64" s="55">
        <v>365</v>
      </c>
      <c r="L64" s="53">
        <v>0</v>
      </c>
      <c r="M64" s="54">
        <v>0</v>
      </c>
      <c r="N64" s="54">
        <v>0</v>
      </c>
      <c r="O64" s="54">
        <v>0</v>
      </c>
      <c r="P64" s="54">
        <v>0</v>
      </c>
      <c r="Q64" s="55">
        <v>0</v>
      </c>
      <c r="R64" s="53">
        <v>0</v>
      </c>
      <c r="S64" s="54">
        <v>0</v>
      </c>
      <c r="T64" s="54">
        <v>0</v>
      </c>
      <c r="U64" s="54">
        <v>2</v>
      </c>
      <c r="V64" s="54">
        <v>2</v>
      </c>
      <c r="W64" s="55">
        <v>1</v>
      </c>
      <c r="X64" s="53">
        <v>0</v>
      </c>
      <c r="Y64" s="54">
        <v>0</v>
      </c>
      <c r="Z64" s="54">
        <v>0</v>
      </c>
      <c r="AA64" s="54">
        <v>0</v>
      </c>
      <c r="AB64" s="54">
        <v>0</v>
      </c>
      <c r="AC64" s="55">
        <v>0</v>
      </c>
      <c r="AD64" s="53">
        <v>0</v>
      </c>
      <c r="AE64" s="54">
        <v>0</v>
      </c>
      <c r="AF64" s="54">
        <v>0</v>
      </c>
      <c r="AG64" s="54">
        <v>2</v>
      </c>
      <c r="AH64" s="54">
        <v>2</v>
      </c>
      <c r="AI64" s="55">
        <v>1</v>
      </c>
    </row>
    <row r="65" spans="1:35" x14ac:dyDescent="0.25">
      <c r="A65" s="26">
        <v>2018</v>
      </c>
      <c r="B65" s="26">
        <v>0</v>
      </c>
      <c r="C65" s="26" t="s">
        <v>85</v>
      </c>
      <c r="D65" s="26">
        <v>62</v>
      </c>
      <c r="E65" s="26">
        <v>1956</v>
      </c>
      <c r="F65" s="50">
        <v>0</v>
      </c>
      <c r="G65" s="51">
        <v>0</v>
      </c>
      <c r="H65" s="51">
        <v>0</v>
      </c>
      <c r="I65" s="51">
        <v>0</v>
      </c>
      <c r="J65" s="51">
        <v>0</v>
      </c>
      <c r="K65" s="52">
        <v>0</v>
      </c>
      <c r="L65" s="50">
        <v>0</v>
      </c>
      <c r="M65" s="51">
        <v>0</v>
      </c>
      <c r="N65" s="51">
        <v>0</v>
      </c>
      <c r="O65" s="51">
        <v>0</v>
      </c>
      <c r="P65" s="51">
        <v>0</v>
      </c>
      <c r="Q65" s="52">
        <v>0</v>
      </c>
      <c r="R65" s="50">
        <v>0</v>
      </c>
      <c r="S65" s="51">
        <v>0</v>
      </c>
      <c r="T65" s="51">
        <v>0</v>
      </c>
      <c r="U65" s="51">
        <v>0</v>
      </c>
      <c r="V65" s="51">
        <v>0</v>
      </c>
      <c r="W65" s="52">
        <v>0</v>
      </c>
      <c r="X65" s="50">
        <v>0</v>
      </c>
      <c r="Y65" s="51">
        <v>0</v>
      </c>
      <c r="Z65" s="51">
        <v>0</v>
      </c>
      <c r="AA65" s="51">
        <v>0</v>
      </c>
      <c r="AB65" s="51">
        <v>0</v>
      </c>
      <c r="AC65" s="52">
        <v>0</v>
      </c>
      <c r="AD65" s="50">
        <v>0</v>
      </c>
      <c r="AE65" s="51">
        <v>0</v>
      </c>
      <c r="AF65" s="51">
        <v>0</v>
      </c>
      <c r="AG65" s="51">
        <v>0</v>
      </c>
      <c r="AH65" s="51">
        <v>0</v>
      </c>
      <c r="AI65" s="52">
        <v>0</v>
      </c>
    </row>
    <row r="66" spans="1:35" x14ac:dyDescent="0.25">
      <c r="A66" s="27">
        <v>2018</v>
      </c>
      <c r="B66" s="27">
        <v>0</v>
      </c>
      <c r="C66" s="27" t="s">
        <v>85</v>
      </c>
      <c r="D66" s="27">
        <v>63</v>
      </c>
      <c r="E66" s="27">
        <v>1955</v>
      </c>
      <c r="F66" s="53">
        <v>0</v>
      </c>
      <c r="G66" s="54">
        <v>0</v>
      </c>
      <c r="H66" s="54">
        <v>0</v>
      </c>
      <c r="I66" s="54">
        <v>0</v>
      </c>
      <c r="J66" s="54">
        <v>0</v>
      </c>
      <c r="K66" s="55">
        <v>0</v>
      </c>
      <c r="L66" s="53">
        <v>0</v>
      </c>
      <c r="M66" s="54">
        <v>0</v>
      </c>
      <c r="N66" s="54">
        <v>0</v>
      </c>
      <c r="O66" s="54">
        <v>0</v>
      </c>
      <c r="P66" s="54">
        <v>0</v>
      </c>
      <c r="Q66" s="55">
        <v>0</v>
      </c>
      <c r="R66" s="53">
        <v>0</v>
      </c>
      <c r="S66" s="54">
        <v>0</v>
      </c>
      <c r="T66" s="54">
        <v>0</v>
      </c>
      <c r="U66" s="54">
        <v>0</v>
      </c>
      <c r="V66" s="54">
        <v>0</v>
      </c>
      <c r="W66" s="55">
        <v>0</v>
      </c>
      <c r="X66" s="53">
        <v>0</v>
      </c>
      <c r="Y66" s="54">
        <v>0</v>
      </c>
      <c r="Z66" s="54">
        <v>0</v>
      </c>
      <c r="AA66" s="54">
        <v>0</v>
      </c>
      <c r="AB66" s="54">
        <v>0</v>
      </c>
      <c r="AC66" s="55">
        <v>0</v>
      </c>
      <c r="AD66" s="53">
        <v>0</v>
      </c>
      <c r="AE66" s="54">
        <v>0</v>
      </c>
      <c r="AF66" s="54">
        <v>0</v>
      </c>
      <c r="AG66" s="54">
        <v>0</v>
      </c>
      <c r="AH66" s="54">
        <v>0</v>
      </c>
      <c r="AI66" s="55">
        <v>0</v>
      </c>
    </row>
    <row r="67" spans="1:35" x14ac:dyDescent="0.25">
      <c r="A67" s="26">
        <v>2018</v>
      </c>
      <c r="B67" s="26">
        <v>0</v>
      </c>
      <c r="C67" s="26" t="s">
        <v>85</v>
      </c>
      <c r="D67" s="26">
        <v>64</v>
      </c>
      <c r="E67" s="26">
        <v>1954</v>
      </c>
      <c r="F67" s="50">
        <v>0</v>
      </c>
      <c r="G67" s="51">
        <v>0</v>
      </c>
      <c r="H67" s="51">
        <v>0</v>
      </c>
      <c r="I67" s="51">
        <v>0</v>
      </c>
      <c r="J67" s="51">
        <v>365</v>
      </c>
      <c r="K67" s="52">
        <v>730</v>
      </c>
      <c r="L67" s="50">
        <v>0</v>
      </c>
      <c r="M67" s="51">
        <v>0</v>
      </c>
      <c r="N67" s="51">
        <v>0</v>
      </c>
      <c r="O67" s="51">
        <v>0</v>
      </c>
      <c r="P67" s="51">
        <v>0</v>
      </c>
      <c r="Q67" s="52">
        <v>0</v>
      </c>
      <c r="R67" s="50">
        <v>0</v>
      </c>
      <c r="S67" s="51">
        <v>0</v>
      </c>
      <c r="T67" s="51">
        <v>0</v>
      </c>
      <c r="U67" s="51">
        <v>0</v>
      </c>
      <c r="V67" s="51">
        <v>1</v>
      </c>
      <c r="W67" s="52">
        <v>2</v>
      </c>
      <c r="X67" s="50">
        <v>0</v>
      </c>
      <c r="Y67" s="51">
        <v>0</v>
      </c>
      <c r="Z67" s="51">
        <v>0</v>
      </c>
      <c r="AA67" s="51">
        <v>0</v>
      </c>
      <c r="AB67" s="51">
        <v>0</v>
      </c>
      <c r="AC67" s="52">
        <v>0</v>
      </c>
      <c r="AD67" s="50">
        <v>0</v>
      </c>
      <c r="AE67" s="51">
        <v>0</v>
      </c>
      <c r="AF67" s="51">
        <v>0</v>
      </c>
      <c r="AG67" s="51">
        <v>0</v>
      </c>
      <c r="AH67" s="51">
        <v>1</v>
      </c>
      <c r="AI67" s="52">
        <v>2</v>
      </c>
    </row>
    <row r="68" spans="1:35" x14ac:dyDescent="0.25">
      <c r="A68" s="27">
        <v>2018</v>
      </c>
      <c r="B68" s="27">
        <v>0</v>
      </c>
      <c r="C68" s="27" t="s">
        <v>85</v>
      </c>
      <c r="D68" s="27">
        <v>65</v>
      </c>
      <c r="E68" s="27">
        <v>1953</v>
      </c>
      <c r="F68" s="53">
        <v>0</v>
      </c>
      <c r="G68" s="54">
        <v>0</v>
      </c>
      <c r="H68" s="54">
        <v>0</v>
      </c>
      <c r="I68" s="54">
        <v>0</v>
      </c>
      <c r="J68" s="54">
        <v>0</v>
      </c>
      <c r="K68" s="55">
        <v>0</v>
      </c>
      <c r="L68" s="53">
        <v>0</v>
      </c>
      <c r="M68" s="54">
        <v>0</v>
      </c>
      <c r="N68" s="54">
        <v>0</v>
      </c>
      <c r="O68" s="54">
        <v>0</v>
      </c>
      <c r="P68" s="54">
        <v>0</v>
      </c>
      <c r="Q68" s="55">
        <v>0</v>
      </c>
      <c r="R68" s="53">
        <v>0</v>
      </c>
      <c r="S68" s="54">
        <v>0</v>
      </c>
      <c r="T68" s="54">
        <v>0</v>
      </c>
      <c r="U68" s="54">
        <v>0</v>
      </c>
      <c r="V68" s="54">
        <v>0</v>
      </c>
      <c r="W68" s="55">
        <v>0</v>
      </c>
      <c r="X68" s="53">
        <v>0</v>
      </c>
      <c r="Y68" s="54">
        <v>0</v>
      </c>
      <c r="Z68" s="54">
        <v>0</v>
      </c>
      <c r="AA68" s="54">
        <v>0</v>
      </c>
      <c r="AB68" s="54">
        <v>0</v>
      </c>
      <c r="AC68" s="55">
        <v>0</v>
      </c>
      <c r="AD68" s="53">
        <v>0</v>
      </c>
      <c r="AE68" s="54">
        <v>0</v>
      </c>
      <c r="AF68" s="54">
        <v>0</v>
      </c>
      <c r="AG68" s="54">
        <v>0</v>
      </c>
      <c r="AH68" s="54">
        <v>0</v>
      </c>
      <c r="AI68" s="55">
        <v>0</v>
      </c>
    </row>
    <row r="69" spans="1:35" x14ac:dyDescent="0.25">
      <c r="A69" s="26">
        <v>2018</v>
      </c>
      <c r="B69" s="26">
        <v>0</v>
      </c>
      <c r="C69" s="26" t="s">
        <v>85</v>
      </c>
      <c r="D69" s="26">
        <v>66</v>
      </c>
      <c r="E69" s="26">
        <v>1952</v>
      </c>
      <c r="F69" s="50">
        <v>0</v>
      </c>
      <c r="G69" s="51">
        <v>0</v>
      </c>
      <c r="H69" s="51">
        <v>0</v>
      </c>
      <c r="I69" s="51">
        <v>365</v>
      </c>
      <c r="J69" s="51">
        <v>0</v>
      </c>
      <c r="K69" s="52">
        <v>0</v>
      </c>
      <c r="L69" s="50">
        <v>0</v>
      </c>
      <c r="M69" s="51">
        <v>0</v>
      </c>
      <c r="N69" s="51">
        <v>0</v>
      </c>
      <c r="O69" s="51">
        <v>0</v>
      </c>
      <c r="P69" s="51">
        <v>0</v>
      </c>
      <c r="Q69" s="52">
        <v>0</v>
      </c>
      <c r="R69" s="50">
        <v>0</v>
      </c>
      <c r="S69" s="51">
        <v>0</v>
      </c>
      <c r="T69" s="51">
        <v>0</v>
      </c>
      <c r="U69" s="51">
        <v>1</v>
      </c>
      <c r="V69" s="51">
        <v>0</v>
      </c>
      <c r="W69" s="52">
        <v>0</v>
      </c>
      <c r="X69" s="50">
        <v>0</v>
      </c>
      <c r="Y69" s="51">
        <v>0</v>
      </c>
      <c r="Z69" s="51">
        <v>0</v>
      </c>
      <c r="AA69" s="51">
        <v>0</v>
      </c>
      <c r="AB69" s="51">
        <v>0</v>
      </c>
      <c r="AC69" s="52">
        <v>0</v>
      </c>
      <c r="AD69" s="50">
        <v>0</v>
      </c>
      <c r="AE69" s="51">
        <v>0</v>
      </c>
      <c r="AF69" s="51">
        <v>0</v>
      </c>
      <c r="AG69" s="51">
        <v>1</v>
      </c>
      <c r="AH69" s="51">
        <v>0</v>
      </c>
      <c r="AI69" s="52">
        <v>0</v>
      </c>
    </row>
    <row r="70" spans="1:35" x14ac:dyDescent="0.25">
      <c r="A70" s="27">
        <v>2018</v>
      </c>
      <c r="B70" s="27">
        <v>0</v>
      </c>
      <c r="C70" s="27" t="s">
        <v>85</v>
      </c>
      <c r="D70" s="27">
        <v>67</v>
      </c>
      <c r="E70" s="27">
        <v>1951</v>
      </c>
      <c r="F70" s="53">
        <v>0</v>
      </c>
      <c r="G70" s="54">
        <v>0</v>
      </c>
      <c r="H70" s="54">
        <v>0</v>
      </c>
      <c r="I70" s="54">
        <v>0</v>
      </c>
      <c r="J70" s="54">
        <v>0</v>
      </c>
      <c r="K70" s="55">
        <v>0</v>
      </c>
      <c r="L70" s="53">
        <v>0</v>
      </c>
      <c r="M70" s="54">
        <v>0</v>
      </c>
      <c r="N70" s="54">
        <v>0</v>
      </c>
      <c r="O70" s="54">
        <v>0</v>
      </c>
      <c r="P70" s="54">
        <v>0</v>
      </c>
      <c r="Q70" s="55">
        <v>0</v>
      </c>
      <c r="R70" s="53">
        <v>0</v>
      </c>
      <c r="S70" s="54">
        <v>0</v>
      </c>
      <c r="T70" s="54">
        <v>0</v>
      </c>
      <c r="U70" s="54">
        <v>0</v>
      </c>
      <c r="V70" s="54">
        <v>0</v>
      </c>
      <c r="W70" s="55">
        <v>0</v>
      </c>
      <c r="X70" s="53">
        <v>0</v>
      </c>
      <c r="Y70" s="54">
        <v>0</v>
      </c>
      <c r="Z70" s="54">
        <v>0</v>
      </c>
      <c r="AA70" s="54">
        <v>0</v>
      </c>
      <c r="AB70" s="54">
        <v>0</v>
      </c>
      <c r="AC70" s="55">
        <v>0</v>
      </c>
      <c r="AD70" s="53">
        <v>0</v>
      </c>
      <c r="AE70" s="54">
        <v>0</v>
      </c>
      <c r="AF70" s="54">
        <v>0</v>
      </c>
      <c r="AG70" s="54">
        <v>0</v>
      </c>
      <c r="AH70" s="54">
        <v>0</v>
      </c>
      <c r="AI70" s="55">
        <v>0</v>
      </c>
    </row>
    <row r="71" spans="1:35" x14ac:dyDescent="0.25">
      <c r="A71" s="26">
        <v>2018</v>
      </c>
      <c r="B71" s="26">
        <v>0</v>
      </c>
      <c r="C71" s="26" t="s">
        <v>85</v>
      </c>
      <c r="D71" s="26">
        <v>68</v>
      </c>
      <c r="E71" s="26">
        <v>1950</v>
      </c>
      <c r="F71" s="50">
        <v>0</v>
      </c>
      <c r="G71" s="51">
        <v>0</v>
      </c>
      <c r="H71" s="51">
        <v>0</v>
      </c>
      <c r="I71" s="51">
        <v>0</v>
      </c>
      <c r="J71" s="51">
        <v>0</v>
      </c>
      <c r="K71" s="52">
        <v>0</v>
      </c>
      <c r="L71" s="50">
        <v>0</v>
      </c>
      <c r="M71" s="51">
        <v>0</v>
      </c>
      <c r="N71" s="51">
        <v>0</v>
      </c>
      <c r="O71" s="51">
        <v>0</v>
      </c>
      <c r="P71" s="51">
        <v>0</v>
      </c>
      <c r="Q71" s="52">
        <v>0</v>
      </c>
      <c r="R71" s="50">
        <v>0</v>
      </c>
      <c r="S71" s="51">
        <v>0</v>
      </c>
      <c r="T71" s="51">
        <v>0</v>
      </c>
      <c r="U71" s="51">
        <v>0</v>
      </c>
      <c r="V71" s="51">
        <v>0</v>
      </c>
      <c r="W71" s="52">
        <v>0</v>
      </c>
      <c r="X71" s="50">
        <v>0</v>
      </c>
      <c r="Y71" s="51">
        <v>0</v>
      </c>
      <c r="Z71" s="51">
        <v>0</v>
      </c>
      <c r="AA71" s="51">
        <v>0</v>
      </c>
      <c r="AB71" s="51">
        <v>0</v>
      </c>
      <c r="AC71" s="52">
        <v>0</v>
      </c>
      <c r="AD71" s="50">
        <v>0</v>
      </c>
      <c r="AE71" s="51">
        <v>0</v>
      </c>
      <c r="AF71" s="51">
        <v>0</v>
      </c>
      <c r="AG71" s="51">
        <v>0</v>
      </c>
      <c r="AH71" s="51">
        <v>0</v>
      </c>
      <c r="AI71" s="52">
        <v>0</v>
      </c>
    </row>
    <row r="72" spans="1:35" x14ac:dyDescent="0.25">
      <c r="A72" s="27">
        <v>2018</v>
      </c>
      <c r="B72" s="27">
        <v>0</v>
      </c>
      <c r="C72" s="27" t="s">
        <v>85</v>
      </c>
      <c r="D72" s="27">
        <v>69</v>
      </c>
      <c r="E72" s="27">
        <v>1949</v>
      </c>
      <c r="F72" s="53">
        <v>0</v>
      </c>
      <c r="G72" s="54">
        <v>0</v>
      </c>
      <c r="H72" s="54">
        <v>0</v>
      </c>
      <c r="I72" s="54">
        <v>0</v>
      </c>
      <c r="J72" s="54">
        <v>0</v>
      </c>
      <c r="K72" s="55">
        <v>0</v>
      </c>
      <c r="L72" s="53">
        <v>0</v>
      </c>
      <c r="M72" s="54">
        <v>0</v>
      </c>
      <c r="N72" s="54">
        <v>0</v>
      </c>
      <c r="O72" s="54">
        <v>0</v>
      </c>
      <c r="P72" s="54">
        <v>0</v>
      </c>
      <c r="Q72" s="55">
        <v>0</v>
      </c>
      <c r="R72" s="53">
        <v>0</v>
      </c>
      <c r="S72" s="54">
        <v>0</v>
      </c>
      <c r="T72" s="54">
        <v>0</v>
      </c>
      <c r="U72" s="54">
        <v>0</v>
      </c>
      <c r="V72" s="54">
        <v>0</v>
      </c>
      <c r="W72" s="55">
        <v>0</v>
      </c>
      <c r="X72" s="53">
        <v>0</v>
      </c>
      <c r="Y72" s="54">
        <v>0</v>
      </c>
      <c r="Z72" s="54">
        <v>0</v>
      </c>
      <c r="AA72" s="54">
        <v>0</v>
      </c>
      <c r="AB72" s="54">
        <v>0</v>
      </c>
      <c r="AC72" s="55">
        <v>0</v>
      </c>
      <c r="AD72" s="53">
        <v>0</v>
      </c>
      <c r="AE72" s="54">
        <v>0</v>
      </c>
      <c r="AF72" s="54">
        <v>0</v>
      </c>
      <c r="AG72" s="54">
        <v>0</v>
      </c>
      <c r="AH72" s="54">
        <v>0</v>
      </c>
      <c r="AI72" s="55">
        <v>0</v>
      </c>
    </row>
    <row r="73" spans="1:35" x14ac:dyDescent="0.25">
      <c r="A73" s="26">
        <v>2018</v>
      </c>
      <c r="B73" s="26">
        <v>0</v>
      </c>
      <c r="C73" s="26" t="s">
        <v>85</v>
      </c>
      <c r="D73" s="26">
        <v>70</v>
      </c>
      <c r="E73" s="26">
        <v>1948</v>
      </c>
      <c r="F73" s="50">
        <v>0</v>
      </c>
      <c r="G73" s="51">
        <v>0</v>
      </c>
      <c r="H73" s="51">
        <v>0</v>
      </c>
      <c r="I73" s="51">
        <v>0</v>
      </c>
      <c r="J73" s="51">
        <v>0</v>
      </c>
      <c r="K73" s="52">
        <v>365</v>
      </c>
      <c r="L73" s="50">
        <v>0</v>
      </c>
      <c r="M73" s="51">
        <v>0</v>
      </c>
      <c r="N73" s="51">
        <v>0</v>
      </c>
      <c r="O73" s="51">
        <v>0</v>
      </c>
      <c r="P73" s="51">
        <v>0</v>
      </c>
      <c r="Q73" s="52">
        <v>0</v>
      </c>
      <c r="R73" s="50">
        <v>0</v>
      </c>
      <c r="S73" s="51">
        <v>0</v>
      </c>
      <c r="T73" s="51">
        <v>0</v>
      </c>
      <c r="U73" s="51">
        <v>0</v>
      </c>
      <c r="V73" s="51">
        <v>0</v>
      </c>
      <c r="W73" s="52">
        <v>1</v>
      </c>
      <c r="X73" s="50">
        <v>0</v>
      </c>
      <c r="Y73" s="51">
        <v>0</v>
      </c>
      <c r="Z73" s="51">
        <v>0</v>
      </c>
      <c r="AA73" s="51">
        <v>0</v>
      </c>
      <c r="AB73" s="51">
        <v>0</v>
      </c>
      <c r="AC73" s="52">
        <v>0</v>
      </c>
      <c r="AD73" s="50">
        <v>0</v>
      </c>
      <c r="AE73" s="51">
        <v>0</v>
      </c>
      <c r="AF73" s="51">
        <v>0</v>
      </c>
      <c r="AG73" s="51">
        <v>0</v>
      </c>
      <c r="AH73" s="51">
        <v>0</v>
      </c>
      <c r="AI73" s="52">
        <v>1</v>
      </c>
    </row>
    <row r="74" spans="1:35" x14ac:dyDescent="0.25">
      <c r="A74" s="27">
        <v>2018</v>
      </c>
      <c r="B74" s="27">
        <v>0</v>
      </c>
      <c r="C74" s="27" t="s">
        <v>85</v>
      </c>
      <c r="D74" s="27">
        <v>71</v>
      </c>
      <c r="E74" s="27">
        <v>1947</v>
      </c>
      <c r="F74" s="53">
        <v>0</v>
      </c>
      <c r="G74" s="54">
        <v>0</v>
      </c>
      <c r="H74" s="54">
        <v>0</v>
      </c>
      <c r="I74" s="54">
        <v>0</v>
      </c>
      <c r="J74" s="54">
        <v>0</v>
      </c>
      <c r="K74" s="55">
        <v>0</v>
      </c>
      <c r="L74" s="53">
        <v>0</v>
      </c>
      <c r="M74" s="54">
        <v>0</v>
      </c>
      <c r="N74" s="54">
        <v>0</v>
      </c>
      <c r="O74" s="54">
        <v>0</v>
      </c>
      <c r="P74" s="54">
        <v>0</v>
      </c>
      <c r="Q74" s="55">
        <v>0</v>
      </c>
      <c r="R74" s="53">
        <v>0</v>
      </c>
      <c r="S74" s="54">
        <v>0</v>
      </c>
      <c r="T74" s="54">
        <v>0</v>
      </c>
      <c r="U74" s="54">
        <v>0</v>
      </c>
      <c r="V74" s="54">
        <v>0</v>
      </c>
      <c r="W74" s="55">
        <v>0</v>
      </c>
      <c r="X74" s="53">
        <v>0</v>
      </c>
      <c r="Y74" s="54">
        <v>0</v>
      </c>
      <c r="Z74" s="54">
        <v>0</v>
      </c>
      <c r="AA74" s="54">
        <v>0</v>
      </c>
      <c r="AB74" s="54">
        <v>0</v>
      </c>
      <c r="AC74" s="55">
        <v>0</v>
      </c>
      <c r="AD74" s="53">
        <v>0</v>
      </c>
      <c r="AE74" s="54">
        <v>0</v>
      </c>
      <c r="AF74" s="54">
        <v>0</v>
      </c>
      <c r="AG74" s="54">
        <v>0</v>
      </c>
      <c r="AH74" s="54">
        <v>0</v>
      </c>
      <c r="AI74" s="55">
        <v>0</v>
      </c>
    </row>
    <row r="75" spans="1:35" x14ac:dyDescent="0.25">
      <c r="A75" s="26">
        <v>2018</v>
      </c>
      <c r="B75" s="26">
        <v>0</v>
      </c>
      <c r="C75" s="26" t="s">
        <v>85</v>
      </c>
      <c r="D75" s="26">
        <v>72</v>
      </c>
      <c r="E75" s="26">
        <v>1946</v>
      </c>
      <c r="F75" s="50">
        <v>0</v>
      </c>
      <c r="G75" s="51">
        <v>0</v>
      </c>
      <c r="H75" s="51">
        <v>0</v>
      </c>
      <c r="I75" s="51">
        <v>0</v>
      </c>
      <c r="J75" s="51">
        <v>0</v>
      </c>
      <c r="K75" s="52">
        <v>365</v>
      </c>
      <c r="L75" s="50">
        <v>0</v>
      </c>
      <c r="M75" s="51">
        <v>0</v>
      </c>
      <c r="N75" s="51">
        <v>0</v>
      </c>
      <c r="O75" s="51">
        <v>0</v>
      </c>
      <c r="P75" s="51">
        <v>0</v>
      </c>
      <c r="Q75" s="52">
        <v>0</v>
      </c>
      <c r="R75" s="50">
        <v>0</v>
      </c>
      <c r="S75" s="51">
        <v>0</v>
      </c>
      <c r="T75" s="51">
        <v>0</v>
      </c>
      <c r="U75" s="51">
        <v>0</v>
      </c>
      <c r="V75" s="51">
        <v>0</v>
      </c>
      <c r="W75" s="52">
        <v>1</v>
      </c>
      <c r="X75" s="50">
        <v>0</v>
      </c>
      <c r="Y75" s="51">
        <v>0</v>
      </c>
      <c r="Z75" s="51">
        <v>0</v>
      </c>
      <c r="AA75" s="51">
        <v>0</v>
      </c>
      <c r="AB75" s="51">
        <v>0</v>
      </c>
      <c r="AC75" s="52">
        <v>0</v>
      </c>
      <c r="AD75" s="50">
        <v>0</v>
      </c>
      <c r="AE75" s="51">
        <v>0</v>
      </c>
      <c r="AF75" s="51">
        <v>0</v>
      </c>
      <c r="AG75" s="51">
        <v>0</v>
      </c>
      <c r="AH75" s="51">
        <v>0</v>
      </c>
      <c r="AI75" s="52">
        <v>1</v>
      </c>
    </row>
    <row r="76" spans="1:35" x14ac:dyDescent="0.25">
      <c r="A76" s="27">
        <v>2018</v>
      </c>
      <c r="B76" s="27">
        <v>0</v>
      </c>
      <c r="C76" s="27" t="s">
        <v>85</v>
      </c>
      <c r="D76" s="27">
        <v>73</v>
      </c>
      <c r="E76" s="27">
        <v>1945</v>
      </c>
      <c r="F76" s="53">
        <v>0</v>
      </c>
      <c r="G76" s="54">
        <v>0</v>
      </c>
      <c r="H76" s="54">
        <v>0</v>
      </c>
      <c r="I76" s="54">
        <v>0</v>
      </c>
      <c r="J76" s="54">
        <v>0</v>
      </c>
      <c r="K76" s="55">
        <v>0</v>
      </c>
      <c r="L76" s="53">
        <v>0</v>
      </c>
      <c r="M76" s="54">
        <v>0</v>
      </c>
      <c r="N76" s="54">
        <v>0</v>
      </c>
      <c r="O76" s="54">
        <v>0</v>
      </c>
      <c r="P76" s="54">
        <v>0</v>
      </c>
      <c r="Q76" s="55">
        <v>0</v>
      </c>
      <c r="R76" s="53">
        <v>0</v>
      </c>
      <c r="S76" s="54">
        <v>0</v>
      </c>
      <c r="T76" s="54">
        <v>0</v>
      </c>
      <c r="U76" s="54">
        <v>0</v>
      </c>
      <c r="V76" s="54">
        <v>0</v>
      </c>
      <c r="W76" s="55">
        <v>0</v>
      </c>
      <c r="X76" s="53">
        <v>0</v>
      </c>
      <c r="Y76" s="54">
        <v>0</v>
      </c>
      <c r="Z76" s="54">
        <v>0</v>
      </c>
      <c r="AA76" s="54">
        <v>0</v>
      </c>
      <c r="AB76" s="54">
        <v>0</v>
      </c>
      <c r="AC76" s="55">
        <v>0</v>
      </c>
      <c r="AD76" s="53">
        <v>0</v>
      </c>
      <c r="AE76" s="54">
        <v>0</v>
      </c>
      <c r="AF76" s="54">
        <v>0</v>
      </c>
      <c r="AG76" s="54">
        <v>0</v>
      </c>
      <c r="AH76" s="54">
        <v>0</v>
      </c>
      <c r="AI76" s="55">
        <v>0</v>
      </c>
    </row>
    <row r="77" spans="1:35" x14ac:dyDescent="0.25">
      <c r="A77" s="26">
        <v>2018</v>
      </c>
      <c r="B77" s="26">
        <v>0</v>
      </c>
      <c r="C77" s="26" t="s">
        <v>85</v>
      </c>
      <c r="D77" s="26">
        <v>74</v>
      </c>
      <c r="E77" s="26">
        <v>1944</v>
      </c>
      <c r="F77" s="50">
        <v>0</v>
      </c>
      <c r="G77" s="51">
        <v>0</v>
      </c>
      <c r="H77" s="51">
        <v>0</v>
      </c>
      <c r="I77" s="51">
        <v>0</v>
      </c>
      <c r="J77" s="51">
        <v>0</v>
      </c>
      <c r="K77" s="52">
        <v>0</v>
      </c>
      <c r="L77" s="50">
        <v>0</v>
      </c>
      <c r="M77" s="51">
        <v>0</v>
      </c>
      <c r="N77" s="51">
        <v>0</v>
      </c>
      <c r="O77" s="51">
        <v>0</v>
      </c>
      <c r="P77" s="51">
        <v>0</v>
      </c>
      <c r="Q77" s="52">
        <v>0</v>
      </c>
      <c r="R77" s="50">
        <v>0</v>
      </c>
      <c r="S77" s="51">
        <v>0</v>
      </c>
      <c r="T77" s="51">
        <v>0</v>
      </c>
      <c r="U77" s="51">
        <v>0</v>
      </c>
      <c r="V77" s="51">
        <v>0</v>
      </c>
      <c r="W77" s="52">
        <v>0</v>
      </c>
      <c r="X77" s="50">
        <v>0</v>
      </c>
      <c r="Y77" s="51">
        <v>0</v>
      </c>
      <c r="Z77" s="51">
        <v>0</v>
      </c>
      <c r="AA77" s="51">
        <v>0</v>
      </c>
      <c r="AB77" s="51">
        <v>0</v>
      </c>
      <c r="AC77" s="52">
        <v>0</v>
      </c>
      <c r="AD77" s="50">
        <v>0</v>
      </c>
      <c r="AE77" s="51">
        <v>0</v>
      </c>
      <c r="AF77" s="51">
        <v>0</v>
      </c>
      <c r="AG77" s="51">
        <v>0</v>
      </c>
      <c r="AH77" s="51">
        <v>0</v>
      </c>
      <c r="AI77" s="52">
        <v>0</v>
      </c>
    </row>
    <row r="78" spans="1:35" x14ac:dyDescent="0.25">
      <c r="A78" s="27">
        <v>2018</v>
      </c>
      <c r="B78" s="27">
        <v>0</v>
      </c>
      <c r="C78" s="27" t="s">
        <v>85</v>
      </c>
      <c r="D78" s="27">
        <v>75</v>
      </c>
      <c r="E78" s="27">
        <v>1943</v>
      </c>
      <c r="F78" s="53">
        <v>0</v>
      </c>
      <c r="G78" s="54">
        <v>0</v>
      </c>
      <c r="H78" s="54">
        <v>0</v>
      </c>
      <c r="I78" s="54">
        <v>0</v>
      </c>
      <c r="J78" s="54">
        <v>0</v>
      </c>
      <c r="K78" s="55">
        <v>0</v>
      </c>
      <c r="L78" s="53">
        <v>0</v>
      </c>
      <c r="M78" s="54">
        <v>0</v>
      </c>
      <c r="N78" s="54">
        <v>0</v>
      </c>
      <c r="O78" s="54">
        <v>0</v>
      </c>
      <c r="P78" s="54">
        <v>0</v>
      </c>
      <c r="Q78" s="55">
        <v>0</v>
      </c>
      <c r="R78" s="53">
        <v>0</v>
      </c>
      <c r="S78" s="54">
        <v>0</v>
      </c>
      <c r="T78" s="54">
        <v>0</v>
      </c>
      <c r="U78" s="54">
        <v>0</v>
      </c>
      <c r="V78" s="54">
        <v>0</v>
      </c>
      <c r="W78" s="55">
        <v>0</v>
      </c>
      <c r="X78" s="53">
        <v>0</v>
      </c>
      <c r="Y78" s="54">
        <v>0</v>
      </c>
      <c r="Z78" s="54">
        <v>0</v>
      </c>
      <c r="AA78" s="54">
        <v>0</v>
      </c>
      <c r="AB78" s="54">
        <v>0</v>
      </c>
      <c r="AC78" s="55">
        <v>0</v>
      </c>
      <c r="AD78" s="53">
        <v>0</v>
      </c>
      <c r="AE78" s="54">
        <v>0</v>
      </c>
      <c r="AF78" s="54">
        <v>0</v>
      </c>
      <c r="AG78" s="54">
        <v>0</v>
      </c>
      <c r="AH78" s="54">
        <v>0</v>
      </c>
      <c r="AI78" s="55">
        <v>0</v>
      </c>
    </row>
    <row r="79" spans="1:35" x14ac:dyDescent="0.25">
      <c r="A79" s="26">
        <v>2018</v>
      </c>
      <c r="B79" s="26">
        <v>0</v>
      </c>
      <c r="C79" s="26" t="s">
        <v>85</v>
      </c>
      <c r="D79" s="26">
        <v>76</v>
      </c>
      <c r="E79" s="26">
        <v>1942</v>
      </c>
      <c r="F79" s="50">
        <v>0</v>
      </c>
      <c r="G79" s="51">
        <v>0</v>
      </c>
      <c r="H79" s="51">
        <v>0</v>
      </c>
      <c r="I79" s="51">
        <v>0</v>
      </c>
      <c r="J79" s="51">
        <v>0</v>
      </c>
      <c r="K79" s="52">
        <v>0</v>
      </c>
      <c r="L79" s="50">
        <v>0</v>
      </c>
      <c r="M79" s="51">
        <v>0</v>
      </c>
      <c r="N79" s="51">
        <v>0</v>
      </c>
      <c r="O79" s="51">
        <v>0</v>
      </c>
      <c r="P79" s="51">
        <v>0</v>
      </c>
      <c r="Q79" s="52">
        <v>0</v>
      </c>
      <c r="R79" s="50">
        <v>0</v>
      </c>
      <c r="S79" s="51">
        <v>0</v>
      </c>
      <c r="T79" s="51">
        <v>0</v>
      </c>
      <c r="U79" s="51">
        <v>0</v>
      </c>
      <c r="V79" s="51">
        <v>0</v>
      </c>
      <c r="W79" s="52">
        <v>0</v>
      </c>
      <c r="X79" s="50">
        <v>0</v>
      </c>
      <c r="Y79" s="51">
        <v>0</v>
      </c>
      <c r="Z79" s="51">
        <v>0</v>
      </c>
      <c r="AA79" s="51">
        <v>0</v>
      </c>
      <c r="AB79" s="51">
        <v>0</v>
      </c>
      <c r="AC79" s="52">
        <v>0</v>
      </c>
      <c r="AD79" s="50">
        <v>0</v>
      </c>
      <c r="AE79" s="51">
        <v>0</v>
      </c>
      <c r="AF79" s="51">
        <v>0</v>
      </c>
      <c r="AG79" s="51">
        <v>0</v>
      </c>
      <c r="AH79" s="51">
        <v>0</v>
      </c>
      <c r="AI79" s="52">
        <v>0</v>
      </c>
    </row>
    <row r="80" spans="1:35" x14ac:dyDescent="0.25">
      <c r="A80" s="27">
        <v>2018</v>
      </c>
      <c r="B80" s="27">
        <v>0</v>
      </c>
      <c r="C80" s="27" t="s">
        <v>85</v>
      </c>
      <c r="D80" s="27">
        <v>77</v>
      </c>
      <c r="E80" s="27">
        <v>1941</v>
      </c>
      <c r="F80" s="53">
        <v>0</v>
      </c>
      <c r="G80" s="54">
        <v>0</v>
      </c>
      <c r="H80" s="54">
        <v>0</v>
      </c>
      <c r="I80" s="54">
        <v>0</v>
      </c>
      <c r="J80" s="54">
        <v>0</v>
      </c>
      <c r="K80" s="55">
        <v>0</v>
      </c>
      <c r="L80" s="53">
        <v>0</v>
      </c>
      <c r="M80" s="54">
        <v>0</v>
      </c>
      <c r="N80" s="54">
        <v>0</v>
      </c>
      <c r="O80" s="54">
        <v>0</v>
      </c>
      <c r="P80" s="54">
        <v>0</v>
      </c>
      <c r="Q80" s="55">
        <v>0</v>
      </c>
      <c r="R80" s="53">
        <v>0</v>
      </c>
      <c r="S80" s="54">
        <v>0</v>
      </c>
      <c r="T80" s="54">
        <v>0</v>
      </c>
      <c r="U80" s="54">
        <v>0</v>
      </c>
      <c r="V80" s="54">
        <v>0</v>
      </c>
      <c r="W80" s="55">
        <v>0</v>
      </c>
      <c r="X80" s="53">
        <v>0</v>
      </c>
      <c r="Y80" s="54">
        <v>0</v>
      </c>
      <c r="Z80" s="54">
        <v>0</v>
      </c>
      <c r="AA80" s="54">
        <v>0</v>
      </c>
      <c r="AB80" s="54">
        <v>0</v>
      </c>
      <c r="AC80" s="55">
        <v>0</v>
      </c>
      <c r="AD80" s="53">
        <v>0</v>
      </c>
      <c r="AE80" s="54">
        <v>0</v>
      </c>
      <c r="AF80" s="54">
        <v>0</v>
      </c>
      <c r="AG80" s="54">
        <v>0</v>
      </c>
      <c r="AH80" s="54">
        <v>0</v>
      </c>
      <c r="AI80" s="55">
        <v>0</v>
      </c>
    </row>
    <row r="81" spans="1:35" x14ac:dyDescent="0.25">
      <c r="A81" s="26">
        <v>2018</v>
      </c>
      <c r="B81" s="26">
        <v>0</v>
      </c>
      <c r="C81" s="26" t="s">
        <v>85</v>
      </c>
      <c r="D81" s="26">
        <v>78</v>
      </c>
      <c r="E81" s="26">
        <v>1940</v>
      </c>
      <c r="F81" s="50">
        <v>0</v>
      </c>
      <c r="G81" s="51">
        <v>0</v>
      </c>
      <c r="H81" s="51">
        <v>0</v>
      </c>
      <c r="I81" s="51">
        <v>0</v>
      </c>
      <c r="J81" s="51">
        <v>0</v>
      </c>
      <c r="K81" s="52">
        <v>0</v>
      </c>
      <c r="L81" s="50">
        <v>0</v>
      </c>
      <c r="M81" s="51">
        <v>0</v>
      </c>
      <c r="N81" s="51">
        <v>0</v>
      </c>
      <c r="O81" s="51">
        <v>0</v>
      </c>
      <c r="P81" s="51">
        <v>0</v>
      </c>
      <c r="Q81" s="52">
        <v>0</v>
      </c>
      <c r="R81" s="50">
        <v>0</v>
      </c>
      <c r="S81" s="51">
        <v>0</v>
      </c>
      <c r="T81" s="51">
        <v>0</v>
      </c>
      <c r="U81" s="51">
        <v>0</v>
      </c>
      <c r="V81" s="51">
        <v>0</v>
      </c>
      <c r="W81" s="52">
        <v>0</v>
      </c>
      <c r="X81" s="50">
        <v>0</v>
      </c>
      <c r="Y81" s="51">
        <v>0</v>
      </c>
      <c r="Z81" s="51">
        <v>0</v>
      </c>
      <c r="AA81" s="51">
        <v>0</v>
      </c>
      <c r="AB81" s="51">
        <v>0</v>
      </c>
      <c r="AC81" s="52">
        <v>0</v>
      </c>
      <c r="AD81" s="50">
        <v>0</v>
      </c>
      <c r="AE81" s="51">
        <v>0</v>
      </c>
      <c r="AF81" s="51">
        <v>0</v>
      </c>
      <c r="AG81" s="51">
        <v>0</v>
      </c>
      <c r="AH81" s="51">
        <v>0</v>
      </c>
      <c r="AI81" s="52">
        <v>0</v>
      </c>
    </row>
    <row r="82" spans="1:35" x14ac:dyDescent="0.25">
      <c r="A82" s="27">
        <v>2018</v>
      </c>
      <c r="B82" s="27">
        <v>0</v>
      </c>
      <c r="C82" s="27" t="s">
        <v>85</v>
      </c>
      <c r="D82" s="27">
        <v>79</v>
      </c>
      <c r="E82" s="27">
        <v>1939</v>
      </c>
      <c r="F82" s="53">
        <v>0</v>
      </c>
      <c r="G82" s="54">
        <v>0</v>
      </c>
      <c r="H82" s="54">
        <v>0</v>
      </c>
      <c r="I82" s="54">
        <v>0</v>
      </c>
      <c r="J82" s="54">
        <v>0</v>
      </c>
      <c r="K82" s="55">
        <v>365</v>
      </c>
      <c r="L82" s="53">
        <v>0</v>
      </c>
      <c r="M82" s="54">
        <v>0</v>
      </c>
      <c r="N82" s="54">
        <v>0</v>
      </c>
      <c r="O82" s="54">
        <v>0</v>
      </c>
      <c r="P82" s="54">
        <v>0</v>
      </c>
      <c r="Q82" s="55">
        <v>0</v>
      </c>
      <c r="R82" s="53">
        <v>0</v>
      </c>
      <c r="S82" s="54">
        <v>0</v>
      </c>
      <c r="T82" s="54">
        <v>0</v>
      </c>
      <c r="U82" s="54">
        <v>0</v>
      </c>
      <c r="V82" s="54">
        <v>0</v>
      </c>
      <c r="W82" s="55">
        <v>1</v>
      </c>
      <c r="X82" s="53">
        <v>0</v>
      </c>
      <c r="Y82" s="54">
        <v>0</v>
      </c>
      <c r="Z82" s="54">
        <v>0</v>
      </c>
      <c r="AA82" s="54">
        <v>0</v>
      </c>
      <c r="AB82" s="54">
        <v>0</v>
      </c>
      <c r="AC82" s="55">
        <v>0</v>
      </c>
      <c r="AD82" s="53">
        <v>0</v>
      </c>
      <c r="AE82" s="54">
        <v>0</v>
      </c>
      <c r="AF82" s="54">
        <v>0</v>
      </c>
      <c r="AG82" s="54">
        <v>0</v>
      </c>
      <c r="AH82" s="54">
        <v>0</v>
      </c>
      <c r="AI82" s="55">
        <v>1</v>
      </c>
    </row>
    <row r="83" spans="1:35" x14ac:dyDescent="0.25">
      <c r="A83" s="26">
        <v>2018</v>
      </c>
      <c r="B83" s="26">
        <v>0</v>
      </c>
      <c r="C83" s="26" t="s">
        <v>85</v>
      </c>
      <c r="D83" s="26">
        <v>80</v>
      </c>
      <c r="E83" s="26">
        <v>1938</v>
      </c>
      <c r="F83" s="50">
        <v>0</v>
      </c>
      <c r="G83" s="51">
        <v>0</v>
      </c>
      <c r="H83" s="51">
        <v>0</v>
      </c>
      <c r="I83" s="51">
        <v>0</v>
      </c>
      <c r="J83" s="51">
        <v>365</v>
      </c>
      <c r="K83" s="52">
        <v>365</v>
      </c>
      <c r="L83" s="50">
        <v>0</v>
      </c>
      <c r="M83" s="51">
        <v>0</v>
      </c>
      <c r="N83" s="51">
        <v>0</v>
      </c>
      <c r="O83" s="51">
        <v>0</v>
      </c>
      <c r="P83" s="51">
        <v>0</v>
      </c>
      <c r="Q83" s="52">
        <v>0</v>
      </c>
      <c r="R83" s="50">
        <v>0</v>
      </c>
      <c r="S83" s="51">
        <v>0</v>
      </c>
      <c r="T83" s="51">
        <v>0</v>
      </c>
      <c r="U83" s="51">
        <v>0</v>
      </c>
      <c r="V83" s="51">
        <v>1</v>
      </c>
      <c r="W83" s="52">
        <v>1</v>
      </c>
      <c r="X83" s="50">
        <v>0</v>
      </c>
      <c r="Y83" s="51">
        <v>0</v>
      </c>
      <c r="Z83" s="51">
        <v>0</v>
      </c>
      <c r="AA83" s="51">
        <v>0</v>
      </c>
      <c r="AB83" s="51">
        <v>0</v>
      </c>
      <c r="AC83" s="52">
        <v>0</v>
      </c>
      <c r="AD83" s="50">
        <v>0</v>
      </c>
      <c r="AE83" s="51">
        <v>0</v>
      </c>
      <c r="AF83" s="51">
        <v>0</v>
      </c>
      <c r="AG83" s="51">
        <v>0</v>
      </c>
      <c r="AH83" s="51">
        <v>1</v>
      </c>
      <c r="AI83" s="52">
        <v>1</v>
      </c>
    </row>
    <row r="84" spans="1:35" x14ac:dyDescent="0.25">
      <c r="A84" s="27">
        <v>2018</v>
      </c>
      <c r="B84" s="27">
        <v>0</v>
      </c>
      <c r="C84" s="27" t="s">
        <v>85</v>
      </c>
      <c r="D84" s="27">
        <v>81</v>
      </c>
      <c r="E84" s="27">
        <v>1937</v>
      </c>
      <c r="F84" s="53">
        <v>0</v>
      </c>
      <c r="G84" s="54">
        <v>0</v>
      </c>
      <c r="H84" s="54">
        <v>0</v>
      </c>
      <c r="I84" s="54">
        <v>0</v>
      </c>
      <c r="J84" s="54">
        <v>0</v>
      </c>
      <c r="K84" s="55">
        <v>0</v>
      </c>
      <c r="L84" s="53">
        <v>0</v>
      </c>
      <c r="M84" s="54">
        <v>0</v>
      </c>
      <c r="N84" s="54">
        <v>0</v>
      </c>
      <c r="O84" s="54">
        <v>0</v>
      </c>
      <c r="P84" s="54">
        <v>0</v>
      </c>
      <c r="Q84" s="55">
        <v>0</v>
      </c>
      <c r="R84" s="53">
        <v>0</v>
      </c>
      <c r="S84" s="54">
        <v>0</v>
      </c>
      <c r="T84" s="54">
        <v>0</v>
      </c>
      <c r="U84" s="54">
        <v>0</v>
      </c>
      <c r="V84" s="54">
        <v>0</v>
      </c>
      <c r="W84" s="55">
        <v>0</v>
      </c>
      <c r="X84" s="53">
        <v>0</v>
      </c>
      <c r="Y84" s="54">
        <v>0</v>
      </c>
      <c r="Z84" s="54">
        <v>0</v>
      </c>
      <c r="AA84" s="54">
        <v>0</v>
      </c>
      <c r="AB84" s="54">
        <v>0</v>
      </c>
      <c r="AC84" s="55">
        <v>0</v>
      </c>
      <c r="AD84" s="53">
        <v>0</v>
      </c>
      <c r="AE84" s="54">
        <v>0</v>
      </c>
      <c r="AF84" s="54">
        <v>0</v>
      </c>
      <c r="AG84" s="54">
        <v>0</v>
      </c>
      <c r="AH84" s="54">
        <v>0</v>
      </c>
      <c r="AI84" s="55">
        <v>0</v>
      </c>
    </row>
    <row r="85" spans="1:35" x14ac:dyDescent="0.25">
      <c r="A85" s="26">
        <v>2018</v>
      </c>
      <c r="B85" s="26">
        <v>0</v>
      </c>
      <c r="C85" s="26" t="s">
        <v>85</v>
      </c>
      <c r="D85" s="26">
        <v>82</v>
      </c>
      <c r="E85" s="26">
        <v>1936</v>
      </c>
      <c r="F85" s="50">
        <v>0</v>
      </c>
      <c r="G85" s="51">
        <v>0</v>
      </c>
      <c r="H85" s="51">
        <v>0</v>
      </c>
      <c r="I85" s="51">
        <v>0</v>
      </c>
      <c r="J85" s="51">
        <v>0</v>
      </c>
      <c r="K85" s="52">
        <v>365</v>
      </c>
      <c r="L85" s="50">
        <v>0</v>
      </c>
      <c r="M85" s="51">
        <v>0</v>
      </c>
      <c r="N85" s="51">
        <v>0</v>
      </c>
      <c r="O85" s="51">
        <v>0</v>
      </c>
      <c r="P85" s="51">
        <v>0</v>
      </c>
      <c r="Q85" s="52">
        <v>0</v>
      </c>
      <c r="R85" s="50">
        <v>0</v>
      </c>
      <c r="S85" s="51">
        <v>0</v>
      </c>
      <c r="T85" s="51">
        <v>0</v>
      </c>
      <c r="U85" s="51">
        <v>0</v>
      </c>
      <c r="V85" s="51">
        <v>0</v>
      </c>
      <c r="W85" s="52">
        <v>1</v>
      </c>
      <c r="X85" s="50">
        <v>0</v>
      </c>
      <c r="Y85" s="51">
        <v>0</v>
      </c>
      <c r="Z85" s="51">
        <v>0</v>
      </c>
      <c r="AA85" s="51">
        <v>0</v>
      </c>
      <c r="AB85" s="51">
        <v>0</v>
      </c>
      <c r="AC85" s="52">
        <v>0</v>
      </c>
      <c r="AD85" s="50">
        <v>0</v>
      </c>
      <c r="AE85" s="51">
        <v>0</v>
      </c>
      <c r="AF85" s="51">
        <v>0</v>
      </c>
      <c r="AG85" s="51">
        <v>0</v>
      </c>
      <c r="AH85" s="51">
        <v>0</v>
      </c>
      <c r="AI85" s="52">
        <v>1</v>
      </c>
    </row>
    <row r="86" spans="1:35" x14ac:dyDescent="0.25">
      <c r="A86" s="27">
        <v>2018</v>
      </c>
      <c r="B86" s="27">
        <v>0</v>
      </c>
      <c r="C86" s="27" t="s">
        <v>85</v>
      </c>
      <c r="D86" s="27">
        <v>83</v>
      </c>
      <c r="E86" s="27">
        <v>1935</v>
      </c>
      <c r="F86" s="53">
        <v>0</v>
      </c>
      <c r="G86" s="54">
        <v>0</v>
      </c>
      <c r="H86" s="54">
        <v>0</v>
      </c>
      <c r="I86" s="54">
        <v>0</v>
      </c>
      <c r="J86" s="54">
        <v>0</v>
      </c>
      <c r="K86" s="55">
        <v>0</v>
      </c>
      <c r="L86" s="53">
        <v>0</v>
      </c>
      <c r="M86" s="54">
        <v>0</v>
      </c>
      <c r="N86" s="54">
        <v>0</v>
      </c>
      <c r="O86" s="54">
        <v>0</v>
      </c>
      <c r="P86" s="54">
        <v>0</v>
      </c>
      <c r="Q86" s="55">
        <v>0</v>
      </c>
      <c r="R86" s="53">
        <v>0</v>
      </c>
      <c r="S86" s="54">
        <v>0</v>
      </c>
      <c r="T86" s="54">
        <v>0</v>
      </c>
      <c r="U86" s="54">
        <v>0</v>
      </c>
      <c r="V86" s="54">
        <v>0</v>
      </c>
      <c r="W86" s="55">
        <v>0</v>
      </c>
      <c r="X86" s="53">
        <v>0</v>
      </c>
      <c r="Y86" s="54">
        <v>0</v>
      </c>
      <c r="Z86" s="54">
        <v>0</v>
      </c>
      <c r="AA86" s="54">
        <v>0</v>
      </c>
      <c r="AB86" s="54">
        <v>0</v>
      </c>
      <c r="AC86" s="55">
        <v>0</v>
      </c>
      <c r="AD86" s="53">
        <v>0</v>
      </c>
      <c r="AE86" s="54">
        <v>0</v>
      </c>
      <c r="AF86" s="54">
        <v>0</v>
      </c>
      <c r="AG86" s="54">
        <v>0</v>
      </c>
      <c r="AH86" s="54">
        <v>0</v>
      </c>
      <c r="AI86" s="55">
        <v>0</v>
      </c>
    </row>
    <row r="87" spans="1:35" x14ac:dyDescent="0.25">
      <c r="A87" s="26">
        <v>2018</v>
      </c>
      <c r="B87" s="26">
        <v>0</v>
      </c>
      <c r="C87" s="26" t="s">
        <v>85</v>
      </c>
      <c r="D87" s="26">
        <v>84</v>
      </c>
      <c r="E87" s="26">
        <v>1934</v>
      </c>
      <c r="F87" s="50">
        <v>0</v>
      </c>
      <c r="G87" s="51">
        <v>0</v>
      </c>
      <c r="H87" s="51">
        <v>0</v>
      </c>
      <c r="I87" s="51">
        <v>0</v>
      </c>
      <c r="J87" s="51">
        <v>0</v>
      </c>
      <c r="K87" s="52">
        <v>0</v>
      </c>
      <c r="L87" s="50">
        <v>0</v>
      </c>
      <c r="M87" s="51">
        <v>0</v>
      </c>
      <c r="N87" s="51">
        <v>0</v>
      </c>
      <c r="O87" s="51">
        <v>0</v>
      </c>
      <c r="P87" s="51">
        <v>0</v>
      </c>
      <c r="Q87" s="52">
        <v>0</v>
      </c>
      <c r="R87" s="50">
        <v>0</v>
      </c>
      <c r="S87" s="51">
        <v>0</v>
      </c>
      <c r="T87" s="51">
        <v>0</v>
      </c>
      <c r="U87" s="51">
        <v>0</v>
      </c>
      <c r="V87" s="51">
        <v>0</v>
      </c>
      <c r="W87" s="52">
        <v>0</v>
      </c>
      <c r="X87" s="50">
        <v>0</v>
      </c>
      <c r="Y87" s="51">
        <v>0</v>
      </c>
      <c r="Z87" s="51">
        <v>0</v>
      </c>
      <c r="AA87" s="51">
        <v>0</v>
      </c>
      <c r="AB87" s="51">
        <v>0</v>
      </c>
      <c r="AC87" s="52">
        <v>0</v>
      </c>
      <c r="AD87" s="50">
        <v>0</v>
      </c>
      <c r="AE87" s="51">
        <v>0</v>
      </c>
      <c r="AF87" s="51">
        <v>0</v>
      </c>
      <c r="AG87" s="51">
        <v>0</v>
      </c>
      <c r="AH87" s="51">
        <v>0</v>
      </c>
      <c r="AI87" s="52">
        <v>0</v>
      </c>
    </row>
    <row r="88" spans="1:35" x14ac:dyDescent="0.25">
      <c r="A88" s="27">
        <v>2018</v>
      </c>
      <c r="B88" s="27">
        <v>0</v>
      </c>
      <c r="C88" s="27" t="s">
        <v>85</v>
      </c>
      <c r="D88" s="27">
        <v>85</v>
      </c>
      <c r="E88" s="27">
        <v>1933</v>
      </c>
      <c r="F88" s="53">
        <v>0</v>
      </c>
      <c r="G88" s="54">
        <v>0</v>
      </c>
      <c r="H88" s="54">
        <v>0</v>
      </c>
      <c r="I88" s="54">
        <v>0</v>
      </c>
      <c r="J88" s="54">
        <v>365</v>
      </c>
      <c r="K88" s="55">
        <v>0</v>
      </c>
      <c r="L88" s="53">
        <v>0</v>
      </c>
      <c r="M88" s="54">
        <v>0</v>
      </c>
      <c r="N88" s="54">
        <v>0</v>
      </c>
      <c r="O88" s="54">
        <v>0</v>
      </c>
      <c r="P88" s="54">
        <v>0</v>
      </c>
      <c r="Q88" s="55">
        <v>0</v>
      </c>
      <c r="R88" s="53">
        <v>0</v>
      </c>
      <c r="S88" s="54">
        <v>0</v>
      </c>
      <c r="T88" s="54">
        <v>0</v>
      </c>
      <c r="U88" s="54">
        <v>0</v>
      </c>
      <c r="V88" s="54">
        <v>1</v>
      </c>
      <c r="W88" s="55">
        <v>0</v>
      </c>
      <c r="X88" s="53">
        <v>0</v>
      </c>
      <c r="Y88" s="54">
        <v>0</v>
      </c>
      <c r="Z88" s="54">
        <v>0</v>
      </c>
      <c r="AA88" s="54">
        <v>0</v>
      </c>
      <c r="AB88" s="54">
        <v>0</v>
      </c>
      <c r="AC88" s="55">
        <v>0</v>
      </c>
      <c r="AD88" s="53">
        <v>0</v>
      </c>
      <c r="AE88" s="54">
        <v>0</v>
      </c>
      <c r="AF88" s="54">
        <v>0</v>
      </c>
      <c r="AG88" s="54">
        <v>0</v>
      </c>
      <c r="AH88" s="54">
        <v>1</v>
      </c>
      <c r="AI88" s="55">
        <v>0</v>
      </c>
    </row>
    <row r="89" spans="1:35" x14ac:dyDescent="0.25">
      <c r="A89" s="26">
        <v>2018</v>
      </c>
      <c r="B89" s="26">
        <v>0</v>
      </c>
      <c r="C89" s="26" t="s">
        <v>85</v>
      </c>
      <c r="D89" s="26">
        <v>86</v>
      </c>
      <c r="E89" s="26">
        <v>1932</v>
      </c>
      <c r="F89" s="50">
        <v>0</v>
      </c>
      <c r="G89" s="51">
        <v>0</v>
      </c>
      <c r="H89" s="51">
        <v>0</v>
      </c>
      <c r="I89" s="51">
        <v>0</v>
      </c>
      <c r="J89" s="51">
        <v>0</v>
      </c>
      <c r="K89" s="52">
        <v>0</v>
      </c>
      <c r="L89" s="50">
        <v>0</v>
      </c>
      <c r="M89" s="51">
        <v>0</v>
      </c>
      <c r="N89" s="51">
        <v>0</v>
      </c>
      <c r="O89" s="51">
        <v>0</v>
      </c>
      <c r="P89" s="51">
        <v>0</v>
      </c>
      <c r="Q89" s="52">
        <v>0</v>
      </c>
      <c r="R89" s="50">
        <v>0</v>
      </c>
      <c r="S89" s="51">
        <v>0</v>
      </c>
      <c r="T89" s="51">
        <v>0</v>
      </c>
      <c r="U89" s="51">
        <v>0</v>
      </c>
      <c r="V89" s="51">
        <v>0</v>
      </c>
      <c r="W89" s="52">
        <v>0</v>
      </c>
      <c r="X89" s="50">
        <v>0</v>
      </c>
      <c r="Y89" s="51">
        <v>0</v>
      </c>
      <c r="Z89" s="51">
        <v>0</v>
      </c>
      <c r="AA89" s="51">
        <v>0</v>
      </c>
      <c r="AB89" s="51">
        <v>0</v>
      </c>
      <c r="AC89" s="52">
        <v>0</v>
      </c>
      <c r="AD89" s="50">
        <v>0</v>
      </c>
      <c r="AE89" s="51">
        <v>0</v>
      </c>
      <c r="AF89" s="51">
        <v>0</v>
      </c>
      <c r="AG89" s="51">
        <v>0</v>
      </c>
      <c r="AH89" s="51">
        <v>0</v>
      </c>
      <c r="AI89" s="52">
        <v>0</v>
      </c>
    </row>
    <row r="90" spans="1:35" x14ac:dyDescent="0.25">
      <c r="A90" s="27">
        <v>2018</v>
      </c>
      <c r="B90" s="27">
        <v>0</v>
      </c>
      <c r="C90" s="27" t="s">
        <v>85</v>
      </c>
      <c r="D90" s="27">
        <v>87</v>
      </c>
      <c r="E90" s="27">
        <v>1931</v>
      </c>
      <c r="F90" s="53">
        <v>0</v>
      </c>
      <c r="G90" s="54">
        <v>0</v>
      </c>
      <c r="H90" s="54">
        <v>0</v>
      </c>
      <c r="I90" s="54">
        <v>0</v>
      </c>
      <c r="J90" s="54">
        <v>0</v>
      </c>
      <c r="K90" s="55">
        <v>365</v>
      </c>
      <c r="L90" s="53">
        <v>0</v>
      </c>
      <c r="M90" s="54">
        <v>0</v>
      </c>
      <c r="N90" s="54">
        <v>0</v>
      </c>
      <c r="O90" s="54">
        <v>0</v>
      </c>
      <c r="P90" s="54">
        <v>0</v>
      </c>
      <c r="Q90" s="55">
        <v>0</v>
      </c>
      <c r="R90" s="53">
        <v>0</v>
      </c>
      <c r="S90" s="54">
        <v>0</v>
      </c>
      <c r="T90" s="54">
        <v>0</v>
      </c>
      <c r="U90" s="54">
        <v>0</v>
      </c>
      <c r="V90" s="54">
        <v>0</v>
      </c>
      <c r="W90" s="55">
        <v>1</v>
      </c>
      <c r="X90" s="53">
        <v>0</v>
      </c>
      <c r="Y90" s="54">
        <v>0</v>
      </c>
      <c r="Z90" s="54">
        <v>0</v>
      </c>
      <c r="AA90" s="54">
        <v>0</v>
      </c>
      <c r="AB90" s="54">
        <v>0</v>
      </c>
      <c r="AC90" s="55">
        <v>0</v>
      </c>
      <c r="AD90" s="53">
        <v>0</v>
      </c>
      <c r="AE90" s="54">
        <v>0</v>
      </c>
      <c r="AF90" s="54">
        <v>0</v>
      </c>
      <c r="AG90" s="54">
        <v>0</v>
      </c>
      <c r="AH90" s="54">
        <v>0</v>
      </c>
      <c r="AI90" s="55">
        <v>1</v>
      </c>
    </row>
    <row r="91" spans="1:35" x14ac:dyDescent="0.25">
      <c r="A91" s="26">
        <v>2018</v>
      </c>
      <c r="B91" s="26">
        <v>0</v>
      </c>
      <c r="C91" s="26" t="s">
        <v>85</v>
      </c>
      <c r="D91" s="26">
        <v>88</v>
      </c>
      <c r="E91" s="26">
        <v>1930</v>
      </c>
      <c r="F91" s="50">
        <v>0</v>
      </c>
      <c r="G91" s="51">
        <v>0</v>
      </c>
      <c r="H91" s="51">
        <v>0</v>
      </c>
      <c r="I91" s="51">
        <v>0</v>
      </c>
      <c r="J91" s="51">
        <v>0</v>
      </c>
      <c r="K91" s="52">
        <v>365</v>
      </c>
      <c r="L91" s="50">
        <v>0</v>
      </c>
      <c r="M91" s="51">
        <v>0</v>
      </c>
      <c r="N91" s="51">
        <v>0</v>
      </c>
      <c r="O91" s="51">
        <v>0</v>
      </c>
      <c r="P91" s="51">
        <v>0</v>
      </c>
      <c r="Q91" s="52">
        <v>0</v>
      </c>
      <c r="R91" s="50">
        <v>0</v>
      </c>
      <c r="S91" s="51">
        <v>0</v>
      </c>
      <c r="T91" s="51">
        <v>0</v>
      </c>
      <c r="U91" s="51">
        <v>0</v>
      </c>
      <c r="V91" s="51">
        <v>0</v>
      </c>
      <c r="W91" s="52">
        <v>1</v>
      </c>
      <c r="X91" s="50">
        <v>0</v>
      </c>
      <c r="Y91" s="51">
        <v>0</v>
      </c>
      <c r="Z91" s="51">
        <v>0</v>
      </c>
      <c r="AA91" s="51">
        <v>0</v>
      </c>
      <c r="AB91" s="51">
        <v>0</v>
      </c>
      <c r="AC91" s="52">
        <v>0</v>
      </c>
      <c r="AD91" s="50">
        <v>0</v>
      </c>
      <c r="AE91" s="51">
        <v>0</v>
      </c>
      <c r="AF91" s="51">
        <v>0</v>
      </c>
      <c r="AG91" s="51">
        <v>0</v>
      </c>
      <c r="AH91" s="51">
        <v>0</v>
      </c>
      <c r="AI91" s="52">
        <v>1</v>
      </c>
    </row>
    <row r="92" spans="1:35" x14ac:dyDescent="0.25">
      <c r="A92" s="27">
        <v>2018</v>
      </c>
      <c r="B92" s="27">
        <v>0</v>
      </c>
      <c r="C92" s="27" t="s">
        <v>85</v>
      </c>
      <c r="D92" s="27">
        <v>89</v>
      </c>
      <c r="E92" s="27">
        <v>1929</v>
      </c>
      <c r="F92" s="53">
        <v>0</v>
      </c>
      <c r="G92" s="54">
        <v>0</v>
      </c>
      <c r="H92" s="54">
        <v>0</v>
      </c>
      <c r="I92" s="54">
        <v>0</v>
      </c>
      <c r="J92" s="54">
        <v>0</v>
      </c>
      <c r="K92" s="55">
        <v>0</v>
      </c>
      <c r="L92" s="53">
        <v>0</v>
      </c>
      <c r="M92" s="54">
        <v>0</v>
      </c>
      <c r="N92" s="54">
        <v>0</v>
      </c>
      <c r="O92" s="54">
        <v>0</v>
      </c>
      <c r="P92" s="54">
        <v>0</v>
      </c>
      <c r="Q92" s="55">
        <v>0</v>
      </c>
      <c r="R92" s="53">
        <v>0</v>
      </c>
      <c r="S92" s="54">
        <v>0</v>
      </c>
      <c r="T92" s="54">
        <v>0</v>
      </c>
      <c r="U92" s="54">
        <v>0</v>
      </c>
      <c r="V92" s="54">
        <v>0</v>
      </c>
      <c r="W92" s="55">
        <v>0</v>
      </c>
      <c r="X92" s="53">
        <v>0</v>
      </c>
      <c r="Y92" s="54">
        <v>0</v>
      </c>
      <c r="Z92" s="54">
        <v>0</v>
      </c>
      <c r="AA92" s="54">
        <v>0</v>
      </c>
      <c r="AB92" s="54">
        <v>0</v>
      </c>
      <c r="AC92" s="55">
        <v>0</v>
      </c>
      <c r="AD92" s="53">
        <v>0</v>
      </c>
      <c r="AE92" s="54">
        <v>0</v>
      </c>
      <c r="AF92" s="54">
        <v>0</v>
      </c>
      <c r="AG92" s="54">
        <v>0</v>
      </c>
      <c r="AH92" s="54">
        <v>0</v>
      </c>
      <c r="AI92" s="55">
        <v>0</v>
      </c>
    </row>
    <row r="93" spans="1:35" x14ac:dyDescent="0.25">
      <c r="A93" s="26">
        <v>2018</v>
      </c>
      <c r="B93" s="26">
        <v>0</v>
      </c>
      <c r="C93" s="26" t="s">
        <v>85</v>
      </c>
      <c r="D93" s="26">
        <v>90</v>
      </c>
      <c r="E93" s="26">
        <v>1928</v>
      </c>
      <c r="F93" s="50">
        <v>0</v>
      </c>
      <c r="G93" s="51">
        <v>0</v>
      </c>
      <c r="H93" s="51">
        <v>0</v>
      </c>
      <c r="I93" s="51">
        <v>365</v>
      </c>
      <c r="J93" s="51">
        <v>0</v>
      </c>
      <c r="K93" s="52">
        <v>0</v>
      </c>
      <c r="L93" s="50">
        <v>0</v>
      </c>
      <c r="M93" s="51">
        <v>0</v>
      </c>
      <c r="N93" s="51">
        <v>0</v>
      </c>
      <c r="O93" s="51">
        <v>0</v>
      </c>
      <c r="P93" s="51">
        <v>0</v>
      </c>
      <c r="Q93" s="52">
        <v>0</v>
      </c>
      <c r="R93" s="50">
        <v>0</v>
      </c>
      <c r="S93" s="51">
        <v>0</v>
      </c>
      <c r="T93" s="51">
        <v>0</v>
      </c>
      <c r="U93" s="51">
        <v>1</v>
      </c>
      <c r="V93" s="51">
        <v>0</v>
      </c>
      <c r="W93" s="52">
        <v>0</v>
      </c>
      <c r="X93" s="50">
        <v>0</v>
      </c>
      <c r="Y93" s="51">
        <v>0</v>
      </c>
      <c r="Z93" s="51">
        <v>0</v>
      </c>
      <c r="AA93" s="51">
        <v>0</v>
      </c>
      <c r="AB93" s="51">
        <v>0</v>
      </c>
      <c r="AC93" s="52">
        <v>0</v>
      </c>
      <c r="AD93" s="50">
        <v>0</v>
      </c>
      <c r="AE93" s="51">
        <v>0</v>
      </c>
      <c r="AF93" s="51">
        <v>0</v>
      </c>
      <c r="AG93" s="51">
        <v>1</v>
      </c>
      <c r="AH93" s="51">
        <v>0</v>
      </c>
      <c r="AI93" s="52">
        <v>0</v>
      </c>
    </row>
    <row r="94" spans="1:35" x14ac:dyDescent="0.25">
      <c r="A94" s="27">
        <v>2018</v>
      </c>
      <c r="B94" s="27">
        <v>0</v>
      </c>
      <c r="C94" s="27" t="s">
        <v>85</v>
      </c>
      <c r="D94" s="27">
        <v>91</v>
      </c>
      <c r="E94" s="27">
        <v>1927</v>
      </c>
      <c r="F94" s="53">
        <v>0</v>
      </c>
      <c r="G94" s="54">
        <v>0</v>
      </c>
      <c r="H94" s="54">
        <v>0</v>
      </c>
      <c r="I94" s="54">
        <v>365</v>
      </c>
      <c r="J94" s="54">
        <v>0</v>
      </c>
      <c r="K94" s="55">
        <v>0</v>
      </c>
      <c r="L94" s="53">
        <v>0</v>
      </c>
      <c r="M94" s="54">
        <v>0</v>
      </c>
      <c r="N94" s="54">
        <v>0</v>
      </c>
      <c r="O94" s="54">
        <v>0</v>
      </c>
      <c r="P94" s="54">
        <v>0</v>
      </c>
      <c r="Q94" s="55">
        <v>0</v>
      </c>
      <c r="R94" s="53">
        <v>0</v>
      </c>
      <c r="S94" s="54">
        <v>0</v>
      </c>
      <c r="T94" s="54">
        <v>0</v>
      </c>
      <c r="U94" s="54">
        <v>1</v>
      </c>
      <c r="V94" s="54">
        <v>0</v>
      </c>
      <c r="W94" s="55">
        <v>0</v>
      </c>
      <c r="X94" s="53">
        <v>0</v>
      </c>
      <c r="Y94" s="54">
        <v>0</v>
      </c>
      <c r="Z94" s="54">
        <v>0</v>
      </c>
      <c r="AA94" s="54">
        <v>0</v>
      </c>
      <c r="AB94" s="54">
        <v>0</v>
      </c>
      <c r="AC94" s="55">
        <v>0</v>
      </c>
      <c r="AD94" s="53">
        <v>0</v>
      </c>
      <c r="AE94" s="54">
        <v>0</v>
      </c>
      <c r="AF94" s="54">
        <v>0</v>
      </c>
      <c r="AG94" s="54">
        <v>1</v>
      </c>
      <c r="AH94" s="54">
        <v>0</v>
      </c>
      <c r="AI94" s="55">
        <v>0</v>
      </c>
    </row>
    <row r="95" spans="1:35" x14ac:dyDescent="0.25">
      <c r="A95" s="26">
        <v>2018</v>
      </c>
      <c r="B95" s="26">
        <v>0</v>
      </c>
      <c r="C95" s="26" t="s">
        <v>85</v>
      </c>
      <c r="D95" s="26">
        <v>92</v>
      </c>
      <c r="E95" s="26">
        <v>1926</v>
      </c>
      <c r="F95" s="50">
        <v>0</v>
      </c>
      <c r="G95" s="51">
        <v>0</v>
      </c>
      <c r="H95" s="51">
        <v>0</v>
      </c>
      <c r="I95" s="51">
        <v>365</v>
      </c>
      <c r="J95" s="51">
        <v>0</v>
      </c>
      <c r="K95" s="52">
        <v>0</v>
      </c>
      <c r="L95" s="50">
        <v>0</v>
      </c>
      <c r="M95" s="51">
        <v>0</v>
      </c>
      <c r="N95" s="51">
        <v>0</v>
      </c>
      <c r="O95" s="51">
        <v>0</v>
      </c>
      <c r="P95" s="51">
        <v>0</v>
      </c>
      <c r="Q95" s="52">
        <v>0</v>
      </c>
      <c r="R95" s="50">
        <v>0</v>
      </c>
      <c r="S95" s="51">
        <v>0</v>
      </c>
      <c r="T95" s="51">
        <v>0</v>
      </c>
      <c r="U95" s="51">
        <v>1</v>
      </c>
      <c r="V95" s="51">
        <v>0</v>
      </c>
      <c r="W95" s="52">
        <v>0</v>
      </c>
      <c r="X95" s="50">
        <v>0</v>
      </c>
      <c r="Y95" s="51">
        <v>0</v>
      </c>
      <c r="Z95" s="51">
        <v>0</v>
      </c>
      <c r="AA95" s="51">
        <v>0</v>
      </c>
      <c r="AB95" s="51">
        <v>0</v>
      </c>
      <c r="AC95" s="52">
        <v>0</v>
      </c>
      <c r="AD95" s="50">
        <v>0</v>
      </c>
      <c r="AE95" s="51">
        <v>0</v>
      </c>
      <c r="AF95" s="51">
        <v>0</v>
      </c>
      <c r="AG95" s="51">
        <v>1</v>
      </c>
      <c r="AH95" s="51">
        <v>0</v>
      </c>
      <c r="AI95" s="52">
        <v>0</v>
      </c>
    </row>
    <row r="96" spans="1:35" x14ac:dyDescent="0.25">
      <c r="A96" s="27">
        <v>2018</v>
      </c>
      <c r="B96" s="27">
        <v>0</v>
      </c>
      <c r="C96" s="27" t="s">
        <v>85</v>
      </c>
      <c r="D96" s="27">
        <v>93</v>
      </c>
      <c r="E96" s="27">
        <v>1925</v>
      </c>
      <c r="F96" s="53">
        <v>0</v>
      </c>
      <c r="G96" s="54">
        <v>0</v>
      </c>
      <c r="H96" s="54">
        <v>0</v>
      </c>
      <c r="I96" s="54">
        <v>0</v>
      </c>
      <c r="J96" s="54">
        <v>0</v>
      </c>
      <c r="K96" s="55">
        <v>0</v>
      </c>
      <c r="L96" s="53">
        <v>0</v>
      </c>
      <c r="M96" s="54">
        <v>0</v>
      </c>
      <c r="N96" s="54">
        <v>0</v>
      </c>
      <c r="O96" s="54">
        <v>0</v>
      </c>
      <c r="P96" s="54">
        <v>0</v>
      </c>
      <c r="Q96" s="55">
        <v>0</v>
      </c>
      <c r="R96" s="53">
        <v>0</v>
      </c>
      <c r="S96" s="54">
        <v>0</v>
      </c>
      <c r="T96" s="54">
        <v>0</v>
      </c>
      <c r="U96" s="54">
        <v>0</v>
      </c>
      <c r="V96" s="54">
        <v>0</v>
      </c>
      <c r="W96" s="55">
        <v>0</v>
      </c>
      <c r="X96" s="53">
        <v>0</v>
      </c>
      <c r="Y96" s="54">
        <v>0</v>
      </c>
      <c r="Z96" s="54">
        <v>0</v>
      </c>
      <c r="AA96" s="54">
        <v>0</v>
      </c>
      <c r="AB96" s="54">
        <v>0</v>
      </c>
      <c r="AC96" s="55">
        <v>0</v>
      </c>
      <c r="AD96" s="53">
        <v>0</v>
      </c>
      <c r="AE96" s="54">
        <v>0</v>
      </c>
      <c r="AF96" s="54">
        <v>0</v>
      </c>
      <c r="AG96" s="54">
        <v>0</v>
      </c>
      <c r="AH96" s="54">
        <v>0</v>
      </c>
      <c r="AI96" s="55">
        <v>0</v>
      </c>
    </row>
    <row r="97" spans="1:35" x14ac:dyDescent="0.25">
      <c r="A97" s="26">
        <v>2018</v>
      </c>
      <c r="B97" s="26">
        <v>0</v>
      </c>
      <c r="C97" s="26" t="s">
        <v>85</v>
      </c>
      <c r="D97" s="26">
        <v>94</v>
      </c>
      <c r="E97" s="26">
        <v>1924</v>
      </c>
      <c r="F97" s="50">
        <v>0</v>
      </c>
      <c r="G97" s="51">
        <v>0</v>
      </c>
      <c r="H97" s="51">
        <v>0</v>
      </c>
      <c r="I97" s="51">
        <v>0</v>
      </c>
      <c r="J97" s="51">
        <v>0</v>
      </c>
      <c r="K97" s="52">
        <v>0</v>
      </c>
      <c r="L97" s="50">
        <v>0</v>
      </c>
      <c r="M97" s="51">
        <v>0</v>
      </c>
      <c r="N97" s="51">
        <v>0</v>
      </c>
      <c r="O97" s="51">
        <v>0</v>
      </c>
      <c r="P97" s="51">
        <v>0</v>
      </c>
      <c r="Q97" s="52">
        <v>0</v>
      </c>
      <c r="R97" s="50">
        <v>0</v>
      </c>
      <c r="S97" s="51">
        <v>0</v>
      </c>
      <c r="T97" s="51">
        <v>0</v>
      </c>
      <c r="U97" s="51">
        <v>0</v>
      </c>
      <c r="V97" s="51">
        <v>0</v>
      </c>
      <c r="W97" s="52">
        <v>0</v>
      </c>
      <c r="X97" s="50">
        <v>0</v>
      </c>
      <c r="Y97" s="51">
        <v>0</v>
      </c>
      <c r="Z97" s="51">
        <v>0</v>
      </c>
      <c r="AA97" s="51">
        <v>0</v>
      </c>
      <c r="AB97" s="51">
        <v>0</v>
      </c>
      <c r="AC97" s="52">
        <v>0</v>
      </c>
      <c r="AD97" s="50">
        <v>0</v>
      </c>
      <c r="AE97" s="51">
        <v>0</v>
      </c>
      <c r="AF97" s="51">
        <v>0</v>
      </c>
      <c r="AG97" s="51">
        <v>0</v>
      </c>
      <c r="AH97" s="51">
        <v>0</v>
      </c>
      <c r="AI97" s="52">
        <v>0</v>
      </c>
    </row>
    <row r="98" spans="1:35" x14ac:dyDescent="0.25">
      <c r="A98" s="27">
        <v>2018</v>
      </c>
      <c r="B98" s="27">
        <v>0</v>
      </c>
      <c r="C98" s="27" t="s">
        <v>85</v>
      </c>
      <c r="D98" s="27">
        <v>95</v>
      </c>
      <c r="E98" s="27">
        <v>1923</v>
      </c>
      <c r="F98" s="53">
        <v>0</v>
      </c>
      <c r="G98" s="54">
        <v>0</v>
      </c>
      <c r="H98" s="54">
        <v>0</v>
      </c>
      <c r="I98" s="54">
        <v>0</v>
      </c>
      <c r="J98" s="54">
        <v>0</v>
      </c>
      <c r="K98" s="55">
        <v>0</v>
      </c>
      <c r="L98" s="53">
        <v>0</v>
      </c>
      <c r="M98" s="54">
        <v>0</v>
      </c>
      <c r="N98" s="54">
        <v>0</v>
      </c>
      <c r="O98" s="54">
        <v>0</v>
      </c>
      <c r="P98" s="54">
        <v>0</v>
      </c>
      <c r="Q98" s="55">
        <v>0</v>
      </c>
      <c r="R98" s="53">
        <v>0</v>
      </c>
      <c r="S98" s="54">
        <v>0</v>
      </c>
      <c r="T98" s="54">
        <v>0</v>
      </c>
      <c r="U98" s="54">
        <v>0</v>
      </c>
      <c r="V98" s="54">
        <v>0</v>
      </c>
      <c r="W98" s="55">
        <v>0</v>
      </c>
      <c r="X98" s="53">
        <v>0</v>
      </c>
      <c r="Y98" s="54">
        <v>0</v>
      </c>
      <c r="Z98" s="54">
        <v>0</v>
      </c>
      <c r="AA98" s="54">
        <v>0</v>
      </c>
      <c r="AB98" s="54">
        <v>0</v>
      </c>
      <c r="AC98" s="55">
        <v>0</v>
      </c>
      <c r="AD98" s="53">
        <v>0</v>
      </c>
      <c r="AE98" s="54">
        <v>0</v>
      </c>
      <c r="AF98" s="54">
        <v>0</v>
      </c>
      <c r="AG98" s="54">
        <v>0</v>
      </c>
      <c r="AH98" s="54">
        <v>0</v>
      </c>
      <c r="AI98" s="55">
        <v>0</v>
      </c>
    </row>
    <row r="99" spans="1:35" x14ac:dyDescent="0.25">
      <c r="A99" s="26">
        <v>2018</v>
      </c>
      <c r="B99" s="26">
        <v>0</v>
      </c>
      <c r="C99" s="26" t="s">
        <v>85</v>
      </c>
      <c r="D99" s="26">
        <v>96</v>
      </c>
      <c r="E99" s="26">
        <v>1922</v>
      </c>
      <c r="F99" s="50">
        <v>0</v>
      </c>
      <c r="G99" s="51">
        <v>0</v>
      </c>
      <c r="H99" s="51">
        <v>0</v>
      </c>
      <c r="I99" s="51">
        <v>0</v>
      </c>
      <c r="J99" s="51">
        <v>0</v>
      </c>
      <c r="K99" s="52">
        <v>0</v>
      </c>
      <c r="L99" s="50">
        <v>0</v>
      </c>
      <c r="M99" s="51">
        <v>0</v>
      </c>
      <c r="N99" s="51">
        <v>0</v>
      </c>
      <c r="O99" s="51">
        <v>0</v>
      </c>
      <c r="P99" s="51">
        <v>0</v>
      </c>
      <c r="Q99" s="52">
        <v>0</v>
      </c>
      <c r="R99" s="50">
        <v>0</v>
      </c>
      <c r="S99" s="51">
        <v>0</v>
      </c>
      <c r="T99" s="51">
        <v>0</v>
      </c>
      <c r="U99" s="51">
        <v>0</v>
      </c>
      <c r="V99" s="51">
        <v>0</v>
      </c>
      <c r="W99" s="52">
        <v>0</v>
      </c>
      <c r="X99" s="50">
        <v>0</v>
      </c>
      <c r="Y99" s="51">
        <v>0</v>
      </c>
      <c r="Z99" s="51">
        <v>0</v>
      </c>
      <c r="AA99" s="51">
        <v>0</v>
      </c>
      <c r="AB99" s="51">
        <v>0</v>
      </c>
      <c r="AC99" s="52">
        <v>0</v>
      </c>
      <c r="AD99" s="50">
        <v>0</v>
      </c>
      <c r="AE99" s="51">
        <v>0</v>
      </c>
      <c r="AF99" s="51">
        <v>0</v>
      </c>
      <c r="AG99" s="51">
        <v>0</v>
      </c>
      <c r="AH99" s="51">
        <v>0</v>
      </c>
      <c r="AI99" s="52">
        <v>0</v>
      </c>
    </row>
    <row r="100" spans="1:35" x14ac:dyDescent="0.25">
      <c r="A100" s="27">
        <v>2018</v>
      </c>
      <c r="B100" s="27">
        <v>0</v>
      </c>
      <c r="C100" s="27" t="s">
        <v>85</v>
      </c>
      <c r="D100" s="27">
        <v>97</v>
      </c>
      <c r="E100" s="27">
        <v>1921</v>
      </c>
      <c r="F100" s="53">
        <v>0</v>
      </c>
      <c r="G100" s="54">
        <v>0</v>
      </c>
      <c r="H100" s="54">
        <v>0</v>
      </c>
      <c r="I100" s="54">
        <v>0</v>
      </c>
      <c r="J100" s="54">
        <v>0</v>
      </c>
      <c r="K100" s="55">
        <v>54</v>
      </c>
      <c r="L100" s="53">
        <v>0</v>
      </c>
      <c r="M100" s="54">
        <v>0</v>
      </c>
      <c r="N100" s="54">
        <v>0</v>
      </c>
      <c r="O100" s="54">
        <v>0</v>
      </c>
      <c r="P100" s="54">
        <v>0</v>
      </c>
      <c r="Q100" s="55">
        <v>0</v>
      </c>
      <c r="R100" s="53">
        <v>0</v>
      </c>
      <c r="S100" s="54">
        <v>0</v>
      </c>
      <c r="T100" s="54">
        <v>0</v>
      </c>
      <c r="U100" s="54">
        <v>0</v>
      </c>
      <c r="V100" s="54">
        <v>0</v>
      </c>
      <c r="W100" s="55">
        <v>1</v>
      </c>
      <c r="X100" s="53">
        <v>0</v>
      </c>
      <c r="Y100" s="54">
        <v>0</v>
      </c>
      <c r="Z100" s="54">
        <v>0</v>
      </c>
      <c r="AA100" s="54">
        <v>0</v>
      </c>
      <c r="AB100" s="54">
        <v>0</v>
      </c>
      <c r="AC100" s="55">
        <v>1</v>
      </c>
      <c r="AD100" s="53">
        <v>0</v>
      </c>
      <c r="AE100" s="54">
        <v>0</v>
      </c>
      <c r="AF100" s="54">
        <v>0</v>
      </c>
      <c r="AG100" s="54">
        <v>0</v>
      </c>
      <c r="AH100" s="54">
        <v>0</v>
      </c>
      <c r="AI100" s="55">
        <v>0</v>
      </c>
    </row>
    <row r="101" spans="1:35" x14ac:dyDescent="0.25">
      <c r="A101" s="26">
        <v>2018</v>
      </c>
      <c r="B101" s="26">
        <v>0</v>
      </c>
      <c r="C101" s="26" t="s">
        <v>85</v>
      </c>
      <c r="D101" s="26">
        <v>98</v>
      </c>
      <c r="E101" s="26">
        <v>1920</v>
      </c>
      <c r="F101" s="50">
        <v>0</v>
      </c>
      <c r="G101" s="51">
        <v>0</v>
      </c>
      <c r="H101" s="51">
        <v>0</v>
      </c>
      <c r="I101" s="51">
        <v>0</v>
      </c>
      <c r="J101" s="51">
        <v>0</v>
      </c>
      <c r="K101" s="52">
        <v>0</v>
      </c>
      <c r="L101" s="50">
        <v>0</v>
      </c>
      <c r="M101" s="51">
        <v>0</v>
      </c>
      <c r="N101" s="51">
        <v>0</v>
      </c>
      <c r="O101" s="51">
        <v>0</v>
      </c>
      <c r="P101" s="51">
        <v>0</v>
      </c>
      <c r="Q101" s="52">
        <v>0</v>
      </c>
      <c r="R101" s="50">
        <v>0</v>
      </c>
      <c r="S101" s="51">
        <v>0</v>
      </c>
      <c r="T101" s="51">
        <v>0</v>
      </c>
      <c r="U101" s="51">
        <v>0</v>
      </c>
      <c r="V101" s="51">
        <v>0</v>
      </c>
      <c r="W101" s="52">
        <v>0</v>
      </c>
      <c r="X101" s="50">
        <v>0</v>
      </c>
      <c r="Y101" s="51">
        <v>0</v>
      </c>
      <c r="Z101" s="51">
        <v>0</v>
      </c>
      <c r="AA101" s="51">
        <v>0</v>
      </c>
      <c r="AB101" s="51">
        <v>0</v>
      </c>
      <c r="AC101" s="52">
        <v>0</v>
      </c>
      <c r="AD101" s="50">
        <v>0</v>
      </c>
      <c r="AE101" s="51">
        <v>0</v>
      </c>
      <c r="AF101" s="51">
        <v>0</v>
      </c>
      <c r="AG101" s="51">
        <v>0</v>
      </c>
      <c r="AH101" s="51">
        <v>0</v>
      </c>
      <c r="AI101" s="52">
        <v>0</v>
      </c>
    </row>
    <row r="102" spans="1:35" x14ac:dyDescent="0.25">
      <c r="A102" s="27">
        <v>2018</v>
      </c>
      <c r="B102" s="27">
        <v>0</v>
      </c>
      <c r="C102" s="27" t="s">
        <v>85</v>
      </c>
      <c r="D102" s="27">
        <v>99</v>
      </c>
      <c r="E102" s="27">
        <v>1919</v>
      </c>
      <c r="F102" s="53">
        <v>0</v>
      </c>
      <c r="G102" s="54">
        <v>0</v>
      </c>
      <c r="H102" s="54">
        <v>0</v>
      </c>
      <c r="I102" s="54">
        <v>0</v>
      </c>
      <c r="J102" s="54">
        <v>0</v>
      </c>
      <c r="K102" s="55">
        <v>0</v>
      </c>
      <c r="L102" s="53">
        <v>0</v>
      </c>
      <c r="M102" s="54">
        <v>0</v>
      </c>
      <c r="N102" s="54">
        <v>0</v>
      </c>
      <c r="O102" s="54">
        <v>0</v>
      </c>
      <c r="P102" s="54">
        <v>0</v>
      </c>
      <c r="Q102" s="55">
        <v>0</v>
      </c>
      <c r="R102" s="53">
        <v>0</v>
      </c>
      <c r="S102" s="54">
        <v>0</v>
      </c>
      <c r="T102" s="54">
        <v>0</v>
      </c>
      <c r="U102" s="54">
        <v>0</v>
      </c>
      <c r="V102" s="54">
        <v>0</v>
      </c>
      <c r="W102" s="55">
        <v>0</v>
      </c>
      <c r="X102" s="53">
        <v>0</v>
      </c>
      <c r="Y102" s="54">
        <v>0</v>
      </c>
      <c r="Z102" s="54">
        <v>0</v>
      </c>
      <c r="AA102" s="54">
        <v>0</v>
      </c>
      <c r="AB102" s="54">
        <v>0</v>
      </c>
      <c r="AC102" s="55">
        <v>0</v>
      </c>
      <c r="AD102" s="53">
        <v>0</v>
      </c>
      <c r="AE102" s="54">
        <v>0</v>
      </c>
      <c r="AF102" s="54">
        <v>0</v>
      </c>
      <c r="AG102" s="54">
        <v>0</v>
      </c>
      <c r="AH102" s="54">
        <v>0</v>
      </c>
      <c r="AI102" s="55">
        <v>0</v>
      </c>
    </row>
    <row r="103" spans="1:35" x14ac:dyDescent="0.25">
      <c r="A103" s="26">
        <v>2018</v>
      </c>
      <c r="B103" s="26">
        <v>0</v>
      </c>
      <c r="C103" s="26" t="s">
        <v>85</v>
      </c>
      <c r="D103" s="26">
        <v>100</v>
      </c>
      <c r="E103" s="26">
        <v>1918</v>
      </c>
      <c r="F103" s="50">
        <v>0</v>
      </c>
      <c r="G103" s="51">
        <v>0</v>
      </c>
      <c r="H103" s="51">
        <v>0</v>
      </c>
      <c r="I103" s="51">
        <v>0</v>
      </c>
      <c r="J103" s="51">
        <v>0</v>
      </c>
      <c r="K103" s="52">
        <v>0</v>
      </c>
      <c r="L103" s="50">
        <v>0</v>
      </c>
      <c r="M103" s="51">
        <v>0</v>
      </c>
      <c r="N103" s="51">
        <v>0</v>
      </c>
      <c r="O103" s="51">
        <v>0</v>
      </c>
      <c r="P103" s="51">
        <v>0</v>
      </c>
      <c r="Q103" s="52">
        <v>0</v>
      </c>
      <c r="R103" s="50">
        <v>0</v>
      </c>
      <c r="S103" s="51">
        <v>0</v>
      </c>
      <c r="T103" s="51">
        <v>0</v>
      </c>
      <c r="U103" s="51">
        <v>0</v>
      </c>
      <c r="V103" s="51">
        <v>0</v>
      </c>
      <c r="W103" s="52">
        <v>0</v>
      </c>
      <c r="X103" s="50">
        <v>0</v>
      </c>
      <c r="Y103" s="51">
        <v>0</v>
      </c>
      <c r="Z103" s="51">
        <v>0</v>
      </c>
      <c r="AA103" s="51">
        <v>0</v>
      </c>
      <c r="AB103" s="51">
        <v>0</v>
      </c>
      <c r="AC103" s="52">
        <v>0</v>
      </c>
      <c r="AD103" s="50">
        <v>0</v>
      </c>
      <c r="AE103" s="51">
        <v>0</v>
      </c>
      <c r="AF103" s="51">
        <v>0</v>
      </c>
      <c r="AG103" s="51">
        <v>0</v>
      </c>
      <c r="AH103" s="51">
        <v>0</v>
      </c>
      <c r="AI103" s="52">
        <v>0</v>
      </c>
    </row>
    <row r="104" spans="1:35" x14ac:dyDescent="0.25">
      <c r="A104" s="27">
        <v>2018</v>
      </c>
      <c r="B104" s="27">
        <v>0</v>
      </c>
      <c r="C104" s="27" t="s">
        <v>85</v>
      </c>
      <c r="D104" s="27">
        <v>101</v>
      </c>
      <c r="E104" s="27">
        <v>1917</v>
      </c>
      <c r="F104" s="53">
        <v>0</v>
      </c>
      <c r="G104" s="54">
        <v>0</v>
      </c>
      <c r="H104" s="54">
        <v>0</v>
      </c>
      <c r="I104" s="54">
        <v>0</v>
      </c>
      <c r="J104" s="54">
        <v>0</v>
      </c>
      <c r="K104" s="55">
        <v>0</v>
      </c>
      <c r="L104" s="53">
        <v>0</v>
      </c>
      <c r="M104" s="54">
        <v>0</v>
      </c>
      <c r="N104" s="54">
        <v>0</v>
      </c>
      <c r="O104" s="54">
        <v>0</v>
      </c>
      <c r="P104" s="54">
        <v>0</v>
      </c>
      <c r="Q104" s="55">
        <v>0</v>
      </c>
      <c r="R104" s="53">
        <v>0</v>
      </c>
      <c r="S104" s="54">
        <v>0</v>
      </c>
      <c r="T104" s="54">
        <v>0</v>
      </c>
      <c r="U104" s="54">
        <v>0</v>
      </c>
      <c r="V104" s="54">
        <v>0</v>
      </c>
      <c r="W104" s="55">
        <v>0</v>
      </c>
      <c r="X104" s="53">
        <v>0</v>
      </c>
      <c r="Y104" s="54">
        <v>0</v>
      </c>
      <c r="Z104" s="54">
        <v>0</v>
      </c>
      <c r="AA104" s="54">
        <v>0</v>
      </c>
      <c r="AB104" s="54">
        <v>0</v>
      </c>
      <c r="AC104" s="55">
        <v>0</v>
      </c>
      <c r="AD104" s="53">
        <v>0</v>
      </c>
      <c r="AE104" s="54">
        <v>0</v>
      </c>
      <c r="AF104" s="54">
        <v>0</v>
      </c>
      <c r="AG104" s="54">
        <v>0</v>
      </c>
      <c r="AH104" s="54">
        <v>0</v>
      </c>
      <c r="AI104" s="55">
        <v>0</v>
      </c>
    </row>
    <row r="105" spans="1:35" x14ac:dyDescent="0.25">
      <c r="A105" s="26">
        <v>2018</v>
      </c>
      <c r="B105" s="26">
        <v>0</v>
      </c>
      <c r="C105" s="26" t="s">
        <v>85</v>
      </c>
      <c r="D105" s="26">
        <v>102</v>
      </c>
      <c r="E105" s="26">
        <v>1916</v>
      </c>
      <c r="F105" s="50">
        <v>0</v>
      </c>
      <c r="G105" s="51">
        <v>0</v>
      </c>
      <c r="H105" s="51">
        <v>0</v>
      </c>
      <c r="I105" s="51">
        <v>0</v>
      </c>
      <c r="J105" s="51">
        <v>0</v>
      </c>
      <c r="K105" s="52">
        <v>0</v>
      </c>
      <c r="L105" s="50">
        <v>0</v>
      </c>
      <c r="M105" s="51">
        <v>0</v>
      </c>
      <c r="N105" s="51">
        <v>0</v>
      </c>
      <c r="O105" s="51">
        <v>0</v>
      </c>
      <c r="P105" s="51">
        <v>0</v>
      </c>
      <c r="Q105" s="52">
        <v>0</v>
      </c>
      <c r="R105" s="50">
        <v>0</v>
      </c>
      <c r="S105" s="51">
        <v>0</v>
      </c>
      <c r="T105" s="51">
        <v>0</v>
      </c>
      <c r="U105" s="51">
        <v>0</v>
      </c>
      <c r="V105" s="51">
        <v>0</v>
      </c>
      <c r="W105" s="52">
        <v>0</v>
      </c>
      <c r="X105" s="50">
        <v>0</v>
      </c>
      <c r="Y105" s="51">
        <v>0</v>
      </c>
      <c r="Z105" s="51">
        <v>0</v>
      </c>
      <c r="AA105" s="51">
        <v>0</v>
      </c>
      <c r="AB105" s="51">
        <v>0</v>
      </c>
      <c r="AC105" s="52">
        <v>0</v>
      </c>
      <c r="AD105" s="50">
        <v>0</v>
      </c>
      <c r="AE105" s="51">
        <v>0</v>
      </c>
      <c r="AF105" s="51">
        <v>0</v>
      </c>
      <c r="AG105" s="51">
        <v>0</v>
      </c>
      <c r="AH105" s="51">
        <v>0</v>
      </c>
      <c r="AI105" s="52">
        <v>0</v>
      </c>
    </row>
    <row r="106" spans="1:35" x14ac:dyDescent="0.25">
      <c r="A106" s="27">
        <v>2018</v>
      </c>
      <c r="B106" s="27">
        <v>0</v>
      </c>
      <c r="C106" s="27" t="s">
        <v>85</v>
      </c>
      <c r="D106" s="27">
        <v>103</v>
      </c>
      <c r="E106" s="27">
        <v>1915</v>
      </c>
      <c r="F106" s="53">
        <v>0</v>
      </c>
      <c r="G106" s="54">
        <v>0</v>
      </c>
      <c r="H106" s="54">
        <v>0</v>
      </c>
      <c r="I106" s="54">
        <v>0</v>
      </c>
      <c r="J106" s="54">
        <v>0</v>
      </c>
      <c r="K106" s="55">
        <v>0</v>
      </c>
      <c r="L106" s="53">
        <v>0</v>
      </c>
      <c r="M106" s="54">
        <v>0</v>
      </c>
      <c r="N106" s="54">
        <v>0</v>
      </c>
      <c r="O106" s="54">
        <v>0</v>
      </c>
      <c r="P106" s="54">
        <v>0</v>
      </c>
      <c r="Q106" s="55">
        <v>0</v>
      </c>
      <c r="R106" s="53">
        <v>0</v>
      </c>
      <c r="S106" s="54">
        <v>0</v>
      </c>
      <c r="T106" s="54">
        <v>0</v>
      </c>
      <c r="U106" s="54">
        <v>0</v>
      </c>
      <c r="V106" s="54">
        <v>0</v>
      </c>
      <c r="W106" s="55">
        <v>0</v>
      </c>
      <c r="X106" s="53">
        <v>0</v>
      </c>
      <c r="Y106" s="54">
        <v>0</v>
      </c>
      <c r="Z106" s="54">
        <v>0</v>
      </c>
      <c r="AA106" s="54">
        <v>0</v>
      </c>
      <c r="AB106" s="54">
        <v>0</v>
      </c>
      <c r="AC106" s="55">
        <v>0</v>
      </c>
      <c r="AD106" s="53">
        <v>0</v>
      </c>
      <c r="AE106" s="54">
        <v>0</v>
      </c>
      <c r="AF106" s="54">
        <v>0</v>
      </c>
      <c r="AG106" s="54">
        <v>0</v>
      </c>
      <c r="AH106" s="54">
        <v>0</v>
      </c>
      <c r="AI106" s="55">
        <v>0</v>
      </c>
    </row>
    <row r="107" spans="1:35" x14ac:dyDescent="0.25">
      <c r="A107" s="26">
        <v>2018</v>
      </c>
      <c r="B107" s="26">
        <v>0</v>
      </c>
      <c r="C107" s="26" t="s">
        <v>85</v>
      </c>
      <c r="D107" s="26">
        <v>104</v>
      </c>
      <c r="E107" s="26">
        <v>1914</v>
      </c>
      <c r="F107" s="50">
        <v>0</v>
      </c>
      <c r="G107" s="51">
        <v>0</v>
      </c>
      <c r="H107" s="51">
        <v>0</v>
      </c>
      <c r="I107" s="51">
        <v>0</v>
      </c>
      <c r="J107" s="51">
        <v>0</v>
      </c>
      <c r="K107" s="52">
        <v>0</v>
      </c>
      <c r="L107" s="50">
        <v>0</v>
      </c>
      <c r="M107" s="51">
        <v>0</v>
      </c>
      <c r="N107" s="51">
        <v>0</v>
      </c>
      <c r="O107" s="51">
        <v>0</v>
      </c>
      <c r="P107" s="51">
        <v>0</v>
      </c>
      <c r="Q107" s="52">
        <v>0</v>
      </c>
      <c r="R107" s="50">
        <v>0</v>
      </c>
      <c r="S107" s="51">
        <v>0</v>
      </c>
      <c r="T107" s="51">
        <v>0</v>
      </c>
      <c r="U107" s="51">
        <v>0</v>
      </c>
      <c r="V107" s="51">
        <v>0</v>
      </c>
      <c r="W107" s="52">
        <v>0</v>
      </c>
      <c r="X107" s="50">
        <v>0</v>
      </c>
      <c r="Y107" s="51">
        <v>0</v>
      </c>
      <c r="Z107" s="51">
        <v>0</v>
      </c>
      <c r="AA107" s="51">
        <v>0</v>
      </c>
      <c r="AB107" s="51">
        <v>0</v>
      </c>
      <c r="AC107" s="52">
        <v>0</v>
      </c>
      <c r="AD107" s="50">
        <v>0</v>
      </c>
      <c r="AE107" s="51">
        <v>0</v>
      </c>
      <c r="AF107" s="51">
        <v>0</v>
      </c>
      <c r="AG107" s="51">
        <v>0</v>
      </c>
      <c r="AH107" s="51">
        <v>0</v>
      </c>
      <c r="AI107" s="52">
        <v>0</v>
      </c>
    </row>
    <row r="108" spans="1:35" x14ac:dyDescent="0.25">
      <c r="A108" s="27">
        <v>2018</v>
      </c>
      <c r="B108" s="27">
        <v>0</v>
      </c>
      <c r="C108" s="27" t="s">
        <v>85</v>
      </c>
      <c r="D108" s="27">
        <v>105</v>
      </c>
      <c r="E108" s="27">
        <v>1913</v>
      </c>
      <c r="F108" s="53">
        <v>0</v>
      </c>
      <c r="G108" s="54">
        <v>0</v>
      </c>
      <c r="H108" s="54">
        <v>0</v>
      </c>
      <c r="I108" s="54">
        <v>0</v>
      </c>
      <c r="J108" s="54">
        <v>0</v>
      </c>
      <c r="K108" s="55">
        <v>0</v>
      </c>
      <c r="L108" s="53">
        <v>0</v>
      </c>
      <c r="M108" s="54">
        <v>0</v>
      </c>
      <c r="N108" s="54">
        <v>0</v>
      </c>
      <c r="O108" s="54">
        <v>0</v>
      </c>
      <c r="P108" s="54">
        <v>0</v>
      </c>
      <c r="Q108" s="55">
        <v>0</v>
      </c>
      <c r="R108" s="53">
        <v>0</v>
      </c>
      <c r="S108" s="54">
        <v>0</v>
      </c>
      <c r="T108" s="54">
        <v>0</v>
      </c>
      <c r="U108" s="54">
        <v>0</v>
      </c>
      <c r="V108" s="54">
        <v>0</v>
      </c>
      <c r="W108" s="55">
        <v>0</v>
      </c>
      <c r="X108" s="53">
        <v>0</v>
      </c>
      <c r="Y108" s="54">
        <v>0</v>
      </c>
      <c r="Z108" s="54">
        <v>0</v>
      </c>
      <c r="AA108" s="54">
        <v>0</v>
      </c>
      <c r="AB108" s="54">
        <v>0</v>
      </c>
      <c r="AC108" s="55">
        <v>0</v>
      </c>
      <c r="AD108" s="53">
        <v>0</v>
      </c>
      <c r="AE108" s="54">
        <v>0</v>
      </c>
      <c r="AF108" s="54">
        <v>0</v>
      </c>
      <c r="AG108" s="54">
        <v>0</v>
      </c>
      <c r="AH108" s="54">
        <v>0</v>
      </c>
      <c r="AI108" s="55">
        <v>0</v>
      </c>
    </row>
    <row r="109" spans="1:35" x14ac:dyDescent="0.25">
      <c r="A109" s="26">
        <v>2018</v>
      </c>
      <c r="B109" s="26">
        <v>0</v>
      </c>
      <c r="C109" s="26" t="s">
        <v>85</v>
      </c>
      <c r="D109" s="26">
        <v>106</v>
      </c>
      <c r="E109" s="26">
        <v>1912</v>
      </c>
      <c r="F109" s="50">
        <v>0</v>
      </c>
      <c r="G109" s="51">
        <v>0</v>
      </c>
      <c r="H109" s="51">
        <v>0</v>
      </c>
      <c r="I109" s="51">
        <v>0</v>
      </c>
      <c r="J109" s="51">
        <v>0</v>
      </c>
      <c r="K109" s="52">
        <v>0</v>
      </c>
      <c r="L109" s="50">
        <v>0</v>
      </c>
      <c r="M109" s="51">
        <v>0</v>
      </c>
      <c r="N109" s="51">
        <v>0</v>
      </c>
      <c r="O109" s="51">
        <v>0</v>
      </c>
      <c r="P109" s="51">
        <v>0</v>
      </c>
      <c r="Q109" s="52">
        <v>0</v>
      </c>
      <c r="R109" s="50">
        <v>0</v>
      </c>
      <c r="S109" s="51">
        <v>0</v>
      </c>
      <c r="T109" s="51">
        <v>0</v>
      </c>
      <c r="U109" s="51">
        <v>0</v>
      </c>
      <c r="V109" s="51">
        <v>0</v>
      </c>
      <c r="W109" s="52">
        <v>0</v>
      </c>
      <c r="X109" s="50">
        <v>0</v>
      </c>
      <c r="Y109" s="51">
        <v>0</v>
      </c>
      <c r="Z109" s="51">
        <v>0</v>
      </c>
      <c r="AA109" s="51">
        <v>0</v>
      </c>
      <c r="AB109" s="51">
        <v>0</v>
      </c>
      <c r="AC109" s="52">
        <v>0</v>
      </c>
      <c r="AD109" s="50">
        <v>0</v>
      </c>
      <c r="AE109" s="51">
        <v>0</v>
      </c>
      <c r="AF109" s="51">
        <v>0</v>
      </c>
      <c r="AG109" s="51">
        <v>0</v>
      </c>
      <c r="AH109" s="51">
        <v>0</v>
      </c>
      <c r="AI109" s="52">
        <v>0</v>
      </c>
    </row>
    <row r="110" spans="1:35" x14ac:dyDescent="0.25">
      <c r="A110" s="27">
        <v>2018</v>
      </c>
      <c r="B110" s="27">
        <v>0</v>
      </c>
      <c r="C110" s="27" t="s">
        <v>85</v>
      </c>
      <c r="D110" s="27">
        <v>107</v>
      </c>
      <c r="E110" s="27">
        <v>1911</v>
      </c>
      <c r="F110" s="53">
        <v>0</v>
      </c>
      <c r="G110" s="54">
        <v>0</v>
      </c>
      <c r="H110" s="54">
        <v>0</v>
      </c>
      <c r="I110" s="54">
        <v>0</v>
      </c>
      <c r="J110" s="54">
        <v>0</v>
      </c>
      <c r="K110" s="55">
        <v>0</v>
      </c>
      <c r="L110" s="53">
        <v>0</v>
      </c>
      <c r="M110" s="54">
        <v>0</v>
      </c>
      <c r="N110" s="54">
        <v>0</v>
      </c>
      <c r="O110" s="54">
        <v>0</v>
      </c>
      <c r="P110" s="54">
        <v>0</v>
      </c>
      <c r="Q110" s="55">
        <v>0</v>
      </c>
      <c r="R110" s="53">
        <v>0</v>
      </c>
      <c r="S110" s="54">
        <v>0</v>
      </c>
      <c r="T110" s="54">
        <v>0</v>
      </c>
      <c r="U110" s="54">
        <v>0</v>
      </c>
      <c r="V110" s="54">
        <v>0</v>
      </c>
      <c r="W110" s="55">
        <v>0</v>
      </c>
      <c r="X110" s="53">
        <v>0</v>
      </c>
      <c r="Y110" s="54">
        <v>0</v>
      </c>
      <c r="Z110" s="54">
        <v>0</v>
      </c>
      <c r="AA110" s="54">
        <v>0</v>
      </c>
      <c r="AB110" s="54">
        <v>0</v>
      </c>
      <c r="AC110" s="55">
        <v>0</v>
      </c>
      <c r="AD110" s="53">
        <v>0</v>
      </c>
      <c r="AE110" s="54">
        <v>0</v>
      </c>
      <c r="AF110" s="54">
        <v>0</v>
      </c>
      <c r="AG110" s="54">
        <v>0</v>
      </c>
      <c r="AH110" s="54">
        <v>0</v>
      </c>
      <c r="AI110" s="55">
        <v>0</v>
      </c>
    </row>
    <row r="111" spans="1:35" x14ac:dyDescent="0.25">
      <c r="A111" s="26">
        <v>2018</v>
      </c>
      <c r="B111" s="26">
        <v>0</v>
      </c>
      <c r="C111" s="26" t="s">
        <v>85</v>
      </c>
      <c r="D111" s="26">
        <v>108</v>
      </c>
      <c r="E111" s="26">
        <v>1910</v>
      </c>
      <c r="F111" s="50">
        <v>0</v>
      </c>
      <c r="G111" s="51">
        <v>0</v>
      </c>
      <c r="H111" s="51">
        <v>0</v>
      </c>
      <c r="I111" s="51">
        <v>0</v>
      </c>
      <c r="J111" s="51">
        <v>0</v>
      </c>
      <c r="K111" s="52">
        <v>0</v>
      </c>
      <c r="L111" s="50">
        <v>0</v>
      </c>
      <c r="M111" s="51">
        <v>0</v>
      </c>
      <c r="N111" s="51">
        <v>0</v>
      </c>
      <c r="O111" s="51">
        <v>0</v>
      </c>
      <c r="P111" s="51">
        <v>0</v>
      </c>
      <c r="Q111" s="52">
        <v>0</v>
      </c>
      <c r="R111" s="50">
        <v>0</v>
      </c>
      <c r="S111" s="51">
        <v>0</v>
      </c>
      <c r="T111" s="51">
        <v>0</v>
      </c>
      <c r="U111" s="51">
        <v>0</v>
      </c>
      <c r="V111" s="51">
        <v>0</v>
      </c>
      <c r="W111" s="52">
        <v>0</v>
      </c>
      <c r="X111" s="50">
        <v>0</v>
      </c>
      <c r="Y111" s="51">
        <v>0</v>
      </c>
      <c r="Z111" s="51">
        <v>0</v>
      </c>
      <c r="AA111" s="51">
        <v>0</v>
      </c>
      <c r="AB111" s="51">
        <v>0</v>
      </c>
      <c r="AC111" s="52">
        <v>0</v>
      </c>
      <c r="AD111" s="50">
        <v>0</v>
      </c>
      <c r="AE111" s="51">
        <v>0</v>
      </c>
      <c r="AF111" s="51">
        <v>0</v>
      </c>
      <c r="AG111" s="51">
        <v>0</v>
      </c>
      <c r="AH111" s="51">
        <v>0</v>
      </c>
      <c r="AI111" s="52">
        <v>0</v>
      </c>
    </row>
    <row r="112" spans="1:35" x14ac:dyDescent="0.25">
      <c r="A112" s="27">
        <v>2018</v>
      </c>
      <c r="B112" s="27">
        <v>0</v>
      </c>
      <c r="C112" s="27" t="s">
        <v>85</v>
      </c>
      <c r="D112" s="27">
        <v>109</v>
      </c>
      <c r="E112" s="27">
        <v>1909</v>
      </c>
      <c r="F112" s="53">
        <v>0</v>
      </c>
      <c r="G112" s="54">
        <v>0</v>
      </c>
      <c r="H112" s="54">
        <v>0</v>
      </c>
      <c r="I112" s="54">
        <v>0</v>
      </c>
      <c r="J112" s="54">
        <v>0</v>
      </c>
      <c r="K112" s="55">
        <v>0</v>
      </c>
      <c r="L112" s="53">
        <v>0</v>
      </c>
      <c r="M112" s="54">
        <v>0</v>
      </c>
      <c r="N112" s="54">
        <v>0</v>
      </c>
      <c r="O112" s="54">
        <v>0</v>
      </c>
      <c r="P112" s="54">
        <v>0</v>
      </c>
      <c r="Q112" s="55">
        <v>0</v>
      </c>
      <c r="R112" s="53">
        <v>0</v>
      </c>
      <c r="S112" s="54">
        <v>0</v>
      </c>
      <c r="T112" s="54">
        <v>0</v>
      </c>
      <c r="U112" s="54">
        <v>0</v>
      </c>
      <c r="V112" s="54">
        <v>0</v>
      </c>
      <c r="W112" s="55">
        <v>0</v>
      </c>
      <c r="X112" s="53">
        <v>0</v>
      </c>
      <c r="Y112" s="54">
        <v>0</v>
      </c>
      <c r="Z112" s="54">
        <v>0</v>
      </c>
      <c r="AA112" s="54">
        <v>0</v>
      </c>
      <c r="AB112" s="54">
        <v>0</v>
      </c>
      <c r="AC112" s="55">
        <v>0</v>
      </c>
      <c r="AD112" s="53">
        <v>0</v>
      </c>
      <c r="AE112" s="54">
        <v>0</v>
      </c>
      <c r="AF112" s="54">
        <v>0</v>
      </c>
      <c r="AG112" s="54">
        <v>0</v>
      </c>
      <c r="AH112" s="54">
        <v>0</v>
      </c>
      <c r="AI112" s="55">
        <v>0</v>
      </c>
    </row>
    <row r="113" spans="1:35" x14ac:dyDescent="0.25">
      <c r="A113" s="26">
        <v>2018</v>
      </c>
      <c r="B113" s="26">
        <v>0</v>
      </c>
      <c r="C113" s="26" t="s">
        <v>85</v>
      </c>
      <c r="D113" s="26">
        <v>110</v>
      </c>
      <c r="E113" s="26">
        <v>1908</v>
      </c>
      <c r="F113" s="50">
        <v>0</v>
      </c>
      <c r="G113" s="51">
        <v>0</v>
      </c>
      <c r="H113" s="51">
        <v>0</v>
      </c>
      <c r="I113" s="51">
        <v>0</v>
      </c>
      <c r="J113" s="51">
        <v>0</v>
      </c>
      <c r="K113" s="52">
        <v>0</v>
      </c>
      <c r="L113" s="50">
        <v>0</v>
      </c>
      <c r="M113" s="51">
        <v>0</v>
      </c>
      <c r="N113" s="51">
        <v>0</v>
      </c>
      <c r="O113" s="51">
        <v>0</v>
      </c>
      <c r="P113" s="51">
        <v>0</v>
      </c>
      <c r="Q113" s="52">
        <v>0</v>
      </c>
      <c r="R113" s="50">
        <v>0</v>
      </c>
      <c r="S113" s="51">
        <v>0</v>
      </c>
      <c r="T113" s="51">
        <v>0</v>
      </c>
      <c r="U113" s="51">
        <v>0</v>
      </c>
      <c r="V113" s="51">
        <v>0</v>
      </c>
      <c r="W113" s="52">
        <v>0</v>
      </c>
      <c r="X113" s="50">
        <v>0</v>
      </c>
      <c r="Y113" s="51">
        <v>0</v>
      </c>
      <c r="Z113" s="51">
        <v>0</v>
      </c>
      <c r="AA113" s="51">
        <v>0</v>
      </c>
      <c r="AB113" s="51">
        <v>0</v>
      </c>
      <c r="AC113" s="52">
        <v>0</v>
      </c>
      <c r="AD113" s="50">
        <v>0</v>
      </c>
      <c r="AE113" s="51">
        <v>0</v>
      </c>
      <c r="AF113" s="51">
        <v>0</v>
      </c>
      <c r="AG113" s="51">
        <v>0</v>
      </c>
      <c r="AH113" s="51">
        <v>0</v>
      </c>
      <c r="AI113" s="52">
        <v>0</v>
      </c>
    </row>
    <row r="114" spans="1:35" x14ac:dyDescent="0.25">
      <c r="A114" s="27">
        <v>2018</v>
      </c>
      <c r="B114" s="27">
        <v>0</v>
      </c>
      <c r="C114" s="27" t="s">
        <v>85</v>
      </c>
      <c r="D114" s="27">
        <v>111</v>
      </c>
      <c r="E114" s="27">
        <v>1907</v>
      </c>
      <c r="F114" s="53">
        <v>0</v>
      </c>
      <c r="G114" s="54">
        <v>0</v>
      </c>
      <c r="H114" s="54">
        <v>0</v>
      </c>
      <c r="I114" s="54">
        <v>0</v>
      </c>
      <c r="J114" s="54">
        <v>0</v>
      </c>
      <c r="K114" s="55">
        <v>0</v>
      </c>
      <c r="L114" s="53">
        <v>0</v>
      </c>
      <c r="M114" s="54">
        <v>0</v>
      </c>
      <c r="N114" s="54">
        <v>0</v>
      </c>
      <c r="O114" s="54">
        <v>0</v>
      </c>
      <c r="P114" s="54">
        <v>0</v>
      </c>
      <c r="Q114" s="55">
        <v>0</v>
      </c>
      <c r="R114" s="53">
        <v>0</v>
      </c>
      <c r="S114" s="54">
        <v>0</v>
      </c>
      <c r="T114" s="54">
        <v>0</v>
      </c>
      <c r="U114" s="54">
        <v>0</v>
      </c>
      <c r="V114" s="54">
        <v>0</v>
      </c>
      <c r="W114" s="55">
        <v>0</v>
      </c>
      <c r="X114" s="53">
        <v>0</v>
      </c>
      <c r="Y114" s="54">
        <v>0</v>
      </c>
      <c r="Z114" s="54">
        <v>0</v>
      </c>
      <c r="AA114" s="54">
        <v>0</v>
      </c>
      <c r="AB114" s="54">
        <v>0</v>
      </c>
      <c r="AC114" s="55">
        <v>0</v>
      </c>
      <c r="AD114" s="53">
        <v>0</v>
      </c>
      <c r="AE114" s="54">
        <v>0</v>
      </c>
      <c r="AF114" s="54">
        <v>0</v>
      </c>
      <c r="AG114" s="54">
        <v>0</v>
      </c>
      <c r="AH114" s="54">
        <v>0</v>
      </c>
      <c r="AI114" s="55">
        <v>0</v>
      </c>
    </row>
    <row r="115" spans="1:35" x14ac:dyDescent="0.25">
      <c r="A115" s="26">
        <v>2018</v>
      </c>
      <c r="B115" s="26">
        <v>0</v>
      </c>
      <c r="C115" s="26" t="s">
        <v>85</v>
      </c>
      <c r="D115" s="26">
        <v>112</v>
      </c>
      <c r="E115" s="26">
        <v>1906</v>
      </c>
      <c r="F115" s="50">
        <v>0</v>
      </c>
      <c r="G115" s="51">
        <v>0</v>
      </c>
      <c r="H115" s="51">
        <v>0</v>
      </c>
      <c r="I115" s="51">
        <v>0</v>
      </c>
      <c r="J115" s="51">
        <v>0</v>
      </c>
      <c r="K115" s="52">
        <v>0</v>
      </c>
      <c r="L115" s="50">
        <v>0</v>
      </c>
      <c r="M115" s="51">
        <v>0</v>
      </c>
      <c r="N115" s="51">
        <v>0</v>
      </c>
      <c r="O115" s="51">
        <v>0</v>
      </c>
      <c r="P115" s="51">
        <v>0</v>
      </c>
      <c r="Q115" s="52">
        <v>0</v>
      </c>
      <c r="R115" s="50">
        <v>0</v>
      </c>
      <c r="S115" s="51">
        <v>0</v>
      </c>
      <c r="T115" s="51">
        <v>0</v>
      </c>
      <c r="U115" s="51">
        <v>0</v>
      </c>
      <c r="V115" s="51">
        <v>0</v>
      </c>
      <c r="W115" s="52">
        <v>0</v>
      </c>
      <c r="X115" s="50">
        <v>0</v>
      </c>
      <c r="Y115" s="51">
        <v>0</v>
      </c>
      <c r="Z115" s="51">
        <v>0</v>
      </c>
      <c r="AA115" s="51">
        <v>0</v>
      </c>
      <c r="AB115" s="51">
        <v>0</v>
      </c>
      <c r="AC115" s="52">
        <v>0</v>
      </c>
      <c r="AD115" s="50">
        <v>0</v>
      </c>
      <c r="AE115" s="51">
        <v>0</v>
      </c>
      <c r="AF115" s="51">
        <v>0</v>
      </c>
      <c r="AG115" s="51">
        <v>0</v>
      </c>
      <c r="AH115" s="51">
        <v>0</v>
      </c>
      <c r="AI115" s="52">
        <v>0</v>
      </c>
    </row>
    <row r="116" spans="1:35" x14ac:dyDescent="0.25">
      <c r="A116" s="27">
        <v>2018</v>
      </c>
      <c r="B116" s="27">
        <v>0</v>
      </c>
      <c r="C116" s="27" t="s">
        <v>85</v>
      </c>
      <c r="D116" s="27">
        <v>113</v>
      </c>
      <c r="E116" s="27">
        <v>1905</v>
      </c>
      <c r="F116" s="53">
        <v>0</v>
      </c>
      <c r="G116" s="54">
        <v>0</v>
      </c>
      <c r="H116" s="54">
        <v>0</v>
      </c>
      <c r="I116" s="54">
        <v>0</v>
      </c>
      <c r="J116" s="54">
        <v>0</v>
      </c>
      <c r="K116" s="55">
        <v>0</v>
      </c>
      <c r="L116" s="53">
        <v>0</v>
      </c>
      <c r="M116" s="54">
        <v>0</v>
      </c>
      <c r="N116" s="54">
        <v>0</v>
      </c>
      <c r="O116" s="54">
        <v>0</v>
      </c>
      <c r="P116" s="54">
        <v>0</v>
      </c>
      <c r="Q116" s="55">
        <v>0</v>
      </c>
      <c r="R116" s="53">
        <v>0</v>
      </c>
      <c r="S116" s="54">
        <v>0</v>
      </c>
      <c r="T116" s="54">
        <v>0</v>
      </c>
      <c r="U116" s="54">
        <v>0</v>
      </c>
      <c r="V116" s="54">
        <v>0</v>
      </c>
      <c r="W116" s="55">
        <v>0</v>
      </c>
      <c r="X116" s="53">
        <v>0</v>
      </c>
      <c r="Y116" s="54">
        <v>0</v>
      </c>
      <c r="Z116" s="54">
        <v>0</v>
      </c>
      <c r="AA116" s="54">
        <v>0</v>
      </c>
      <c r="AB116" s="54">
        <v>0</v>
      </c>
      <c r="AC116" s="55">
        <v>0</v>
      </c>
      <c r="AD116" s="53">
        <v>0</v>
      </c>
      <c r="AE116" s="54">
        <v>0</v>
      </c>
      <c r="AF116" s="54">
        <v>0</v>
      </c>
      <c r="AG116" s="54">
        <v>0</v>
      </c>
      <c r="AH116" s="54">
        <v>0</v>
      </c>
      <c r="AI116" s="55">
        <v>0</v>
      </c>
    </row>
    <row r="117" spans="1:35" x14ac:dyDescent="0.25">
      <c r="A117" s="26">
        <v>2018</v>
      </c>
      <c r="B117" s="26">
        <v>0</v>
      </c>
      <c r="C117" s="26" t="s">
        <v>42</v>
      </c>
      <c r="D117" s="26">
        <v>0</v>
      </c>
      <c r="E117" s="26">
        <v>2018</v>
      </c>
      <c r="F117" s="50">
        <v>15558836</v>
      </c>
      <c r="G117" s="51">
        <v>65825769</v>
      </c>
      <c r="H117" s="51">
        <v>66138750</v>
      </c>
      <c r="I117" s="51">
        <v>66197724</v>
      </c>
      <c r="J117" s="51">
        <v>66199713</v>
      </c>
      <c r="K117" s="52">
        <v>66206025</v>
      </c>
      <c r="L117" s="50">
        <v>0</v>
      </c>
      <c r="M117" s="51">
        <v>0</v>
      </c>
      <c r="N117" s="51">
        <v>0</v>
      </c>
      <c r="O117" s="51">
        <v>0</v>
      </c>
      <c r="P117" s="51">
        <v>0</v>
      </c>
      <c r="Q117" s="52">
        <v>0</v>
      </c>
      <c r="R117" s="50">
        <v>170401</v>
      </c>
      <c r="S117" s="51">
        <v>358321</v>
      </c>
      <c r="T117" s="51">
        <v>364128</v>
      </c>
      <c r="U117" s="51">
        <v>364516</v>
      </c>
      <c r="V117" s="51">
        <v>364555</v>
      </c>
      <c r="W117" s="52">
        <v>364683</v>
      </c>
      <c r="X117" s="50">
        <v>372</v>
      </c>
      <c r="Y117" s="51">
        <v>938</v>
      </c>
      <c r="Z117" s="51">
        <v>997</v>
      </c>
      <c r="AA117" s="51">
        <v>1028</v>
      </c>
      <c r="AB117" s="51">
        <v>1030</v>
      </c>
      <c r="AC117" s="52">
        <v>1034</v>
      </c>
      <c r="AD117" s="50">
        <v>169061</v>
      </c>
      <c r="AE117" s="51">
        <v>354395</v>
      </c>
      <c r="AF117" s="51">
        <v>361359</v>
      </c>
      <c r="AG117" s="51">
        <v>361867</v>
      </c>
      <c r="AH117" s="51">
        <v>361875</v>
      </c>
      <c r="AI117" s="52">
        <v>361837</v>
      </c>
    </row>
    <row r="118" spans="1:35" x14ac:dyDescent="0.25">
      <c r="A118" s="27">
        <v>2018</v>
      </c>
      <c r="B118" s="27">
        <v>0</v>
      </c>
      <c r="C118" s="27" t="s">
        <v>42</v>
      </c>
      <c r="D118" s="27">
        <v>1</v>
      </c>
      <c r="E118" s="27">
        <v>2017</v>
      </c>
      <c r="F118" s="53">
        <v>65467961</v>
      </c>
      <c r="G118" s="54">
        <v>132558506</v>
      </c>
      <c r="H118" s="54">
        <v>132747118</v>
      </c>
      <c r="I118" s="54">
        <v>132834248</v>
      </c>
      <c r="J118" s="54">
        <v>132842928</v>
      </c>
      <c r="K118" s="55">
        <v>132841745</v>
      </c>
      <c r="L118" s="53">
        <v>0</v>
      </c>
      <c r="M118" s="54">
        <v>0</v>
      </c>
      <c r="N118" s="54">
        <v>0</v>
      </c>
      <c r="O118" s="54">
        <v>0</v>
      </c>
      <c r="P118" s="54">
        <v>0</v>
      </c>
      <c r="Q118" s="55">
        <v>0</v>
      </c>
      <c r="R118" s="53">
        <v>365070</v>
      </c>
      <c r="S118" s="54">
        <v>369412</v>
      </c>
      <c r="T118" s="54">
        <v>370032</v>
      </c>
      <c r="U118" s="54">
        <v>370255</v>
      </c>
      <c r="V118" s="54">
        <v>370267</v>
      </c>
      <c r="W118" s="55">
        <v>370298</v>
      </c>
      <c r="X118" s="53">
        <v>119</v>
      </c>
      <c r="Y118" s="54">
        <v>181</v>
      </c>
      <c r="Z118" s="54">
        <v>185</v>
      </c>
      <c r="AA118" s="54">
        <v>189</v>
      </c>
      <c r="AB118" s="54">
        <v>189</v>
      </c>
      <c r="AC118" s="55">
        <v>191</v>
      </c>
      <c r="AD118" s="53">
        <v>360838</v>
      </c>
      <c r="AE118" s="54">
        <v>362082</v>
      </c>
      <c r="AF118" s="54">
        <v>364565</v>
      </c>
      <c r="AG118" s="54">
        <v>365085</v>
      </c>
      <c r="AH118" s="54">
        <v>365113</v>
      </c>
      <c r="AI118" s="55">
        <v>365118</v>
      </c>
    </row>
    <row r="119" spans="1:35" x14ac:dyDescent="0.25">
      <c r="A119" s="26">
        <v>2018</v>
      </c>
      <c r="B119" s="26">
        <v>0</v>
      </c>
      <c r="C119" s="26" t="s">
        <v>42</v>
      </c>
      <c r="D119" s="26">
        <v>2</v>
      </c>
      <c r="E119" s="26">
        <v>2016</v>
      </c>
      <c r="F119" s="50">
        <v>65601517</v>
      </c>
      <c r="G119" s="51">
        <v>132881393</v>
      </c>
      <c r="H119" s="51">
        <v>132982251</v>
      </c>
      <c r="I119" s="51">
        <v>133044091</v>
      </c>
      <c r="J119" s="51">
        <v>133041257</v>
      </c>
      <c r="K119" s="52">
        <v>133041697</v>
      </c>
      <c r="L119" s="50">
        <v>0</v>
      </c>
      <c r="M119" s="51">
        <v>0</v>
      </c>
      <c r="N119" s="51">
        <v>0</v>
      </c>
      <c r="O119" s="51">
        <v>0</v>
      </c>
      <c r="P119" s="51">
        <v>0</v>
      </c>
      <c r="Q119" s="52">
        <v>0</v>
      </c>
      <c r="R119" s="50">
        <v>365978</v>
      </c>
      <c r="S119" s="51">
        <v>370319</v>
      </c>
      <c r="T119" s="51">
        <v>370735</v>
      </c>
      <c r="U119" s="51">
        <v>370916</v>
      </c>
      <c r="V119" s="51">
        <v>370919</v>
      </c>
      <c r="W119" s="52">
        <v>370933</v>
      </c>
      <c r="X119" s="50">
        <v>39</v>
      </c>
      <c r="Y119" s="51">
        <v>67</v>
      </c>
      <c r="Z119" s="51">
        <v>69</v>
      </c>
      <c r="AA119" s="51">
        <v>70</v>
      </c>
      <c r="AB119" s="51">
        <v>70</v>
      </c>
      <c r="AC119" s="52">
        <v>71</v>
      </c>
      <c r="AD119" s="50">
        <v>361780</v>
      </c>
      <c r="AE119" s="51">
        <v>363494</v>
      </c>
      <c r="AF119" s="51">
        <v>365365</v>
      </c>
      <c r="AG119" s="51">
        <v>365708</v>
      </c>
      <c r="AH119" s="51">
        <v>365700</v>
      </c>
      <c r="AI119" s="52">
        <v>365701</v>
      </c>
    </row>
    <row r="120" spans="1:35" x14ac:dyDescent="0.25">
      <c r="A120" s="27">
        <v>2018</v>
      </c>
      <c r="B120" s="27">
        <v>0</v>
      </c>
      <c r="C120" s="27" t="s">
        <v>42</v>
      </c>
      <c r="D120" s="27">
        <v>3</v>
      </c>
      <c r="E120" s="27">
        <v>2015</v>
      </c>
      <c r="F120" s="53">
        <v>63341682</v>
      </c>
      <c r="G120" s="54">
        <v>128228151</v>
      </c>
      <c r="H120" s="54">
        <v>128348935</v>
      </c>
      <c r="I120" s="54">
        <v>128438120</v>
      </c>
      <c r="J120" s="54">
        <v>128437688</v>
      </c>
      <c r="K120" s="55">
        <v>128441148</v>
      </c>
      <c r="L120" s="53">
        <v>0</v>
      </c>
      <c r="M120" s="54">
        <v>0</v>
      </c>
      <c r="N120" s="54">
        <v>0</v>
      </c>
      <c r="O120" s="54">
        <v>0</v>
      </c>
      <c r="P120" s="54">
        <v>0</v>
      </c>
      <c r="Q120" s="55">
        <v>0</v>
      </c>
      <c r="R120" s="53">
        <v>353557</v>
      </c>
      <c r="S120" s="54">
        <v>357642</v>
      </c>
      <c r="T120" s="54">
        <v>357894</v>
      </c>
      <c r="U120" s="54">
        <v>358071</v>
      </c>
      <c r="V120" s="54">
        <v>358074</v>
      </c>
      <c r="W120" s="55">
        <v>358101</v>
      </c>
      <c r="X120" s="53">
        <v>28</v>
      </c>
      <c r="Y120" s="54">
        <v>57</v>
      </c>
      <c r="Z120" s="54">
        <v>57</v>
      </c>
      <c r="AA120" s="54">
        <v>58</v>
      </c>
      <c r="AB120" s="54">
        <v>58</v>
      </c>
      <c r="AC120" s="55">
        <v>58</v>
      </c>
      <c r="AD120" s="53">
        <v>348961</v>
      </c>
      <c r="AE120" s="54">
        <v>350105</v>
      </c>
      <c r="AF120" s="54">
        <v>352475</v>
      </c>
      <c r="AG120" s="54">
        <v>353001</v>
      </c>
      <c r="AH120" s="54">
        <v>352994</v>
      </c>
      <c r="AI120" s="55">
        <v>353027</v>
      </c>
    </row>
    <row r="121" spans="1:35" x14ac:dyDescent="0.25">
      <c r="A121" s="26">
        <v>2018</v>
      </c>
      <c r="B121" s="26">
        <v>0</v>
      </c>
      <c r="C121" s="26" t="s">
        <v>42</v>
      </c>
      <c r="D121" s="26">
        <v>4</v>
      </c>
      <c r="E121" s="26">
        <v>2014</v>
      </c>
      <c r="F121" s="50">
        <v>62391535</v>
      </c>
      <c r="G121" s="51">
        <v>126398334</v>
      </c>
      <c r="H121" s="51">
        <v>126468690</v>
      </c>
      <c r="I121" s="51">
        <v>126543719</v>
      </c>
      <c r="J121" s="51">
        <v>126543295</v>
      </c>
      <c r="K121" s="52">
        <v>126544968</v>
      </c>
      <c r="L121" s="50">
        <v>0</v>
      </c>
      <c r="M121" s="51">
        <v>0</v>
      </c>
      <c r="N121" s="51">
        <v>0</v>
      </c>
      <c r="O121" s="51">
        <v>0</v>
      </c>
      <c r="P121" s="51">
        <v>0</v>
      </c>
      <c r="Q121" s="52">
        <v>0</v>
      </c>
      <c r="R121" s="50">
        <v>347799</v>
      </c>
      <c r="S121" s="51">
        <v>351869</v>
      </c>
      <c r="T121" s="51">
        <v>352186</v>
      </c>
      <c r="U121" s="51">
        <v>352383</v>
      </c>
      <c r="V121" s="51">
        <v>352395</v>
      </c>
      <c r="W121" s="52">
        <v>352438</v>
      </c>
      <c r="X121" s="50">
        <v>16</v>
      </c>
      <c r="Y121" s="51">
        <v>40</v>
      </c>
      <c r="Z121" s="51">
        <v>40</v>
      </c>
      <c r="AA121" s="51">
        <v>40</v>
      </c>
      <c r="AB121" s="51">
        <v>40</v>
      </c>
      <c r="AC121" s="52">
        <v>40</v>
      </c>
      <c r="AD121" s="50">
        <v>344261</v>
      </c>
      <c r="AE121" s="51">
        <v>346078</v>
      </c>
      <c r="AF121" s="51">
        <v>347752</v>
      </c>
      <c r="AG121" s="51">
        <v>348110</v>
      </c>
      <c r="AH121" s="51">
        <v>348119</v>
      </c>
      <c r="AI121" s="52">
        <v>348119</v>
      </c>
    </row>
    <row r="122" spans="1:35" x14ac:dyDescent="0.25">
      <c r="A122" s="27">
        <v>2018</v>
      </c>
      <c r="B122" s="27">
        <v>0</v>
      </c>
      <c r="C122" s="27" t="s">
        <v>42</v>
      </c>
      <c r="D122" s="27">
        <v>5</v>
      </c>
      <c r="E122" s="27">
        <v>2013</v>
      </c>
      <c r="F122" s="53">
        <v>60017922</v>
      </c>
      <c r="G122" s="54">
        <v>121598839</v>
      </c>
      <c r="H122" s="54">
        <v>121644742</v>
      </c>
      <c r="I122" s="54">
        <v>121699632</v>
      </c>
      <c r="J122" s="54">
        <v>121695800</v>
      </c>
      <c r="K122" s="55">
        <v>121697014</v>
      </c>
      <c r="L122" s="53">
        <v>0</v>
      </c>
      <c r="M122" s="54">
        <v>0</v>
      </c>
      <c r="N122" s="54">
        <v>0</v>
      </c>
      <c r="O122" s="54">
        <v>0</v>
      </c>
      <c r="P122" s="54">
        <v>0</v>
      </c>
      <c r="Q122" s="55">
        <v>0</v>
      </c>
      <c r="R122" s="53">
        <v>334440</v>
      </c>
      <c r="S122" s="54">
        <v>338332</v>
      </c>
      <c r="T122" s="54">
        <v>338607</v>
      </c>
      <c r="U122" s="54">
        <v>338748</v>
      </c>
      <c r="V122" s="54">
        <v>338734</v>
      </c>
      <c r="W122" s="55">
        <v>338759</v>
      </c>
      <c r="X122" s="53">
        <v>21</v>
      </c>
      <c r="Y122" s="54">
        <v>34</v>
      </c>
      <c r="Z122" s="54">
        <v>35</v>
      </c>
      <c r="AA122" s="54">
        <v>36</v>
      </c>
      <c r="AB122" s="54">
        <v>36</v>
      </c>
      <c r="AC122" s="55">
        <v>36</v>
      </c>
      <c r="AD122" s="53">
        <v>331174</v>
      </c>
      <c r="AE122" s="54">
        <v>333112</v>
      </c>
      <c r="AF122" s="54">
        <v>334676</v>
      </c>
      <c r="AG122" s="54">
        <v>334994</v>
      </c>
      <c r="AH122" s="54">
        <v>334990</v>
      </c>
      <c r="AI122" s="55">
        <v>334987</v>
      </c>
    </row>
    <row r="123" spans="1:35" x14ac:dyDescent="0.25">
      <c r="A123" s="26">
        <v>2018</v>
      </c>
      <c r="B123" s="26">
        <v>0</v>
      </c>
      <c r="C123" s="26" t="s">
        <v>42</v>
      </c>
      <c r="D123" s="26">
        <v>6</v>
      </c>
      <c r="E123" s="26">
        <v>2012</v>
      </c>
      <c r="F123" s="50">
        <v>59833521</v>
      </c>
      <c r="G123" s="51">
        <v>121197973</v>
      </c>
      <c r="H123" s="51">
        <v>121258475</v>
      </c>
      <c r="I123" s="51">
        <v>121331252</v>
      </c>
      <c r="J123" s="51">
        <v>121333200</v>
      </c>
      <c r="K123" s="52">
        <v>121346528</v>
      </c>
      <c r="L123" s="50">
        <v>0</v>
      </c>
      <c r="M123" s="51">
        <v>0</v>
      </c>
      <c r="N123" s="51">
        <v>0</v>
      </c>
      <c r="O123" s="51">
        <v>0</v>
      </c>
      <c r="P123" s="51">
        <v>0</v>
      </c>
      <c r="Q123" s="52">
        <v>0</v>
      </c>
      <c r="R123" s="50">
        <v>333539</v>
      </c>
      <c r="S123" s="51">
        <v>337212</v>
      </c>
      <c r="T123" s="51">
        <v>337435</v>
      </c>
      <c r="U123" s="51">
        <v>337611</v>
      </c>
      <c r="V123" s="51">
        <v>337612</v>
      </c>
      <c r="W123" s="52">
        <v>337671</v>
      </c>
      <c r="X123" s="50">
        <v>14</v>
      </c>
      <c r="Y123" s="51">
        <v>30</v>
      </c>
      <c r="Z123" s="51">
        <v>33</v>
      </c>
      <c r="AA123" s="51">
        <v>33</v>
      </c>
      <c r="AB123" s="51">
        <v>33</v>
      </c>
      <c r="AC123" s="52">
        <v>33</v>
      </c>
      <c r="AD123" s="50">
        <v>329974</v>
      </c>
      <c r="AE123" s="51">
        <v>331692</v>
      </c>
      <c r="AF123" s="51">
        <v>333420</v>
      </c>
      <c r="AG123" s="51">
        <v>333824</v>
      </c>
      <c r="AH123" s="51">
        <v>333828</v>
      </c>
      <c r="AI123" s="52">
        <v>333900</v>
      </c>
    </row>
    <row r="124" spans="1:35" x14ac:dyDescent="0.25">
      <c r="A124" s="27">
        <v>2018</v>
      </c>
      <c r="B124" s="27">
        <v>0</v>
      </c>
      <c r="C124" s="27" t="s">
        <v>42</v>
      </c>
      <c r="D124" s="27">
        <v>7</v>
      </c>
      <c r="E124" s="27">
        <v>2011</v>
      </c>
      <c r="F124" s="53">
        <v>58652323</v>
      </c>
      <c r="G124" s="54">
        <v>118813529</v>
      </c>
      <c r="H124" s="54">
        <v>118832183</v>
      </c>
      <c r="I124" s="54">
        <v>118879287</v>
      </c>
      <c r="J124" s="54">
        <v>118887900</v>
      </c>
      <c r="K124" s="55">
        <v>118890690</v>
      </c>
      <c r="L124" s="53">
        <v>0</v>
      </c>
      <c r="M124" s="54">
        <v>0</v>
      </c>
      <c r="N124" s="54">
        <v>0</v>
      </c>
      <c r="O124" s="54">
        <v>0</v>
      </c>
      <c r="P124" s="54">
        <v>0</v>
      </c>
      <c r="Q124" s="55">
        <v>0</v>
      </c>
      <c r="R124" s="53">
        <v>326630</v>
      </c>
      <c r="S124" s="54">
        <v>330214</v>
      </c>
      <c r="T124" s="54">
        <v>330344</v>
      </c>
      <c r="U124" s="54">
        <v>330435</v>
      </c>
      <c r="V124" s="54">
        <v>330460</v>
      </c>
      <c r="W124" s="55">
        <v>330478</v>
      </c>
      <c r="X124" s="53">
        <v>15</v>
      </c>
      <c r="Y124" s="54">
        <v>30</v>
      </c>
      <c r="Z124" s="54">
        <v>31</v>
      </c>
      <c r="AA124" s="54">
        <v>31</v>
      </c>
      <c r="AB124" s="54">
        <v>31</v>
      </c>
      <c r="AC124" s="55">
        <v>31</v>
      </c>
      <c r="AD124" s="53">
        <v>323603</v>
      </c>
      <c r="AE124" s="54">
        <v>325489</v>
      </c>
      <c r="AF124" s="54">
        <v>326894</v>
      </c>
      <c r="AG124" s="54">
        <v>327155</v>
      </c>
      <c r="AH124" s="54">
        <v>327189</v>
      </c>
      <c r="AI124" s="55">
        <v>327228</v>
      </c>
    </row>
    <row r="125" spans="1:35" x14ac:dyDescent="0.25">
      <c r="A125" s="26">
        <v>2018</v>
      </c>
      <c r="B125" s="26">
        <v>0</v>
      </c>
      <c r="C125" s="26" t="s">
        <v>42</v>
      </c>
      <c r="D125" s="26">
        <v>8</v>
      </c>
      <c r="E125" s="26">
        <v>2010</v>
      </c>
      <c r="F125" s="50">
        <v>59858886</v>
      </c>
      <c r="G125" s="51">
        <v>121282212</v>
      </c>
      <c r="H125" s="51">
        <v>121341713</v>
      </c>
      <c r="I125" s="51">
        <v>121401501</v>
      </c>
      <c r="J125" s="51">
        <v>121399850</v>
      </c>
      <c r="K125" s="52">
        <v>121399197</v>
      </c>
      <c r="L125" s="50">
        <v>0</v>
      </c>
      <c r="M125" s="51">
        <v>0</v>
      </c>
      <c r="N125" s="51">
        <v>0</v>
      </c>
      <c r="O125" s="51">
        <v>0</v>
      </c>
      <c r="P125" s="51">
        <v>0</v>
      </c>
      <c r="Q125" s="52">
        <v>0</v>
      </c>
      <c r="R125" s="50">
        <v>333244</v>
      </c>
      <c r="S125" s="51">
        <v>336804</v>
      </c>
      <c r="T125" s="51">
        <v>337093</v>
      </c>
      <c r="U125" s="51">
        <v>337247</v>
      </c>
      <c r="V125" s="51">
        <v>337246</v>
      </c>
      <c r="W125" s="52">
        <v>337258</v>
      </c>
      <c r="X125" s="50">
        <v>15</v>
      </c>
      <c r="Y125" s="51">
        <v>25</v>
      </c>
      <c r="Z125" s="51">
        <v>25</v>
      </c>
      <c r="AA125" s="51">
        <v>28</v>
      </c>
      <c r="AB125" s="51">
        <v>28</v>
      </c>
      <c r="AC125" s="52">
        <v>28</v>
      </c>
      <c r="AD125" s="50">
        <v>330420</v>
      </c>
      <c r="AE125" s="51">
        <v>332304</v>
      </c>
      <c r="AF125" s="51">
        <v>333836</v>
      </c>
      <c r="AG125" s="51">
        <v>334181</v>
      </c>
      <c r="AH125" s="51">
        <v>334170</v>
      </c>
      <c r="AI125" s="52">
        <v>334175</v>
      </c>
    </row>
    <row r="126" spans="1:35" x14ac:dyDescent="0.25">
      <c r="A126" s="27">
        <v>2018</v>
      </c>
      <c r="B126" s="27">
        <v>0</v>
      </c>
      <c r="C126" s="27" t="s">
        <v>42</v>
      </c>
      <c r="D126" s="27">
        <v>9</v>
      </c>
      <c r="E126" s="27">
        <v>2009</v>
      </c>
      <c r="F126" s="53">
        <v>58765375</v>
      </c>
      <c r="G126" s="54">
        <v>119047270</v>
      </c>
      <c r="H126" s="54">
        <v>119108075</v>
      </c>
      <c r="I126" s="54">
        <v>119179344</v>
      </c>
      <c r="J126" s="54">
        <v>119182133</v>
      </c>
      <c r="K126" s="55">
        <v>119191805</v>
      </c>
      <c r="L126" s="53">
        <v>0</v>
      </c>
      <c r="M126" s="54">
        <v>0</v>
      </c>
      <c r="N126" s="54">
        <v>0</v>
      </c>
      <c r="O126" s="54">
        <v>0</v>
      </c>
      <c r="P126" s="54">
        <v>0</v>
      </c>
      <c r="Q126" s="55">
        <v>0</v>
      </c>
      <c r="R126" s="53">
        <v>327093</v>
      </c>
      <c r="S126" s="54">
        <v>330644</v>
      </c>
      <c r="T126" s="54">
        <v>330899</v>
      </c>
      <c r="U126" s="54">
        <v>331076</v>
      </c>
      <c r="V126" s="54">
        <v>331079</v>
      </c>
      <c r="W126" s="55">
        <v>331125</v>
      </c>
      <c r="X126" s="53">
        <v>13</v>
      </c>
      <c r="Y126" s="54">
        <v>30</v>
      </c>
      <c r="Z126" s="54">
        <v>31</v>
      </c>
      <c r="AA126" s="54">
        <v>31</v>
      </c>
      <c r="AB126" s="54">
        <v>31</v>
      </c>
      <c r="AC126" s="55">
        <v>32</v>
      </c>
      <c r="AD126" s="53">
        <v>324361</v>
      </c>
      <c r="AE126" s="54">
        <v>326282</v>
      </c>
      <c r="AF126" s="54">
        <v>327765</v>
      </c>
      <c r="AG126" s="54">
        <v>328115</v>
      </c>
      <c r="AH126" s="54">
        <v>328137</v>
      </c>
      <c r="AI126" s="55">
        <v>328196</v>
      </c>
    </row>
    <row r="127" spans="1:35" x14ac:dyDescent="0.25">
      <c r="A127" s="26">
        <v>2018</v>
      </c>
      <c r="B127" s="26">
        <v>0</v>
      </c>
      <c r="C127" s="26" t="s">
        <v>42</v>
      </c>
      <c r="D127" s="26">
        <v>10</v>
      </c>
      <c r="E127" s="26">
        <v>2008</v>
      </c>
      <c r="F127" s="50">
        <v>60129583</v>
      </c>
      <c r="G127" s="51">
        <v>121794693</v>
      </c>
      <c r="H127" s="51">
        <v>121864868</v>
      </c>
      <c r="I127" s="51">
        <v>121920779</v>
      </c>
      <c r="J127" s="51">
        <v>121912510</v>
      </c>
      <c r="K127" s="52">
        <v>121915967</v>
      </c>
      <c r="L127" s="50">
        <v>0</v>
      </c>
      <c r="M127" s="51">
        <v>0</v>
      </c>
      <c r="N127" s="51">
        <v>0</v>
      </c>
      <c r="O127" s="51">
        <v>0</v>
      </c>
      <c r="P127" s="51">
        <v>0</v>
      </c>
      <c r="Q127" s="52">
        <v>0</v>
      </c>
      <c r="R127" s="50">
        <v>334541</v>
      </c>
      <c r="S127" s="51">
        <v>337948</v>
      </c>
      <c r="T127" s="51">
        <v>338240</v>
      </c>
      <c r="U127" s="51">
        <v>338372</v>
      </c>
      <c r="V127" s="51">
        <v>338351</v>
      </c>
      <c r="W127" s="52">
        <v>338372</v>
      </c>
      <c r="X127" s="50">
        <v>18</v>
      </c>
      <c r="Y127" s="51">
        <v>33</v>
      </c>
      <c r="Z127" s="51">
        <v>33</v>
      </c>
      <c r="AA127" s="51">
        <v>34</v>
      </c>
      <c r="AB127" s="51">
        <v>34</v>
      </c>
      <c r="AC127" s="52">
        <v>35</v>
      </c>
      <c r="AD127" s="50">
        <v>331858</v>
      </c>
      <c r="AE127" s="51">
        <v>333804</v>
      </c>
      <c r="AF127" s="51">
        <v>335257</v>
      </c>
      <c r="AG127" s="51">
        <v>335534</v>
      </c>
      <c r="AH127" s="51">
        <v>335521</v>
      </c>
      <c r="AI127" s="52">
        <v>335533</v>
      </c>
    </row>
    <row r="128" spans="1:35" x14ac:dyDescent="0.25">
      <c r="A128" s="27">
        <v>2018</v>
      </c>
      <c r="B128" s="27">
        <v>0</v>
      </c>
      <c r="C128" s="27" t="s">
        <v>42</v>
      </c>
      <c r="D128" s="27">
        <v>11</v>
      </c>
      <c r="E128" s="27">
        <v>2007</v>
      </c>
      <c r="F128" s="53">
        <v>59745119</v>
      </c>
      <c r="G128" s="54">
        <v>121002809</v>
      </c>
      <c r="H128" s="54">
        <v>121081760</v>
      </c>
      <c r="I128" s="54">
        <v>121144100</v>
      </c>
      <c r="J128" s="54">
        <v>121142968</v>
      </c>
      <c r="K128" s="55">
        <v>121145222</v>
      </c>
      <c r="L128" s="53">
        <v>0</v>
      </c>
      <c r="M128" s="54">
        <v>0</v>
      </c>
      <c r="N128" s="54">
        <v>0</v>
      </c>
      <c r="O128" s="54">
        <v>0</v>
      </c>
      <c r="P128" s="54">
        <v>0</v>
      </c>
      <c r="Q128" s="55">
        <v>0</v>
      </c>
      <c r="R128" s="53">
        <v>332267</v>
      </c>
      <c r="S128" s="54">
        <v>335511</v>
      </c>
      <c r="T128" s="54">
        <v>335819</v>
      </c>
      <c r="U128" s="54">
        <v>335981</v>
      </c>
      <c r="V128" s="54">
        <v>335989</v>
      </c>
      <c r="W128" s="55">
        <v>336008</v>
      </c>
      <c r="X128" s="53">
        <v>10</v>
      </c>
      <c r="Y128" s="54">
        <v>25</v>
      </c>
      <c r="Z128" s="54">
        <v>26</v>
      </c>
      <c r="AA128" s="54">
        <v>26</v>
      </c>
      <c r="AB128" s="54">
        <v>26</v>
      </c>
      <c r="AC128" s="55">
        <v>26</v>
      </c>
      <c r="AD128" s="53">
        <v>329756</v>
      </c>
      <c r="AE128" s="54">
        <v>331639</v>
      </c>
      <c r="AF128" s="54">
        <v>333077</v>
      </c>
      <c r="AG128" s="54">
        <v>333414</v>
      </c>
      <c r="AH128" s="54">
        <v>333410</v>
      </c>
      <c r="AI128" s="55">
        <v>333422</v>
      </c>
    </row>
    <row r="129" spans="1:35" x14ac:dyDescent="0.25">
      <c r="A129" s="26">
        <v>2018</v>
      </c>
      <c r="B129" s="26">
        <v>0</v>
      </c>
      <c r="C129" s="26" t="s">
        <v>42</v>
      </c>
      <c r="D129" s="26">
        <v>12</v>
      </c>
      <c r="E129" s="26">
        <v>2006</v>
      </c>
      <c r="F129" s="50">
        <v>58908576</v>
      </c>
      <c r="G129" s="51">
        <v>119278211</v>
      </c>
      <c r="H129" s="51">
        <v>119349935</v>
      </c>
      <c r="I129" s="51">
        <v>119409753</v>
      </c>
      <c r="J129" s="51">
        <v>119413849</v>
      </c>
      <c r="K129" s="52">
        <v>119422448</v>
      </c>
      <c r="L129" s="50">
        <v>0</v>
      </c>
      <c r="M129" s="51">
        <v>0</v>
      </c>
      <c r="N129" s="51">
        <v>0</v>
      </c>
      <c r="O129" s="51">
        <v>0</v>
      </c>
      <c r="P129" s="51">
        <v>0</v>
      </c>
      <c r="Q129" s="52">
        <v>0</v>
      </c>
      <c r="R129" s="50">
        <v>327509</v>
      </c>
      <c r="S129" s="51">
        <v>330646</v>
      </c>
      <c r="T129" s="51">
        <v>330908</v>
      </c>
      <c r="U129" s="51">
        <v>331076</v>
      </c>
      <c r="V129" s="51">
        <v>331080</v>
      </c>
      <c r="W129" s="52">
        <v>331114</v>
      </c>
      <c r="X129" s="50">
        <v>11</v>
      </c>
      <c r="Y129" s="51">
        <v>24</v>
      </c>
      <c r="Z129" s="51">
        <v>24</v>
      </c>
      <c r="AA129" s="51">
        <v>24</v>
      </c>
      <c r="AB129" s="51">
        <v>24</v>
      </c>
      <c r="AC129" s="52">
        <v>24</v>
      </c>
      <c r="AD129" s="50">
        <v>325141</v>
      </c>
      <c r="AE129" s="51">
        <v>326932</v>
      </c>
      <c r="AF129" s="51">
        <v>328272</v>
      </c>
      <c r="AG129" s="51">
        <v>328593</v>
      </c>
      <c r="AH129" s="51">
        <v>328602</v>
      </c>
      <c r="AI129" s="52">
        <v>328649</v>
      </c>
    </row>
    <row r="130" spans="1:35" x14ac:dyDescent="0.25">
      <c r="A130" s="27">
        <v>2018</v>
      </c>
      <c r="B130" s="27">
        <v>0</v>
      </c>
      <c r="C130" s="27" t="s">
        <v>42</v>
      </c>
      <c r="D130" s="27">
        <v>13</v>
      </c>
      <c r="E130" s="27">
        <v>2005</v>
      </c>
      <c r="F130" s="53">
        <v>59493969</v>
      </c>
      <c r="G130" s="54">
        <v>120465433</v>
      </c>
      <c r="H130" s="54">
        <v>120529081</v>
      </c>
      <c r="I130" s="54">
        <v>120577943</v>
      </c>
      <c r="J130" s="54">
        <v>120581100</v>
      </c>
      <c r="K130" s="55">
        <v>120579233</v>
      </c>
      <c r="L130" s="53">
        <v>0</v>
      </c>
      <c r="M130" s="54">
        <v>0</v>
      </c>
      <c r="N130" s="54">
        <v>0</v>
      </c>
      <c r="O130" s="54">
        <v>0</v>
      </c>
      <c r="P130" s="54">
        <v>0</v>
      </c>
      <c r="Q130" s="55">
        <v>0</v>
      </c>
      <c r="R130" s="53">
        <v>330664</v>
      </c>
      <c r="S130" s="54">
        <v>333752</v>
      </c>
      <c r="T130" s="54">
        <v>334057</v>
      </c>
      <c r="U130" s="54">
        <v>334154</v>
      </c>
      <c r="V130" s="54">
        <v>334161</v>
      </c>
      <c r="W130" s="55">
        <v>334170</v>
      </c>
      <c r="X130" s="53">
        <v>14</v>
      </c>
      <c r="Y130" s="54">
        <v>32</v>
      </c>
      <c r="Z130" s="54">
        <v>32</v>
      </c>
      <c r="AA130" s="54">
        <v>33</v>
      </c>
      <c r="AB130" s="54">
        <v>33</v>
      </c>
      <c r="AC130" s="55">
        <v>33</v>
      </c>
      <c r="AD130" s="53">
        <v>328407</v>
      </c>
      <c r="AE130" s="54">
        <v>330272</v>
      </c>
      <c r="AF130" s="54">
        <v>331536</v>
      </c>
      <c r="AG130" s="54">
        <v>331844</v>
      </c>
      <c r="AH130" s="54">
        <v>331862</v>
      </c>
      <c r="AI130" s="55">
        <v>331844</v>
      </c>
    </row>
    <row r="131" spans="1:35" x14ac:dyDescent="0.25">
      <c r="A131" s="26">
        <v>2018</v>
      </c>
      <c r="B131" s="26">
        <v>0</v>
      </c>
      <c r="C131" s="26" t="s">
        <v>42</v>
      </c>
      <c r="D131" s="26">
        <v>14</v>
      </c>
      <c r="E131" s="26">
        <v>2004</v>
      </c>
      <c r="F131" s="50">
        <v>61056180</v>
      </c>
      <c r="G131" s="51">
        <v>123592369</v>
      </c>
      <c r="H131" s="51">
        <v>123659848</v>
      </c>
      <c r="I131" s="51">
        <v>123736788</v>
      </c>
      <c r="J131" s="51">
        <v>123751745</v>
      </c>
      <c r="K131" s="52">
        <v>123777792</v>
      </c>
      <c r="L131" s="50">
        <v>0</v>
      </c>
      <c r="M131" s="51">
        <v>0</v>
      </c>
      <c r="N131" s="51">
        <v>0</v>
      </c>
      <c r="O131" s="51">
        <v>0</v>
      </c>
      <c r="P131" s="51">
        <v>0</v>
      </c>
      <c r="Q131" s="52">
        <v>0</v>
      </c>
      <c r="R131" s="50">
        <v>339170</v>
      </c>
      <c r="S131" s="51">
        <v>342009</v>
      </c>
      <c r="T131" s="51">
        <v>342275</v>
      </c>
      <c r="U131" s="51">
        <v>342471</v>
      </c>
      <c r="V131" s="51">
        <v>342506</v>
      </c>
      <c r="W131" s="52">
        <v>342592</v>
      </c>
      <c r="X131" s="50">
        <v>12</v>
      </c>
      <c r="Y131" s="51">
        <v>31</v>
      </c>
      <c r="Z131" s="51">
        <v>33</v>
      </c>
      <c r="AA131" s="51">
        <v>33</v>
      </c>
      <c r="AB131" s="51">
        <v>33</v>
      </c>
      <c r="AC131" s="52">
        <v>33</v>
      </c>
      <c r="AD131" s="50">
        <v>336953</v>
      </c>
      <c r="AE131" s="51">
        <v>338590</v>
      </c>
      <c r="AF131" s="51">
        <v>339874</v>
      </c>
      <c r="AG131" s="51">
        <v>340265</v>
      </c>
      <c r="AH131" s="51">
        <v>340313</v>
      </c>
      <c r="AI131" s="52">
        <v>340381</v>
      </c>
    </row>
    <row r="132" spans="1:35" x14ac:dyDescent="0.25">
      <c r="A132" s="27">
        <v>2018</v>
      </c>
      <c r="B132" s="27">
        <v>0</v>
      </c>
      <c r="C132" s="27" t="s">
        <v>42</v>
      </c>
      <c r="D132" s="27">
        <v>15</v>
      </c>
      <c r="E132" s="27">
        <v>2003</v>
      </c>
      <c r="F132" s="53">
        <v>61310130</v>
      </c>
      <c r="G132" s="54">
        <v>124103864</v>
      </c>
      <c r="H132" s="54">
        <v>124209251</v>
      </c>
      <c r="I132" s="54">
        <v>124296879</v>
      </c>
      <c r="J132" s="54">
        <v>124298259</v>
      </c>
      <c r="K132" s="55">
        <v>124337029</v>
      </c>
      <c r="L132" s="53">
        <v>0</v>
      </c>
      <c r="M132" s="54">
        <v>0</v>
      </c>
      <c r="N132" s="54">
        <v>0</v>
      </c>
      <c r="O132" s="54">
        <v>0</v>
      </c>
      <c r="P132" s="54">
        <v>0</v>
      </c>
      <c r="Q132" s="55">
        <v>0</v>
      </c>
      <c r="R132" s="53">
        <v>340906</v>
      </c>
      <c r="S132" s="54">
        <v>344091</v>
      </c>
      <c r="T132" s="54">
        <v>344357</v>
      </c>
      <c r="U132" s="54">
        <v>344494</v>
      </c>
      <c r="V132" s="54">
        <v>344481</v>
      </c>
      <c r="W132" s="55">
        <v>344591</v>
      </c>
      <c r="X132" s="53">
        <v>30</v>
      </c>
      <c r="Y132" s="54">
        <v>64</v>
      </c>
      <c r="Z132" s="54">
        <v>67</v>
      </c>
      <c r="AA132" s="54">
        <v>67</v>
      </c>
      <c r="AB132" s="54">
        <v>67</v>
      </c>
      <c r="AC132" s="55">
        <v>67</v>
      </c>
      <c r="AD132" s="53">
        <v>338087</v>
      </c>
      <c r="AE132" s="54">
        <v>339608</v>
      </c>
      <c r="AF132" s="54">
        <v>341551</v>
      </c>
      <c r="AG132" s="54">
        <v>342048</v>
      </c>
      <c r="AH132" s="54">
        <v>342071</v>
      </c>
      <c r="AI132" s="55">
        <v>342204</v>
      </c>
    </row>
    <row r="133" spans="1:35" x14ac:dyDescent="0.25">
      <c r="A133" s="26">
        <v>2018</v>
      </c>
      <c r="B133" s="26">
        <v>0</v>
      </c>
      <c r="C133" s="26" t="s">
        <v>42</v>
      </c>
      <c r="D133" s="26">
        <v>16</v>
      </c>
      <c r="E133" s="26">
        <v>2002</v>
      </c>
      <c r="F133" s="50">
        <v>62412763</v>
      </c>
      <c r="G133" s="51">
        <v>126731571</v>
      </c>
      <c r="H133" s="51">
        <v>126828914</v>
      </c>
      <c r="I133" s="51">
        <v>126906114</v>
      </c>
      <c r="J133" s="51">
        <v>126912363</v>
      </c>
      <c r="K133" s="52">
        <v>126932424</v>
      </c>
      <c r="L133" s="50">
        <v>0</v>
      </c>
      <c r="M133" s="51">
        <v>0</v>
      </c>
      <c r="N133" s="51">
        <v>0</v>
      </c>
      <c r="O133" s="51">
        <v>0</v>
      </c>
      <c r="P133" s="51">
        <v>0</v>
      </c>
      <c r="Q133" s="52">
        <v>0</v>
      </c>
      <c r="R133" s="50">
        <v>347007</v>
      </c>
      <c r="S133" s="51">
        <v>352751</v>
      </c>
      <c r="T133" s="51">
        <v>353068</v>
      </c>
      <c r="U133" s="51">
        <v>353209</v>
      </c>
      <c r="V133" s="51">
        <v>353217</v>
      </c>
      <c r="W133" s="52">
        <v>353315</v>
      </c>
      <c r="X133" s="50">
        <v>30</v>
      </c>
      <c r="Y133" s="51">
        <v>68</v>
      </c>
      <c r="Z133" s="51">
        <v>69</v>
      </c>
      <c r="AA133" s="51">
        <v>71</v>
      </c>
      <c r="AB133" s="51">
        <v>71</v>
      </c>
      <c r="AC133" s="52">
        <v>72</v>
      </c>
      <c r="AD133" s="50">
        <v>343754</v>
      </c>
      <c r="AE133" s="51">
        <v>348003</v>
      </c>
      <c r="AF133" s="51">
        <v>350021</v>
      </c>
      <c r="AG133" s="51">
        <v>350423</v>
      </c>
      <c r="AH133" s="51">
        <v>350465</v>
      </c>
      <c r="AI133" s="52">
        <v>350549</v>
      </c>
    </row>
    <row r="134" spans="1:35" x14ac:dyDescent="0.25">
      <c r="A134" s="27">
        <v>2018</v>
      </c>
      <c r="B134" s="27">
        <v>0</v>
      </c>
      <c r="C134" s="27" t="s">
        <v>42</v>
      </c>
      <c r="D134" s="27">
        <v>17</v>
      </c>
      <c r="E134" s="27">
        <v>2001</v>
      </c>
      <c r="F134" s="53">
        <v>64681265</v>
      </c>
      <c r="G134" s="54">
        <v>131496801</v>
      </c>
      <c r="H134" s="54">
        <v>131533588</v>
      </c>
      <c r="I134" s="54">
        <v>131610482</v>
      </c>
      <c r="J134" s="54">
        <v>131620618</v>
      </c>
      <c r="K134" s="55">
        <v>131636945</v>
      </c>
      <c r="L134" s="53">
        <v>0</v>
      </c>
      <c r="M134" s="54">
        <v>0</v>
      </c>
      <c r="N134" s="54">
        <v>0</v>
      </c>
      <c r="O134" s="54">
        <v>0</v>
      </c>
      <c r="P134" s="54">
        <v>0</v>
      </c>
      <c r="Q134" s="55">
        <v>0</v>
      </c>
      <c r="R134" s="53">
        <v>359728</v>
      </c>
      <c r="S134" s="54">
        <v>367161</v>
      </c>
      <c r="T134" s="54">
        <v>367391</v>
      </c>
      <c r="U134" s="54">
        <v>367539</v>
      </c>
      <c r="V134" s="54">
        <v>367551</v>
      </c>
      <c r="W134" s="55">
        <v>367648</v>
      </c>
      <c r="X134" s="53">
        <v>40</v>
      </c>
      <c r="Y134" s="54">
        <v>97</v>
      </c>
      <c r="Z134" s="54">
        <v>100</v>
      </c>
      <c r="AA134" s="54">
        <v>101</v>
      </c>
      <c r="AB134" s="54">
        <v>101</v>
      </c>
      <c r="AC134" s="55">
        <v>104</v>
      </c>
      <c r="AD134" s="53">
        <v>356117</v>
      </c>
      <c r="AE134" s="54">
        <v>361633</v>
      </c>
      <c r="AF134" s="54">
        <v>363373</v>
      </c>
      <c r="AG134" s="54">
        <v>363753</v>
      </c>
      <c r="AH134" s="54">
        <v>363782</v>
      </c>
      <c r="AI134" s="55">
        <v>363816</v>
      </c>
    </row>
    <row r="135" spans="1:35" x14ac:dyDescent="0.25">
      <c r="A135" s="26">
        <v>2018</v>
      </c>
      <c r="B135" s="26">
        <v>0</v>
      </c>
      <c r="C135" s="26" t="s">
        <v>42</v>
      </c>
      <c r="D135" s="26">
        <v>18</v>
      </c>
      <c r="E135" s="26">
        <v>2000</v>
      </c>
      <c r="F135" s="50">
        <v>68434066</v>
      </c>
      <c r="G135" s="51">
        <v>139874151</v>
      </c>
      <c r="H135" s="51">
        <v>139933254</v>
      </c>
      <c r="I135" s="51">
        <v>139988955</v>
      </c>
      <c r="J135" s="51">
        <v>139992202</v>
      </c>
      <c r="K135" s="52">
        <v>140014312</v>
      </c>
      <c r="L135" s="50">
        <v>0</v>
      </c>
      <c r="M135" s="51">
        <v>0</v>
      </c>
      <c r="N135" s="51">
        <v>0</v>
      </c>
      <c r="O135" s="51">
        <v>0</v>
      </c>
      <c r="P135" s="51">
        <v>0</v>
      </c>
      <c r="Q135" s="52">
        <v>0</v>
      </c>
      <c r="R135" s="50">
        <v>382635</v>
      </c>
      <c r="S135" s="51">
        <v>400727</v>
      </c>
      <c r="T135" s="51">
        <v>401023</v>
      </c>
      <c r="U135" s="51">
        <v>401223</v>
      </c>
      <c r="V135" s="51">
        <v>401246</v>
      </c>
      <c r="W135" s="52">
        <v>401386</v>
      </c>
      <c r="X135" s="50">
        <v>58</v>
      </c>
      <c r="Y135" s="51">
        <v>123</v>
      </c>
      <c r="Z135" s="51">
        <v>124</v>
      </c>
      <c r="AA135" s="51">
        <v>124</v>
      </c>
      <c r="AB135" s="51">
        <v>124</v>
      </c>
      <c r="AC135" s="52">
        <v>124</v>
      </c>
      <c r="AD135" s="50">
        <v>377449</v>
      </c>
      <c r="AE135" s="51">
        <v>387758</v>
      </c>
      <c r="AF135" s="51">
        <v>390691</v>
      </c>
      <c r="AG135" s="51">
        <v>390827</v>
      </c>
      <c r="AH135" s="51">
        <v>390815</v>
      </c>
      <c r="AI135" s="52">
        <v>390827</v>
      </c>
    </row>
    <row r="136" spans="1:35" x14ac:dyDescent="0.25">
      <c r="A136" s="27">
        <v>2018</v>
      </c>
      <c r="B136" s="27">
        <v>0</v>
      </c>
      <c r="C136" s="27" t="s">
        <v>42</v>
      </c>
      <c r="D136" s="27">
        <v>19</v>
      </c>
      <c r="E136" s="27">
        <v>1999</v>
      </c>
      <c r="F136" s="53">
        <v>71125171</v>
      </c>
      <c r="G136" s="54">
        <v>145646892</v>
      </c>
      <c r="H136" s="54">
        <v>145487782</v>
      </c>
      <c r="I136" s="54">
        <v>145518021</v>
      </c>
      <c r="J136" s="54">
        <v>145513767</v>
      </c>
      <c r="K136" s="55">
        <v>145507174</v>
      </c>
      <c r="L136" s="53">
        <v>0</v>
      </c>
      <c r="M136" s="54">
        <v>0</v>
      </c>
      <c r="N136" s="54">
        <v>0</v>
      </c>
      <c r="O136" s="54">
        <v>0</v>
      </c>
      <c r="P136" s="54">
        <v>0</v>
      </c>
      <c r="Q136" s="55">
        <v>0</v>
      </c>
      <c r="R136" s="53">
        <v>401844</v>
      </c>
      <c r="S136" s="54">
        <v>426152</v>
      </c>
      <c r="T136" s="54">
        <v>426214</v>
      </c>
      <c r="U136" s="54">
        <v>426353</v>
      </c>
      <c r="V136" s="54">
        <v>426326</v>
      </c>
      <c r="W136" s="55">
        <v>426398</v>
      </c>
      <c r="X136" s="53">
        <v>80</v>
      </c>
      <c r="Y136" s="54">
        <v>171</v>
      </c>
      <c r="Z136" s="54">
        <v>175</v>
      </c>
      <c r="AA136" s="54">
        <v>176</v>
      </c>
      <c r="AB136" s="54">
        <v>176</v>
      </c>
      <c r="AC136" s="55">
        <v>176</v>
      </c>
      <c r="AD136" s="53">
        <v>392292</v>
      </c>
      <c r="AE136" s="54">
        <v>404096</v>
      </c>
      <c r="AF136" s="54">
        <v>406689</v>
      </c>
      <c r="AG136" s="54">
        <v>406605</v>
      </c>
      <c r="AH136" s="54">
        <v>406558</v>
      </c>
      <c r="AI136" s="55">
        <v>406433</v>
      </c>
    </row>
    <row r="137" spans="1:35" x14ac:dyDescent="0.25">
      <c r="A137" s="26">
        <v>2018</v>
      </c>
      <c r="B137" s="26">
        <v>0</v>
      </c>
      <c r="C137" s="26" t="s">
        <v>42</v>
      </c>
      <c r="D137" s="26">
        <v>20</v>
      </c>
      <c r="E137" s="26">
        <v>1998</v>
      </c>
      <c r="F137" s="50">
        <v>74318759</v>
      </c>
      <c r="G137" s="51">
        <v>151468223</v>
      </c>
      <c r="H137" s="51">
        <v>151008075</v>
      </c>
      <c r="I137" s="51">
        <v>150992758</v>
      </c>
      <c r="J137" s="51">
        <v>150987700</v>
      </c>
      <c r="K137" s="52">
        <v>150946333</v>
      </c>
      <c r="L137" s="50">
        <v>0</v>
      </c>
      <c r="M137" s="51">
        <v>0</v>
      </c>
      <c r="N137" s="51">
        <v>0</v>
      </c>
      <c r="O137" s="51">
        <v>0</v>
      </c>
      <c r="P137" s="51">
        <v>0</v>
      </c>
      <c r="Q137" s="52">
        <v>0</v>
      </c>
      <c r="R137" s="50">
        <v>422714</v>
      </c>
      <c r="S137" s="51">
        <v>443165</v>
      </c>
      <c r="T137" s="51">
        <v>442620</v>
      </c>
      <c r="U137" s="51">
        <v>442572</v>
      </c>
      <c r="V137" s="51">
        <v>442550</v>
      </c>
      <c r="W137" s="52">
        <v>442537</v>
      </c>
      <c r="X137" s="50">
        <v>77</v>
      </c>
      <c r="Y137" s="51">
        <v>167</v>
      </c>
      <c r="Z137" s="51">
        <v>164</v>
      </c>
      <c r="AA137" s="51">
        <v>166</v>
      </c>
      <c r="AB137" s="51">
        <v>167</v>
      </c>
      <c r="AC137" s="52">
        <v>167</v>
      </c>
      <c r="AD137" s="50">
        <v>410166</v>
      </c>
      <c r="AE137" s="51">
        <v>417204</v>
      </c>
      <c r="AF137" s="51">
        <v>419102</v>
      </c>
      <c r="AG137" s="51">
        <v>418861</v>
      </c>
      <c r="AH137" s="51">
        <v>418825</v>
      </c>
      <c r="AI137" s="52">
        <v>418552</v>
      </c>
    </row>
    <row r="138" spans="1:35" x14ac:dyDescent="0.25">
      <c r="A138" s="27">
        <v>2018</v>
      </c>
      <c r="B138" s="27">
        <v>0</v>
      </c>
      <c r="C138" s="27" t="s">
        <v>42</v>
      </c>
      <c r="D138" s="27">
        <v>21</v>
      </c>
      <c r="E138" s="27">
        <v>1997</v>
      </c>
      <c r="F138" s="53">
        <v>78379195</v>
      </c>
      <c r="G138" s="54">
        <v>159261156</v>
      </c>
      <c r="H138" s="54">
        <v>158486094</v>
      </c>
      <c r="I138" s="54">
        <v>158430553</v>
      </c>
      <c r="J138" s="54">
        <v>158421661</v>
      </c>
      <c r="K138" s="55">
        <v>158335279</v>
      </c>
      <c r="L138" s="53">
        <v>0</v>
      </c>
      <c r="M138" s="54">
        <v>0</v>
      </c>
      <c r="N138" s="54">
        <v>0</v>
      </c>
      <c r="O138" s="54">
        <v>0</v>
      </c>
      <c r="P138" s="54">
        <v>0</v>
      </c>
      <c r="Q138" s="55">
        <v>0</v>
      </c>
      <c r="R138" s="53">
        <v>446400</v>
      </c>
      <c r="S138" s="54">
        <v>463588</v>
      </c>
      <c r="T138" s="54">
        <v>462205</v>
      </c>
      <c r="U138" s="54">
        <v>462053</v>
      </c>
      <c r="V138" s="54">
        <v>462025</v>
      </c>
      <c r="W138" s="55">
        <v>461850</v>
      </c>
      <c r="X138" s="53">
        <v>80</v>
      </c>
      <c r="Y138" s="54">
        <v>186</v>
      </c>
      <c r="Z138" s="54">
        <v>191</v>
      </c>
      <c r="AA138" s="54">
        <v>193</v>
      </c>
      <c r="AB138" s="54">
        <v>194</v>
      </c>
      <c r="AC138" s="55">
        <v>195</v>
      </c>
      <c r="AD138" s="53">
        <v>432091</v>
      </c>
      <c r="AE138" s="54">
        <v>436521</v>
      </c>
      <c r="AF138" s="54">
        <v>437734</v>
      </c>
      <c r="AG138" s="54">
        <v>437359</v>
      </c>
      <c r="AH138" s="54">
        <v>437313</v>
      </c>
      <c r="AI138" s="55">
        <v>436906</v>
      </c>
    </row>
    <row r="139" spans="1:35" x14ac:dyDescent="0.25">
      <c r="A139" s="26">
        <v>2018</v>
      </c>
      <c r="B139" s="26">
        <v>0</v>
      </c>
      <c r="C139" s="26" t="s">
        <v>42</v>
      </c>
      <c r="D139" s="26">
        <v>22</v>
      </c>
      <c r="E139" s="26">
        <v>1996</v>
      </c>
      <c r="F139" s="50">
        <v>78387269</v>
      </c>
      <c r="G139" s="51">
        <v>159016733</v>
      </c>
      <c r="H139" s="51">
        <v>158017860</v>
      </c>
      <c r="I139" s="51">
        <v>157927221</v>
      </c>
      <c r="J139" s="51">
        <v>157920118</v>
      </c>
      <c r="K139" s="52">
        <v>157886094</v>
      </c>
      <c r="L139" s="50">
        <v>0</v>
      </c>
      <c r="M139" s="51">
        <v>0</v>
      </c>
      <c r="N139" s="51">
        <v>0</v>
      </c>
      <c r="O139" s="51">
        <v>0</v>
      </c>
      <c r="P139" s="51">
        <v>0</v>
      </c>
      <c r="Q139" s="52">
        <v>0</v>
      </c>
      <c r="R139" s="50">
        <v>446061</v>
      </c>
      <c r="S139" s="51">
        <v>461952</v>
      </c>
      <c r="T139" s="51">
        <v>460018</v>
      </c>
      <c r="U139" s="51">
        <v>459804</v>
      </c>
      <c r="V139" s="51">
        <v>459757</v>
      </c>
      <c r="W139" s="52">
        <v>459729</v>
      </c>
      <c r="X139" s="50">
        <v>81</v>
      </c>
      <c r="Y139" s="51">
        <v>183</v>
      </c>
      <c r="Z139" s="51">
        <v>185</v>
      </c>
      <c r="AA139" s="51">
        <v>187</v>
      </c>
      <c r="AB139" s="51">
        <v>187</v>
      </c>
      <c r="AC139" s="52">
        <v>187</v>
      </c>
      <c r="AD139" s="50">
        <v>431981</v>
      </c>
      <c r="AE139" s="51">
        <v>435422</v>
      </c>
      <c r="AF139" s="51">
        <v>435803</v>
      </c>
      <c r="AG139" s="51">
        <v>435308</v>
      </c>
      <c r="AH139" s="51">
        <v>435268</v>
      </c>
      <c r="AI139" s="52">
        <v>435009</v>
      </c>
    </row>
    <row r="140" spans="1:35" x14ac:dyDescent="0.25">
      <c r="A140" s="27">
        <v>2018</v>
      </c>
      <c r="B140" s="27">
        <v>0</v>
      </c>
      <c r="C140" s="27" t="s">
        <v>42</v>
      </c>
      <c r="D140" s="27">
        <v>23</v>
      </c>
      <c r="E140" s="27">
        <v>1995</v>
      </c>
      <c r="F140" s="53">
        <v>76783855</v>
      </c>
      <c r="G140" s="54">
        <v>155684526</v>
      </c>
      <c r="H140" s="54">
        <v>154542233</v>
      </c>
      <c r="I140" s="54">
        <v>154494297</v>
      </c>
      <c r="J140" s="54">
        <v>154488357</v>
      </c>
      <c r="K140" s="55">
        <v>154448029</v>
      </c>
      <c r="L140" s="53">
        <v>0</v>
      </c>
      <c r="M140" s="54">
        <v>0</v>
      </c>
      <c r="N140" s="54">
        <v>0</v>
      </c>
      <c r="O140" s="54">
        <v>0</v>
      </c>
      <c r="P140" s="54">
        <v>0</v>
      </c>
      <c r="Q140" s="55">
        <v>0</v>
      </c>
      <c r="R140" s="53">
        <v>438770</v>
      </c>
      <c r="S140" s="54">
        <v>454905</v>
      </c>
      <c r="T140" s="54">
        <v>452740</v>
      </c>
      <c r="U140" s="54">
        <v>452579</v>
      </c>
      <c r="V140" s="54">
        <v>452560</v>
      </c>
      <c r="W140" s="55">
        <v>452505</v>
      </c>
      <c r="X140" s="53">
        <v>108</v>
      </c>
      <c r="Y140" s="54">
        <v>198</v>
      </c>
      <c r="Z140" s="54">
        <v>201</v>
      </c>
      <c r="AA140" s="54">
        <v>201</v>
      </c>
      <c r="AB140" s="54">
        <v>201</v>
      </c>
      <c r="AC140" s="55">
        <v>202</v>
      </c>
      <c r="AD140" s="53">
        <v>422086</v>
      </c>
      <c r="AE140" s="54">
        <v>424737</v>
      </c>
      <c r="AF140" s="54">
        <v>425495</v>
      </c>
      <c r="AG140" s="54">
        <v>425097</v>
      </c>
      <c r="AH140" s="54">
        <v>425075</v>
      </c>
      <c r="AI140" s="55">
        <v>424782</v>
      </c>
    </row>
    <row r="141" spans="1:35" x14ac:dyDescent="0.25">
      <c r="A141" s="26">
        <v>2018</v>
      </c>
      <c r="B141" s="26">
        <v>0</v>
      </c>
      <c r="C141" s="26" t="s">
        <v>42</v>
      </c>
      <c r="D141" s="26">
        <v>24</v>
      </c>
      <c r="E141" s="26">
        <v>1994</v>
      </c>
      <c r="F141" s="50">
        <v>78021224</v>
      </c>
      <c r="G141" s="51">
        <v>158506622</v>
      </c>
      <c r="H141" s="51">
        <v>157056879</v>
      </c>
      <c r="I141" s="51">
        <v>156996974</v>
      </c>
      <c r="J141" s="51">
        <v>157001310</v>
      </c>
      <c r="K141" s="52">
        <v>156973017</v>
      </c>
      <c r="L141" s="50">
        <v>0</v>
      </c>
      <c r="M141" s="51">
        <v>0</v>
      </c>
      <c r="N141" s="51">
        <v>0</v>
      </c>
      <c r="O141" s="51">
        <v>0</v>
      </c>
      <c r="P141" s="51">
        <v>0</v>
      </c>
      <c r="Q141" s="52">
        <v>0</v>
      </c>
      <c r="R141" s="50">
        <v>445936</v>
      </c>
      <c r="S141" s="51">
        <v>462836</v>
      </c>
      <c r="T141" s="51">
        <v>460103</v>
      </c>
      <c r="U141" s="51">
        <v>459979</v>
      </c>
      <c r="V141" s="51">
        <v>459971</v>
      </c>
      <c r="W141" s="52">
        <v>459959</v>
      </c>
      <c r="X141" s="50">
        <v>80</v>
      </c>
      <c r="Y141" s="51">
        <v>191</v>
      </c>
      <c r="Z141" s="51">
        <v>192</v>
      </c>
      <c r="AA141" s="51">
        <v>193</v>
      </c>
      <c r="AB141" s="51">
        <v>194</v>
      </c>
      <c r="AC141" s="52">
        <v>194</v>
      </c>
      <c r="AD141" s="50">
        <v>430876</v>
      </c>
      <c r="AE141" s="51">
        <v>434820</v>
      </c>
      <c r="AF141" s="51">
        <v>434009</v>
      </c>
      <c r="AG141" s="51">
        <v>433283</v>
      </c>
      <c r="AH141" s="51">
        <v>433261</v>
      </c>
      <c r="AI141" s="52">
        <v>432963</v>
      </c>
    </row>
    <row r="142" spans="1:35" x14ac:dyDescent="0.25">
      <c r="A142" s="27">
        <v>2018</v>
      </c>
      <c r="B142" s="27">
        <v>0</v>
      </c>
      <c r="C142" s="27" t="s">
        <v>42</v>
      </c>
      <c r="D142" s="27">
        <v>25</v>
      </c>
      <c r="E142" s="27">
        <v>1993</v>
      </c>
      <c r="F142" s="53">
        <v>81447573</v>
      </c>
      <c r="G142" s="54">
        <v>165422265</v>
      </c>
      <c r="H142" s="54">
        <v>163837020</v>
      </c>
      <c r="I142" s="54">
        <v>163750097</v>
      </c>
      <c r="J142" s="54">
        <v>163749164</v>
      </c>
      <c r="K142" s="55">
        <v>163727309</v>
      </c>
      <c r="L142" s="53">
        <v>0</v>
      </c>
      <c r="M142" s="54">
        <v>0</v>
      </c>
      <c r="N142" s="54">
        <v>0</v>
      </c>
      <c r="O142" s="54">
        <v>0</v>
      </c>
      <c r="P142" s="54">
        <v>0</v>
      </c>
      <c r="Q142" s="55">
        <v>0</v>
      </c>
      <c r="R142" s="53">
        <v>465718</v>
      </c>
      <c r="S142" s="54">
        <v>482223</v>
      </c>
      <c r="T142" s="54">
        <v>479320</v>
      </c>
      <c r="U142" s="54">
        <v>479225</v>
      </c>
      <c r="V142" s="54">
        <v>479202</v>
      </c>
      <c r="W142" s="55">
        <v>479194</v>
      </c>
      <c r="X142" s="53">
        <v>110</v>
      </c>
      <c r="Y142" s="54">
        <v>206</v>
      </c>
      <c r="Z142" s="54">
        <v>207</v>
      </c>
      <c r="AA142" s="54">
        <v>209</v>
      </c>
      <c r="AB142" s="54">
        <v>210</v>
      </c>
      <c r="AC142" s="55">
        <v>210</v>
      </c>
      <c r="AD142" s="53">
        <v>450182</v>
      </c>
      <c r="AE142" s="54">
        <v>454043</v>
      </c>
      <c r="AF142" s="54">
        <v>452644</v>
      </c>
      <c r="AG142" s="54">
        <v>451763</v>
      </c>
      <c r="AH142" s="54">
        <v>451713</v>
      </c>
      <c r="AI142" s="55">
        <v>451362</v>
      </c>
    </row>
    <row r="143" spans="1:35" x14ac:dyDescent="0.25">
      <c r="A143" s="26">
        <v>2018</v>
      </c>
      <c r="B143" s="26">
        <v>0</v>
      </c>
      <c r="C143" s="26" t="s">
        <v>42</v>
      </c>
      <c r="D143" s="26">
        <v>26</v>
      </c>
      <c r="E143" s="26">
        <v>1992</v>
      </c>
      <c r="F143" s="50">
        <v>83839444</v>
      </c>
      <c r="G143" s="51">
        <v>170073177</v>
      </c>
      <c r="H143" s="51">
        <v>168350519</v>
      </c>
      <c r="I143" s="51">
        <v>168251143</v>
      </c>
      <c r="J143" s="51">
        <v>168243618</v>
      </c>
      <c r="K143" s="52">
        <v>168225679</v>
      </c>
      <c r="L143" s="50">
        <v>0</v>
      </c>
      <c r="M143" s="51">
        <v>0</v>
      </c>
      <c r="N143" s="51">
        <v>0</v>
      </c>
      <c r="O143" s="51">
        <v>0</v>
      </c>
      <c r="P143" s="51">
        <v>0</v>
      </c>
      <c r="Q143" s="52">
        <v>0</v>
      </c>
      <c r="R143" s="50">
        <v>478354</v>
      </c>
      <c r="S143" s="51">
        <v>493860</v>
      </c>
      <c r="T143" s="51">
        <v>490676</v>
      </c>
      <c r="U143" s="51">
        <v>490594</v>
      </c>
      <c r="V143" s="51">
        <v>490567</v>
      </c>
      <c r="W143" s="52">
        <v>490572</v>
      </c>
      <c r="X143" s="50">
        <v>92</v>
      </c>
      <c r="Y143" s="51">
        <v>199</v>
      </c>
      <c r="Z143" s="51">
        <v>201</v>
      </c>
      <c r="AA143" s="51">
        <v>201</v>
      </c>
      <c r="AB143" s="51">
        <v>201</v>
      </c>
      <c r="AC143" s="52">
        <v>200</v>
      </c>
      <c r="AD143" s="50">
        <v>464435</v>
      </c>
      <c r="AE143" s="51">
        <v>467202</v>
      </c>
      <c r="AF143" s="51">
        <v>464792</v>
      </c>
      <c r="AG143" s="51">
        <v>463853</v>
      </c>
      <c r="AH143" s="51">
        <v>463795</v>
      </c>
      <c r="AI143" s="52">
        <v>463515</v>
      </c>
    </row>
    <row r="144" spans="1:35" x14ac:dyDescent="0.25">
      <c r="A144" s="27">
        <v>2018</v>
      </c>
      <c r="B144" s="27">
        <v>0</v>
      </c>
      <c r="C144" s="27" t="s">
        <v>42</v>
      </c>
      <c r="D144" s="27">
        <v>27</v>
      </c>
      <c r="E144" s="27">
        <v>1991</v>
      </c>
      <c r="F144" s="53">
        <v>87296046</v>
      </c>
      <c r="G144" s="54">
        <v>176878417</v>
      </c>
      <c r="H144" s="54">
        <v>175195081</v>
      </c>
      <c r="I144" s="54">
        <v>175087707</v>
      </c>
      <c r="J144" s="54">
        <v>175083822</v>
      </c>
      <c r="K144" s="55">
        <v>175049795</v>
      </c>
      <c r="L144" s="53">
        <v>0</v>
      </c>
      <c r="M144" s="54">
        <v>0</v>
      </c>
      <c r="N144" s="54">
        <v>0</v>
      </c>
      <c r="O144" s="54">
        <v>0</v>
      </c>
      <c r="P144" s="54">
        <v>0</v>
      </c>
      <c r="Q144" s="55">
        <v>0</v>
      </c>
      <c r="R144" s="53">
        <v>496991</v>
      </c>
      <c r="S144" s="54">
        <v>511848</v>
      </c>
      <c r="T144" s="54">
        <v>508759</v>
      </c>
      <c r="U144" s="54">
        <v>508633</v>
      </c>
      <c r="V144" s="54">
        <v>508626</v>
      </c>
      <c r="W144" s="55">
        <v>508577</v>
      </c>
      <c r="X144" s="53">
        <v>102</v>
      </c>
      <c r="Y144" s="54">
        <v>211</v>
      </c>
      <c r="Z144" s="54">
        <v>216</v>
      </c>
      <c r="AA144" s="54">
        <v>218</v>
      </c>
      <c r="AB144" s="54">
        <v>218</v>
      </c>
      <c r="AC144" s="55">
        <v>219</v>
      </c>
      <c r="AD144" s="53">
        <v>483385</v>
      </c>
      <c r="AE144" s="54">
        <v>485448</v>
      </c>
      <c r="AF144" s="54">
        <v>483125</v>
      </c>
      <c r="AG144" s="54">
        <v>482113</v>
      </c>
      <c r="AH144" s="54">
        <v>482065</v>
      </c>
      <c r="AI144" s="55">
        <v>481706</v>
      </c>
    </row>
    <row r="145" spans="1:35" x14ac:dyDescent="0.25">
      <c r="A145" s="26">
        <v>2018</v>
      </c>
      <c r="B145" s="26">
        <v>0</v>
      </c>
      <c r="C145" s="26" t="s">
        <v>42</v>
      </c>
      <c r="D145" s="26">
        <v>28</v>
      </c>
      <c r="E145" s="26">
        <v>1990</v>
      </c>
      <c r="F145" s="50">
        <v>95258335</v>
      </c>
      <c r="G145" s="51">
        <v>192897174</v>
      </c>
      <c r="H145" s="51">
        <v>191162288</v>
      </c>
      <c r="I145" s="51">
        <v>191038222</v>
      </c>
      <c r="J145" s="51">
        <v>191039117</v>
      </c>
      <c r="K145" s="52">
        <v>191007598</v>
      </c>
      <c r="L145" s="50">
        <v>0</v>
      </c>
      <c r="M145" s="51">
        <v>0</v>
      </c>
      <c r="N145" s="51">
        <v>0</v>
      </c>
      <c r="O145" s="51">
        <v>0</v>
      </c>
      <c r="P145" s="51">
        <v>0</v>
      </c>
      <c r="Q145" s="52">
        <v>0</v>
      </c>
      <c r="R145" s="50">
        <v>541187</v>
      </c>
      <c r="S145" s="51">
        <v>555747</v>
      </c>
      <c r="T145" s="51">
        <v>552488</v>
      </c>
      <c r="U145" s="51">
        <v>552316</v>
      </c>
      <c r="V145" s="51">
        <v>552293</v>
      </c>
      <c r="W145" s="52">
        <v>552243</v>
      </c>
      <c r="X145" s="50">
        <v>129</v>
      </c>
      <c r="Y145" s="51">
        <v>260</v>
      </c>
      <c r="Z145" s="51">
        <v>262</v>
      </c>
      <c r="AA145" s="51">
        <v>262</v>
      </c>
      <c r="AB145" s="51">
        <v>262</v>
      </c>
      <c r="AC145" s="52">
        <v>262</v>
      </c>
      <c r="AD145" s="50">
        <v>527269</v>
      </c>
      <c r="AE145" s="51">
        <v>528864</v>
      </c>
      <c r="AF145" s="51">
        <v>526402</v>
      </c>
      <c r="AG145" s="51">
        <v>525396</v>
      </c>
      <c r="AH145" s="51">
        <v>525337</v>
      </c>
      <c r="AI145" s="52">
        <v>524957</v>
      </c>
    </row>
    <row r="146" spans="1:35" x14ac:dyDescent="0.25">
      <c r="A146" s="27">
        <v>2018</v>
      </c>
      <c r="B146" s="27">
        <v>0</v>
      </c>
      <c r="C146" s="27" t="s">
        <v>42</v>
      </c>
      <c r="D146" s="27">
        <v>29</v>
      </c>
      <c r="E146" s="27">
        <v>1989</v>
      </c>
      <c r="F146" s="53">
        <v>93936755</v>
      </c>
      <c r="G146" s="54">
        <v>190141868</v>
      </c>
      <c r="H146" s="54">
        <v>188412640</v>
      </c>
      <c r="I146" s="54">
        <v>188302433</v>
      </c>
      <c r="J146" s="54">
        <v>188302955</v>
      </c>
      <c r="K146" s="55">
        <v>188267625</v>
      </c>
      <c r="L146" s="53">
        <v>0</v>
      </c>
      <c r="M146" s="54">
        <v>0</v>
      </c>
      <c r="N146" s="54">
        <v>0</v>
      </c>
      <c r="O146" s="54">
        <v>0</v>
      </c>
      <c r="P146" s="54">
        <v>0</v>
      </c>
      <c r="Q146" s="55">
        <v>0</v>
      </c>
      <c r="R146" s="53">
        <v>533007</v>
      </c>
      <c r="S146" s="54">
        <v>546322</v>
      </c>
      <c r="T146" s="54">
        <v>543105</v>
      </c>
      <c r="U146" s="54">
        <v>543003</v>
      </c>
      <c r="V146" s="54">
        <v>542977</v>
      </c>
      <c r="W146" s="55">
        <v>542914</v>
      </c>
      <c r="X146" s="53">
        <v>117</v>
      </c>
      <c r="Y146" s="54">
        <v>240</v>
      </c>
      <c r="Z146" s="54">
        <v>246</v>
      </c>
      <c r="AA146" s="54">
        <v>246</v>
      </c>
      <c r="AB146" s="54">
        <v>246</v>
      </c>
      <c r="AC146" s="55">
        <v>246</v>
      </c>
      <c r="AD146" s="53">
        <v>520065</v>
      </c>
      <c r="AE146" s="54">
        <v>521079</v>
      </c>
      <c r="AF146" s="54">
        <v>518466</v>
      </c>
      <c r="AG146" s="54">
        <v>517510</v>
      </c>
      <c r="AH146" s="54">
        <v>517458</v>
      </c>
      <c r="AI146" s="55">
        <v>517101</v>
      </c>
    </row>
    <row r="147" spans="1:35" x14ac:dyDescent="0.25">
      <c r="A147" s="26">
        <v>2018</v>
      </c>
      <c r="B147" s="26">
        <v>0</v>
      </c>
      <c r="C147" s="26" t="s">
        <v>42</v>
      </c>
      <c r="D147" s="26">
        <v>30</v>
      </c>
      <c r="E147" s="26">
        <v>1988</v>
      </c>
      <c r="F147" s="50">
        <v>96094790</v>
      </c>
      <c r="G147" s="51">
        <v>194257323</v>
      </c>
      <c r="H147" s="51">
        <v>192611715</v>
      </c>
      <c r="I147" s="51">
        <v>192515556</v>
      </c>
      <c r="J147" s="51">
        <v>192513776</v>
      </c>
      <c r="K147" s="52">
        <v>192484228</v>
      </c>
      <c r="L147" s="50">
        <v>0</v>
      </c>
      <c r="M147" s="51">
        <v>0</v>
      </c>
      <c r="N147" s="51">
        <v>0</v>
      </c>
      <c r="O147" s="51">
        <v>0</v>
      </c>
      <c r="P147" s="51">
        <v>0</v>
      </c>
      <c r="Q147" s="52">
        <v>0</v>
      </c>
      <c r="R147" s="50">
        <v>544363</v>
      </c>
      <c r="S147" s="51">
        <v>556421</v>
      </c>
      <c r="T147" s="51">
        <v>553343</v>
      </c>
      <c r="U147" s="51">
        <v>553224</v>
      </c>
      <c r="V147" s="51">
        <v>553206</v>
      </c>
      <c r="W147" s="52">
        <v>553178</v>
      </c>
      <c r="X147" s="50">
        <v>146</v>
      </c>
      <c r="Y147" s="51">
        <v>285</v>
      </c>
      <c r="Z147" s="51">
        <v>283</v>
      </c>
      <c r="AA147" s="51">
        <v>285</v>
      </c>
      <c r="AB147" s="51">
        <v>286</v>
      </c>
      <c r="AC147" s="52">
        <v>286</v>
      </c>
      <c r="AD147" s="50">
        <v>531729</v>
      </c>
      <c r="AE147" s="51">
        <v>531273</v>
      </c>
      <c r="AF147" s="51">
        <v>528883</v>
      </c>
      <c r="AG147" s="51">
        <v>527937</v>
      </c>
      <c r="AH147" s="51">
        <v>527879</v>
      </c>
      <c r="AI147" s="52">
        <v>527526</v>
      </c>
    </row>
    <row r="148" spans="1:35" x14ac:dyDescent="0.25">
      <c r="A148" s="27">
        <v>2018</v>
      </c>
      <c r="B148" s="27">
        <v>0</v>
      </c>
      <c r="C148" s="27" t="s">
        <v>42</v>
      </c>
      <c r="D148" s="27">
        <v>31</v>
      </c>
      <c r="E148" s="27">
        <v>1987</v>
      </c>
      <c r="F148" s="53">
        <v>93635414</v>
      </c>
      <c r="G148" s="54">
        <v>189370420</v>
      </c>
      <c r="H148" s="54">
        <v>187724418</v>
      </c>
      <c r="I148" s="54">
        <v>187625764</v>
      </c>
      <c r="J148" s="54">
        <v>187616505</v>
      </c>
      <c r="K148" s="55">
        <v>187593609</v>
      </c>
      <c r="L148" s="53">
        <v>0</v>
      </c>
      <c r="M148" s="54">
        <v>0</v>
      </c>
      <c r="N148" s="54">
        <v>0</v>
      </c>
      <c r="O148" s="54">
        <v>0</v>
      </c>
      <c r="P148" s="54">
        <v>0</v>
      </c>
      <c r="Q148" s="55">
        <v>0</v>
      </c>
      <c r="R148" s="53">
        <v>529996</v>
      </c>
      <c r="S148" s="54">
        <v>541444</v>
      </c>
      <c r="T148" s="54">
        <v>538411</v>
      </c>
      <c r="U148" s="54">
        <v>538319</v>
      </c>
      <c r="V148" s="54">
        <v>538291</v>
      </c>
      <c r="W148" s="55">
        <v>538284</v>
      </c>
      <c r="X148" s="53">
        <v>158</v>
      </c>
      <c r="Y148" s="54">
        <v>316</v>
      </c>
      <c r="Z148" s="54">
        <v>318</v>
      </c>
      <c r="AA148" s="54">
        <v>319</v>
      </c>
      <c r="AB148" s="54">
        <v>318</v>
      </c>
      <c r="AC148" s="55">
        <v>318</v>
      </c>
      <c r="AD148" s="53">
        <v>517825</v>
      </c>
      <c r="AE148" s="54">
        <v>518311</v>
      </c>
      <c r="AF148" s="54">
        <v>515696</v>
      </c>
      <c r="AG148" s="54">
        <v>514820</v>
      </c>
      <c r="AH148" s="54">
        <v>514745</v>
      </c>
      <c r="AI148" s="55">
        <v>514402</v>
      </c>
    </row>
    <row r="149" spans="1:35" x14ac:dyDescent="0.25">
      <c r="A149" s="26">
        <v>2018</v>
      </c>
      <c r="B149" s="26">
        <v>0</v>
      </c>
      <c r="C149" s="26" t="s">
        <v>42</v>
      </c>
      <c r="D149" s="26">
        <v>32</v>
      </c>
      <c r="E149" s="26">
        <v>1986</v>
      </c>
      <c r="F149" s="50">
        <v>91206756</v>
      </c>
      <c r="G149" s="51">
        <v>184411797</v>
      </c>
      <c r="H149" s="51">
        <v>182866718</v>
      </c>
      <c r="I149" s="51">
        <v>182755217</v>
      </c>
      <c r="J149" s="51">
        <v>182748934</v>
      </c>
      <c r="K149" s="52">
        <v>182720346</v>
      </c>
      <c r="L149" s="50">
        <v>0</v>
      </c>
      <c r="M149" s="51">
        <v>0</v>
      </c>
      <c r="N149" s="51">
        <v>0</v>
      </c>
      <c r="O149" s="51">
        <v>0</v>
      </c>
      <c r="P149" s="51">
        <v>0</v>
      </c>
      <c r="Q149" s="52">
        <v>0</v>
      </c>
      <c r="R149" s="50">
        <v>515314</v>
      </c>
      <c r="S149" s="51">
        <v>526018</v>
      </c>
      <c r="T149" s="51">
        <v>523223</v>
      </c>
      <c r="U149" s="51">
        <v>523077</v>
      </c>
      <c r="V149" s="51">
        <v>523051</v>
      </c>
      <c r="W149" s="52">
        <v>523024</v>
      </c>
      <c r="X149" s="50">
        <v>138</v>
      </c>
      <c r="Y149" s="51">
        <v>298</v>
      </c>
      <c r="Z149" s="51">
        <v>298</v>
      </c>
      <c r="AA149" s="51">
        <v>299</v>
      </c>
      <c r="AB149" s="51">
        <v>299</v>
      </c>
      <c r="AC149" s="52">
        <v>299</v>
      </c>
      <c r="AD149" s="50">
        <v>504710</v>
      </c>
      <c r="AE149" s="51">
        <v>505020</v>
      </c>
      <c r="AF149" s="51">
        <v>502342</v>
      </c>
      <c r="AG149" s="51">
        <v>501434</v>
      </c>
      <c r="AH149" s="51">
        <v>501377</v>
      </c>
      <c r="AI149" s="52">
        <v>501074</v>
      </c>
    </row>
    <row r="150" spans="1:35" x14ac:dyDescent="0.25">
      <c r="A150" s="27">
        <v>2018</v>
      </c>
      <c r="B150" s="27">
        <v>0</v>
      </c>
      <c r="C150" s="27" t="s">
        <v>42</v>
      </c>
      <c r="D150" s="27">
        <v>33</v>
      </c>
      <c r="E150" s="27">
        <v>1985</v>
      </c>
      <c r="F150" s="53">
        <v>88167470</v>
      </c>
      <c r="G150" s="54">
        <v>178289530</v>
      </c>
      <c r="H150" s="54">
        <v>176795193</v>
      </c>
      <c r="I150" s="54">
        <v>176704761</v>
      </c>
      <c r="J150" s="54">
        <v>176701705</v>
      </c>
      <c r="K150" s="55">
        <v>176677494</v>
      </c>
      <c r="L150" s="53">
        <v>0</v>
      </c>
      <c r="M150" s="54">
        <v>0</v>
      </c>
      <c r="N150" s="54">
        <v>0</v>
      </c>
      <c r="O150" s="54">
        <v>0</v>
      </c>
      <c r="P150" s="54">
        <v>0</v>
      </c>
      <c r="Q150" s="55">
        <v>0</v>
      </c>
      <c r="R150" s="53">
        <v>497937</v>
      </c>
      <c r="S150" s="54">
        <v>507816</v>
      </c>
      <c r="T150" s="54">
        <v>505057</v>
      </c>
      <c r="U150" s="54">
        <v>504965</v>
      </c>
      <c r="V150" s="54">
        <v>504960</v>
      </c>
      <c r="W150" s="55">
        <v>504927</v>
      </c>
      <c r="X150" s="53">
        <v>141</v>
      </c>
      <c r="Y150" s="54">
        <v>323</v>
      </c>
      <c r="Z150" s="54">
        <v>328</v>
      </c>
      <c r="AA150" s="54">
        <v>328</v>
      </c>
      <c r="AB150" s="54">
        <v>328</v>
      </c>
      <c r="AC150" s="55">
        <v>328</v>
      </c>
      <c r="AD150" s="53">
        <v>487904</v>
      </c>
      <c r="AE150" s="54">
        <v>488357</v>
      </c>
      <c r="AF150" s="54">
        <v>485804</v>
      </c>
      <c r="AG150" s="54">
        <v>484933</v>
      </c>
      <c r="AH150" s="54">
        <v>484852</v>
      </c>
      <c r="AI150" s="55">
        <v>484569</v>
      </c>
    </row>
    <row r="151" spans="1:35" x14ac:dyDescent="0.25">
      <c r="A151" s="26">
        <v>2018</v>
      </c>
      <c r="B151" s="26">
        <v>0</v>
      </c>
      <c r="C151" s="26" t="s">
        <v>42</v>
      </c>
      <c r="D151" s="26">
        <v>34</v>
      </c>
      <c r="E151" s="26">
        <v>1984</v>
      </c>
      <c r="F151" s="50">
        <v>87060705</v>
      </c>
      <c r="G151" s="51">
        <v>176070934</v>
      </c>
      <c r="H151" s="51">
        <v>174632381</v>
      </c>
      <c r="I151" s="51">
        <v>174554241</v>
      </c>
      <c r="J151" s="51">
        <v>174557412</v>
      </c>
      <c r="K151" s="52">
        <v>174527538</v>
      </c>
      <c r="L151" s="50">
        <v>0</v>
      </c>
      <c r="M151" s="51">
        <v>0</v>
      </c>
      <c r="N151" s="51">
        <v>0</v>
      </c>
      <c r="O151" s="51">
        <v>0</v>
      </c>
      <c r="P151" s="51">
        <v>0</v>
      </c>
      <c r="Q151" s="52">
        <v>0</v>
      </c>
      <c r="R151" s="50">
        <v>491255</v>
      </c>
      <c r="S151" s="51">
        <v>500625</v>
      </c>
      <c r="T151" s="51">
        <v>498041</v>
      </c>
      <c r="U151" s="51">
        <v>497973</v>
      </c>
      <c r="V151" s="51">
        <v>497969</v>
      </c>
      <c r="W151" s="52">
        <v>497936</v>
      </c>
      <c r="X151" s="50">
        <v>176</v>
      </c>
      <c r="Y151" s="51">
        <v>373</v>
      </c>
      <c r="Z151" s="51">
        <v>379</v>
      </c>
      <c r="AA151" s="51">
        <v>381</v>
      </c>
      <c r="AB151" s="51">
        <v>381</v>
      </c>
      <c r="AC151" s="52">
        <v>382</v>
      </c>
      <c r="AD151" s="50">
        <v>481981</v>
      </c>
      <c r="AE151" s="51">
        <v>482300</v>
      </c>
      <c r="AF151" s="51">
        <v>479827</v>
      </c>
      <c r="AG151" s="51">
        <v>479039</v>
      </c>
      <c r="AH151" s="51">
        <v>479001</v>
      </c>
      <c r="AI151" s="52">
        <v>478684</v>
      </c>
    </row>
    <row r="152" spans="1:35" x14ac:dyDescent="0.25">
      <c r="A152" s="27">
        <v>2018</v>
      </c>
      <c r="B152" s="27">
        <v>0</v>
      </c>
      <c r="C152" s="27" t="s">
        <v>42</v>
      </c>
      <c r="D152" s="27">
        <v>35</v>
      </c>
      <c r="E152" s="27">
        <v>1983</v>
      </c>
      <c r="F152" s="53">
        <v>86688679</v>
      </c>
      <c r="G152" s="54">
        <v>175265557</v>
      </c>
      <c r="H152" s="54">
        <v>173947017</v>
      </c>
      <c r="I152" s="54">
        <v>173860736</v>
      </c>
      <c r="J152" s="54">
        <v>173854704</v>
      </c>
      <c r="K152" s="55">
        <v>173824369</v>
      </c>
      <c r="L152" s="53">
        <v>0</v>
      </c>
      <c r="M152" s="54">
        <v>0</v>
      </c>
      <c r="N152" s="54">
        <v>0</v>
      </c>
      <c r="O152" s="54">
        <v>0</v>
      </c>
      <c r="P152" s="54">
        <v>0</v>
      </c>
      <c r="Q152" s="55">
        <v>0</v>
      </c>
      <c r="R152" s="53">
        <v>488550</v>
      </c>
      <c r="S152" s="54">
        <v>497321</v>
      </c>
      <c r="T152" s="54">
        <v>494918</v>
      </c>
      <c r="U152" s="54">
        <v>494825</v>
      </c>
      <c r="V152" s="54">
        <v>494811</v>
      </c>
      <c r="W152" s="55">
        <v>494761</v>
      </c>
      <c r="X152" s="53">
        <v>178</v>
      </c>
      <c r="Y152" s="54">
        <v>334</v>
      </c>
      <c r="Z152" s="54">
        <v>341</v>
      </c>
      <c r="AA152" s="54">
        <v>342</v>
      </c>
      <c r="AB152" s="54">
        <v>343</v>
      </c>
      <c r="AC152" s="55">
        <v>343</v>
      </c>
      <c r="AD152" s="53">
        <v>479784</v>
      </c>
      <c r="AE152" s="54">
        <v>480037</v>
      </c>
      <c r="AF152" s="54">
        <v>477875</v>
      </c>
      <c r="AG152" s="54">
        <v>477055</v>
      </c>
      <c r="AH152" s="54">
        <v>476985</v>
      </c>
      <c r="AI152" s="55">
        <v>476681</v>
      </c>
    </row>
    <row r="153" spans="1:35" x14ac:dyDescent="0.25">
      <c r="A153" s="26">
        <v>2018</v>
      </c>
      <c r="B153" s="26">
        <v>0</v>
      </c>
      <c r="C153" s="26" t="s">
        <v>42</v>
      </c>
      <c r="D153" s="26">
        <v>36</v>
      </c>
      <c r="E153" s="26">
        <v>1982</v>
      </c>
      <c r="F153" s="50">
        <v>87891429</v>
      </c>
      <c r="G153" s="51">
        <v>177685503</v>
      </c>
      <c r="H153" s="51">
        <v>176367157</v>
      </c>
      <c r="I153" s="51">
        <v>176283615</v>
      </c>
      <c r="J153" s="51">
        <v>176280444</v>
      </c>
      <c r="K153" s="52">
        <v>176258912</v>
      </c>
      <c r="L153" s="50">
        <v>0</v>
      </c>
      <c r="M153" s="51">
        <v>0</v>
      </c>
      <c r="N153" s="51">
        <v>0</v>
      </c>
      <c r="O153" s="51">
        <v>0</v>
      </c>
      <c r="P153" s="51">
        <v>0</v>
      </c>
      <c r="Q153" s="52">
        <v>0</v>
      </c>
      <c r="R153" s="50">
        <v>494859</v>
      </c>
      <c r="S153" s="51">
        <v>503192</v>
      </c>
      <c r="T153" s="51">
        <v>500762</v>
      </c>
      <c r="U153" s="51">
        <v>500712</v>
      </c>
      <c r="V153" s="51">
        <v>500695</v>
      </c>
      <c r="W153" s="52">
        <v>500680</v>
      </c>
      <c r="X153" s="50">
        <v>199</v>
      </c>
      <c r="Y153" s="51">
        <v>408</v>
      </c>
      <c r="Z153" s="51">
        <v>416</v>
      </c>
      <c r="AA153" s="51">
        <v>419</v>
      </c>
      <c r="AB153" s="51">
        <v>419</v>
      </c>
      <c r="AC153" s="52">
        <v>419</v>
      </c>
      <c r="AD153" s="50">
        <v>486376</v>
      </c>
      <c r="AE153" s="51">
        <v>486534</v>
      </c>
      <c r="AF153" s="51">
        <v>484282</v>
      </c>
      <c r="AG153" s="51">
        <v>483495</v>
      </c>
      <c r="AH153" s="51">
        <v>483439</v>
      </c>
      <c r="AI153" s="52">
        <v>483187</v>
      </c>
    </row>
    <row r="154" spans="1:35" x14ac:dyDescent="0.25">
      <c r="A154" s="27">
        <v>2018</v>
      </c>
      <c r="B154" s="27">
        <v>0</v>
      </c>
      <c r="C154" s="27" t="s">
        <v>42</v>
      </c>
      <c r="D154" s="27">
        <v>37</v>
      </c>
      <c r="E154" s="27">
        <v>1981</v>
      </c>
      <c r="F154" s="53">
        <v>86439035</v>
      </c>
      <c r="G154" s="54">
        <v>174762417</v>
      </c>
      <c r="H154" s="54">
        <v>173523049</v>
      </c>
      <c r="I154" s="54">
        <v>173441925</v>
      </c>
      <c r="J154" s="54">
        <v>173439000</v>
      </c>
      <c r="K154" s="55">
        <v>173410329</v>
      </c>
      <c r="L154" s="53">
        <v>0</v>
      </c>
      <c r="M154" s="54">
        <v>0</v>
      </c>
      <c r="N154" s="54">
        <v>0</v>
      </c>
      <c r="O154" s="54">
        <v>0</v>
      </c>
      <c r="P154" s="54">
        <v>0</v>
      </c>
      <c r="Q154" s="55">
        <v>0</v>
      </c>
      <c r="R154" s="53">
        <v>486258</v>
      </c>
      <c r="S154" s="54">
        <v>494307</v>
      </c>
      <c r="T154" s="54">
        <v>492050</v>
      </c>
      <c r="U154" s="54">
        <v>491957</v>
      </c>
      <c r="V154" s="54">
        <v>491945</v>
      </c>
      <c r="W154" s="55">
        <v>491925</v>
      </c>
      <c r="X154" s="53">
        <v>203</v>
      </c>
      <c r="Y154" s="54">
        <v>437</v>
      </c>
      <c r="Z154" s="54">
        <v>439</v>
      </c>
      <c r="AA154" s="54">
        <v>442</v>
      </c>
      <c r="AB154" s="54">
        <v>442</v>
      </c>
      <c r="AC154" s="55">
        <v>444</v>
      </c>
      <c r="AD154" s="53">
        <v>478254</v>
      </c>
      <c r="AE154" s="54">
        <v>478758</v>
      </c>
      <c r="AF154" s="54">
        <v>476592</v>
      </c>
      <c r="AG154" s="54">
        <v>475840</v>
      </c>
      <c r="AH154" s="54">
        <v>475779</v>
      </c>
      <c r="AI154" s="55">
        <v>475472</v>
      </c>
    </row>
    <row r="155" spans="1:35" x14ac:dyDescent="0.25">
      <c r="A155" s="26">
        <v>2018</v>
      </c>
      <c r="B155" s="26">
        <v>0</v>
      </c>
      <c r="C155" s="26" t="s">
        <v>42</v>
      </c>
      <c r="D155" s="26">
        <v>38</v>
      </c>
      <c r="E155" s="26">
        <v>1980</v>
      </c>
      <c r="F155" s="50">
        <v>86389098</v>
      </c>
      <c r="G155" s="51">
        <v>174644391</v>
      </c>
      <c r="H155" s="51">
        <v>173352545</v>
      </c>
      <c r="I155" s="51">
        <v>173254508</v>
      </c>
      <c r="J155" s="51">
        <v>173252268</v>
      </c>
      <c r="K155" s="52">
        <v>173225240</v>
      </c>
      <c r="L155" s="50">
        <v>0</v>
      </c>
      <c r="M155" s="51">
        <v>0</v>
      </c>
      <c r="N155" s="51">
        <v>0</v>
      </c>
      <c r="O155" s="51">
        <v>0</v>
      </c>
      <c r="P155" s="51">
        <v>0</v>
      </c>
      <c r="Q155" s="52">
        <v>0</v>
      </c>
      <c r="R155" s="50">
        <v>485869</v>
      </c>
      <c r="S155" s="51">
        <v>493770</v>
      </c>
      <c r="T155" s="51">
        <v>491383</v>
      </c>
      <c r="U155" s="51">
        <v>491241</v>
      </c>
      <c r="V155" s="51">
        <v>491234</v>
      </c>
      <c r="W155" s="52">
        <v>491202</v>
      </c>
      <c r="X155" s="50">
        <v>256</v>
      </c>
      <c r="Y155" s="51">
        <v>510</v>
      </c>
      <c r="Z155" s="51">
        <v>520</v>
      </c>
      <c r="AA155" s="51">
        <v>523</v>
      </c>
      <c r="AB155" s="51">
        <v>524</v>
      </c>
      <c r="AC155" s="52">
        <v>523</v>
      </c>
      <c r="AD155" s="50">
        <v>478017</v>
      </c>
      <c r="AE155" s="51">
        <v>478442</v>
      </c>
      <c r="AF155" s="51">
        <v>476083</v>
      </c>
      <c r="AG155" s="51">
        <v>475290</v>
      </c>
      <c r="AH155" s="51">
        <v>475228</v>
      </c>
      <c r="AI155" s="52">
        <v>474946</v>
      </c>
    </row>
    <row r="156" spans="1:35" x14ac:dyDescent="0.25">
      <c r="A156" s="27">
        <v>2018</v>
      </c>
      <c r="B156" s="27">
        <v>0</v>
      </c>
      <c r="C156" s="27" t="s">
        <v>42</v>
      </c>
      <c r="D156" s="27">
        <v>39</v>
      </c>
      <c r="E156" s="27">
        <v>1979</v>
      </c>
      <c r="F156" s="53">
        <v>81647240</v>
      </c>
      <c r="G156" s="54">
        <v>164992957</v>
      </c>
      <c r="H156" s="54">
        <v>163812565</v>
      </c>
      <c r="I156" s="54">
        <v>163742439</v>
      </c>
      <c r="J156" s="54">
        <v>163736433</v>
      </c>
      <c r="K156" s="55">
        <v>163714383</v>
      </c>
      <c r="L156" s="53">
        <v>0</v>
      </c>
      <c r="M156" s="54">
        <v>0</v>
      </c>
      <c r="N156" s="54">
        <v>0</v>
      </c>
      <c r="O156" s="54">
        <v>0</v>
      </c>
      <c r="P156" s="54">
        <v>0</v>
      </c>
      <c r="Q156" s="55">
        <v>0</v>
      </c>
      <c r="R156" s="53">
        <v>459120</v>
      </c>
      <c r="S156" s="54">
        <v>466428</v>
      </c>
      <c r="T156" s="54">
        <v>464212</v>
      </c>
      <c r="U156" s="54">
        <v>464146</v>
      </c>
      <c r="V156" s="54">
        <v>464118</v>
      </c>
      <c r="W156" s="55">
        <v>464084</v>
      </c>
      <c r="X156" s="53">
        <v>240</v>
      </c>
      <c r="Y156" s="54">
        <v>497</v>
      </c>
      <c r="Z156" s="54">
        <v>502</v>
      </c>
      <c r="AA156" s="54">
        <v>503</v>
      </c>
      <c r="AB156" s="54">
        <v>503</v>
      </c>
      <c r="AC156" s="55">
        <v>503</v>
      </c>
      <c r="AD156" s="53">
        <v>451904</v>
      </c>
      <c r="AE156" s="54">
        <v>451800</v>
      </c>
      <c r="AF156" s="54">
        <v>449804</v>
      </c>
      <c r="AG156" s="54">
        <v>449064</v>
      </c>
      <c r="AH156" s="54">
        <v>448977</v>
      </c>
      <c r="AI156" s="55">
        <v>448711</v>
      </c>
    </row>
    <row r="157" spans="1:35" x14ac:dyDescent="0.25">
      <c r="A157" s="26">
        <v>2018</v>
      </c>
      <c r="B157" s="26">
        <v>0</v>
      </c>
      <c r="C157" s="26" t="s">
        <v>42</v>
      </c>
      <c r="D157" s="26">
        <v>40</v>
      </c>
      <c r="E157" s="26">
        <v>1978</v>
      </c>
      <c r="F157" s="50">
        <v>79864192</v>
      </c>
      <c r="G157" s="51">
        <v>161490954</v>
      </c>
      <c r="H157" s="51">
        <v>160296640</v>
      </c>
      <c r="I157" s="51">
        <v>160219368</v>
      </c>
      <c r="J157" s="51">
        <v>160220046</v>
      </c>
      <c r="K157" s="52">
        <v>160196431</v>
      </c>
      <c r="L157" s="50">
        <v>0</v>
      </c>
      <c r="M157" s="51">
        <v>0</v>
      </c>
      <c r="N157" s="51">
        <v>0</v>
      </c>
      <c r="O157" s="51">
        <v>0</v>
      </c>
      <c r="P157" s="51">
        <v>0</v>
      </c>
      <c r="Q157" s="52">
        <v>0</v>
      </c>
      <c r="R157" s="50">
        <v>449201</v>
      </c>
      <c r="S157" s="51">
        <v>456272</v>
      </c>
      <c r="T157" s="51">
        <v>454000</v>
      </c>
      <c r="U157" s="51">
        <v>453902</v>
      </c>
      <c r="V157" s="51">
        <v>453896</v>
      </c>
      <c r="W157" s="52">
        <v>453861</v>
      </c>
      <c r="X157" s="50">
        <v>274</v>
      </c>
      <c r="Y157" s="51">
        <v>570</v>
      </c>
      <c r="Z157" s="51">
        <v>571</v>
      </c>
      <c r="AA157" s="51">
        <v>570</v>
      </c>
      <c r="AB157" s="51">
        <v>571</v>
      </c>
      <c r="AC157" s="52">
        <v>572</v>
      </c>
      <c r="AD157" s="50">
        <v>442152</v>
      </c>
      <c r="AE157" s="51">
        <v>442540</v>
      </c>
      <c r="AF157" s="51">
        <v>440280</v>
      </c>
      <c r="AG157" s="51">
        <v>439572</v>
      </c>
      <c r="AH157" s="51">
        <v>439528</v>
      </c>
      <c r="AI157" s="52">
        <v>439282</v>
      </c>
    </row>
    <row r="158" spans="1:35" x14ac:dyDescent="0.25">
      <c r="A158" s="27">
        <v>2018</v>
      </c>
      <c r="B158" s="27">
        <v>0</v>
      </c>
      <c r="C158" s="27" t="s">
        <v>42</v>
      </c>
      <c r="D158" s="27">
        <v>41</v>
      </c>
      <c r="E158" s="27">
        <v>1977</v>
      </c>
      <c r="F158" s="53">
        <v>78458999</v>
      </c>
      <c r="G158" s="54">
        <v>158625692</v>
      </c>
      <c r="H158" s="54">
        <v>157520992</v>
      </c>
      <c r="I158" s="54">
        <v>157448155</v>
      </c>
      <c r="J158" s="54">
        <v>157442780</v>
      </c>
      <c r="K158" s="55">
        <v>157429209</v>
      </c>
      <c r="L158" s="53">
        <v>0</v>
      </c>
      <c r="M158" s="54">
        <v>0</v>
      </c>
      <c r="N158" s="54">
        <v>0</v>
      </c>
      <c r="O158" s="54">
        <v>0</v>
      </c>
      <c r="P158" s="54">
        <v>0</v>
      </c>
      <c r="Q158" s="55">
        <v>0</v>
      </c>
      <c r="R158" s="53">
        <v>440940</v>
      </c>
      <c r="S158" s="54">
        <v>447843</v>
      </c>
      <c r="T158" s="54">
        <v>445757</v>
      </c>
      <c r="U158" s="54">
        <v>445670</v>
      </c>
      <c r="V158" s="54">
        <v>445645</v>
      </c>
      <c r="W158" s="55">
        <v>445649</v>
      </c>
      <c r="X158" s="53">
        <v>271</v>
      </c>
      <c r="Y158" s="54">
        <v>596</v>
      </c>
      <c r="Z158" s="54">
        <v>612</v>
      </c>
      <c r="AA158" s="54">
        <v>611</v>
      </c>
      <c r="AB158" s="54">
        <v>612</v>
      </c>
      <c r="AC158" s="55">
        <v>611</v>
      </c>
      <c r="AD158" s="53">
        <v>434347</v>
      </c>
      <c r="AE158" s="54">
        <v>434675</v>
      </c>
      <c r="AF158" s="54">
        <v>432599</v>
      </c>
      <c r="AG158" s="54">
        <v>431896</v>
      </c>
      <c r="AH158" s="54">
        <v>431829</v>
      </c>
      <c r="AI158" s="55">
        <v>431592</v>
      </c>
    </row>
    <row r="159" spans="1:35" x14ac:dyDescent="0.25">
      <c r="A159" s="26">
        <v>2018</v>
      </c>
      <c r="B159" s="26">
        <v>0</v>
      </c>
      <c r="C159" s="26" t="s">
        <v>42</v>
      </c>
      <c r="D159" s="26">
        <v>42</v>
      </c>
      <c r="E159" s="26">
        <v>1976</v>
      </c>
      <c r="F159" s="50">
        <v>75784333</v>
      </c>
      <c r="G159" s="51">
        <v>153197820</v>
      </c>
      <c r="H159" s="51">
        <v>152143622</v>
      </c>
      <c r="I159" s="51">
        <v>152081609</v>
      </c>
      <c r="J159" s="51">
        <v>152078110</v>
      </c>
      <c r="K159" s="52">
        <v>152053134</v>
      </c>
      <c r="L159" s="50">
        <v>0</v>
      </c>
      <c r="M159" s="51">
        <v>0</v>
      </c>
      <c r="N159" s="51">
        <v>0</v>
      </c>
      <c r="O159" s="51">
        <v>0</v>
      </c>
      <c r="P159" s="51">
        <v>0</v>
      </c>
      <c r="Q159" s="52">
        <v>0</v>
      </c>
      <c r="R159" s="50">
        <v>425945</v>
      </c>
      <c r="S159" s="51">
        <v>432626</v>
      </c>
      <c r="T159" s="51">
        <v>430654</v>
      </c>
      <c r="U159" s="51">
        <v>430587</v>
      </c>
      <c r="V159" s="51">
        <v>430573</v>
      </c>
      <c r="W159" s="52">
        <v>430548</v>
      </c>
      <c r="X159" s="50">
        <v>334</v>
      </c>
      <c r="Y159" s="51">
        <v>665</v>
      </c>
      <c r="Z159" s="51">
        <v>680</v>
      </c>
      <c r="AA159" s="51">
        <v>681</v>
      </c>
      <c r="AB159" s="51">
        <v>682</v>
      </c>
      <c r="AC159" s="52">
        <v>682</v>
      </c>
      <c r="AD159" s="50">
        <v>419613</v>
      </c>
      <c r="AE159" s="51">
        <v>419787</v>
      </c>
      <c r="AF159" s="51">
        <v>417828</v>
      </c>
      <c r="AG159" s="51">
        <v>417147</v>
      </c>
      <c r="AH159" s="51">
        <v>417094</v>
      </c>
      <c r="AI159" s="52">
        <v>416873</v>
      </c>
    </row>
    <row r="160" spans="1:35" x14ac:dyDescent="0.25">
      <c r="A160" s="27">
        <v>2018</v>
      </c>
      <c r="B160" s="27">
        <v>0</v>
      </c>
      <c r="C160" s="27" t="s">
        <v>42</v>
      </c>
      <c r="D160" s="27">
        <v>43</v>
      </c>
      <c r="E160" s="27">
        <v>1975</v>
      </c>
      <c r="F160" s="53">
        <v>73425011</v>
      </c>
      <c r="G160" s="54">
        <v>148441861</v>
      </c>
      <c r="H160" s="54">
        <v>147372277</v>
      </c>
      <c r="I160" s="54">
        <v>147297264</v>
      </c>
      <c r="J160" s="54">
        <v>147294250</v>
      </c>
      <c r="K160" s="55">
        <v>147268472</v>
      </c>
      <c r="L160" s="53">
        <v>0</v>
      </c>
      <c r="M160" s="54">
        <v>0</v>
      </c>
      <c r="N160" s="54">
        <v>0</v>
      </c>
      <c r="O160" s="54">
        <v>0</v>
      </c>
      <c r="P160" s="54">
        <v>0</v>
      </c>
      <c r="Q160" s="55">
        <v>0</v>
      </c>
      <c r="R160" s="53">
        <v>412667</v>
      </c>
      <c r="S160" s="54">
        <v>419090</v>
      </c>
      <c r="T160" s="54">
        <v>417102</v>
      </c>
      <c r="U160" s="54">
        <v>417007</v>
      </c>
      <c r="V160" s="54">
        <v>416985</v>
      </c>
      <c r="W160" s="55">
        <v>416958</v>
      </c>
      <c r="X160" s="53">
        <v>301</v>
      </c>
      <c r="Y160" s="54">
        <v>636</v>
      </c>
      <c r="Z160" s="54">
        <v>642</v>
      </c>
      <c r="AA160" s="54">
        <v>648</v>
      </c>
      <c r="AB160" s="54">
        <v>648</v>
      </c>
      <c r="AC160" s="55">
        <v>649</v>
      </c>
      <c r="AD160" s="53">
        <v>406705</v>
      </c>
      <c r="AE160" s="54">
        <v>406823</v>
      </c>
      <c r="AF160" s="54">
        <v>404788</v>
      </c>
      <c r="AG160" s="54">
        <v>404126</v>
      </c>
      <c r="AH160" s="54">
        <v>404073</v>
      </c>
      <c r="AI160" s="55">
        <v>403833</v>
      </c>
    </row>
    <row r="161" spans="1:35" x14ac:dyDescent="0.25">
      <c r="A161" s="26">
        <v>2018</v>
      </c>
      <c r="B161" s="26">
        <v>0</v>
      </c>
      <c r="C161" s="26" t="s">
        <v>42</v>
      </c>
      <c r="D161" s="26">
        <v>44</v>
      </c>
      <c r="E161" s="26">
        <v>1974</v>
      </c>
      <c r="F161" s="50">
        <v>73564639</v>
      </c>
      <c r="G161" s="51">
        <v>148735971</v>
      </c>
      <c r="H161" s="51">
        <v>147709923</v>
      </c>
      <c r="I161" s="51">
        <v>147653461</v>
      </c>
      <c r="J161" s="51">
        <v>147648864</v>
      </c>
      <c r="K161" s="52">
        <v>147628486</v>
      </c>
      <c r="L161" s="50">
        <v>0</v>
      </c>
      <c r="M161" s="51">
        <v>0</v>
      </c>
      <c r="N161" s="51">
        <v>0</v>
      </c>
      <c r="O161" s="51">
        <v>0</v>
      </c>
      <c r="P161" s="51">
        <v>0</v>
      </c>
      <c r="Q161" s="52">
        <v>0</v>
      </c>
      <c r="R161" s="50">
        <v>413303</v>
      </c>
      <c r="S161" s="51">
        <v>419480</v>
      </c>
      <c r="T161" s="51">
        <v>417573</v>
      </c>
      <c r="U161" s="51">
        <v>417521</v>
      </c>
      <c r="V161" s="51">
        <v>417490</v>
      </c>
      <c r="W161" s="52">
        <v>417476</v>
      </c>
      <c r="X161" s="50">
        <v>318</v>
      </c>
      <c r="Y161" s="51">
        <v>707</v>
      </c>
      <c r="Z161" s="51">
        <v>723</v>
      </c>
      <c r="AA161" s="51">
        <v>726</v>
      </c>
      <c r="AB161" s="51">
        <v>725</v>
      </c>
      <c r="AC161" s="52">
        <v>727</v>
      </c>
      <c r="AD161" s="50">
        <v>407392</v>
      </c>
      <c r="AE161" s="51">
        <v>407450</v>
      </c>
      <c r="AF161" s="51">
        <v>405555</v>
      </c>
      <c r="AG161" s="51">
        <v>405009</v>
      </c>
      <c r="AH161" s="51">
        <v>404963</v>
      </c>
      <c r="AI161" s="52">
        <v>404732</v>
      </c>
    </row>
    <row r="162" spans="1:35" x14ac:dyDescent="0.25">
      <c r="A162" s="27">
        <v>2018</v>
      </c>
      <c r="B162" s="27">
        <v>0</v>
      </c>
      <c r="C162" s="27" t="s">
        <v>42</v>
      </c>
      <c r="D162" s="27">
        <v>45</v>
      </c>
      <c r="E162" s="27">
        <v>1973</v>
      </c>
      <c r="F162" s="53">
        <v>73463164</v>
      </c>
      <c r="G162" s="54">
        <v>148465669</v>
      </c>
      <c r="H162" s="54">
        <v>147601360</v>
      </c>
      <c r="I162" s="54">
        <v>147550996</v>
      </c>
      <c r="J162" s="54">
        <v>147545091</v>
      </c>
      <c r="K162" s="55">
        <v>147521072</v>
      </c>
      <c r="L162" s="53">
        <v>0</v>
      </c>
      <c r="M162" s="54">
        <v>0</v>
      </c>
      <c r="N162" s="54">
        <v>0</v>
      </c>
      <c r="O162" s="54">
        <v>0</v>
      </c>
      <c r="P162" s="54">
        <v>0</v>
      </c>
      <c r="Q162" s="55">
        <v>0</v>
      </c>
      <c r="R162" s="53">
        <v>412214</v>
      </c>
      <c r="S162" s="54">
        <v>417886</v>
      </c>
      <c r="T162" s="54">
        <v>416276</v>
      </c>
      <c r="U162" s="54">
        <v>416237</v>
      </c>
      <c r="V162" s="54">
        <v>416224</v>
      </c>
      <c r="W162" s="55">
        <v>416188</v>
      </c>
      <c r="X162" s="53">
        <v>400</v>
      </c>
      <c r="Y162" s="54">
        <v>805</v>
      </c>
      <c r="Z162" s="54">
        <v>819</v>
      </c>
      <c r="AA162" s="54">
        <v>823</v>
      </c>
      <c r="AB162" s="54">
        <v>823</v>
      </c>
      <c r="AC162" s="55">
        <v>824</v>
      </c>
      <c r="AD162" s="53">
        <v>406664</v>
      </c>
      <c r="AE162" s="54">
        <v>406697</v>
      </c>
      <c r="AF162" s="54">
        <v>405239</v>
      </c>
      <c r="AG162" s="54">
        <v>404656</v>
      </c>
      <c r="AH162" s="54">
        <v>404602</v>
      </c>
      <c r="AI162" s="55">
        <v>404398</v>
      </c>
    </row>
    <row r="163" spans="1:35" x14ac:dyDescent="0.25">
      <c r="A163" s="26">
        <v>2018</v>
      </c>
      <c r="B163" s="26">
        <v>0</v>
      </c>
      <c r="C163" s="26" t="s">
        <v>42</v>
      </c>
      <c r="D163" s="26">
        <v>46</v>
      </c>
      <c r="E163" s="26">
        <v>1972</v>
      </c>
      <c r="F163" s="50">
        <v>79121076</v>
      </c>
      <c r="G163" s="51">
        <v>159890936</v>
      </c>
      <c r="H163" s="51">
        <v>159002511</v>
      </c>
      <c r="I163" s="51">
        <v>158933268</v>
      </c>
      <c r="J163" s="51">
        <v>158936835</v>
      </c>
      <c r="K163" s="52">
        <v>158914974</v>
      </c>
      <c r="L163" s="50">
        <v>0</v>
      </c>
      <c r="M163" s="51">
        <v>0</v>
      </c>
      <c r="N163" s="51">
        <v>0</v>
      </c>
      <c r="O163" s="51">
        <v>0</v>
      </c>
      <c r="P163" s="51">
        <v>0</v>
      </c>
      <c r="Q163" s="52">
        <v>0</v>
      </c>
      <c r="R163" s="50">
        <v>443426</v>
      </c>
      <c r="S163" s="51">
        <v>449208</v>
      </c>
      <c r="T163" s="51">
        <v>447556</v>
      </c>
      <c r="U163" s="51">
        <v>447473</v>
      </c>
      <c r="V163" s="51">
        <v>447466</v>
      </c>
      <c r="W163" s="52">
        <v>447435</v>
      </c>
      <c r="X163" s="50">
        <v>485</v>
      </c>
      <c r="Y163" s="51">
        <v>990</v>
      </c>
      <c r="Z163" s="51">
        <v>1004</v>
      </c>
      <c r="AA163" s="51">
        <v>1008</v>
      </c>
      <c r="AB163" s="51">
        <v>1011</v>
      </c>
      <c r="AC163" s="52">
        <v>1012</v>
      </c>
      <c r="AD163" s="50">
        <v>437838</v>
      </c>
      <c r="AE163" s="51">
        <v>437989</v>
      </c>
      <c r="AF163" s="51">
        <v>436434</v>
      </c>
      <c r="AG163" s="51">
        <v>435861</v>
      </c>
      <c r="AH163" s="51">
        <v>435821</v>
      </c>
      <c r="AI163" s="52">
        <v>435607</v>
      </c>
    </row>
    <row r="164" spans="1:35" x14ac:dyDescent="0.25">
      <c r="A164" s="27">
        <v>2018</v>
      </c>
      <c r="B164" s="27">
        <v>0</v>
      </c>
      <c r="C164" s="27" t="s">
        <v>42</v>
      </c>
      <c r="D164" s="27">
        <v>47</v>
      </c>
      <c r="E164" s="27">
        <v>1971</v>
      </c>
      <c r="F164" s="53">
        <v>86457222</v>
      </c>
      <c r="G164" s="54">
        <v>174677682</v>
      </c>
      <c r="H164" s="54">
        <v>173850983</v>
      </c>
      <c r="I164" s="54">
        <v>173786050</v>
      </c>
      <c r="J164" s="54">
        <v>173787907</v>
      </c>
      <c r="K164" s="55">
        <v>173767998</v>
      </c>
      <c r="L164" s="53">
        <v>0</v>
      </c>
      <c r="M164" s="54">
        <v>0</v>
      </c>
      <c r="N164" s="54">
        <v>0</v>
      </c>
      <c r="O164" s="54">
        <v>0</v>
      </c>
      <c r="P164" s="54">
        <v>0</v>
      </c>
      <c r="Q164" s="55">
        <v>0</v>
      </c>
      <c r="R164" s="53">
        <v>483883</v>
      </c>
      <c r="S164" s="54">
        <v>489477</v>
      </c>
      <c r="T164" s="54">
        <v>487940</v>
      </c>
      <c r="U164" s="54">
        <v>487854</v>
      </c>
      <c r="V164" s="54">
        <v>487857</v>
      </c>
      <c r="W164" s="55">
        <v>487842</v>
      </c>
      <c r="X164" s="53">
        <v>567</v>
      </c>
      <c r="Y164" s="54">
        <v>1166</v>
      </c>
      <c r="Z164" s="54">
        <v>1181</v>
      </c>
      <c r="AA164" s="54">
        <v>1186</v>
      </c>
      <c r="AB164" s="54">
        <v>1186</v>
      </c>
      <c r="AC164" s="55">
        <v>1188</v>
      </c>
      <c r="AD164" s="53">
        <v>478183</v>
      </c>
      <c r="AE164" s="54">
        <v>478302</v>
      </c>
      <c r="AF164" s="54">
        <v>476986</v>
      </c>
      <c r="AG164" s="54">
        <v>476392</v>
      </c>
      <c r="AH164" s="54">
        <v>476353</v>
      </c>
      <c r="AI164" s="55">
        <v>476150</v>
      </c>
    </row>
    <row r="165" spans="1:35" x14ac:dyDescent="0.25">
      <c r="A165" s="26">
        <v>2018</v>
      </c>
      <c r="B165" s="26">
        <v>0</v>
      </c>
      <c r="C165" s="26" t="s">
        <v>42</v>
      </c>
      <c r="D165" s="26">
        <v>48</v>
      </c>
      <c r="E165" s="26">
        <v>1970</v>
      </c>
      <c r="F165" s="50">
        <v>89233158</v>
      </c>
      <c r="G165" s="51">
        <v>180227467</v>
      </c>
      <c r="H165" s="51">
        <v>179378369</v>
      </c>
      <c r="I165" s="51">
        <v>179322397</v>
      </c>
      <c r="J165" s="51">
        <v>179319379</v>
      </c>
      <c r="K165" s="52">
        <v>179294870</v>
      </c>
      <c r="L165" s="50">
        <v>0</v>
      </c>
      <c r="M165" s="51">
        <v>0</v>
      </c>
      <c r="N165" s="51">
        <v>0</v>
      </c>
      <c r="O165" s="51">
        <v>0</v>
      </c>
      <c r="P165" s="51">
        <v>0</v>
      </c>
      <c r="Q165" s="52">
        <v>0</v>
      </c>
      <c r="R165" s="50">
        <v>499034</v>
      </c>
      <c r="S165" s="51">
        <v>504296</v>
      </c>
      <c r="T165" s="51">
        <v>502655</v>
      </c>
      <c r="U165" s="51">
        <v>502575</v>
      </c>
      <c r="V165" s="51">
        <v>502570</v>
      </c>
      <c r="W165" s="52">
        <v>502529</v>
      </c>
      <c r="X165" s="50">
        <v>621</v>
      </c>
      <c r="Y165" s="51">
        <v>1304</v>
      </c>
      <c r="Z165" s="51">
        <v>1327</v>
      </c>
      <c r="AA165" s="51">
        <v>1333</v>
      </c>
      <c r="AB165" s="51">
        <v>1333</v>
      </c>
      <c r="AC165" s="52">
        <v>1334</v>
      </c>
      <c r="AD165" s="50">
        <v>493621</v>
      </c>
      <c r="AE165" s="51">
        <v>493505</v>
      </c>
      <c r="AF165" s="51">
        <v>492008</v>
      </c>
      <c r="AG165" s="51">
        <v>491481</v>
      </c>
      <c r="AH165" s="51">
        <v>491444</v>
      </c>
      <c r="AI165" s="52">
        <v>491224</v>
      </c>
    </row>
    <row r="166" spans="1:35" x14ac:dyDescent="0.25">
      <c r="A166" s="27">
        <v>2018</v>
      </c>
      <c r="B166" s="27">
        <v>0</v>
      </c>
      <c r="C166" s="27" t="s">
        <v>42</v>
      </c>
      <c r="D166" s="27">
        <v>49</v>
      </c>
      <c r="E166" s="27">
        <v>1969</v>
      </c>
      <c r="F166" s="53">
        <v>95856960</v>
      </c>
      <c r="G166" s="54">
        <v>193559426</v>
      </c>
      <c r="H166" s="54">
        <v>192806608</v>
      </c>
      <c r="I166" s="54">
        <v>192758880</v>
      </c>
      <c r="J166" s="54">
        <v>192757347</v>
      </c>
      <c r="K166" s="55">
        <v>192752442</v>
      </c>
      <c r="L166" s="53">
        <v>0</v>
      </c>
      <c r="M166" s="54">
        <v>0</v>
      </c>
      <c r="N166" s="54">
        <v>0</v>
      </c>
      <c r="O166" s="54">
        <v>0</v>
      </c>
      <c r="P166" s="54">
        <v>0</v>
      </c>
      <c r="Q166" s="55">
        <v>0</v>
      </c>
      <c r="R166" s="53">
        <v>535668</v>
      </c>
      <c r="S166" s="54">
        <v>540759</v>
      </c>
      <c r="T166" s="54">
        <v>539354</v>
      </c>
      <c r="U166" s="54">
        <v>539305</v>
      </c>
      <c r="V166" s="54">
        <v>539286</v>
      </c>
      <c r="W166" s="55">
        <v>539307</v>
      </c>
      <c r="X166" s="53">
        <v>751</v>
      </c>
      <c r="Y166" s="54">
        <v>1574</v>
      </c>
      <c r="Z166" s="54">
        <v>1599</v>
      </c>
      <c r="AA166" s="54">
        <v>1602</v>
      </c>
      <c r="AB166" s="54">
        <v>1602</v>
      </c>
      <c r="AC166" s="55">
        <v>1604</v>
      </c>
      <c r="AD166" s="53">
        <v>530114</v>
      </c>
      <c r="AE166" s="54">
        <v>529780</v>
      </c>
      <c r="AF166" s="54">
        <v>528582</v>
      </c>
      <c r="AG166" s="54">
        <v>528087</v>
      </c>
      <c r="AH166" s="54">
        <v>528060</v>
      </c>
      <c r="AI166" s="55">
        <v>527884</v>
      </c>
    </row>
    <row r="167" spans="1:35" x14ac:dyDescent="0.25">
      <c r="A167" s="26">
        <v>2018</v>
      </c>
      <c r="B167" s="26">
        <v>0</v>
      </c>
      <c r="C167" s="26" t="s">
        <v>42</v>
      </c>
      <c r="D167" s="26">
        <v>50</v>
      </c>
      <c r="E167" s="26">
        <v>1968</v>
      </c>
      <c r="F167" s="50">
        <v>100003688</v>
      </c>
      <c r="G167" s="51">
        <v>201895892</v>
      </c>
      <c r="H167" s="51">
        <v>201118610</v>
      </c>
      <c r="I167" s="51">
        <v>201068457</v>
      </c>
      <c r="J167" s="51">
        <v>201062689</v>
      </c>
      <c r="K167" s="52">
        <v>201043168</v>
      </c>
      <c r="L167" s="50">
        <v>0</v>
      </c>
      <c r="M167" s="51">
        <v>0</v>
      </c>
      <c r="N167" s="51">
        <v>0</v>
      </c>
      <c r="O167" s="51">
        <v>0</v>
      </c>
      <c r="P167" s="51">
        <v>0</v>
      </c>
      <c r="Q167" s="52">
        <v>0</v>
      </c>
      <c r="R167" s="50">
        <v>558540</v>
      </c>
      <c r="S167" s="51">
        <v>563613</v>
      </c>
      <c r="T167" s="51">
        <v>562188</v>
      </c>
      <c r="U167" s="51">
        <v>562122</v>
      </c>
      <c r="V167" s="51">
        <v>562094</v>
      </c>
      <c r="W167" s="52">
        <v>562065</v>
      </c>
      <c r="X167" s="50">
        <v>932</v>
      </c>
      <c r="Y167" s="51">
        <v>1859</v>
      </c>
      <c r="Z167" s="51">
        <v>1887</v>
      </c>
      <c r="AA167" s="51">
        <v>1893</v>
      </c>
      <c r="AB167" s="51">
        <v>1892</v>
      </c>
      <c r="AC167" s="52">
        <v>1894</v>
      </c>
      <c r="AD167" s="50">
        <v>552946</v>
      </c>
      <c r="AE167" s="51">
        <v>552433</v>
      </c>
      <c r="AF167" s="51">
        <v>551248</v>
      </c>
      <c r="AG167" s="51">
        <v>550716</v>
      </c>
      <c r="AH167" s="51">
        <v>550674</v>
      </c>
      <c r="AI167" s="52">
        <v>550464</v>
      </c>
    </row>
    <row r="168" spans="1:35" x14ac:dyDescent="0.25">
      <c r="A168" s="27">
        <v>2018</v>
      </c>
      <c r="B168" s="27">
        <v>0</v>
      </c>
      <c r="C168" s="27" t="s">
        <v>42</v>
      </c>
      <c r="D168" s="27">
        <v>51</v>
      </c>
      <c r="E168" s="27">
        <v>1967</v>
      </c>
      <c r="F168" s="53">
        <v>102368713</v>
      </c>
      <c r="G168" s="54">
        <v>206587699</v>
      </c>
      <c r="H168" s="54">
        <v>205918055</v>
      </c>
      <c r="I168" s="54">
        <v>205887432</v>
      </c>
      <c r="J168" s="54">
        <v>205885532</v>
      </c>
      <c r="K168" s="55">
        <v>205870961</v>
      </c>
      <c r="L168" s="53">
        <v>0</v>
      </c>
      <c r="M168" s="54">
        <v>0</v>
      </c>
      <c r="N168" s="54">
        <v>0</v>
      </c>
      <c r="O168" s="54">
        <v>0</v>
      </c>
      <c r="P168" s="54">
        <v>0</v>
      </c>
      <c r="Q168" s="55">
        <v>0</v>
      </c>
      <c r="R168" s="53">
        <v>571198</v>
      </c>
      <c r="S168" s="54">
        <v>575839</v>
      </c>
      <c r="T168" s="54">
        <v>574622</v>
      </c>
      <c r="U168" s="54">
        <v>574616</v>
      </c>
      <c r="V168" s="54">
        <v>574601</v>
      </c>
      <c r="W168" s="55">
        <v>574582</v>
      </c>
      <c r="X168" s="53">
        <v>1052</v>
      </c>
      <c r="Y168" s="54">
        <v>2148</v>
      </c>
      <c r="Z168" s="54">
        <v>2182</v>
      </c>
      <c r="AA168" s="54">
        <v>2190</v>
      </c>
      <c r="AB168" s="54">
        <v>2191</v>
      </c>
      <c r="AC168" s="55">
        <v>2192</v>
      </c>
      <c r="AD168" s="53">
        <v>565808</v>
      </c>
      <c r="AE168" s="54">
        <v>565209</v>
      </c>
      <c r="AF168" s="54">
        <v>564253</v>
      </c>
      <c r="AG168" s="54">
        <v>563809</v>
      </c>
      <c r="AH168" s="54">
        <v>563763</v>
      </c>
      <c r="AI168" s="55">
        <v>563626</v>
      </c>
    </row>
    <row r="169" spans="1:35" x14ac:dyDescent="0.25">
      <c r="A169" s="26">
        <v>2018</v>
      </c>
      <c r="B169" s="26">
        <v>0</v>
      </c>
      <c r="C169" s="26" t="s">
        <v>42</v>
      </c>
      <c r="D169" s="26">
        <v>52</v>
      </c>
      <c r="E169" s="26">
        <v>1966</v>
      </c>
      <c r="F169" s="50">
        <v>105510818</v>
      </c>
      <c r="G169" s="51">
        <v>212905260</v>
      </c>
      <c r="H169" s="51">
        <v>212344821</v>
      </c>
      <c r="I169" s="51">
        <v>212304300</v>
      </c>
      <c r="J169" s="51">
        <v>212306090</v>
      </c>
      <c r="K169" s="52">
        <v>212304696</v>
      </c>
      <c r="L169" s="50">
        <v>0</v>
      </c>
      <c r="M169" s="51">
        <v>0</v>
      </c>
      <c r="N169" s="51">
        <v>0</v>
      </c>
      <c r="O169" s="51">
        <v>0</v>
      </c>
      <c r="P169" s="51">
        <v>0</v>
      </c>
      <c r="Q169" s="52">
        <v>0</v>
      </c>
      <c r="R169" s="50">
        <v>588011</v>
      </c>
      <c r="S169" s="51">
        <v>591968</v>
      </c>
      <c r="T169" s="51">
        <v>590944</v>
      </c>
      <c r="U169" s="51">
        <v>590897</v>
      </c>
      <c r="V169" s="51">
        <v>590911</v>
      </c>
      <c r="W169" s="52">
        <v>590929</v>
      </c>
      <c r="X169" s="50">
        <v>1219</v>
      </c>
      <c r="Y169" s="51">
        <v>2449</v>
      </c>
      <c r="Z169" s="51">
        <v>2474</v>
      </c>
      <c r="AA169" s="51">
        <v>2485</v>
      </c>
      <c r="AB169" s="51">
        <v>2487</v>
      </c>
      <c r="AC169" s="52">
        <v>2488</v>
      </c>
      <c r="AD169" s="50">
        <v>582976</v>
      </c>
      <c r="AE169" s="51">
        <v>582327</v>
      </c>
      <c r="AF169" s="51">
        <v>581641</v>
      </c>
      <c r="AG169" s="51">
        <v>581208</v>
      </c>
      <c r="AH169" s="51">
        <v>581172</v>
      </c>
      <c r="AI169" s="52">
        <v>581029</v>
      </c>
    </row>
    <row r="170" spans="1:35" x14ac:dyDescent="0.25">
      <c r="A170" s="27">
        <v>2018</v>
      </c>
      <c r="B170" s="27">
        <v>0</v>
      </c>
      <c r="C170" s="27" t="s">
        <v>42</v>
      </c>
      <c r="D170" s="27">
        <v>53</v>
      </c>
      <c r="E170" s="27">
        <v>1965</v>
      </c>
      <c r="F170" s="53">
        <v>105905542</v>
      </c>
      <c r="G170" s="54">
        <v>213646747</v>
      </c>
      <c r="H170" s="54">
        <v>213170006</v>
      </c>
      <c r="I170" s="54">
        <v>213140905</v>
      </c>
      <c r="J170" s="54">
        <v>213140109</v>
      </c>
      <c r="K170" s="55">
        <v>213133149</v>
      </c>
      <c r="L170" s="53">
        <v>0</v>
      </c>
      <c r="M170" s="54">
        <v>0</v>
      </c>
      <c r="N170" s="54">
        <v>0</v>
      </c>
      <c r="O170" s="54">
        <v>0</v>
      </c>
      <c r="P170" s="54">
        <v>0</v>
      </c>
      <c r="Q170" s="55">
        <v>0</v>
      </c>
      <c r="R170" s="53">
        <v>590002</v>
      </c>
      <c r="S170" s="54">
        <v>593887</v>
      </c>
      <c r="T170" s="54">
        <v>593005</v>
      </c>
      <c r="U170" s="54">
        <v>592968</v>
      </c>
      <c r="V170" s="54">
        <v>592964</v>
      </c>
      <c r="W170" s="55">
        <v>592966</v>
      </c>
      <c r="X170" s="53">
        <v>1320</v>
      </c>
      <c r="Y170" s="54">
        <v>2758</v>
      </c>
      <c r="Z170" s="54">
        <v>2794</v>
      </c>
      <c r="AA170" s="54">
        <v>2801</v>
      </c>
      <c r="AB170" s="54">
        <v>2800</v>
      </c>
      <c r="AC170" s="55">
        <v>2802</v>
      </c>
      <c r="AD170" s="53">
        <v>584963</v>
      </c>
      <c r="AE170" s="54">
        <v>584228</v>
      </c>
      <c r="AF170" s="54">
        <v>583813</v>
      </c>
      <c r="AG170" s="54">
        <v>583421</v>
      </c>
      <c r="AH170" s="54">
        <v>583388</v>
      </c>
      <c r="AI170" s="55">
        <v>583260</v>
      </c>
    </row>
    <row r="171" spans="1:35" x14ac:dyDescent="0.25">
      <c r="A171" s="26">
        <v>2018</v>
      </c>
      <c r="B171" s="26">
        <v>0</v>
      </c>
      <c r="C171" s="26" t="s">
        <v>42</v>
      </c>
      <c r="D171" s="26">
        <v>54</v>
      </c>
      <c r="E171" s="26">
        <v>1964</v>
      </c>
      <c r="F171" s="50">
        <v>107725822</v>
      </c>
      <c r="G171" s="51">
        <v>217349029</v>
      </c>
      <c r="H171" s="51">
        <v>216905773</v>
      </c>
      <c r="I171" s="51">
        <v>216871739</v>
      </c>
      <c r="J171" s="51">
        <v>216871640</v>
      </c>
      <c r="K171" s="52">
        <v>216869002</v>
      </c>
      <c r="L171" s="50">
        <v>0</v>
      </c>
      <c r="M171" s="51">
        <v>0</v>
      </c>
      <c r="N171" s="51">
        <v>0</v>
      </c>
      <c r="O171" s="51">
        <v>0</v>
      </c>
      <c r="P171" s="51">
        <v>0</v>
      </c>
      <c r="Q171" s="52">
        <v>0</v>
      </c>
      <c r="R171" s="50">
        <v>600180</v>
      </c>
      <c r="S171" s="51">
        <v>604256</v>
      </c>
      <c r="T171" s="51">
        <v>603422</v>
      </c>
      <c r="U171" s="51">
        <v>603392</v>
      </c>
      <c r="V171" s="51">
        <v>603382</v>
      </c>
      <c r="W171" s="52">
        <v>603392</v>
      </c>
      <c r="X171" s="50">
        <v>1589</v>
      </c>
      <c r="Y171" s="51">
        <v>3082</v>
      </c>
      <c r="Z171" s="51">
        <v>3127</v>
      </c>
      <c r="AA171" s="51">
        <v>3134</v>
      </c>
      <c r="AB171" s="51">
        <v>3137</v>
      </c>
      <c r="AC171" s="52">
        <v>3137</v>
      </c>
      <c r="AD171" s="50">
        <v>595053</v>
      </c>
      <c r="AE171" s="51">
        <v>594702</v>
      </c>
      <c r="AF171" s="51">
        <v>594325</v>
      </c>
      <c r="AG171" s="51">
        <v>593951</v>
      </c>
      <c r="AH171" s="51">
        <v>593926</v>
      </c>
      <c r="AI171" s="52">
        <v>593825</v>
      </c>
    </row>
    <row r="172" spans="1:35" x14ac:dyDescent="0.25">
      <c r="A172" s="27">
        <v>2018</v>
      </c>
      <c r="B172" s="27">
        <v>0</v>
      </c>
      <c r="C172" s="27" t="s">
        <v>42</v>
      </c>
      <c r="D172" s="27">
        <v>55</v>
      </c>
      <c r="E172" s="27">
        <v>1963</v>
      </c>
      <c r="F172" s="53">
        <v>106786730</v>
      </c>
      <c r="G172" s="54">
        <v>215400448</v>
      </c>
      <c r="H172" s="54">
        <v>214999149</v>
      </c>
      <c r="I172" s="54">
        <v>214971990</v>
      </c>
      <c r="J172" s="54">
        <v>214974248</v>
      </c>
      <c r="K172" s="55">
        <v>214968869</v>
      </c>
      <c r="L172" s="53">
        <v>0</v>
      </c>
      <c r="M172" s="54">
        <v>0</v>
      </c>
      <c r="N172" s="54">
        <v>0</v>
      </c>
      <c r="O172" s="54">
        <v>0</v>
      </c>
      <c r="P172" s="54">
        <v>0</v>
      </c>
      <c r="Q172" s="55">
        <v>0</v>
      </c>
      <c r="R172" s="53">
        <v>594851</v>
      </c>
      <c r="S172" s="54">
        <v>598129</v>
      </c>
      <c r="T172" s="54">
        <v>597412</v>
      </c>
      <c r="U172" s="54">
        <v>597415</v>
      </c>
      <c r="V172" s="54">
        <v>597403</v>
      </c>
      <c r="W172" s="55">
        <v>597414</v>
      </c>
      <c r="X172" s="53">
        <v>1733</v>
      </c>
      <c r="Y172" s="54">
        <v>3519</v>
      </c>
      <c r="Z172" s="54">
        <v>3569</v>
      </c>
      <c r="AA172" s="54">
        <v>3588</v>
      </c>
      <c r="AB172" s="54">
        <v>3590</v>
      </c>
      <c r="AC172" s="55">
        <v>3590</v>
      </c>
      <c r="AD172" s="53">
        <v>589847</v>
      </c>
      <c r="AE172" s="54">
        <v>588642</v>
      </c>
      <c r="AF172" s="54">
        <v>588461</v>
      </c>
      <c r="AG172" s="54">
        <v>588127</v>
      </c>
      <c r="AH172" s="54">
        <v>588122</v>
      </c>
      <c r="AI172" s="55">
        <v>588031</v>
      </c>
    </row>
    <row r="173" spans="1:35" x14ac:dyDescent="0.25">
      <c r="A173" s="26">
        <v>2018</v>
      </c>
      <c r="B173" s="26">
        <v>0</v>
      </c>
      <c r="C173" s="26" t="s">
        <v>42</v>
      </c>
      <c r="D173" s="26">
        <v>56</v>
      </c>
      <c r="E173" s="26">
        <v>1962</v>
      </c>
      <c r="F173" s="50">
        <v>102646984</v>
      </c>
      <c r="G173" s="51">
        <v>206796125</v>
      </c>
      <c r="H173" s="51">
        <v>206466300</v>
      </c>
      <c r="I173" s="51">
        <v>206466070</v>
      </c>
      <c r="J173" s="51">
        <v>206467561</v>
      </c>
      <c r="K173" s="52">
        <v>206468076</v>
      </c>
      <c r="L173" s="50">
        <v>0</v>
      </c>
      <c r="M173" s="51">
        <v>0</v>
      </c>
      <c r="N173" s="51">
        <v>0</v>
      </c>
      <c r="O173" s="51">
        <v>0</v>
      </c>
      <c r="P173" s="51">
        <v>0</v>
      </c>
      <c r="Q173" s="52">
        <v>0</v>
      </c>
      <c r="R173" s="50">
        <v>570976</v>
      </c>
      <c r="S173" s="51">
        <v>573180</v>
      </c>
      <c r="T173" s="51">
        <v>572625</v>
      </c>
      <c r="U173" s="51">
        <v>572676</v>
      </c>
      <c r="V173" s="51">
        <v>572678</v>
      </c>
      <c r="W173" s="52">
        <v>572690</v>
      </c>
      <c r="X173" s="50">
        <v>1842</v>
      </c>
      <c r="Y173" s="51">
        <v>3688</v>
      </c>
      <c r="Z173" s="51">
        <v>3742</v>
      </c>
      <c r="AA173" s="51">
        <v>3759</v>
      </c>
      <c r="AB173" s="51">
        <v>3759</v>
      </c>
      <c r="AC173" s="52">
        <v>3764</v>
      </c>
      <c r="AD173" s="50">
        <v>566126</v>
      </c>
      <c r="AE173" s="51">
        <v>564208</v>
      </c>
      <c r="AF173" s="51">
        <v>564116</v>
      </c>
      <c r="AG173" s="51">
        <v>563892</v>
      </c>
      <c r="AH173" s="51">
        <v>563871</v>
      </c>
      <c r="AI173" s="52">
        <v>563780</v>
      </c>
    </row>
    <row r="174" spans="1:35" x14ac:dyDescent="0.25">
      <c r="A174" s="27">
        <v>2018</v>
      </c>
      <c r="B174" s="27">
        <v>0</v>
      </c>
      <c r="C174" s="27" t="s">
        <v>42</v>
      </c>
      <c r="D174" s="27">
        <v>57</v>
      </c>
      <c r="E174" s="27">
        <v>1961</v>
      </c>
      <c r="F174" s="53">
        <v>99868118</v>
      </c>
      <c r="G174" s="54">
        <v>201138736</v>
      </c>
      <c r="H174" s="54">
        <v>200839383</v>
      </c>
      <c r="I174" s="54">
        <v>200828219</v>
      </c>
      <c r="J174" s="54">
        <v>200831485</v>
      </c>
      <c r="K174" s="55">
        <v>200821110</v>
      </c>
      <c r="L174" s="53">
        <v>0</v>
      </c>
      <c r="M174" s="54">
        <v>0</v>
      </c>
      <c r="N174" s="54">
        <v>0</v>
      </c>
      <c r="O174" s="54">
        <v>0</v>
      </c>
      <c r="P174" s="54">
        <v>0</v>
      </c>
      <c r="Q174" s="55">
        <v>0</v>
      </c>
      <c r="R174" s="53">
        <v>555452</v>
      </c>
      <c r="S174" s="54">
        <v>557440</v>
      </c>
      <c r="T174" s="54">
        <v>556900</v>
      </c>
      <c r="U174" s="54">
        <v>556923</v>
      </c>
      <c r="V174" s="54">
        <v>556926</v>
      </c>
      <c r="W174" s="55">
        <v>556907</v>
      </c>
      <c r="X174" s="53">
        <v>2112</v>
      </c>
      <c r="Y174" s="54">
        <v>4205</v>
      </c>
      <c r="Z174" s="54">
        <v>4247</v>
      </c>
      <c r="AA174" s="54">
        <v>4253</v>
      </c>
      <c r="AB174" s="54">
        <v>4252</v>
      </c>
      <c r="AC174" s="55">
        <v>4256</v>
      </c>
      <c r="AD174" s="53">
        <v>550622</v>
      </c>
      <c r="AE174" s="54">
        <v>548497</v>
      </c>
      <c r="AF174" s="54">
        <v>548420</v>
      </c>
      <c r="AG174" s="54">
        <v>548212</v>
      </c>
      <c r="AH174" s="54">
        <v>548197</v>
      </c>
      <c r="AI174" s="55">
        <v>548089</v>
      </c>
    </row>
    <row r="175" spans="1:35" x14ac:dyDescent="0.25">
      <c r="A175" s="26">
        <v>2018</v>
      </c>
      <c r="B175" s="26">
        <v>0</v>
      </c>
      <c r="C175" s="26" t="s">
        <v>42</v>
      </c>
      <c r="D175" s="26">
        <v>58</v>
      </c>
      <c r="E175" s="26">
        <v>1960</v>
      </c>
      <c r="F175" s="50">
        <v>95580711</v>
      </c>
      <c r="G175" s="51">
        <v>192448100</v>
      </c>
      <c r="H175" s="51">
        <v>192197871</v>
      </c>
      <c r="I175" s="51">
        <v>192194645</v>
      </c>
      <c r="J175" s="51">
        <v>192197377</v>
      </c>
      <c r="K175" s="52">
        <v>192194827</v>
      </c>
      <c r="L175" s="50">
        <v>0</v>
      </c>
      <c r="M175" s="51">
        <v>0</v>
      </c>
      <c r="N175" s="51">
        <v>0</v>
      </c>
      <c r="O175" s="51">
        <v>0</v>
      </c>
      <c r="P175" s="51">
        <v>0</v>
      </c>
      <c r="Q175" s="52">
        <v>0</v>
      </c>
      <c r="R175" s="50">
        <v>531530</v>
      </c>
      <c r="S175" s="51">
        <v>533358</v>
      </c>
      <c r="T175" s="51">
        <v>532909</v>
      </c>
      <c r="U175" s="51">
        <v>532934</v>
      </c>
      <c r="V175" s="51">
        <v>532940</v>
      </c>
      <c r="W175" s="52">
        <v>532945</v>
      </c>
      <c r="X175" s="50">
        <v>2229</v>
      </c>
      <c r="Y175" s="51">
        <v>4418</v>
      </c>
      <c r="Z175" s="51">
        <v>4465</v>
      </c>
      <c r="AA175" s="51">
        <v>4473</v>
      </c>
      <c r="AB175" s="51">
        <v>4474</v>
      </c>
      <c r="AC175" s="52">
        <v>4480</v>
      </c>
      <c r="AD175" s="50">
        <v>526953</v>
      </c>
      <c r="AE175" s="51">
        <v>524581</v>
      </c>
      <c r="AF175" s="51">
        <v>524553</v>
      </c>
      <c r="AG175" s="51">
        <v>524383</v>
      </c>
      <c r="AH175" s="51">
        <v>524385</v>
      </c>
      <c r="AI175" s="52">
        <v>524313</v>
      </c>
    </row>
    <row r="176" spans="1:35" x14ac:dyDescent="0.25">
      <c r="A176" s="27">
        <v>2018</v>
      </c>
      <c r="B176" s="27">
        <v>0</v>
      </c>
      <c r="C176" s="27" t="s">
        <v>42</v>
      </c>
      <c r="D176" s="27">
        <v>59</v>
      </c>
      <c r="E176" s="27">
        <v>1959</v>
      </c>
      <c r="F176" s="53">
        <v>92205064</v>
      </c>
      <c r="G176" s="54">
        <v>185612513</v>
      </c>
      <c r="H176" s="54">
        <v>185407710</v>
      </c>
      <c r="I176" s="54">
        <v>185408779</v>
      </c>
      <c r="J176" s="54">
        <v>185407597</v>
      </c>
      <c r="K176" s="55">
        <v>185402445</v>
      </c>
      <c r="L176" s="53">
        <v>0</v>
      </c>
      <c r="M176" s="54">
        <v>0</v>
      </c>
      <c r="N176" s="54">
        <v>0</v>
      </c>
      <c r="O176" s="54">
        <v>0</v>
      </c>
      <c r="P176" s="54">
        <v>0</v>
      </c>
      <c r="Q176" s="55">
        <v>0</v>
      </c>
      <c r="R176" s="53">
        <v>512712</v>
      </c>
      <c r="S176" s="54">
        <v>514203</v>
      </c>
      <c r="T176" s="54">
        <v>513851</v>
      </c>
      <c r="U176" s="54">
        <v>513872</v>
      </c>
      <c r="V176" s="54">
        <v>513865</v>
      </c>
      <c r="W176" s="55">
        <v>513872</v>
      </c>
      <c r="X176" s="53">
        <v>2428</v>
      </c>
      <c r="Y176" s="54">
        <v>4715</v>
      </c>
      <c r="Z176" s="54">
        <v>4763</v>
      </c>
      <c r="AA176" s="54">
        <v>4777</v>
      </c>
      <c r="AB176" s="54">
        <v>4778</v>
      </c>
      <c r="AC176" s="55">
        <v>4781</v>
      </c>
      <c r="AD176" s="53">
        <v>508187</v>
      </c>
      <c r="AE176" s="54">
        <v>505745</v>
      </c>
      <c r="AF176" s="54">
        <v>505805</v>
      </c>
      <c r="AG176" s="54">
        <v>505676</v>
      </c>
      <c r="AH176" s="54">
        <v>505667</v>
      </c>
      <c r="AI176" s="55">
        <v>505591</v>
      </c>
    </row>
    <row r="177" spans="1:35" x14ac:dyDescent="0.25">
      <c r="A177" s="26">
        <v>2018</v>
      </c>
      <c r="B177" s="26">
        <v>0</v>
      </c>
      <c r="C177" s="26" t="s">
        <v>42</v>
      </c>
      <c r="D177" s="26">
        <v>60</v>
      </c>
      <c r="E177" s="26">
        <v>1958</v>
      </c>
      <c r="F177" s="50">
        <v>86013936</v>
      </c>
      <c r="G177" s="51">
        <v>173091797</v>
      </c>
      <c r="H177" s="51">
        <v>172945720</v>
      </c>
      <c r="I177" s="51">
        <v>172932575</v>
      </c>
      <c r="J177" s="51">
        <v>172930431</v>
      </c>
      <c r="K177" s="52">
        <v>172936592</v>
      </c>
      <c r="L177" s="50">
        <v>0</v>
      </c>
      <c r="M177" s="51">
        <v>0</v>
      </c>
      <c r="N177" s="51">
        <v>0</v>
      </c>
      <c r="O177" s="51">
        <v>0</v>
      </c>
      <c r="P177" s="51">
        <v>0</v>
      </c>
      <c r="Q177" s="52">
        <v>0</v>
      </c>
      <c r="R177" s="50">
        <v>478235</v>
      </c>
      <c r="S177" s="51">
        <v>479530</v>
      </c>
      <c r="T177" s="51">
        <v>479290</v>
      </c>
      <c r="U177" s="51">
        <v>479291</v>
      </c>
      <c r="V177" s="51">
        <v>479284</v>
      </c>
      <c r="W177" s="52">
        <v>479312</v>
      </c>
      <c r="X177" s="50">
        <v>2426</v>
      </c>
      <c r="Y177" s="51">
        <v>4840</v>
      </c>
      <c r="Z177" s="51">
        <v>4884</v>
      </c>
      <c r="AA177" s="51">
        <v>4894</v>
      </c>
      <c r="AB177" s="51">
        <v>4894</v>
      </c>
      <c r="AC177" s="52">
        <v>4897</v>
      </c>
      <c r="AD177" s="50">
        <v>473955</v>
      </c>
      <c r="AE177" s="51">
        <v>471340</v>
      </c>
      <c r="AF177" s="51">
        <v>471513</v>
      </c>
      <c r="AG177" s="51">
        <v>471345</v>
      </c>
      <c r="AH177" s="51">
        <v>471322</v>
      </c>
      <c r="AI177" s="52">
        <v>471290</v>
      </c>
    </row>
    <row r="178" spans="1:35" x14ac:dyDescent="0.25">
      <c r="A178" s="27">
        <v>2018</v>
      </c>
      <c r="B178" s="27">
        <v>0</v>
      </c>
      <c r="C178" s="27" t="s">
        <v>42</v>
      </c>
      <c r="D178" s="27">
        <v>61</v>
      </c>
      <c r="E178" s="27">
        <v>1957</v>
      </c>
      <c r="F178" s="53">
        <v>83082966</v>
      </c>
      <c r="G178" s="54">
        <v>167147088</v>
      </c>
      <c r="H178" s="54">
        <v>167006846</v>
      </c>
      <c r="I178" s="54">
        <v>167004904</v>
      </c>
      <c r="J178" s="54">
        <v>167006528</v>
      </c>
      <c r="K178" s="55">
        <v>167004532</v>
      </c>
      <c r="L178" s="53">
        <v>0</v>
      </c>
      <c r="M178" s="54">
        <v>0</v>
      </c>
      <c r="N178" s="54">
        <v>0</v>
      </c>
      <c r="O178" s="54">
        <v>0</v>
      </c>
      <c r="P178" s="54">
        <v>0</v>
      </c>
      <c r="Q178" s="55">
        <v>0</v>
      </c>
      <c r="R178" s="53">
        <v>461942</v>
      </c>
      <c r="S178" s="54">
        <v>463063</v>
      </c>
      <c r="T178" s="54">
        <v>462840</v>
      </c>
      <c r="U178" s="54">
        <v>462864</v>
      </c>
      <c r="V178" s="54">
        <v>462865</v>
      </c>
      <c r="W178" s="55">
        <v>462873</v>
      </c>
      <c r="X178" s="53">
        <v>2581</v>
      </c>
      <c r="Y178" s="54">
        <v>5226</v>
      </c>
      <c r="Z178" s="54">
        <v>5268</v>
      </c>
      <c r="AA178" s="54">
        <v>5284</v>
      </c>
      <c r="AB178" s="54">
        <v>5287</v>
      </c>
      <c r="AC178" s="55">
        <v>5288</v>
      </c>
      <c r="AD178" s="53">
        <v>457694</v>
      </c>
      <c r="AE178" s="54">
        <v>454790</v>
      </c>
      <c r="AF178" s="54">
        <v>454993</v>
      </c>
      <c r="AG178" s="54">
        <v>454883</v>
      </c>
      <c r="AH178" s="54">
        <v>454874</v>
      </c>
      <c r="AI178" s="55">
        <v>454812</v>
      </c>
    </row>
    <row r="179" spans="1:35" x14ac:dyDescent="0.25">
      <c r="A179" s="26">
        <v>2018</v>
      </c>
      <c r="B179" s="26">
        <v>0</v>
      </c>
      <c r="C179" s="26" t="s">
        <v>42</v>
      </c>
      <c r="D179" s="26">
        <v>62</v>
      </c>
      <c r="E179" s="26">
        <v>1956</v>
      </c>
      <c r="F179" s="50">
        <v>79812486</v>
      </c>
      <c r="G179" s="51">
        <v>160517990</v>
      </c>
      <c r="H179" s="51">
        <v>160427698</v>
      </c>
      <c r="I179" s="51">
        <v>160420961</v>
      </c>
      <c r="J179" s="51">
        <v>160423223</v>
      </c>
      <c r="K179" s="52">
        <v>160426701</v>
      </c>
      <c r="L179" s="50">
        <v>0</v>
      </c>
      <c r="M179" s="51">
        <v>0</v>
      </c>
      <c r="N179" s="51">
        <v>0</v>
      </c>
      <c r="O179" s="51">
        <v>0</v>
      </c>
      <c r="P179" s="51">
        <v>0</v>
      </c>
      <c r="Q179" s="52">
        <v>0</v>
      </c>
      <c r="R179" s="50">
        <v>443763</v>
      </c>
      <c r="S179" s="51">
        <v>444776</v>
      </c>
      <c r="T179" s="51">
        <v>444604</v>
      </c>
      <c r="U179" s="51">
        <v>444615</v>
      </c>
      <c r="V179" s="51">
        <v>444617</v>
      </c>
      <c r="W179" s="52">
        <v>444634</v>
      </c>
      <c r="X179" s="50">
        <v>2722</v>
      </c>
      <c r="Y179" s="51">
        <v>5493</v>
      </c>
      <c r="Z179" s="51">
        <v>5538</v>
      </c>
      <c r="AA179" s="51">
        <v>5554</v>
      </c>
      <c r="AB179" s="51">
        <v>5554</v>
      </c>
      <c r="AC179" s="52">
        <v>5558</v>
      </c>
      <c r="AD179" s="50">
        <v>439567</v>
      </c>
      <c r="AE179" s="51">
        <v>436623</v>
      </c>
      <c r="AF179" s="51">
        <v>436863</v>
      </c>
      <c r="AG179" s="51">
        <v>436764</v>
      </c>
      <c r="AH179" s="51">
        <v>436754</v>
      </c>
      <c r="AI179" s="52">
        <v>436740</v>
      </c>
    </row>
    <row r="180" spans="1:35" x14ac:dyDescent="0.25">
      <c r="A180" s="27">
        <v>2018</v>
      </c>
      <c r="B180" s="27">
        <v>0</v>
      </c>
      <c r="C180" s="27" t="s">
        <v>42</v>
      </c>
      <c r="D180" s="27">
        <v>63</v>
      </c>
      <c r="E180" s="27">
        <v>1955</v>
      </c>
      <c r="F180" s="53">
        <v>76128858</v>
      </c>
      <c r="G180" s="54">
        <v>153032688</v>
      </c>
      <c r="H180" s="54">
        <v>152988189</v>
      </c>
      <c r="I180" s="54">
        <v>152981969</v>
      </c>
      <c r="J180" s="54">
        <v>152982495</v>
      </c>
      <c r="K180" s="55">
        <v>152976575</v>
      </c>
      <c r="L180" s="53">
        <v>0</v>
      </c>
      <c r="M180" s="54">
        <v>0</v>
      </c>
      <c r="N180" s="54">
        <v>0</v>
      </c>
      <c r="O180" s="54">
        <v>0</v>
      </c>
      <c r="P180" s="54">
        <v>0</v>
      </c>
      <c r="Q180" s="55">
        <v>0</v>
      </c>
      <c r="R180" s="53">
        <v>423348</v>
      </c>
      <c r="S180" s="54">
        <v>424306</v>
      </c>
      <c r="T180" s="54">
        <v>424249</v>
      </c>
      <c r="U180" s="54">
        <v>424267</v>
      </c>
      <c r="V180" s="54">
        <v>424273</v>
      </c>
      <c r="W180" s="55">
        <v>424276</v>
      </c>
      <c r="X180" s="53">
        <v>2960</v>
      </c>
      <c r="Y180" s="54">
        <v>5719</v>
      </c>
      <c r="Z180" s="54">
        <v>5771</v>
      </c>
      <c r="AA180" s="54">
        <v>5781</v>
      </c>
      <c r="AB180" s="54">
        <v>5781</v>
      </c>
      <c r="AC180" s="55">
        <v>5781</v>
      </c>
      <c r="AD180" s="53">
        <v>419115</v>
      </c>
      <c r="AE180" s="54">
        <v>415898</v>
      </c>
      <c r="AF180" s="54">
        <v>416349</v>
      </c>
      <c r="AG180" s="54">
        <v>416284</v>
      </c>
      <c r="AH180" s="54">
        <v>416277</v>
      </c>
      <c r="AI180" s="55">
        <v>416233</v>
      </c>
    </row>
    <row r="181" spans="1:35" x14ac:dyDescent="0.25">
      <c r="A181" s="26">
        <v>2018</v>
      </c>
      <c r="B181" s="26">
        <v>0</v>
      </c>
      <c r="C181" s="26" t="s">
        <v>42</v>
      </c>
      <c r="D181" s="26">
        <v>64</v>
      </c>
      <c r="E181" s="26">
        <v>1954</v>
      </c>
      <c r="F181" s="50">
        <v>73322850</v>
      </c>
      <c r="G181" s="51">
        <v>147347133</v>
      </c>
      <c r="H181" s="51">
        <v>147279361</v>
      </c>
      <c r="I181" s="51">
        <v>147276530</v>
      </c>
      <c r="J181" s="51">
        <v>147277934</v>
      </c>
      <c r="K181" s="52">
        <v>147281541</v>
      </c>
      <c r="L181" s="50">
        <v>0</v>
      </c>
      <c r="M181" s="51">
        <v>0</v>
      </c>
      <c r="N181" s="51">
        <v>0</v>
      </c>
      <c r="O181" s="51">
        <v>0</v>
      </c>
      <c r="P181" s="51">
        <v>0</v>
      </c>
      <c r="Q181" s="52">
        <v>0</v>
      </c>
      <c r="R181" s="50">
        <v>407702</v>
      </c>
      <c r="S181" s="51">
        <v>408393</v>
      </c>
      <c r="T181" s="51">
        <v>408292</v>
      </c>
      <c r="U181" s="51">
        <v>408306</v>
      </c>
      <c r="V181" s="51">
        <v>408316</v>
      </c>
      <c r="W181" s="52">
        <v>408335</v>
      </c>
      <c r="X181" s="50">
        <v>3100</v>
      </c>
      <c r="Y181" s="51">
        <v>6157</v>
      </c>
      <c r="Z181" s="51">
        <v>6205</v>
      </c>
      <c r="AA181" s="51">
        <v>6222</v>
      </c>
      <c r="AB181" s="51">
        <v>6224</v>
      </c>
      <c r="AC181" s="52">
        <v>6227</v>
      </c>
      <c r="AD181" s="50">
        <v>403514</v>
      </c>
      <c r="AE181" s="51">
        <v>400404</v>
      </c>
      <c r="AF181" s="51">
        <v>400490</v>
      </c>
      <c r="AG181" s="51">
        <v>400425</v>
      </c>
      <c r="AH181" s="51">
        <v>400425</v>
      </c>
      <c r="AI181" s="52">
        <v>400397</v>
      </c>
    </row>
    <row r="182" spans="1:35" x14ac:dyDescent="0.25">
      <c r="A182" s="27">
        <v>2018</v>
      </c>
      <c r="B182" s="27">
        <v>0</v>
      </c>
      <c r="C182" s="27" t="s">
        <v>42</v>
      </c>
      <c r="D182" s="27">
        <v>65</v>
      </c>
      <c r="E182" s="27">
        <v>1953</v>
      </c>
      <c r="F182" s="53">
        <v>69918722</v>
      </c>
      <c r="G182" s="54">
        <v>140440133</v>
      </c>
      <c r="H182" s="54">
        <v>140456771</v>
      </c>
      <c r="I182" s="54">
        <v>140463001</v>
      </c>
      <c r="J182" s="54">
        <v>140464983</v>
      </c>
      <c r="K182" s="55">
        <v>140466597</v>
      </c>
      <c r="L182" s="53">
        <v>0</v>
      </c>
      <c r="M182" s="54">
        <v>0</v>
      </c>
      <c r="N182" s="54">
        <v>0</v>
      </c>
      <c r="O182" s="54">
        <v>0</v>
      </c>
      <c r="P182" s="54">
        <v>0</v>
      </c>
      <c r="Q182" s="55">
        <v>0</v>
      </c>
      <c r="R182" s="53">
        <v>388719</v>
      </c>
      <c r="S182" s="54">
        <v>389524</v>
      </c>
      <c r="T182" s="54">
        <v>389612</v>
      </c>
      <c r="U182" s="54">
        <v>389696</v>
      </c>
      <c r="V182" s="54">
        <v>389710</v>
      </c>
      <c r="W182" s="55">
        <v>389730</v>
      </c>
      <c r="X182" s="53">
        <v>3140</v>
      </c>
      <c r="Y182" s="54">
        <v>6236</v>
      </c>
      <c r="Z182" s="54">
        <v>6281</v>
      </c>
      <c r="AA182" s="54">
        <v>6287</v>
      </c>
      <c r="AB182" s="54">
        <v>6290</v>
      </c>
      <c r="AC182" s="55">
        <v>6293</v>
      </c>
      <c r="AD182" s="53">
        <v>384765</v>
      </c>
      <c r="AE182" s="54">
        <v>381028</v>
      </c>
      <c r="AF182" s="54">
        <v>381757</v>
      </c>
      <c r="AG182" s="54">
        <v>381757</v>
      </c>
      <c r="AH182" s="54">
        <v>381758</v>
      </c>
      <c r="AI182" s="55">
        <v>381730</v>
      </c>
    </row>
    <row r="183" spans="1:35" x14ac:dyDescent="0.25">
      <c r="A183" s="26">
        <v>2018</v>
      </c>
      <c r="B183" s="26">
        <v>0</v>
      </c>
      <c r="C183" s="26" t="s">
        <v>42</v>
      </c>
      <c r="D183" s="26">
        <v>66</v>
      </c>
      <c r="E183" s="26">
        <v>1952</v>
      </c>
      <c r="F183" s="50">
        <v>69235278</v>
      </c>
      <c r="G183" s="51">
        <v>139099458</v>
      </c>
      <c r="H183" s="51">
        <v>139084447</v>
      </c>
      <c r="I183" s="51">
        <v>139086474</v>
      </c>
      <c r="J183" s="51">
        <v>139087449</v>
      </c>
      <c r="K183" s="52">
        <v>139088507</v>
      </c>
      <c r="L183" s="50">
        <v>0</v>
      </c>
      <c r="M183" s="51">
        <v>0</v>
      </c>
      <c r="N183" s="51">
        <v>0</v>
      </c>
      <c r="O183" s="51">
        <v>0</v>
      </c>
      <c r="P183" s="51">
        <v>0</v>
      </c>
      <c r="Q183" s="52">
        <v>0</v>
      </c>
      <c r="R183" s="50">
        <v>385150</v>
      </c>
      <c r="S183" s="51">
        <v>385734</v>
      </c>
      <c r="T183" s="51">
        <v>385788</v>
      </c>
      <c r="U183" s="51">
        <v>385810</v>
      </c>
      <c r="V183" s="51">
        <v>385811</v>
      </c>
      <c r="W183" s="52">
        <v>385824</v>
      </c>
      <c r="X183" s="50">
        <v>3410</v>
      </c>
      <c r="Y183" s="51">
        <v>6738</v>
      </c>
      <c r="Z183" s="51">
        <v>6759</v>
      </c>
      <c r="AA183" s="51">
        <v>6767</v>
      </c>
      <c r="AB183" s="51">
        <v>6769</v>
      </c>
      <c r="AC183" s="52">
        <v>6769</v>
      </c>
      <c r="AD183" s="50">
        <v>380537</v>
      </c>
      <c r="AE183" s="51">
        <v>377672</v>
      </c>
      <c r="AF183" s="51">
        <v>377722</v>
      </c>
      <c r="AG183" s="51">
        <v>377634</v>
      </c>
      <c r="AH183" s="51">
        <v>377631</v>
      </c>
      <c r="AI183" s="52">
        <v>377609</v>
      </c>
    </row>
    <row r="184" spans="1:35" x14ac:dyDescent="0.25">
      <c r="A184" s="27">
        <v>2018</v>
      </c>
      <c r="B184" s="27">
        <v>0</v>
      </c>
      <c r="C184" s="27" t="s">
        <v>42</v>
      </c>
      <c r="D184" s="27">
        <v>67</v>
      </c>
      <c r="E184" s="27">
        <v>1951</v>
      </c>
      <c r="F184" s="53">
        <v>67352909</v>
      </c>
      <c r="G184" s="54">
        <v>135148998</v>
      </c>
      <c r="H184" s="54">
        <v>135128037</v>
      </c>
      <c r="I184" s="54">
        <v>135124229</v>
      </c>
      <c r="J184" s="54">
        <v>135124778</v>
      </c>
      <c r="K184" s="55">
        <v>135123397</v>
      </c>
      <c r="L184" s="53">
        <v>0</v>
      </c>
      <c r="M184" s="54">
        <v>0</v>
      </c>
      <c r="N184" s="54">
        <v>0</v>
      </c>
      <c r="O184" s="54">
        <v>0</v>
      </c>
      <c r="P184" s="54">
        <v>0</v>
      </c>
      <c r="Q184" s="55">
        <v>0</v>
      </c>
      <c r="R184" s="53">
        <v>374319</v>
      </c>
      <c r="S184" s="54">
        <v>374599</v>
      </c>
      <c r="T184" s="54">
        <v>374583</v>
      </c>
      <c r="U184" s="54">
        <v>374599</v>
      </c>
      <c r="V184" s="54">
        <v>374599</v>
      </c>
      <c r="W184" s="55">
        <v>374611</v>
      </c>
      <c r="X184" s="53">
        <v>3662</v>
      </c>
      <c r="Y184" s="54">
        <v>7216</v>
      </c>
      <c r="Z184" s="54">
        <v>7247</v>
      </c>
      <c r="AA184" s="54">
        <v>7257</v>
      </c>
      <c r="AB184" s="54">
        <v>7256</v>
      </c>
      <c r="AC184" s="55">
        <v>7256</v>
      </c>
      <c r="AD184" s="53">
        <v>370297</v>
      </c>
      <c r="AE184" s="54">
        <v>366603</v>
      </c>
      <c r="AF184" s="54">
        <v>366601</v>
      </c>
      <c r="AG184" s="54">
        <v>366503</v>
      </c>
      <c r="AH184" s="54">
        <v>366498</v>
      </c>
      <c r="AI184" s="55">
        <v>366477</v>
      </c>
    </row>
    <row r="185" spans="1:35" x14ac:dyDescent="0.25">
      <c r="A185" s="26">
        <v>2018</v>
      </c>
      <c r="B185" s="26">
        <v>0</v>
      </c>
      <c r="C185" s="26" t="s">
        <v>42</v>
      </c>
      <c r="D185" s="26">
        <v>68</v>
      </c>
      <c r="E185" s="26">
        <v>1950</v>
      </c>
      <c r="F185" s="50">
        <v>66440578</v>
      </c>
      <c r="G185" s="51">
        <v>133295432</v>
      </c>
      <c r="H185" s="51">
        <v>133292530</v>
      </c>
      <c r="I185" s="51">
        <v>133282316</v>
      </c>
      <c r="J185" s="51">
        <v>133280650</v>
      </c>
      <c r="K185" s="52">
        <v>133275796</v>
      </c>
      <c r="L185" s="50">
        <v>0</v>
      </c>
      <c r="M185" s="51">
        <v>0</v>
      </c>
      <c r="N185" s="51">
        <v>0</v>
      </c>
      <c r="O185" s="51">
        <v>0</v>
      </c>
      <c r="P185" s="51">
        <v>0</v>
      </c>
      <c r="Q185" s="52">
        <v>0</v>
      </c>
      <c r="R185" s="50">
        <v>369329</v>
      </c>
      <c r="S185" s="51">
        <v>369510</v>
      </c>
      <c r="T185" s="51">
        <v>369528</v>
      </c>
      <c r="U185" s="51">
        <v>369517</v>
      </c>
      <c r="V185" s="51">
        <v>369513</v>
      </c>
      <c r="W185" s="52">
        <v>369513</v>
      </c>
      <c r="X185" s="50">
        <v>3773</v>
      </c>
      <c r="Y185" s="51">
        <v>7583</v>
      </c>
      <c r="Z185" s="51">
        <v>7612</v>
      </c>
      <c r="AA185" s="51">
        <v>7615</v>
      </c>
      <c r="AB185" s="51">
        <v>7615</v>
      </c>
      <c r="AC185" s="52">
        <v>7618</v>
      </c>
      <c r="AD185" s="50">
        <v>365278</v>
      </c>
      <c r="AE185" s="51">
        <v>361365</v>
      </c>
      <c r="AF185" s="51">
        <v>361428</v>
      </c>
      <c r="AG185" s="51">
        <v>361330</v>
      </c>
      <c r="AH185" s="51">
        <v>361325</v>
      </c>
      <c r="AI185" s="52">
        <v>361287</v>
      </c>
    </row>
    <row r="186" spans="1:35" x14ac:dyDescent="0.25">
      <c r="A186" s="27">
        <v>2018</v>
      </c>
      <c r="B186" s="27">
        <v>0</v>
      </c>
      <c r="C186" s="27" t="s">
        <v>42</v>
      </c>
      <c r="D186" s="27">
        <v>69</v>
      </c>
      <c r="E186" s="27">
        <v>1949</v>
      </c>
      <c r="F186" s="53">
        <v>63139210</v>
      </c>
      <c r="G186" s="54">
        <v>126631256</v>
      </c>
      <c r="H186" s="54">
        <v>126619771</v>
      </c>
      <c r="I186" s="54">
        <v>126620147</v>
      </c>
      <c r="J186" s="54">
        <v>126623682</v>
      </c>
      <c r="K186" s="55">
        <v>126619263</v>
      </c>
      <c r="L186" s="53">
        <v>0</v>
      </c>
      <c r="M186" s="54">
        <v>0</v>
      </c>
      <c r="N186" s="54">
        <v>0</v>
      </c>
      <c r="O186" s="54">
        <v>0</v>
      </c>
      <c r="P186" s="54">
        <v>0</v>
      </c>
      <c r="Q186" s="55">
        <v>0</v>
      </c>
      <c r="R186" s="53">
        <v>351082</v>
      </c>
      <c r="S186" s="54">
        <v>351265</v>
      </c>
      <c r="T186" s="54">
        <v>351266</v>
      </c>
      <c r="U186" s="54">
        <v>351282</v>
      </c>
      <c r="V186" s="54">
        <v>351293</v>
      </c>
      <c r="W186" s="55">
        <v>351287</v>
      </c>
      <c r="X186" s="53">
        <v>3913</v>
      </c>
      <c r="Y186" s="54">
        <v>7757</v>
      </c>
      <c r="Z186" s="54">
        <v>7801</v>
      </c>
      <c r="AA186" s="54">
        <v>7804</v>
      </c>
      <c r="AB186" s="54">
        <v>7805</v>
      </c>
      <c r="AC186" s="55">
        <v>7806</v>
      </c>
      <c r="AD186" s="53">
        <v>346970</v>
      </c>
      <c r="AE186" s="54">
        <v>343077</v>
      </c>
      <c r="AF186" s="54">
        <v>343042</v>
      </c>
      <c r="AG186" s="54">
        <v>343000</v>
      </c>
      <c r="AH186" s="54">
        <v>343002</v>
      </c>
      <c r="AI186" s="55">
        <v>342965</v>
      </c>
    </row>
    <row r="187" spans="1:35" x14ac:dyDescent="0.25">
      <c r="A187" s="26">
        <v>2018</v>
      </c>
      <c r="B187" s="26">
        <v>0</v>
      </c>
      <c r="C187" s="26" t="s">
        <v>42</v>
      </c>
      <c r="D187" s="26">
        <v>70</v>
      </c>
      <c r="E187" s="26">
        <v>1948</v>
      </c>
      <c r="F187" s="50">
        <v>57122100</v>
      </c>
      <c r="G187" s="51">
        <v>114486662</v>
      </c>
      <c r="H187" s="51">
        <v>114497075</v>
      </c>
      <c r="I187" s="51">
        <v>114492733</v>
      </c>
      <c r="J187" s="51">
        <v>114492279</v>
      </c>
      <c r="K187" s="52">
        <v>114495888</v>
      </c>
      <c r="L187" s="50">
        <v>0</v>
      </c>
      <c r="M187" s="51">
        <v>0</v>
      </c>
      <c r="N187" s="51">
        <v>0</v>
      </c>
      <c r="O187" s="51">
        <v>0</v>
      </c>
      <c r="P187" s="51">
        <v>0</v>
      </c>
      <c r="Q187" s="52">
        <v>0</v>
      </c>
      <c r="R187" s="50">
        <v>317776</v>
      </c>
      <c r="S187" s="51">
        <v>317894</v>
      </c>
      <c r="T187" s="51">
        <v>317943</v>
      </c>
      <c r="U187" s="51">
        <v>317938</v>
      </c>
      <c r="V187" s="51">
        <v>317936</v>
      </c>
      <c r="W187" s="52">
        <v>317945</v>
      </c>
      <c r="X187" s="50">
        <v>3914</v>
      </c>
      <c r="Y187" s="51">
        <v>7610</v>
      </c>
      <c r="Z187" s="51">
        <v>7651</v>
      </c>
      <c r="AA187" s="51">
        <v>7659</v>
      </c>
      <c r="AB187" s="51">
        <v>7659</v>
      </c>
      <c r="AC187" s="52">
        <v>7659</v>
      </c>
      <c r="AD187" s="50">
        <v>313696</v>
      </c>
      <c r="AE187" s="51">
        <v>309908</v>
      </c>
      <c r="AF187" s="51">
        <v>309946</v>
      </c>
      <c r="AG187" s="51">
        <v>309904</v>
      </c>
      <c r="AH187" s="51">
        <v>309899</v>
      </c>
      <c r="AI187" s="52">
        <v>309901</v>
      </c>
    </row>
    <row r="188" spans="1:35" x14ac:dyDescent="0.25">
      <c r="A188" s="27">
        <v>2018</v>
      </c>
      <c r="B188" s="27">
        <v>0</v>
      </c>
      <c r="C188" s="27" t="s">
        <v>42</v>
      </c>
      <c r="D188" s="27">
        <v>71</v>
      </c>
      <c r="E188" s="27">
        <v>1947</v>
      </c>
      <c r="F188" s="53">
        <v>52999986</v>
      </c>
      <c r="G188" s="54">
        <v>106170901</v>
      </c>
      <c r="H188" s="54">
        <v>106175683</v>
      </c>
      <c r="I188" s="54">
        <v>106169538</v>
      </c>
      <c r="J188" s="54">
        <v>106172924</v>
      </c>
      <c r="K188" s="55">
        <v>106174084</v>
      </c>
      <c r="L188" s="53">
        <v>0</v>
      </c>
      <c r="M188" s="54">
        <v>0</v>
      </c>
      <c r="N188" s="54">
        <v>0</v>
      </c>
      <c r="O188" s="54">
        <v>0</v>
      </c>
      <c r="P188" s="54">
        <v>0</v>
      </c>
      <c r="Q188" s="55">
        <v>0</v>
      </c>
      <c r="R188" s="53">
        <v>295006</v>
      </c>
      <c r="S188" s="54">
        <v>295093</v>
      </c>
      <c r="T188" s="54">
        <v>295122</v>
      </c>
      <c r="U188" s="54">
        <v>295120</v>
      </c>
      <c r="V188" s="54">
        <v>295128</v>
      </c>
      <c r="W188" s="55">
        <v>295133</v>
      </c>
      <c r="X188" s="53">
        <v>3878</v>
      </c>
      <c r="Y188" s="54">
        <v>7643</v>
      </c>
      <c r="Z188" s="54">
        <v>7685</v>
      </c>
      <c r="AA188" s="54">
        <v>7691</v>
      </c>
      <c r="AB188" s="54">
        <v>7690</v>
      </c>
      <c r="AC188" s="55">
        <v>7691</v>
      </c>
      <c r="AD188" s="53">
        <v>290959</v>
      </c>
      <c r="AE188" s="54">
        <v>287097</v>
      </c>
      <c r="AF188" s="54">
        <v>287114</v>
      </c>
      <c r="AG188" s="54">
        <v>287062</v>
      </c>
      <c r="AH188" s="54">
        <v>287069</v>
      </c>
      <c r="AI188" s="55">
        <v>287061</v>
      </c>
    </row>
    <row r="189" spans="1:35" x14ac:dyDescent="0.25">
      <c r="A189" s="26">
        <v>2018</v>
      </c>
      <c r="B189" s="26">
        <v>0</v>
      </c>
      <c r="C189" s="26" t="s">
        <v>42</v>
      </c>
      <c r="D189" s="26">
        <v>72</v>
      </c>
      <c r="E189" s="26">
        <v>1946</v>
      </c>
      <c r="F189" s="50">
        <v>45556529</v>
      </c>
      <c r="G189" s="51">
        <v>91200539</v>
      </c>
      <c r="H189" s="51">
        <v>91210594</v>
      </c>
      <c r="I189" s="51">
        <v>91202220</v>
      </c>
      <c r="J189" s="51">
        <v>91201815</v>
      </c>
      <c r="K189" s="52">
        <v>91202568</v>
      </c>
      <c r="L189" s="50">
        <v>0</v>
      </c>
      <c r="M189" s="51">
        <v>0</v>
      </c>
      <c r="N189" s="51">
        <v>0</v>
      </c>
      <c r="O189" s="51">
        <v>0</v>
      </c>
      <c r="P189" s="51">
        <v>0</v>
      </c>
      <c r="Q189" s="52">
        <v>0</v>
      </c>
      <c r="R189" s="50">
        <v>253745</v>
      </c>
      <c r="S189" s="51">
        <v>253812</v>
      </c>
      <c r="T189" s="51">
        <v>253850</v>
      </c>
      <c r="U189" s="51">
        <v>253840</v>
      </c>
      <c r="V189" s="51">
        <v>253837</v>
      </c>
      <c r="W189" s="52">
        <v>253841</v>
      </c>
      <c r="X189" s="50">
        <v>3697</v>
      </c>
      <c r="Y189" s="51">
        <v>7300</v>
      </c>
      <c r="Z189" s="51">
        <v>7337</v>
      </c>
      <c r="AA189" s="51">
        <v>7346</v>
      </c>
      <c r="AB189" s="51">
        <v>7346</v>
      </c>
      <c r="AC189" s="52">
        <v>7347</v>
      </c>
      <c r="AD189" s="50">
        <v>249937</v>
      </c>
      <c r="AE189" s="51">
        <v>246259</v>
      </c>
      <c r="AF189" s="51">
        <v>246272</v>
      </c>
      <c r="AG189" s="51">
        <v>246212</v>
      </c>
      <c r="AH189" s="51">
        <v>246204</v>
      </c>
      <c r="AI189" s="52">
        <v>246206</v>
      </c>
    </row>
    <row r="190" spans="1:35" x14ac:dyDescent="0.25">
      <c r="A190" s="27">
        <v>2018</v>
      </c>
      <c r="B190" s="27">
        <v>0</v>
      </c>
      <c r="C190" s="27" t="s">
        <v>42</v>
      </c>
      <c r="D190" s="27">
        <v>73</v>
      </c>
      <c r="E190" s="27">
        <v>1945</v>
      </c>
      <c r="F190" s="53">
        <v>39333812</v>
      </c>
      <c r="G190" s="54">
        <v>78705293</v>
      </c>
      <c r="H190" s="54">
        <v>78711132</v>
      </c>
      <c r="I190" s="54">
        <v>78711517</v>
      </c>
      <c r="J190" s="54">
        <v>78710371</v>
      </c>
      <c r="K190" s="55">
        <v>78708363</v>
      </c>
      <c r="L190" s="53">
        <v>0</v>
      </c>
      <c r="M190" s="54">
        <v>0</v>
      </c>
      <c r="N190" s="54">
        <v>0</v>
      </c>
      <c r="O190" s="54">
        <v>0</v>
      </c>
      <c r="P190" s="54">
        <v>0</v>
      </c>
      <c r="Q190" s="55">
        <v>0</v>
      </c>
      <c r="R190" s="53">
        <v>219181</v>
      </c>
      <c r="S190" s="54">
        <v>219222</v>
      </c>
      <c r="T190" s="54">
        <v>219258</v>
      </c>
      <c r="U190" s="54">
        <v>219267</v>
      </c>
      <c r="V190" s="54">
        <v>219263</v>
      </c>
      <c r="W190" s="55">
        <v>219261</v>
      </c>
      <c r="X190" s="53">
        <v>3400</v>
      </c>
      <c r="Y190" s="54">
        <v>6663</v>
      </c>
      <c r="Z190" s="54">
        <v>6695</v>
      </c>
      <c r="AA190" s="54">
        <v>6703</v>
      </c>
      <c r="AB190" s="54">
        <v>6704</v>
      </c>
      <c r="AC190" s="55">
        <v>6707</v>
      </c>
      <c r="AD190" s="53">
        <v>215696</v>
      </c>
      <c r="AE190" s="54">
        <v>212370</v>
      </c>
      <c r="AF190" s="54">
        <v>212363</v>
      </c>
      <c r="AG190" s="54">
        <v>212342</v>
      </c>
      <c r="AH190" s="54">
        <v>212334</v>
      </c>
      <c r="AI190" s="55">
        <v>212324</v>
      </c>
    </row>
    <row r="191" spans="1:35" x14ac:dyDescent="0.25">
      <c r="A191" s="26">
        <v>2018</v>
      </c>
      <c r="B191" s="26">
        <v>0</v>
      </c>
      <c r="C191" s="26" t="s">
        <v>42</v>
      </c>
      <c r="D191" s="26">
        <v>74</v>
      </c>
      <c r="E191" s="26">
        <v>1944</v>
      </c>
      <c r="F191" s="50">
        <v>51579336</v>
      </c>
      <c r="G191" s="51">
        <v>103126543</v>
      </c>
      <c r="H191" s="51">
        <v>103130340</v>
      </c>
      <c r="I191" s="51">
        <v>103127263</v>
      </c>
      <c r="J191" s="51">
        <v>103126119</v>
      </c>
      <c r="K191" s="52">
        <v>103117842</v>
      </c>
      <c r="L191" s="50">
        <v>0</v>
      </c>
      <c r="M191" s="51">
        <v>0</v>
      </c>
      <c r="N191" s="51">
        <v>0</v>
      </c>
      <c r="O191" s="51">
        <v>0</v>
      </c>
      <c r="P191" s="51">
        <v>0</v>
      </c>
      <c r="Q191" s="52">
        <v>0</v>
      </c>
      <c r="R191" s="50">
        <v>287586</v>
      </c>
      <c r="S191" s="51">
        <v>287619</v>
      </c>
      <c r="T191" s="51">
        <v>287644</v>
      </c>
      <c r="U191" s="51">
        <v>287640</v>
      </c>
      <c r="V191" s="51">
        <v>287635</v>
      </c>
      <c r="W191" s="52">
        <v>287617</v>
      </c>
      <c r="X191" s="50">
        <v>4906</v>
      </c>
      <c r="Y191" s="51">
        <v>9511</v>
      </c>
      <c r="Z191" s="51">
        <v>9562</v>
      </c>
      <c r="AA191" s="51">
        <v>9571</v>
      </c>
      <c r="AB191" s="51">
        <v>9572</v>
      </c>
      <c r="AC191" s="52">
        <v>9573</v>
      </c>
      <c r="AD191" s="50">
        <v>282574</v>
      </c>
      <c r="AE191" s="51">
        <v>277877</v>
      </c>
      <c r="AF191" s="51">
        <v>277858</v>
      </c>
      <c r="AG191" s="51">
        <v>277834</v>
      </c>
      <c r="AH191" s="51">
        <v>277830</v>
      </c>
      <c r="AI191" s="52">
        <v>277805</v>
      </c>
    </row>
    <row r="192" spans="1:35" x14ac:dyDescent="0.25">
      <c r="A192" s="27">
        <v>2018</v>
      </c>
      <c r="B192" s="27">
        <v>0</v>
      </c>
      <c r="C192" s="27" t="s">
        <v>42</v>
      </c>
      <c r="D192" s="27">
        <v>75</v>
      </c>
      <c r="E192" s="27">
        <v>1943</v>
      </c>
      <c r="F192" s="53">
        <v>51796935</v>
      </c>
      <c r="G192" s="54">
        <v>103512243</v>
      </c>
      <c r="H192" s="54">
        <v>103515067</v>
      </c>
      <c r="I192" s="54">
        <v>103508747</v>
      </c>
      <c r="J192" s="54">
        <v>103507225</v>
      </c>
      <c r="K192" s="55">
        <v>103502737</v>
      </c>
      <c r="L192" s="53">
        <v>0</v>
      </c>
      <c r="M192" s="54">
        <v>0</v>
      </c>
      <c r="N192" s="54">
        <v>0</v>
      </c>
      <c r="O192" s="54">
        <v>0</v>
      </c>
      <c r="P192" s="54">
        <v>0</v>
      </c>
      <c r="Q192" s="55">
        <v>0</v>
      </c>
      <c r="R192" s="53">
        <v>289044</v>
      </c>
      <c r="S192" s="54">
        <v>289111</v>
      </c>
      <c r="T192" s="54">
        <v>289135</v>
      </c>
      <c r="U192" s="54">
        <v>289127</v>
      </c>
      <c r="V192" s="54">
        <v>289124</v>
      </c>
      <c r="W192" s="55">
        <v>289118</v>
      </c>
      <c r="X192" s="53">
        <v>5339</v>
      </c>
      <c r="Y192" s="54">
        <v>10276</v>
      </c>
      <c r="Z192" s="54">
        <v>10308</v>
      </c>
      <c r="AA192" s="54">
        <v>10317</v>
      </c>
      <c r="AB192" s="54">
        <v>10317</v>
      </c>
      <c r="AC192" s="55">
        <v>10319</v>
      </c>
      <c r="AD192" s="53">
        <v>283650</v>
      </c>
      <c r="AE192" s="54">
        <v>278643</v>
      </c>
      <c r="AF192" s="54">
        <v>278632</v>
      </c>
      <c r="AG192" s="54">
        <v>278597</v>
      </c>
      <c r="AH192" s="54">
        <v>278591</v>
      </c>
      <c r="AI192" s="55">
        <v>278570</v>
      </c>
    </row>
    <row r="193" spans="1:35" x14ac:dyDescent="0.25">
      <c r="A193" s="26">
        <v>2018</v>
      </c>
      <c r="B193" s="26">
        <v>0</v>
      </c>
      <c r="C193" s="26" t="s">
        <v>42</v>
      </c>
      <c r="D193" s="26">
        <v>76</v>
      </c>
      <c r="E193" s="26">
        <v>1942</v>
      </c>
      <c r="F193" s="50">
        <v>49936768</v>
      </c>
      <c r="G193" s="51">
        <v>99729042</v>
      </c>
      <c r="H193" s="51">
        <v>99736405</v>
      </c>
      <c r="I193" s="51">
        <v>99730649</v>
      </c>
      <c r="J193" s="51">
        <v>99731076</v>
      </c>
      <c r="K193" s="52">
        <v>99728333</v>
      </c>
      <c r="L193" s="50">
        <v>0</v>
      </c>
      <c r="M193" s="51">
        <v>0</v>
      </c>
      <c r="N193" s="51">
        <v>0</v>
      </c>
      <c r="O193" s="51">
        <v>0</v>
      </c>
      <c r="P193" s="51">
        <v>0</v>
      </c>
      <c r="Q193" s="52">
        <v>0</v>
      </c>
      <c r="R193" s="50">
        <v>278810</v>
      </c>
      <c r="S193" s="51">
        <v>278827</v>
      </c>
      <c r="T193" s="51">
        <v>278862</v>
      </c>
      <c r="U193" s="51">
        <v>278853</v>
      </c>
      <c r="V193" s="51">
        <v>278852</v>
      </c>
      <c r="W193" s="52">
        <v>278849</v>
      </c>
      <c r="X193" s="50">
        <v>5452</v>
      </c>
      <c r="Y193" s="51">
        <v>10556</v>
      </c>
      <c r="Z193" s="51">
        <v>10599</v>
      </c>
      <c r="AA193" s="51">
        <v>10605</v>
      </c>
      <c r="AB193" s="51">
        <v>10604</v>
      </c>
      <c r="AC193" s="52">
        <v>10609</v>
      </c>
      <c r="AD193" s="50">
        <v>273281</v>
      </c>
      <c r="AE193" s="51">
        <v>268102</v>
      </c>
      <c r="AF193" s="51">
        <v>268093</v>
      </c>
      <c r="AG193" s="51">
        <v>268062</v>
      </c>
      <c r="AH193" s="51">
        <v>268058</v>
      </c>
      <c r="AI193" s="52">
        <v>268049</v>
      </c>
    </row>
    <row r="194" spans="1:35" x14ac:dyDescent="0.25">
      <c r="A194" s="27">
        <v>2018</v>
      </c>
      <c r="B194" s="27">
        <v>0</v>
      </c>
      <c r="C194" s="27" t="s">
        <v>42</v>
      </c>
      <c r="D194" s="27">
        <v>77</v>
      </c>
      <c r="E194" s="27">
        <v>1941</v>
      </c>
      <c r="F194" s="53">
        <v>59416873</v>
      </c>
      <c r="G194" s="54">
        <v>118558263</v>
      </c>
      <c r="H194" s="54">
        <v>118563355</v>
      </c>
      <c r="I194" s="54">
        <v>118560943</v>
      </c>
      <c r="J194" s="54">
        <v>118560373</v>
      </c>
      <c r="K194" s="55">
        <v>118558760</v>
      </c>
      <c r="L194" s="53">
        <v>0</v>
      </c>
      <c r="M194" s="54">
        <v>0</v>
      </c>
      <c r="N194" s="54">
        <v>0</v>
      </c>
      <c r="O194" s="54">
        <v>0</v>
      </c>
      <c r="P194" s="54">
        <v>0</v>
      </c>
      <c r="Q194" s="55">
        <v>0</v>
      </c>
      <c r="R194" s="53">
        <v>332072</v>
      </c>
      <c r="S194" s="54">
        <v>332116</v>
      </c>
      <c r="T194" s="54">
        <v>332150</v>
      </c>
      <c r="U194" s="54">
        <v>332149</v>
      </c>
      <c r="V194" s="54">
        <v>332146</v>
      </c>
      <c r="W194" s="55">
        <v>332148</v>
      </c>
      <c r="X194" s="53">
        <v>7252</v>
      </c>
      <c r="Y194" s="54">
        <v>13811</v>
      </c>
      <c r="Z194" s="54">
        <v>13877</v>
      </c>
      <c r="AA194" s="54">
        <v>13885</v>
      </c>
      <c r="AB194" s="54">
        <v>13886</v>
      </c>
      <c r="AC194" s="55">
        <v>13887</v>
      </c>
      <c r="AD194" s="53">
        <v>324780</v>
      </c>
      <c r="AE194" s="54">
        <v>318171</v>
      </c>
      <c r="AF194" s="54">
        <v>318139</v>
      </c>
      <c r="AG194" s="54">
        <v>318116</v>
      </c>
      <c r="AH194" s="54">
        <v>318114</v>
      </c>
      <c r="AI194" s="55">
        <v>318102</v>
      </c>
    </row>
    <row r="195" spans="1:35" x14ac:dyDescent="0.25">
      <c r="A195" s="26">
        <v>2018</v>
      </c>
      <c r="B195" s="26">
        <v>0</v>
      </c>
      <c r="C195" s="26" t="s">
        <v>42</v>
      </c>
      <c r="D195" s="26">
        <v>78</v>
      </c>
      <c r="E195" s="26">
        <v>1940</v>
      </c>
      <c r="F195" s="50">
        <v>60737716</v>
      </c>
      <c r="G195" s="51">
        <v>121091684</v>
      </c>
      <c r="H195" s="51">
        <v>121093823</v>
      </c>
      <c r="I195" s="51">
        <v>121090219</v>
      </c>
      <c r="J195" s="51">
        <v>121089927</v>
      </c>
      <c r="K195" s="52">
        <v>121085031</v>
      </c>
      <c r="L195" s="50">
        <v>0</v>
      </c>
      <c r="M195" s="51">
        <v>0</v>
      </c>
      <c r="N195" s="51">
        <v>0</v>
      </c>
      <c r="O195" s="51">
        <v>0</v>
      </c>
      <c r="P195" s="51">
        <v>0</v>
      </c>
      <c r="Q195" s="52">
        <v>0</v>
      </c>
      <c r="R195" s="50">
        <v>339809</v>
      </c>
      <c r="S195" s="51">
        <v>339837</v>
      </c>
      <c r="T195" s="51">
        <v>339862</v>
      </c>
      <c r="U195" s="51">
        <v>339861</v>
      </c>
      <c r="V195" s="51">
        <v>339863</v>
      </c>
      <c r="W195" s="52">
        <v>339851</v>
      </c>
      <c r="X195" s="50">
        <v>7938</v>
      </c>
      <c r="Y195" s="51">
        <v>15355</v>
      </c>
      <c r="Z195" s="51">
        <v>15414</v>
      </c>
      <c r="AA195" s="51">
        <v>15419</v>
      </c>
      <c r="AB195" s="51">
        <v>15419</v>
      </c>
      <c r="AC195" s="52">
        <v>15422</v>
      </c>
      <c r="AD195" s="50">
        <v>331833</v>
      </c>
      <c r="AE195" s="51">
        <v>324355</v>
      </c>
      <c r="AF195" s="51">
        <v>324307</v>
      </c>
      <c r="AG195" s="51">
        <v>324287</v>
      </c>
      <c r="AH195" s="51">
        <v>324283</v>
      </c>
      <c r="AI195" s="52">
        <v>324268</v>
      </c>
    </row>
    <row r="196" spans="1:35" x14ac:dyDescent="0.25">
      <c r="A196" s="27">
        <v>2018</v>
      </c>
      <c r="B196" s="27">
        <v>0</v>
      </c>
      <c r="C196" s="27" t="s">
        <v>42</v>
      </c>
      <c r="D196" s="27">
        <v>79</v>
      </c>
      <c r="E196" s="27">
        <v>1939</v>
      </c>
      <c r="F196" s="53">
        <v>57690897</v>
      </c>
      <c r="G196" s="54">
        <v>114873152</v>
      </c>
      <c r="H196" s="54">
        <v>114880435</v>
      </c>
      <c r="I196" s="54">
        <v>114878025</v>
      </c>
      <c r="J196" s="54">
        <v>114877700</v>
      </c>
      <c r="K196" s="55">
        <v>114870176</v>
      </c>
      <c r="L196" s="53">
        <v>0</v>
      </c>
      <c r="M196" s="54">
        <v>0</v>
      </c>
      <c r="N196" s="54">
        <v>0</v>
      </c>
      <c r="O196" s="54">
        <v>0</v>
      </c>
      <c r="P196" s="54">
        <v>0</v>
      </c>
      <c r="Q196" s="55">
        <v>0</v>
      </c>
      <c r="R196" s="53">
        <v>323141</v>
      </c>
      <c r="S196" s="54">
        <v>323150</v>
      </c>
      <c r="T196" s="54">
        <v>323196</v>
      </c>
      <c r="U196" s="54">
        <v>323192</v>
      </c>
      <c r="V196" s="54">
        <v>323195</v>
      </c>
      <c r="W196" s="55">
        <v>323179</v>
      </c>
      <c r="X196" s="53">
        <v>8352</v>
      </c>
      <c r="Y196" s="54">
        <v>16181</v>
      </c>
      <c r="Z196" s="54">
        <v>16236</v>
      </c>
      <c r="AA196" s="54">
        <v>16243</v>
      </c>
      <c r="AB196" s="54">
        <v>16242</v>
      </c>
      <c r="AC196" s="55">
        <v>16244</v>
      </c>
      <c r="AD196" s="53">
        <v>314772</v>
      </c>
      <c r="AE196" s="54">
        <v>306887</v>
      </c>
      <c r="AF196" s="54">
        <v>306861</v>
      </c>
      <c r="AG196" s="54">
        <v>306844</v>
      </c>
      <c r="AH196" s="54">
        <v>306841</v>
      </c>
      <c r="AI196" s="55">
        <v>306814</v>
      </c>
    </row>
    <row r="197" spans="1:35" x14ac:dyDescent="0.25">
      <c r="A197" s="26">
        <v>2018</v>
      </c>
      <c r="B197" s="26">
        <v>0</v>
      </c>
      <c r="C197" s="26" t="s">
        <v>42</v>
      </c>
      <c r="D197" s="26">
        <v>80</v>
      </c>
      <c r="E197" s="26">
        <v>1938</v>
      </c>
      <c r="F197" s="50">
        <v>51397816</v>
      </c>
      <c r="G197" s="51">
        <v>102189546</v>
      </c>
      <c r="H197" s="51">
        <v>102190827</v>
      </c>
      <c r="I197" s="51">
        <v>102185433</v>
      </c>
      <c r="J197" s="51">
        <v>102183817</v>
      </c>
      <c r="K197" s="52">
        <v>102179716</v>
      </c>
      <c r="L197" s="50">
        <v>0</v>
      </c>
      <c r="M197" s="51">
        <v>0</v>
      </c>
      <c r="N197" s="51">
        <v>0</v>
      </c>
      <c r="O197" s="51">
        <v>0</v>
      </c>
      <c r="P197" s="51">
        <v>0</v>
      </c>
      <c r="Q197" s="52">
        <v>0</v>
      </c>
      <c r="R197" s="50">
        <v>288436</v>
      </c>
      <c r="S197" s="51">
        <v>288450</v>
      </c>
      <c r="T197" s="51">
        <v>288474</v>
      </c>
      <c r="U197" s="51">
        <v>288468</v>
      </c>
      <c r="V197" s="51">
        <v>288464</v>
      </c>
      <c r="W197" s="52">
        <v>288457</v>
      </c>
      <c r="X197" s="50">
        <v>8436</v>
      </c>
      <c r="Y197" s="51">
        <v>16134</v>
      </c>
      <c r="Z197" s="51">
        <v>16195</v>
      </c>
      <c r="AA197" s="51">
        <v>16201</v>
      </c>
      <c r="AB197" s="51">
        <v>16200</v>
      </c>
      <c r="AC197" s="52">
        <v>16205</v>
      </c>
      <c r="AD197" s="50">
        <v>280000</v>
      </c>
      <c r="AE197" s="51">
        <v>272241</v>
      </c>
      <c r="AF197" s="51">
        <v>272194</v>
      </c>
      <c r="AG197" s="51">
        <v>272176</v>
      </c>
      <c r="AH197" s="51">
        <v>272172</v>
      </c>
      <c r="AI197" s="52">
        <v>272157</v>
      </c>
    </row>
    <row r="198" spans="1:35" x14ac:dyDescent="0.25">
      <c r="A198" s="27">
        <v>2018</v>
      </c>
      <c r="B198" s="27">
        <v>0</v>
      </c>
      <c r="C198" s="27" t="s">
        <v>42</v>
      </c>
      <c r="D198" s="27">
        <v>81</v>
      </c>
      <c r="E198" s="27">
        <v>1937</v>
      </c>
      <c r="F198" s="53">
        <v>45579889</v>
      </c>
      <c r="G198" s="54">
        <v>90468587</v>
      </c>
      <c r="H198" s="54">
        <v>90471903</v>
      </c>
      <c r="I198" s="54">
        <v>90465568</v>
      </c>
      <c r="J198" s="54">
        <v>90466193</v>
      </c>
      <c r="K198" s="55">
        <v>90460948</v>
      </c>
      <c r="L198" s="53">
        <v>0</v>
      </c>
      <c r="M198" s="54">
        <v>0</v>
      </c>
      <c r="N198" s="54">
        <v>0</v>
      </c>
      <c r="O198" s="54">
        <v>0</v>
      </c>
      <c r="P198" s="54">
        <v>0</v>
      </c>
      <c r="Q198" s="55">
        <v>0</v>
      </c>
      <c r="R198" s="53">
        <v>256297</v>
      </c>
      <c r="S198" s="54">
        <v>256287</v>
      </c>
      <c r="T198" s="54">
        <v>256308</v>
      </c>
      <c r="U198" s="54">
        <v>256298</v>
      </c>
      <c r="V198" s="54">
        <v>256298</v>
      </c>
      <c r="W198" s="55">
        <v>256287</v>
      </c>
      <c r="X198" s="53">
        <v>8441</v>
      </c>
      <c r="Y198" s="54">
        <v>16033</v>
      </c>
      <c r="Z198" s="54">
        <v>16084</v>
      </c>
      <c r="AA198" s="54">
        <v>16090</v>
      </c>
      <c r="AB198" s="54">
        <v>16089</v>
      </c>
      <c r="AC198" s="55">
        <v>16089</v>
      </c>
      <c r="AD198" s="53">
        <v>247855</v>
      </c>
      <c r="AE198" s="54">
        <v>240197</v>
      </c>
      <c r="AF198" s="54">
        <v>240155</v>
      </c>
      <c r="AG198" s="54">
        <v>240131</v>
      </c>
      <c r="AH198" s="54">
        <v>240131</v>
      </c>
      <c r="AI198" s="55">
        <v>240116</v>
      </c>
    </row>
    <row r="199" spans="1:35" x14ac:dyDescent="0.25">
      <c r="A199" s="26">
        <v>2018</v>
      </c>
      <c r="B199" s="26">
        <v>0</v>
      </c>
      <c r="C199" s="26" t="s">
        <v>42</v>
      </c>
      <c r="D199" s="26">
        <v>82</v>
      </c>
      <c r="E199" s="26">
        <v>1936</v>
      </c>
      <c r="F199" s="50">
        <v>41336932</v>
      </c>
      <c r="G199" s="51">
        <v>81891884</v>
      </c>
      <c r="H199" s="51">
        <v>81889309</v>
      </c>
      <c r="I199" s="51">
        <v>81886837</v>
      </c>
      <c r="J199" s="51">
        <v>81886500</v>
      </c>
      <c r="K199" s="52">
        <v>81884095</v>
      </c>
      <c r="L199" s="50">
        <v>0</v>
      </c>
      <c r="M199" s="51">
        <v>0</v>
      </c>
      <c r="N199" s="51">
        <v>0</v>
      </c>
      <c r="O199" s="51">
        <v>0</v>
      </c>
      <c r="P199" s="51">
        <v>0</v>
      </c>
      <c r="Q199" s="52">
        <v>0</v>
      </c>
      <c r="R199" s="50">
        <v>232908</v>
      </c>
      <c r="S199" s="51">
        <v>232906</v>
      </c>
      <c r="T199" s="51">
        <v>232907</v>
      </c>
      <c r="U199" s="51">
        <v>232903</v>
      </c>
      <c r="V199" s="51">
        <v>232901</v>
      </c>
      <c r="W199" s="52">
        <v>232899</v>
      </c>
      <c r="X199" s="50">
        <v>8516</v>
      </c>
      <c r="Y199" s="51">
        <v>16421</v>
      </c>
      <c r="Z199" s="51">
        <v>16464</v>
      </c>
      <c r="AA199" s="51">
        <v>16468</v>
      </c>
      <c r="AB199" s="51">
        <v>16468</v>
      </c>
      <c r="AC199" s="52">
        <v>16471</v>
      </c>
      <c r="AD199" s="50">
        <v>224384</v>
      </c>
      <c r="AE199" s="51">
        <v>216435</v>
      </c>
      <c r="AF199" s="51">
        <v>216389</v>
      </c>
      <c r="AG199" s="51">
        <v>216374</v>
      </c>
      <c r="AH199" s="51">
        <v>216373</v>
      </c>
      <c r="AI199" s="52">
        <v>216363</v>
      </c>
    </row>
    <row r="200" spans="1:35" x14ac:dyDescent="0.25">
      <c r="A200" s="27">
        <v>2018</v>
      </c>
      <c r="B200" s="27">
        <v>0</v>
      </c>
      <c r="C200" s="27" t="s">
        <v>42</v>
      </c>
      <c r="D200" s="27">
        <v>83</v>
      </c>
      <c r="E200" s="27">
        <v>1935</v>
      </c>
      <c r="F200" s="53">
        <v>37129164</v>
      </c>
      <c r="G200" s="54">
        <v>73398043</v>
      </c>
      <c r="H200" s="54">
        <v>73396494</v>
      </c>
      <c r="I200" s="54">
        <v>73391077</v>
      </c>
      <c r="J200" s="54">
        <v>73391177</v>
      </c>
      <c r="K200" s="55">
        <v>73389140</v>
      </c>
      <c r="L200" s="53">
        <v>0</v>
      </c>
      <c r="M200" s="54">
        <v>0</v>
      </c>
      <c r="N200" s="54">
        <v>0</v>
      </c>
      <c r="O200" s="54">
        <v>0</v>
      </c>
      <c r="P200" s="54">
        <v>0</v>
      </c>
      <c r="Q200" s="55">
        <v>0</v>
      </c>
      <c r="R200" s="53">
        <v>209570</v>
      </c>
      <c r="S200" s="54">
        <v>209588</v>
      </c>
      <c r="T200" s="54">
        <v>209596</v>
      </c>
      <c r="U200" s="54">
        <v>209588</v>
      </c>
      <c r="V200" s="54">
        <v>209589</v>
      </c>
      <c r="W200" s="55">
        <v>209582</v>
      </c>
      <c r="X200" s="53">
        <v>8441</v>
      </c>
      <c r="Y200" s="54">
        <v>16417</v>
      </c>
      <c r="Z200" s="54">
        <v>16461</v>
      </c>
      <c r="AA200" s="54">
        <v>16465</v>
      </c>
      <c r="AB200" s="54">
        <v>16465</v>
      </c>
      <c r="AC200" s="55">
        <v>16465</v>
      </c>
      <c r="AD200" s="53">
        <v>201140</v>
      </c>
      <c r="AE200" s="54">
        <v>193137</v>
      </c>
      <c r="AF200" s="54">
        <v>193095</v>
      </c>
      <c r="AG200" s="54">
        <v>193075</v>
      </c>
      <c r="AH200" s="54">
        <v>193076</v>
      </c>
      <c r="AI200" s="55">
        <v>193071</v>
      </c>
    </row>
    <row r="201" spans="1:35" x14ac:dyDescent="0.25">
      <c r="A201" s="26">
        <v>2018</v>
      </c>
      <c r="B201" s="26">
        <v>0</v>
      </c>
      <c r="C201" s="26" t="s">
        <v>42</v>
      </c>
      <c r="D201" s="26">
        <v>84</v>
      </c>
      <c r="E201" s="26">
        <v>1934</v>
      </c>
      <c r="F201" s="50">
        <v>31520575</v>
      </c>
      <c r="G201" s="51">
        <v>62142576</v>
      </c>
      <c r="H201" s="51">
        <v>62142125</v>
      </c>
      <c r="I201" s="51">
        <v>62139644</v>
      </c>
      <c r="J201" s="51">
        <v>62140254</v>
      </c>
      <c r="K201" s="52">
        <v>62136976</v>
      </c>
      <c r="L201" s="50">
        <v>0</v>
      </c>
      <c r="M201" s="51">
        <v>0</v>
      </c>
      <c r="N201" s="51">
        <v>0</v>
      </c>
      <c r="O201" s="51">
        <v>0</v>
      </c>
      <c r="P201" s="51">
        <v>0</v>
      </c>
      <c r="Q201" s="52">
        <v>0</v>
      </c>
      <c r="R201" s="50">
        <v>178414</v>
      </c>
      <c r="S201" s="51">
        <v>178420</v>
      </c>
      <c r="T201" s="51">
        <v>178429</v>
      </c>
      <c r="U201" s="51">
        <v>178422</v>
      </c>
      <c r="V201" s="51">
        <v>178423</v>
      </c>
      <c r="W201" s="52">
        <v>178418</v>
      </c>
      <c r="X201" s="50">
        <v>8164</v>
      </c>
      <c r="Y201" s="51">
        <v>15812</v>
      </c>
      <c r="Z201" s="51">
        <v>15864</v>
      </c>
      <c r="AA201" s="51">
        <v>15873</v>
      </c>
      <c r="AB201" s="51">
        <v>15872</v>
      </c>
      <c r="AC201" s="52">
        <v>15873</v>
      </c>
      <c r="AD201" s="50">
        <v>170262</v>
      </c>
      <c r="AE201" s="51">
        <v>162583</v>
      </c>
      <c r="AF201" s="51">
        <v>162535</v>
      </c>
      <c r="AG201" s="51">
        <v>162517</v>
      </c>
      <c r="AH201" s="51">
        <v>162519</v>
      </c>
      <c r="AI201" s="52">
        <v>162508</v>
      </c>
    </row>
    <row r="202" spans="1:35" x14ac:dyDescent="0.25">
      <c r="A202" s="27">
        <v>2018</v>
      </c>
      <c r="B202" s="27">
        <v>0</v>
      </c>
      <c r="C202" s="27" t="s">
        <v>42</v>
      </c>
      <c r="D202" s="27">
        <v>85</v>
      </c>
      <c r="E202" s="27">
        <v>1933</v>
      </c>
      <c r="F202" s="53">
        <v>22755516</v>
      </c>
      <c r="G202" s="54">
        <v>44697559</v>
      </c>
      <c r="H202" s="54">
        <v>44697031</v>
      </c>
      <c r="I202" s="54">
        <v>44691164</v>
      </c>
      <c r="J202" s="54">
        <v>44690846</v>
      </c>
      <c r="K202" s="55">
        <v>44689391</v>
      </c>
      <c r="L202" s="53">
        <v>0</v>
      </c>
      <c r="M202" s="54">
        <v>0</v>
      </c>
      <c r="N202" s="54">
        <v>0</v>
      </c>
      <c r="O202" s="54">
        <v>0</v>
      </c>
      <c r="P202" s="54">
        <v>0</v>
      </c>
      <c r="Q202" s="55">
        <v>0</v>
      </c>
      <c r="R202" s="53">
        <v>129392</v>
      </c>
      <c r="S202" s="54">
        <v>129385</v>
      </c>
      <c r="T202" s="54">
        <v>129387</v>
      </c>
      <c r="U202" s="54">
        <v>129374</v>
      </c>
      <c r="V202" s="54">
        <v>129374</v>
      </c>
      <c r="W202" s="55">
        <v>129370</v>
      </c>
      <c r="X202" s="53">
        <v>7002</v>
      </c>
      <c r="Y202" s="54">
        <v>13044</v>
      </c>
      <c r="Z202" s="54">
        <v>13072</v>
      </c>
      <c r="AA202" s="54">
        <v>13076</v>
      </c>
      <c r="AB202" s="54">
        <v>13076</v>
      </c>
      <c r="AC202" s="55">
        <v>13076</v>
      </c>
      <c r="AD202" s="53">
        <v>122398</v>
      </c>
      <c r="AE202" s="54">
        <v>116305</v>
      </c>
      <c r="AF202" s="54">
        <v>116280</v>
      </c>
      <c r="AG202" s="54">
        <v>116261</v>
      </c>
      <c r="AH202" s="54">
        <v>116258</v>
      </c>
      <c r="AI202" s="55">
        <v>116253</v>
      </c>
    </row>
    <row r="203" spans="1:35" x14ac:dyDescent="0.25">
      <c r="A203" s="26">
        <v>2018</v>
      </c>
      <c r="B203" s="26">
        <v>0</v>
      </c>
      <c r="C203" s="26" t="s">
        <v>42</v>
      </c>
      <c r="D203" s="26">
        <v>86</v>
      </c>
      <c r="E203" s="26">
        <v>1932</v>
      </c>
      <c r="F203" s="50">
        <v>20091761</v>
      </c>
      <c r="G203" s="51">
        <v>39337036</v>
      </c>
      <c r="H203" s="51">
        <v>39332622</v>
      </c>
      <c r="I203" s="51">
        <v>39328564</v>
      </c>
      <c r="J203" s="51">
        <v>39328517</v>
      </c>
      <c r="K203" s="52">
        <v>39327175</v>
      </c>
      <c r="L203" s="50">
        <v>0</v>
      </c>
      <c r="M203" s="51">
        <v>0</v>
      </c>
      <c r="N203" s="51">
        <v>0</v>
      </c>
      <c r="O203" s="51">
        <v>0</v>
      </c>
      <c r="P203" s="51">
        <v>0</v>
      </c>
      <c r="Q203" s="52">
        <v>0</v>
      </c>
      <c r="R203" s="50">
        <v>114647</v>
      </c>
      <c r="S203" s="51">
        <v>114642</v>
      </c>
      <c r="T203" s="51">
        <v>114639</v>
      </c>
      <c r="U203" s="51">
        <v>114631</v>
      </c>
      <c r="V203" s="51">
        <v>114631</v>
      </c>
      <c r="W203" s="52">
        <v>114629</v>
      </c>
      <c r="X203" s="50">
        <v>6944</v>
      </c>
      <c r="Y203" s="51">
        <v>13113</v>
      </c>
      <c r="Z203" s="51">
        <v>13151</v>
      </c>
      <c r="AA203" s="51">
        <v>13157</v>
      </c>
      <c r="AB203" s="51">
        <v>13157</v>
      </c>
      <c r="AC203" s="52">
        <v>13159</v>
      </c>
      <c r="AD203" s="50">
        <v>107722</v>
      </c>
      <c r="AE203" s="51">
        <v>101527</v>
      </c>
      <c r="AF203" s="51">
        <v>101485</v>
      </c>
      <c r="AG203" s="51">
        <v>101472</v>
      </c>
      <c r="AH203" s="51">
        <v>101471</v>
      </c>
      <c r="AI203" s="52">
        <v>101466</v>
      </c>
    </row>
    <row r="204" spans="1:35" x14ac:dyDescent="0.25">
      <c r="A204" s="27">
        <v>2018</v>
      </c>
      <c r="B204" s="27">
        <v>0</v>
      </c>
      <c r="C204" s="27" t="s">
        <v>42</v>
      </c>
      <c r="D204" s="27">
        <v>87</v>
      </c>
      <c r="E204" s="27">
        <v>1931</v>
      </c>
      <c r="F204" s="53">
        <v>17864801</v>
      </c>
      <c r="G204" s="54">
        <v>34864007</v>
      </c>
      <c r="H204" s="54">
        <v>34862715</v>
      </c>
      <c r="I204" s="54">
        <v>34862210</v>
      </c>
      <c r="J204" s="54">
        <v>34862012</v>
      </c>
      <c r="K204" s="55">
        <v>34861524</v>
      </c>
      <c r="L204" s="53">
        <v>0</v>
      </c>
      <c r="M204" s="54">
        <v>0</v>
      </c>
      <c r="N204" s="54">
        <v>0</v>
      </c>
      <c r="O204" s="54">
        <v>0</v>
      </c>
      <c r="P204" s="54">
        <v>0</v>
      </c>
      <c r="Q204" s="55">
        <v>0</v>
      </c>
      <c r="R204" s="53">
        <v>102357</v>
      </c>
      <c r="S204" s="54">
        <v>102350</v>
      </c>
      <c r="T204" s="54">
        <v>102349</v>
      </c>
      <c r="U204" s="54">
        <v>102351</v>
      </c>
      <c r="V204" s="54">
        <v>102351</v>
      </c>
      <c r="W204" s="55">
        <v>102350</v>
      </c>
      <c r="X204" s="53">
        <v>6930</v>
      </c>
      <c r="Y204" s="54">
        <v>13006</v>
      </c>
      <c r="Z204" s="54">
        <v>13032</v>
      </c>
      <c r="AA204" s="54">
        <v>13037</v>
      </c>
      <c r="AB204" s="54">
        <v>13038</v>
      </c>
      <c r="AC204" s="55">
        <v>13037</v>
      </c>
      <c r="AD204" s="53">
        <v>95448</v>
      </c>
      <c r="AE204" s="54">
        <v>89362</v>
      </c>
      <c r="AF204" s="54">
        <v>89334</v>
      </c>
      <c r="AG204" s="54">
        <v>89324</v>
      </c>
      <c r="AH204" s="54">
        <v>89323</v>
      </c>
      <c r="AI204" s="55">
        <v>89321</v>
      </c>
    </row>
    <row r="205" spans="1:35" x14ac:dyDescent="0.25">
      <c r="A205" s="26">
        <v>2018</v>
      </c>
      <c r="B205" s="26">
        <v>0</v>
      </c>
      <c r="C205" s="26" t="s">
        <v>42</v>
      </c>
      <c r="D205" s="26">
        <v>88</v>
      </c>
      <c r="E205" s="26">
        <v>1930</v>
      </c>
      <c r="F205" s="50">
        <v>16046961</v>
      </c>
      <c r="G205" s="51">
        <v>31190193</v>
      </c>
      <c r="H205" s="51">
        <v>31186397</v>
      </c>
      <c r="I205" s="51">
        <v>31186271</v>
      </c>
      <c r="J205" s="51">
        <v>31185906</v>
      </c>
      <c r="K205" s="52">
        <v>31184621</v>
      </c>
      <c r="L205" s="50">
        <v>0</v>
      </c>
      <c r="M205" s="51">
        <v>0</v>
      </c>
      <c r="N205" s="51">
        <v>0</v>
      </c>
      <c r="O205" s="51">
        <v>0</v>
      </c>
      <c r="P205" s="51">
        <v>0</v>
      </c>
      <c r="Q205" s="52">
        <v>0</v>
      </c>
      <c r="R205" s="50">
        <v>92283</v>
      </c>
      <c r="S205" s="51">
        <v>92276</v>
      </c>
      <c r="T205" s="51">
        <v>92271</v>
      </c>
      <c r="U205" s="51">
        <v>92273</v>
      </c>
      <c r="V205" s="51">
        <v>92272</v>
      </c>
      <c r="W205" s="52">
        <v>92268</v>
      </c>
      <c r="X205" s="50">
        <v>6823</v>
      </c>
      <c r="Y205" s="51">
        <v>13072</v>
      </c>
      <c r="Z205" s="51">
        <v>13099</v>
      </c>
      <c r="AA205" s="51">
        <v>13101</v>
      </c>
      <c r="AB205" s="51">
        <v>13100</v>
      </c>
      <c r="AC205" s="52">
        <v>13102</v>
      </c>
      <c r="AD205" s="50">
        <v>85479</v>
      </c>
      <c r="AE205" s="51">
        <v>79215</v>
      </c>
      <c r="AF205" s="51">
        <v>79181</v>
      </c>
      <c r="AG205" s="51">
        <v>79182</v>
      </c>
      <c r="AH205" s="51">
        <v>79181</v>
      </c>
      <c r="AI205" s="52">
        <v>79177</v>
      </c>
    </row>
    <row r="206" spans="1:35" x14ac:dyDescent="0.25">
      <c r="A206" s="27">
        <v>2018</v>
      </c>
      <c r="B206" s="27">
        <v>0</v>
      </c>
      <c r="C206" s="27" t="s">
        <v>42</v>
      </c>
      <c r="D206" s="27">
        <v>89</v>
      </c>
      <c r="E206" s="27">
        <v>1929</v>
      </c>
      <c r="F206" s="53">
        <v>13035798</v>
      </c>
      <c r="G206" s="54">
        <v>25217951</v>
      </c>
      <c r="H206" s="54">
        <v>25215135</v>
      </c>
      <c r="I206" s="54">
        <v>25212736</v>
      </c>
      <c r="J206" s="54">
        <v>25212965</v>
      </c>
      <c r="K206" s="55">
        <v>25212943</v>
      </c>
      <c r="L206" s="53">
        <v>0</v>
      </c>
      <c r="M206" s="54">
        <v>0</v>
      </c>
      <c r="N206" s="54">
        <v>0</v>
      </c>
      <c r="O206" s="54">
        <v>0</v>
      </c>
      <c r="P206" s="54">
        <v>0</v>
      </c>
      <c r="Q206" s="55">
        <v>0</v>
      </c>
      <c r="R206" s="53">
        <v>75498</v>
      </c>
      <c r="S206" s="54">
        <v>75498</v>
      </c>
      <c r="T206" s="54">
        <v>75497</v>
      </c>
      <c r="U206" s="54">
        <v>75494</v>
      </c>
      <c r="V206" s="54">
        <v>75494</v>
      </c>
      <c r="W206" s="55">
        <v>75494</v>
      </c>
      <c r="X206" s="53">
        <v>6550</v>
      </c>
      <c r="Y206" s="54">
        <v>12064</v>
      </c>
      <c r="Z206" s="54">
        <v>12093</v>
      </c>
      <c r="AA206" s="54">
        <v>12099</v>
      </c>
      <c r="AB206" s="54">
        <v>12099</v>
      </c>
      <c r="AC206" s="55">
        <v>12100</v>
      </c>
      <c r="AD206" s="53">
        <v>68966</v>
      </c>
      <c r="AE206" s="54">
        <v>63454</v>
      </c>
      <c r="AF206" s="54">
        <v>63417</v>
      </c>
      <c r="AG206" s="54">
        <v>63401</v>
      </c>
      <c r="AH206" s="54">
        <v>63401</v>
      </c>
      <c r="AI206" s="55">
        <v>63400</v>
      </c>
    </row>
    <row r="207" spans="1:35" x14ac:dyDescent="0.25">
      <c r="A207" s="26">
        <v>2018</v>
      </c>
      <c r="B207" s="26">
        <v>0</v>
      </c>
      <c r="C207" s="26" t="s">
        <v>42</v>
      </c>
      <c r="D207" s="26">
        <v>90</v>
      </c>
      <c r="E207" s="26">
        <v>1928</v>
      </c>
      <c r="F207" s="50">
        <v>10662285</v>
      </c>
      <c r="G207" s="51">
        <v>20517154</v>
      </c>
      <c r="H207" s="51">
        <v>20518408</v>
      </c>
      <c r="I207" s="51">
        <v>20518005</v>
      </c>
      <c r="J207" s="51">
        <v>20517991</v>
      </c>
      <c r="K207" s="52">
        <v>20516364</v>
      </c>
      <c r="L207" s="50">
        <v>0</v>
      </c>
      <c r="M207" s="51">
        <v>0</v>
      </c>
      <c r="N207" s="51">
        <v>0</v>
      </c>
      <c r="O207" s="51">
        <v>0</v>
      </c>
      <c r="P207" s="51">
        <v>0</v>
      </c>
      <c r="Q207" s="52">
        <v>0</v>
      </c>
      <c r="R207" s="50">
        <v>62084</v>
      </c>
      <c r="S207" s="51">
        <v>62075</v>
      </c>
      <c r="T207" s="51">
        <v>62078</v>
      </c>
      <c r="U207" s="51">
        <v>62078</v>
      </c>
      <c r="V207" s="51">
        <v>62078</v>
      </c>
      <c r="W207" s="52">
        <v>62075</v>
      </c>
      <c r="X207" s="50">
        <v>5920</v>
      </c>
      <c r="Y207" s="51">
        <v>11056</v>
      </c>
      <c r="Z207" s="51">
        <v>11072</v>
      </c>
      <c r="AA207" s="51">
        <v>11074</v>
      </c>
      <c r="AB207" s="51">
        <v>11074</v>
      </c>
      <c r="AC207" s="52">
        <v>11078</v>
      </c>
      <c r="AD207" s="50">
        <v>56196</v>
      </c>
      <c r="AE207" s="51">
        <v>51041</v>
      </c>
      <c r="AF207" s="51">
        <v>51028</v>
      </c>
      <c r="AG207" s="51">
        <v>51024</v>
      </c>
      <c r="AH207" s="51">
        <v>51023</v>
      </c>
      <c r="AI207" s="52">
        <v>51017</v>
      </c>
    </row>
    <row r="208" spans="1:35" x14ac:dyDescent="0.25">
      <c r="A208" s="27">
        <v>2018</v>
      </c>
      <c r="B208" s="27">
        <v>0</v>
      </c>
      <c r="C208" s="27" t="s">
        <v>42</v>
      </c>
      <c r="D208" s="27">
        <v>91</v>
      </c>
      <c r="E208" s="27">
        <v>1927</v>
      </c>
      <c r="F208" s="53">
        <v>7813851</v>
      </c>
      <c r="G208" s="54">
        <v>14973747</v>
      </c>
      <c r="H208" s="54">
        <v>14971425</v>
      </c>
      <c r="I208" s="54">
        <v>14970193</v>
      </c>
      <c r="J208" s="54">
        <v>14970193</v>
      </c>
      <c r="K208" s="55">
        <v>14969828</v>
      </c>
      <c r="L208" s="53">
        <v>0</v>
      </c>
      <c r="M208" s="54">
        <v>0</v>
      </c>
      <c r="N208" s="54">
        <v>0</v>
      </c>
      <c r="O208" s="54">
        <v>0</v>
      </c>
      <c r="P208" s="54">
        <v>0</v>
      </c>
      <c r="Q208" s="55">
        <v>0</v>
      </c>
      <c r="R208" s="53">
        <v>45758</v>
      </c>
      <c r="S208" s="54">
        <v>45757</v>
      </c>
      <c r="T208" s="54">
        <v>45751</v>
      </c>
      <c r="U208" s="54">
        <v>45749</v>
      </c>
      <c r="V208" s="54">
        <v>45749</v>
      </c>
      <c r="W208" s="55">
        <v>45748</v>
      </c>
      <c r="X208" s="53">
        <v>4792</v>
      </c>
      <c r="Y208" s="54">
        <v>8932</v>
      </c>
      <c r="Z208" s="54">
        <v>8943</v>
      </c>
      <c r="AA208" s="54">
        <v>8947</v>
      </c>
      <c r="AB208" s="54">
        <v>8948</v>
      </c>
      <c r="AC208" s="55">
        <v>8948</v>
      </c>
      <c r="AD208" s="53">
        <v>40974</v>
      </c>
      <c r="AE208" s="54">
        <v>36841</v>
      </c>
      <c r="AF208" s="54">
        <v>36828</v>
      </c>
      <c r="AG208" s="54">
        <v>36822</v>
      </c>
      <c r="AH208" s="54">
        <v>36822</v>
      </c>
      <c r="AI208" s="55">
        <v>36821</v>
      </c>
    </row>
    <row r="209" spans="1:35" x14ac:dyDescent="0.25">
      <c r="A209" s="26">
        <v>2018</v>
      </c>
      <c r="B209" s="26">
        <v>0</v>
      </c>
      <c r="C209" s="26" t="s">
        <v>42</v>
      </c>
      <c r="D209" s="26">
        <v>92</v>
      </c>
      <c r="E209" s="26">
        <v>1926</v>
      </c>
      <c r="F209" s="50">
        <v>5825850</v>
      </c>
      <c r="G209" s="51">
        <v>11102847</v>
      </c>
      <c r="H209" s="51">
        <v>11102274</v>
      </c>
      <c r="I209" s="51">
        <v>11101975</v>
      </c>
      <c r="J209" s="51">
        <v>11101610</v>
      </c>
      <c r="K209" s="52">
        <v>11100515</v>
      </c>
      <c r="L209" s="50">
        <v>0</v>
      </c>
      <c r="M209" s="51">
        <v>0</v>
      </c>
      <c r="N209" s="51">
        <v>0</v>
      </c>
      <c r="O209" s="51">
        <v>0</v>
      </c>
      <c r="P209" s="51">
        <v>0</v>
      </c>
      <c r="Q209" s="52">
        <v>0</v>
      </c>
      <c r="R209" s="50">
        <v>34291</v>
      </c>
      <c r="S209" s="51">
        <v>34290</v>
      </c>
      <c r="T209" s="51">
        <v>34289</v>
      </c>
      <c r="U209" s="51">
        <v>34290</v>
      </c>
      <c r="V209" s="51">
        <v>34289</v>
      </c>
      <c r="W209" s="52">
        <v>34286</v>
      </c>
      <c r="X209" s="50">
        <v>3922</v>
      </c>
      <c r="Y209" s="51">
        <v>7253</v>
      </c>
      <c r="Z209" s="51">
        <v>7269</v>
      </c>
      <c r="AA209" s="51">
        <v>7272</v>
      </c>
      <c r="AB209" s="51">
        <v>7271</v>
      </c>
      <c r="AC209" s="52">
        <v>7271</v>
      </c>
      <c r="AD209" s="50">
        <v>30383</v>
      </c>
      <c r="AE209" s="51">
        <v>27041</v>
      </c>
      <c r="AF209" s="51">
        <v>27025</v>
      </c>
      <c r="AG209" s="51">
        <v>27023</v>
      </c>
      <c r="AH209" s="51">
        <v>27022</v>
      </c>
      <c r="AI209" s="52">
        <v>27019</v>
      </c>
    </row>
    <row r="210" spans="1:35" x14ac:dyDescent="0.25">
      <c r="A210" s="27">
        <v>2018</v>
      </c>
      <c r="B210" s="27">
        <v>0</v>
      </c>
      <c r="C210" s="27" t="s">
        <v>42</v>
      </c>
      <c r="D210" s="27">
        <v>93</v>
      </c>
      <c r="E210" s="27">
        <v>1925</v>
      </c>
      <c r="F210" s="53">
        <v>4203237</v>
      </c>
      <c r="G210" s="54">
        <v>7946016</v>
      </c>
      <c r="H210" s="54">
        <v>7945400</v>
      </c>
      <c r="I210" s="54">
        <v>7945359</v>
      </c>
      <c r="J210" s="54">
        <v>7944994</v>
      </c>
      <c r="K210" s="55">
        <v>7944629</v>
      </c>
      <c r="L210" s="53">
        <v>0</v>
      </c>
      <c r="M210" s="54">
        <v>0</v>
      </c>
      <c r="N210" s="54">
        <v>0</v>
      </c>
      <c r="O210" s="54">
        <v>0</v>
      </c>
      <c r="P210" s="54">
        <v>0</v>
      </c>
      <c r="Q210" s="55">
        <v>0</v>
      </c>
      <c r="R210" s="53">
        <v>25067</v>
      </c>
      <c r="S210" s="54">
        <v>25068</v>
      </c>
      <c r="T210" s="54">
        <v>25068</v>
      </c>
      <c r="U210" s="54">
        <v>25068</v>
      </c>
      <c r="V210" s="54">
        <v>25067</v>
      </c>
      <c r="W210" s="55">
        <v>25066</v>
      </c>
      <c r="X210" s="53">
        <v>3410</v>
      </c>
      <c r="Y210" s="54">
        <v>6039</v>
      </c>
      <c r="Z210" s="54">
        <v>6048</v>
      </c>
      <c r="AA210" s="54">
        <v>6048</v>
      </c>
      <c r="AB210" s="54">
        <v>6047</v>
      </c>
      <c r="AC210" s="55">
        <v>6047</v>
      </c>
      <c r="AD210" s="53">
        <v>21679</v>
      </c>
      <c r="AE210" s="54">
        <v>19042</v>
      </c>
      <c r="AF210" s="54">
        <v>19029</v>
      </c>
      <c r="AG210" s="54">
        <v>19028</v>
      </c>
      <c r="AH210" s="54">
        <v>19027</v>
      </c>
      <c r="AI210" s="55">
        <v>19026</v>
      </c>
    </row>
    <row r="211" spans="1:35" x14ac:dyDescent="0.25">
      <c r="A211" s="26">
        <v>2018</v>
      </c>
      <c r="B211" s="26">
        <v>0</v>
      </c>
      <c r="C211" s="26" t="s">
        <v>42</v>
      </c>
      <c r="D211" s="26">
        <v>94</v>
      </c>
      <c r="E211" s="26">
        <v>1924</v>
      </c>
      <c r="F211" s="50">
        <v>2723898</v>
      </c>
      <c r="G211" s="51">
        <v>5111450</v>
      </c>
      <c r="H211" s="51">
        <v>5110985</v>
      </c>
      <c r="I211" s="51">
        <v>5110224</v>
      </c>
      <c r="J211" s="51">
        <v>5109859</v>
      </c>
      <c r="K211" s="52">
        <v>5109656</v>
      </c>
      <c r="L211" s="50">
        <v>0</v>
      </c>
      <c r="M211" s="51">
        <v>0</v>
      </c>
      <c r="N211" s="51">
        <v>0</v>
      </c>
      <c r="O211" s="51">
        <v>0</v>
      </c>
      <c r="P211" s="51">
        <v>0</v>
      </c>
      <c r="Q211" s="52">
        <v>0</v>
      </c>
      <c r="R211" s="50">
        <v>16382</v>
      </c>
      <c r="S211" s="51">
        <v>16381</v>
      </c>
      <c r="T211" s="51">
        <v>16381</v>
      </c>
      <c r="U211" s="51">
        <v>16380</v>
      </c>
      <c r="V211" s="51">
        <v>16379</v>
      </c>
      <c r="W211" s="52">
        <v>16379</v>
      </c>
      <c r="X211" s="50">
        <v>2449</v>
      </c>
      <c r="Y211" s="51">
        <v>4342</v>
      </c>
      <c r="Z211" s="51">
        <v>4353</v>
      </c>
      <c r="AA211" s="51">
        <v>4353</v>
      </c>
      <c r="AB211" s="51">
        <v>4353</v>
      </c>
      <c r="AC211" s="52">
        <v>4354</v>
      </c>
      <c r="AD211" s="50">
        <v>13945</v>
      </c>
      <c r="AE211" s="51">
        <v>12041</v>
      </c>
      <c r="AF211" s="51">
        <v>12031</v>
      </c>
      <c r="AG211" s="51">
        <v>12028</v>
      </c>
      <c r="AH211" s="51">
        <v>12027</v>
      </c>
      <c r="AI211" s="52">
        <v>12026</v>
      </c>
    </row>
    <row r="212" spans="1:35" x14ac:dyDescent="0.25">
      <c r="A212" s="27">
        <v>2018</v>
      </c>
      <c r="B212" s="27">
        <v>0</v>
      </c>
      <c r="C212" s="27" t="s">
        <v>42</v>
      </c>
      <c r="D212" s="27">
        <v>95</v>
      </c>
      <c r="E212" s="27">
        <v>1923</v>
      </c>
      <c r="F212" s="53">
        <v>1937466</v>
      </c>
      <c r="G212" s="54">
        <v>3621078</v>
      </c>
      <c r="H212" s="54">
        <v>3619224</v>
      </c>
      <c r="I212" s="54">
        <v>3619954</v>
      </c>
      <c r="J212" s="54">
        <v>3619954</v>
      </c>
      <c r="K212" s="55">
        <v>3619946</v>
      </c>
      <c r="L212" s="53">
        <v>0</v>
      </c>
      <c r="M212" s="54">
        <v>0</v>
      </c>
      <c r="N212" s="54">
        <v>0</v>
      </c>
      <c r="O212" s="54">
        <v>0</v>
      </c>
      <c r="P212" s="54">
        <v>0</v>
      </c>
      <c r="Q212" s="55">
        <v>0</v>
      </c>
      <c r="R212" s="53">
        <v>11738</v>
      </c>
      <c r="S212" s="54">
        <v>11735</v>
      </c>
      <c r="T212" s="54">
        <v>11732</v>
      </c>
      <c r="U212" s="54">
        <v>11734</v>
      </c>
      <c r="V212" s="54">
        <v>11734</v>
      </c>
      <c r="W212" s="55">
        <v>11734</v>
      </c>
      <c r="X212" s="53">
        <v>1904</v>
      </c>
      <c r="Y212" s="54">
        <v>3308</v>
      </c>
      <c r="Z212" s="54">
        <v>3314</v>
      </c>
      <c r="AA212" s="54">
        <v>3314</v>
      </c>
      <c r="AB212" s="54">
        <v>3314</v>
      </c>
      <c r="AC212" s="55">
        <v>3314</v>
      </c>
      <c r="AD212" s="53">
        <v>9840</v>
      </c>
      <c r="AE212" s="54">
        <v>8435</v>
      </c>
      <c r="AF212" s="54">
        <v>8425</v>
      </c>
      <c r="AG212" s="54">
        <v>8427</v>
      </c>
      <c r="AH212" s="54">
        <v>8427</v>
      </c>
      <c r="AI212" s="55">
        <v>8426</v>
      </c>
    </row>
    <row r="213" spans="1:35" x14ac:dyDescent="0.25">
      <c r="A213" s="26">
        <v>2018</v>
      </c>
      <c r="B213" s="26">
        <v>0</v>
      </c>
      <c r="C213" s="26" t="s">
        <v>42</v>
      </c>
      <c r="D213" s="26">
        <v>96</v>
      </c>
      <c r="E213" s="26">
        <v>1922</v>
      </c>
      <c r="F213" s="50">
        <v>1421909</v>
      </c>
      <c r="G213" s="51">
        <v>2637746</v>
      </c>
      <c r="H213" s="51">
        <v>2637062</v>
      </c>
      <c r="I213" s="51">
        <v>2636155</v>
      </c>
      <c r="J213" s="51">
        <v>2636155</v>
      </c>
      <c r="K213" s="52">
        <v>2635790</v>
      </c>
      <c r="L213" s="50">
        <v>0</v>
      </c>
      <c r="M213" s="51">
        <v>0</v>
      </c>
      <c r="N213" s="51">
        <v>0</v>
      </c>
      <c r="O213" s="51">
        <v>0</v>
      </c>
      <c r="P213" s="51">
        <v>0</v>
      </c>
      <c r="Q213" s="52">
        <v>0</v>
      </c>
      <c r="R213" s="50">
        <v>8724</v>
      </c>
      <c r="S213" s="51">
        <v>8725</v>
      </c>
      <c r="T213" s="51">
        <v>8725</v>
      </c>
      <c r="U213" s="51">
        <v>8722</v>
      </c>
      <c r="V213" s="51">
        <v>8722</v>
      </c>
      <c r="W213" s="52">
        <v>8721</v>
      </c>
      <c r="X213" s="50">
        <v>1554</v>
      </c>
      <c r="Y213" s="51">
        <v>2697</v>
      </c>
      <c r="Z213" s="51">
        <v>2703</v>
      </c>
      <c r="AA213" s="51">
        <v>2703</v>
      </c>
      <c r="AB213" s="51">
        <v>2703</v>
      </c>
      <c r="AC213" s="52">
        <v>2703</v>
      </c>
      <c r="AD213" s="50">
        <v>7179</v>
      </c>
      <c r="AE213" s="51">
        <v>6033</v>
      </c>
      <c r="AF213" s="51">
        <v>6028</v>
      </c>
      <c r="AG213" s="51">
        <v>6024</v>
      </c>
      <c r="AH213" s="51">
        <v>6024</v>
      </c>
      <c r="AI213" s="52">
        <v>6023</v>
      </c>
    </row>
    <row r="214" spans="1:35" x14ac:dyDescent="0.25">
      <c r="A214" s="27">
        <v>2018</v>
      </c>
      <c r="B214" s="27">
        <v>0</v>
      </c>
      <c r="C214" s="27" t="s">
        <v>42</v>
      </c>
      <c r="D214" s="27">
        <v>97</v>
      </c>
      <c r="E214" s="27">
        <v>1921</v>
      </c>
      <c r="F214" s="53">
        <v>991439</v>
      </c>
      <c r="G214" s="54">
        <v>1819548</v>
      </c>
      <c r="H214" s="54">
        <v>1819412</v>
      </c>
      <c r="I214" s="54">
        <v>1818768</v>
      </c>
      <c r="J214" s="54">
        <v>1818768</v>
      </c>
      <c r="K214" s="55">
        <v>1818349</v>
      </c>
      <c r="L214" s="53">
        <v>0</v>
      </c>
      <c r="M214" s="54">
        <v>0</v>
      </c>
      <c r="N214" s="54">
        <v>0</v>
      </c>
      <c r="O214" s="54">
        <v>0</v>
      </c>
      <c r="P214" s="54">
        <v>0</v>
      </c>
      <c r="Q214" s="55">
        <v>0</v>
      </c>
      <c r="R214" s="53">
        <v>6128</v>
      </c>
      <c r="S214" s="54">
        <v>6128</v>
      </c>
      <c r="T214" s="54">
        <v>6128</v>
      </c>
      <c r="U214" s="54">
        <v>6127</v>
      </c>
      <c r="V214" s="54">
        <v>6127</v>
      </c>
      <c r="W214" s="55">
        <v>6125</v>
      </c>
      <c r="X214" s="53">
        <v>1197</v>
      </c>
      <c r="Y214" s="54">
        <v>2025</v>
      </c>
      <c r="Z214" s="54">
        <v>2027</v>
      </c>
      <c r="AA214" s="54">
        <v>2028</v>
      </c>
      <c r="AB214" s="54">
        <v>2028</v>
      </c>
      <c r="AC214" s="55">
        <v>2027</v>
      </c>
      <c r="AD214" s="53">
        <v>4933</v>
      </c>
      <c r="AE214" s="54">
        <v>4104</v>
      </c>
      <c r="AF214" s="54">
        <v>4102</v>
      </c>
      <c r="AG214" s="54">
        <v>4100</v>
      </c>
      <c r="AH214" s="54">
        <v>4100</v>
      </c>
      <c r="AI214" s="55">
        <v>4099</v>
      </c>
    </row>
    <row r="215" spans="1:35" x14ac:dyDescent="0.25">
      <c r="A215" s="26">
        <v>2018</v>
      </c>
      <c r="B215" s="26">
        <v>0</v>
      </c>
      <c r="C215" s="26" t="s">
        <v>42</v>
      </c>
      <c r="D215" s="26">
        <v>98</v>
      </c>
      <c r="E215" s="26">
        <v>1920</v>
      </c>
      <c r="F215" s="50">
        <v>619193</v>
      </c>
      <c r="G215" s="51">
        <v>1129518</v>
      </c>
      <c r="H215" s="51">
        <v>1129456</v>
      </c>
      <c r="I215" s="51">
        <v>1129092</v>
      </c>
      <c r="J215" s="51">
        <v>1129092</v>
      </c>
      <c r="K215" s="52">
        <v>1129092</v>
      </c>
      <c r="L215" s="50">
        <v>0</v>
      </c>
      <c r="M215" s="51">
        <v>0</v>
      </c>
      <c r="N215" s="51">
        <v>0</v>
      </c>
      <c r="O215" s="51">
        <v>0</v>
      </c>
      <c r="P215" s="51">
        <v>0</v>
      </c>
      <c r="Q215" s="52">
        <v>0</v>
      </c>
      <c r="R215" s="50">
        <v>3854</v>
      </c>
      <c r="S215" s="51">
        <v>3852</v>
      </c>
      <c r="T215" s="51">
        <v>3852</v>
      </c>
      <c r="U215" s="51">
        <v>3851</v>
      </c>
      <c r="V215" s="51">
        <v>3851</v>
      </c>
      <c r="W215" s="52">
        <v>3851</v>
      </c>
      <c r="X215" s="50">
        <v>797</v>
      </c>
      <c r="Y215" s="51">
        <v>1364</v>
      </c>
      <c r="Z215" s="51">
        <v>1366</v>
      </c>
      <c r="AA215" s="51">
        <v>1366</v>
      </c>
      <c r="AB215" s="51">
        <v>1366</v>
      </c>
      <c r="AC215" s="52">
        <v>1366</v>
      </c>
      <c r="AD215" s="50">
        <v>3059</v>
      </c>
      <c r="AE215" s="51">
        <v>2493</v>
      </c>
      <c r="AF215" s="51">
        <v>2491</v>
      </c>
      <c r="AG215" s="51">
        <v>2491</v>
      </c>
      <c r="AH215" s="51">
        <v>2491</v>
      </c>
      <c r="AI215" s="52">
        <v>2491</v>
      </c>
    </row>
    <row r="216" spans="1:35" x14ac:dyDescent="0.25">
      <c r="A216" s="27">
        <v>2018</v>
      </c>
      <c r="B216" s="27">
        <v>0</v>
      </c>
      <c r="C216" s="27" t="s">
        <v>42</v>
      </c>
      <c r="D216" s="27">
        <v>99</v>
      </c>
      <c r="E216" s="27">
        <v>1919</v>
      </c>
      <c r="F216" s="53">
        <v>298203</v>
      </c>
      <c r="G216" s="54">
        <v>541842</v>
      </c>
      <c r="H216" s="54">
        <v>541457</v>
      </c>
      <c r="I216" s="54">
        <v>541092</v>
      </c>
      <c r="J216" s="54">
        <v>541092</v>
      </c>
      <c r="K216" s="55">
        <v>541092</v>
      </c>
      <c r="L216" s="53">
        <v>0</v>
      </c>
      <c r="M216" s="54">
        <v>0</v>
      </c>
      <c r="N216" s="54">
        <v>0</v>
      </c>
      <c r="O216" s="54">
        <v>0</v>
      </c>
      <c r="P216" s="54">
        <v>0</v>
      </c>
      <c r="Q216" s="55">
        <v>0</v>
      </c>
      <c r="R216" s="53">
        <v>1855</v>
      </c>
      <c r="S216" s="54">
        <v>1855</v>
      </c>
      <c r="T216" s="54">
        <v>1853</v>
      </c>
      <c r="U216" s="54">
        <v>1852</v>
      </c>
      <c r="V216" s="54">
        <v>1852</v>
      </c>
      <c r="W216" s="55">
        <v>1852</v>
      </c>
      <c r="X216" s="53">
        <v>383</v>
      </c>
      <c r="Y216" s="54">
        <v>676</v>
      </c>
      <c r="Z216" s="54">
        <v>678</v>
      </c>
      <c r="AA216" s="54">
        <v>678</v>
      </c>
      <c r="AB216" s="54">
        <v>678</v>
      </c>
      <c r="AC216" s="55">
        <v>678</v>
      </c>
      <c r="AD216" s="53">
        <v>1471</v>
      </c>
      <c r="AE216" s="54">
        <v>1180</v>
      </c>
      <c r="AF216" s="54">
        <v>1177</v>
      </c>
      <c r="AG216" s="54">
        <v>1176</v>
      </c>
      <c r="AH216" s="54">
        <v>1176</v>
      </c>
      <c r="AI216" s="55">
        <v>1176</v>
      </c>
    </row>
    <row r="217" spans="1:35" x14ac:dyDescent="0.25">
      <c r="A217" s="26">
        <v>2018</v>
      </c>
      <c r="B217" s="26">
        <v>0</v>
      </c>
      <c r="C217" s="26" t="s">
        <v>42</v>
      </c>
      <c r="D217" s="26">
        <v>100</v>
      </c>
      <c r="E217" s="26">
        <v>1918</v>
      </c>
      <c r="F217" s="50">
        <v>105978</v>
      </c>
      <c r="G217" s="51">
        <v>192022</v>
      </c>
      <c r="H217" s="51">
        <v>192022</v>
      </c>
      <c r="I217" s="51">
        <v>191657</v>
      </c>
      <c r="J217" s="51">
        <v>191657</v>
      </c>
      <c r="K217" s="52">
        <v>191657</v>
      </c>
      <c r="L217" s="50">
        <v>0</v>
      </c>
      <c r="M217" s="51">
        <v>0</v>
      </c>
      <c r="N217" s="51">
        <v>0</v>
      </c>
      <c r="O217" s="51">
        <v>0</v>
      </c>
      <c r="P217" s="51">
        <v>0</v>
      </c>
      <c r="Q217" s="52">
        <v>0</v>
      </c>
      <c r="R217" s="50">
        <v>675</v>
      </c>
      <c r="S217" s="51">
        <v>674</v>
      </c>
      <c r="T217" s="51">
        <v>674</v>
      </c>
      <c r="U217" s="51">
        <v>673</v>
      </c>
      <c r="V217" s="51">
        <v>673</v>
      </c>
      <c r="W217" s="52">
        <v>673</v>
      </c>
      <c r="X217" s="50">
        <v>153</v>
      </c>
      <c r="Y217" s="51">
        <v>267</v>
      </c>
      <c r="Z217" s="51">
        <v>267</v>
      </c>
      <c r="AA217" s="51">
        <v>267</v>
      </c>
      <c r="AB217" s="51">
        <v>267</v>
      </c>
      <c r="AC217" s="52">
        <v>267</v>
      </c>
      <c r="AD217" s="50">
        <v>523</v>
      </c>
      <c r="AE217" s="51">
        <v>407</v>
      </c>
      <c r="AF217" s="51">
        <v>407</v>
      </c>
      <c r="AG217" s="51">
        <v>406</v>
      </c>
      <c r="AH217" s="51">
        <v>406</v>
      </c>
      <c r="AI217" s="52">
        <v>406</v>
      </c>
    </row>
    <row r="218" spans="1:35" x14ac:dyDescent="0.25">
      <c r="A218" s="27">
        <v>2018</v>
      </c>
      <c r="B218" s="27">
        <v>0</v>
      </c>
      <c r="C218" s="27" t="s">
        <v>42</v>
      </c>
      <c r="D218" s="27">
        <v>101</v>
      </c>
      <c r="E218" s="27">
        <v>1917</v>
      </c>
      <c r="F218" s="53">
        <v>65498</v>
      </c>
      <c r="G218" s="54">
        <v>116345</v>
      </c>
      <c r="H218" s="54">
        <v>116320</v>
      </c>
      <c r="I218" s="54">
        <v>116264</v>
      </c>
      <c r="J218" s="54">
        <v>115899</v>
      </c>
      <c r="K218" s="55">
        <v>115534</v>
      </c>
      <c r="L218" s="53">
        <v>0</v>
      </c>
      <c r="M218" s="54">
        <v>0</v>
      </c>
      <c r="N218" s="54">
        <v>0</v>
      </c>
      <c r="O218" s="54">
        <v>0</v>
      </c>
      <c r="P218" s="54">
        <v>0</v>
      </c>
      <c r="Q218" s="55">
        <v>0</v>
      </c>
      <c r="R218" s="53">
        <v>415</v>
      </c>
      <c r="S218" s="54">
        <v>415</v>
      </c>
      <c r="T218" s="54">
        <v>415</v>
      </c>
      <c r="U218" s="54">
        <v>415</v>
      </c>
      <c r="V218" s="54">
        <v>414</v>
      </c>
      <c r="W218" s="55">
        <v>413</v>
      </c>
      <c r="X218" s="53">
        <v>98</v>
      </c>
      <c r="Y218" s="54">
        <v>177</v>
      </c>
      <c r="Z218" s="54">
        <v>178</v>
      </c>
      <c r="AA218" s="54">
        <v>179</v>
      </c>
      <c r="AB218" s="54">
        <v>179</v>
      </c>
      <c r="AC218" s="55">
        <v>179</v>
      </c>
      <c r="AD218" s="53">
        <v>317</v>
      </c>
      <c r="AE218" s="54">
        <v>238</v>
      </c>
      <c r="AF218" s="54">
        <v>237</v>
      </c>
      <c r="AG218" s="54">
        <v>236</v>
      </c>
      <c r="AH218" s="54">
        <v>235</v>
      </c>
      <c r="AI218" s="55">
        <v>234</v>
      </c>
    </row>
    <row r="219" spans="1:35" x14ac:dyDescent="0.25">
      <c r="A219" s="26">
        <v>2018</v>
      </c>
      <c r="B219" s="26">
        <v>0</v>
      </c>
      <c r="C219" s="26" t="s">
        <v>42</v>
      </c>
      <c r="D219" s="26">
        <v>102</v>
      </c>
      <c r="E219" s="26">
        <v>1916</v>
      </c>
      <c r="F219" s="50">
        <v>36193</v>
      </c>
      <c r="G219" s="51">
        <v>64499</v>
      </c>
      <c r="H219" s="51">
        <v>63769</v>
      </c>
      <c r="I219" s="51">
        <v>63769</v>
      </c>
      <c r="J219" s="51">
        <v>63769</v>
      </c>
      <c r="K219" s="52">
        <v>63769</v>
      </c>
      <c r="L219" s="50">
        <v>0</v>
      </c>
      <c r="M219" s="51">
        <v>0</v>
      </c>
      <c r="N219" s="51">
        <v>0</v>
      </c>
      <c r="O219" s="51">
        <v>0</v>
      </c>
      <c r="P219" s="51">
        <v>0</v>
      </c>
      <c r="Q219" s="52">
        <v>0</v>
      </c>
      <c r="R219" s="50">
        <v>237</v>
      </c>
      <c r="S219" s="51">
        <v>236</v>
      </c>
      <c r="T219" s="51">
        <v>234</v>
      </c>
      <c r="U219" s="51">
        <v>234</v>
      </c>
      <c r="V219" s="51">
        <v>234</v>
      </c>
      <c r="W219" s="52">
        <v>234</v>
      </c>
      <c r="X219" s="50">
        <v>61</v>
      </c>
      <c r="Y219" s="51">
        <v>101</v>
      </c>
      <c r="Z219" s="51">
        <v>101</v>
      </c>
      <c r="AA219" s="51">
        <v>101</v>
      </c>
      <c r="AB219" s="51">
        <v>101</v>
      </c>
      <c r="AC219" s="52">
        <v>101</v>
      </c>
      <c r="AD219" s="50">
        <v>176</v>
      </c>
      <c r="AE219" s="51">
        <v>135</v>
      </c>
      <c r="AF219" s="51">
        <v>133</v>
      </c>
      <c r="AG219" s="51">
        <v>133</v>
      </c>
      <c r="AH219" s="51">
        <v>133</v>
      </c>
      <c r="AI219" s="52">
        <v>133</v>
      </c>
    </row>
    <row r="220" spans="1:35" x14ac:dyDescent="0.25">
      <c r="A220" s="27">
        <v>2018</v>
      </c>
      <c r="B220" s="27">
        <v>0</v>
      </c>
      <c r="C220" s="27" t="s">
        <v>42</v>
      </c>
      <c r="D220" s="27">
        <v>103</v>
      </c>
      <c r="E220" s="27">
        <v>1915</v>
      </c>
      <c r="F220" s="53">
        <v>26327</v>
      </c>
      <c r="G220" s="54">
        <v>45896</v>
      </c>
      <c r="H220" s="54">
        <v>45531</v>
      </c>
      <c r="I220" s="54">
        <v>45531</v>
      </c>
      <c r="J220" s="54">
        <v>45531</v>
      </c>
      <c r="K220" s="55">
        <v>45531</v>
      </c>
      <c r="L220" s="53">
        <v>0</v>
      </c>
      <c r="M220" s="54">
        <v>0</v>
      </c>
      <c r="N220" s="54">
        <v>0</v>
      </c>
      <c r="O220" s="54">
        <v>0</v>
      </c>
      <c r="P220" s="54">
        <v>0</v>
      </c>
      <c r="Q220" s="55">
        <v>0</v>
      </c>
      <c r="R220" s="53">
        <v>177</v>
      </c>
      <c r="S220" s="54">
        <v>177</v>
      </c>
      <c r="T220" s="54">
        <v>176</v>
      </c>
      <c r="U220" s="54">
        <v>176</v>
      </c>
      <c r="V220" s="54">
        <v>176</v>
      </c>
      <c r="W220" s="55">
        <v>176</v>
      </c>
      <c r="X220" s="53">
        <v>55</v>
      </c>
      <c r="Y220" s="54">
        <v>91</v>
      </c>
      <c r="Z220" s="54">
        <v>91</v>
      </c>
      <c r="AA220" s="54">
        <v>91</v>
      </c>
      <c r="AB220" s="54">
        <v>91</v>
      </c>
      <c r="AC220" s="55">
        <v>91</v>
      </c>
      <c r="AD220" s="53">
        <v>124</v>
      </c>
      <c r="AE220" s="54">
        <v>86</v>
      </c>
      <c r="AF220" s="54">
        <v>85</v>
      </c>
      <c r="AG220" s="54">
        <v>85</v>
      </c>
      <c r="AH220" s="54">
        <v>85</v>
      </c>
      <c r="AI220" s="55">
        <v>85</v>
      </c>
    </row>
    <row r="221" spans="1:35" x14ac:dyDescent="0.25">
      <c r="A221" s="26">
        <v>2018</v>
      </c>
      <c r="B221" s="26">
        <v>0</v>
      </c>
      <c r="C221" s="26" t="s">
        <v>42</v>
      </c>
      <c r="D221" s="26">
        <v>104</v>
      </c>
      <c r="E221" s="26">
        <v>1914</v>
      </c>
      <c r="F221" s="50">
        <v>19863</v>
      </c>
      <c r="G221" s="51">
        <v>34749</v>
      </c>
      <c r="H221" s="51">
        <v>34384</v>
      </c>
      <c r="I221" s="51">
        <v>34384</v>
      </c>
      <c r="J221" s="51">
        <v>34384</v>
      </c>
      <c r="K221" s="52">
        <v>34019</v>
      </c>
      <c r="L221" s="50">
        <v>0</v>
      </c>
      <c r="M221" s="51">
        <v>0</v>
      </c>
      <c r="N221" s="51">
        <v>0</v>
      </c>
      <c r="O221" s="51">
        <v>0</v>
      </c>
      <c r="P221" s="51">
        <v>0</v>
      </c>
      <c r="Q221" s="52">
        <v>0</v>
      </c>
      <c r="R221" s="50">
        <v>135</v>
      </c>
      <c r="S221" s="51">
        <v>135</v>
      </c>
      <c r="T221" s="51">
        <v>134</v>
      </c>
      <c r="U221" s="51">
        <v>134</v>
      </c>
      <c r="V221" s="51">
        <v>134</v>
      </c>
      <c r="W221" s="52">
        <v>133</v>
      </c>
      <c r="X221" s="50">
        <v>45</v>
      </c>
      <c r="Y221" s="51">
        <v>68</v>
      </c>
      <c r="Z221" s="51">
        <v>68</v>
      </c>
      <c r="AA221" s="51">
        <v>68</v>
      </c>
      <c r="AB221" s="51">
        <v>68</v>
      </c>
      <c r="AC221" s="52">
        <v>68</v>
      </c>
      <c r="AD221" s="50">
        <v>90</v>
      </c>
      <c r="AE221" s="51">
        <v>67</v>
      </c>
      <c r="AF221" s="51">
        <v>66</v>
      </c>
      <c r="AG221" s="51">
        <v>66</v>
      </c>
      <c r="AH221" s="51">
        <v>66</v>
      </c>
      <c r="AI221" s="52">
        <v>65</v>
      </c>
    </row>
    <row r="222" spans="1:35" x14ac:dyDescent="0.25">
      <c r="A222" s="27">
        <v>2018</v>
      </c>
      <c r="B222" s="27">
        <v>0</v>
      </c>
      <c r="C222" s="27" t="s">
        <v>42</v>
      </c>
      <c r="D222" s="27">
        <v>105</v>
      </c>
      <c r="E222" s="27">
        <v>1913</v>
      </c>
      <c r="F222" s="53">
        <v>8330</v>
      </c>
      <c r="G222" s="54">
        <v>14495</v>
      </c>
      <c r="H222" s="54">
        <v>13765</v>
      </c>
      <c r="I222" s="54">
        <v>13765</v>
      </c>
      <c r="J222" s="54">
        <v>13765</v>
      </c>
      <c r="K222" s="55">
        <v>13765</v>
      </c>
      <c r="L222" s="53">
        <v>0</v>
      </c>
      <c r="M222" s="54">
        <v>0</v>
      </c>
      <c r="N222" s="54">
        <v>0</v>
      </c>
      <c r="O222" s="54">
        <v>0</v>
      </c>
      <c r="P222" s="54">
        <v>0</v>
      </c>
      <c r="Q222" s="55">
        <v>0</v>
      </c>
      <c r="R222" s="53">
        <v>59</v>
      </c>
      <c r="S222" s="54">
        <v>59</v>
      </c>
      <c r="T222" s="54">
        <v>57</v>
      </c>
      <c r="U222" s="54">
        <v>57</v>
      </c>
      <c r="V222" s="54">
        <v>57</v>
      </c>
      <c r="W222" s="55">
        <v>57</v>
      </c>
      <c r="X222" s="53">
        <v>21</v>
      </c>
      <c r="Y222" s="54">
        <v>32</v>
      </c>
      <c r="Z222" s="54">
        <v>32</v>
      </c>
      <c r="AA222" s="54">
        <v>32</v>
      </c>
      <c r="AB222" s="54">
        <v>32</v>
      </c>
      <c r="AC222" s="55">
        <v>32</v>
      </c>
      <c r="AD222" s="53">
        <v>38</v>
      </c>
      <c r="AE222" s="54">
        <v>27</v>
      </c>
      <c r="AF222" s="54">
        <v>25</v>
      </c>
      <c r="AG222" s="54">
        <v>25</v>
      </c>
      <c r="AH222" s="54">
        <v>25</v>
      </c>
      <c r="AI222" s="55">
        <v>25</v>
      </c>
    </row>
    <row r="223" spans="1:35" x14ac:dyDescent="0.25">
      <c r="A223" s="26">
        <v>2018</v>
      </c>
      <c r="B223" s="26">
        <v>0</v>
      </c>
      <c r="C223" s="26" t="s">
        <v>42</v>
      </c>
      <c r="D223" s="26">
        <v>106</v>
      </c>
      <c r="E223" s="26">
        <v>1912</v>
      </c>
      <c r="F223" s="50">
        <v>3958</v>
      </c>
      <c r="G223" s="51">
        <v>6335</v>
      </c>
      <c r="H223" s="51">
        <v>6700</v>
      </c>
      <c r="I223" s="51">
        <v>6335</v>
      </c>
      <c r="J223" s="51">
        <v>6335</v>
      </c>
      <c r="K223" s="52">
        <v>6335</v>
      </c>
      <c r="L223" s="50">
        <v>0</v>
      </c>
      <c r="M223" s="51">
        <v>0</v>
      </c>
      <c r="N223" s="51">
        <v>0</v>
      </c>
      <c r="O223" s="51">
        <v>0</v>
      </c>
      <c r="P223" s="51">
        <v>0</v>
      </c>
      <c r="Q223" s="52">
        <v>0</v>
      </c>
      <c r="R223" s="50">
        <v>27</v>
      </c>
      <c r="S223" s="51">
        <v>27</v>
      </c>
      <c r="T223" s="51">
        <v>28</v>
      </c>
      <c r="U223" s="51">
        <v>27</v>
      </c>
      <c r="V223" s="51">
        <v>27</v>
      </c>
      <c r="W223" s="52">
        <v>27</v>
      </c>
      <c r="X223" s="50">
        <v>10</v>
      </c>
      <c r="Y223" s="51">
        <v>17</v>
      </c>
      <c r="Z223" s="51">
        <v>17</v>
      </c>
      <c r="AA223" s="51">
        <v>17</v>
      </c>
      <c r="AB223" s="51">
        <v>17</v>
      </c>
      <c r="AC223" s="52">
        <v>17</v>
      </c>
      <c r="AD223" s="50">
        <v>17</v>
      </c>
      <c r="AE223" s="51">
        <v>10</v>
      </c>
      <c r="AF223" s="51">
        <v>11</v>
      </c>
      <c r="AG223" s="51">
        <v>10</v>
      </c>
      <c r="AH223" s="51">
        <v>10</v>
      </c>
      <c r="AI223" s="52">
        <v>10</v>
      </c>
    </row>
    <row r="224" spans="1:35" x14ac:dyDescent="0.25">
      <c r="A224" s="27">
        <v>2018</v>
      </c>
      <c r="B224" s="27">
        <v>0</v>
      </c>
      <c r="C224" s="27" t="s">
        <v>42</v>
      </c>
      <c r="D224" s="27">
        <v>107</v>
      </c>
      <c r="E224" s="27">
        <v>1911</v>
      </c>
      <c r="F224" s="53">
        <v>2602</v>
      </c>
      <c r="G224" s="54">
        <v>4311</v>
      </c>
      <c r="H224" s="54">
        <v>4311</v>
      </c>
      <c r="I224" s="54">
        <v>4311</v>
      </c>
      <c r="J224" s="54">
        <v>4311</v>
      </c>
      <c r="K224" s="55">
        <v>4311</v>
      </c>
      <c r="L224" s="53">
        <v>0</v>
      </c>
      <c r="M224" s="54">
        <v>0</v>
      </c>
      <c r="N224" s="54">
        <v>0</v>
      </c>
      <c r="O224" s="54">
        <v>0</v>
      </c>
      <c r="P224" s="54">
        <v>0</v>
      </c>
      <c r="Q224" s="55">
        <v>0</v>
      </c>
      <c r="R224" s="53">
        <v>17</v>
      </c>
      <c r="S224" s="54">
        <v>16</v>
      </c>
      <c r="T224" s="54">
        <v>16</v>
      </c>
      <c r="U224" s="54">
        <v>16</v>
      </c>
      <c r="V224" s="54">
        <v>16</v>
      </c>
      <c r="W224" s="55">
        <v>16</v>
      </c>
      <c r="X224" s="53">
        <v>4</v>
      </c>
      <c r="Y224" s="54">
        <v>7</v>
      </c>
      <c r="Z224" s="54">
        <v>7</v>
      </c>
      <c r="AA224" s="54">
        <v>7</v>
      </c>
      <c r="AB224" s="54">
        <v>7</v>
      </c>
      <c r="AC224" s="55">
        <v>7</v>
      </c>
      <c r="AD224" s="53">
        <v>13</v>
      </c>
      <c r="AE224" s="54">
        <v>9</v>
      </c>
      <c r="AF224" s="54">
        <v>9</v>
      </c>
      <c r="AG224" s="54">
        <v>9</v>
      </c>
      <c r="AH224" s="54">
        <v>9</v>
      </c>
      <c r="AI224" s="55">
        <v>9</v>
      </c>
    </row>
    <row r="225" spans="1:35" x14ac:dyDescent="0.25">
      <c r="A225" s="26">
        <v>2018</v>
      </c>
      <c r="B225" s="26">
        <v>0</v>
      </c>
      <c r="C225" s="26" t="s">
        <v>42</v>
      </c>
      <c r="D225" s="26">
        <v>108</v>
      </c>
      <c r="E225" s="26">
        <v>1910</v>
      </c>
      <c r="F225" s="50">
        <v>495</v>
      </c>
      <c r="G225" s="51">
        <v>879</v>
      </c>
      <c r="H225" s="51">
        <v>879</v>
      </c>
      <c r="I225" s="51">
        <v>879</v>
      </c>
      <c r="J225" s="51">
        <v>879</v>
      </c>
      <c r="K225" s="52">
        <v>879</v>
      </c>
      <c r="L225" s="50">
        <v>0</v>
      </c>
      <c r="M225" s="51">
        <v>0</v>
      </c>
      <c r="N225" s="51">
        <v>0</v>
      </c>
      <c r="O225" s="51">
        <v>0</v>
      </c>
      <c r="P225" s="51">
        <v>0</v>
      </c>
      <c r="Q225" s="52">
        <v>0</v>
      </c>
      <c r="R225" s="50">
        <v>5</v>
      </c>
      <c r="S225" s="51">
        <v>5</v>
      </c>
      <c r="T225" s="51">
        <v>5</v>
      </c>
      <c r="U225" s="51">
        <v>5</v>
      </c>
      <c r="V225" s="51">
        <v>5</v>
      </c>
      <c r="W225" s="52">
        <v>5</v>
      </c>
      <c r="X225" s="50">
        <v>2</v>
      </c>
      <c r="Y225" s="51">
        <v>3</v>
      </c>
      <c r="Z225" s="51">
        <v>3</v>
      </c>
      <c r="AA225" s="51">
        <v>3</v>
      </c>
      <c r="AB225" s="51">
        <v>3</v>
      </c>
      <c r="AC225" s="52">
        <v>3</v>
      </c>
      <c r="AD225" s="50">
        <v>3</v>
      </c>
      <c r="AE225" s="51">
        <v>2</v>
      </c>
      <c r="AF225" s="51">
        <v>2</v>
      </c>
      <c r="AG225" s="51">
        <v>2</v>
      </c>
      <c r="AH225" s="51">
        <v>2</v>
      </c>
      <c r="AI225" s="52">
        <v>2</v>
      </c>
    </row>
    <row r="226" spans="1:35" x14ac:dyDescent="0.25">
      <c r="A226" s="27">
        <v>2018</v>
      </c>
      <c r="B226" s="27">
        <v>0</v>
      </c>
      <c r="C226" s="27" t="s">
        <v>42</v>
      </c>
      <c r="D226" s="27">
        <v>109</v>
      </c>
      <c r="E226" s="27">
        <v>1909</v>
      </c>
      <c r="F226" s="53">
        <v>1001</v>
      </c>
      <c r="G226" s="54">
        <v>1502</v>
      </c>
      <c r="H226" s="54">
        <v>1502</v>
      </c>
      <c r="I226" s="54">
        <v>1502</v>
      </c>
      <c r="J226" s="54">
        <v>1502</v>
      </c>
      <c r="K226" s="55">
        <v>1137</v>
      </c>
      <c r="L226" s="53">
        <v>0</v>
      </c>
      <c r="M226" s="54">
        <v>0</v>
      </c>
      <c r="N226" s="54">
        <v>0</v>
      </c>
      <c r="O226" s="54">
        <v>0</v>
      </c>
      <c r="P226" s="54">
        <v>0</v>
      </c>
      <c r="Q226" s="55">
        <v>0</v>
      </c>
      <c r="R226" s="53">
        <v>6</v>
      </c>
      <c r="S226" s="54">
        <v>6</v>
      </c>
      <c r="T226" s="54">
        <v>6</v>
      </c>
      <c r="U226" s="54">
        <v>6</v>
      </c>
      <c r="V226" s="54">
        <v>6</v>
      </c>
      <c r="W226" s="55">
        <v>5</v>
      </c>
      <c r="X226" s="53">
        <v>1</v>
      </c>
      <c r="Y226" s="54">
        <v>4</v>
      </c>
      <c r="Z226" s="54">
        <v>4</v>
      </c>
      <c r="AA226" s="54">
        <v>4</v>
      </c>
      <c r="AB226" s="54">
        <v>4</v>
      </c>
      <c r="AC226" s="55">
        <v>4</v>
      </c>
      <c r="AD226" s="53">
        <v>5</v>
      </c>
      <c r="AE226" s="54">
        <v>2</v>
      </c>
      <c r="AF226" s="54">
        <v>2</v>
      </c>
      <c r="AG226" s="54">
        <v>2</v>
      </c>
      <c r="AH226" s="54">
        <v>2</v>
      </c>
      <c r="AI226" s="55">
        <v>1</v>
      </c>
    </row>
    <row r="227" spans="1:35" x14ac:dyDescent="0.25">
      <c r="A227" s="26">
        <v>2018</v>
      </c>
      <c r="B227" s="26">
        <v>0</v>
      </c>
      <c r="C227" s="26" t="s">
        <v>42</v>
      </c>
      <c r="D227" s="26">
        <v>110</v>
      </c>
      <c r="E227" s="26">
        <v>1908</v>
      </c>
      <c r="F227" s="50">
        <v>362</v>
      </c>
      <c r="G227" s="51">
        <v>547</v>
      </c>
      <c r="H227" s="51">
        <v>547</v>
      </c>
      <c r="I227" s="51">
        <v>547</v>
      </c>
      <c r="J227" s="51">
        <v>547</v>
      </c>
      <c r="K227" s="52">
        <v>547</v>
      </c>
      <c r="L227" s="50">
        <v>0</v>
      </c>
      <c r="M227" s="51">
        <v>0</v>
      </c>
      <c r="N227" s="51">
        <v>0</v>
      </c>
      <c r="O227" s="51">
        <v>0</v>
      </c>
      <c r="P227" s="51">
        <v>0</v>
      </c>
      <c r="Q227" s="52">
        <v>0</v>
      </c>
      <c r="R227" s="50">
        <v>2</v>
      </c>
      <c r="S227" s="51">
        <v>2</v>
      </c>
      <c r="T227" s="51">
        <v>2</v>
      </c>
      <c r="U227" s="51">
        <v>2</v>
      </c>
      <c r="V227" s="51">
        <v>2</v>
      </c>
      <c r="W227" s="52">
        <v>2</v>
      </c>
      <c r="X227" s="50">
        <v>0</v>
      </c>
      <c r="Y227" s="51">
        <v>2</v>
      </c>
      <c r="Z227" s="51">
        <v>2</v>
      </c>
      <c r="AA227" s="51">
        <v>2</v>
      </c>
      <c r="AB227" s="51">
        <v>2</v>
      </c>
      <c r="AC227" s="52">
        <v>2</v>
      </c>
      <c r="AD227" s="50">
        <v>2</v>
      </c>
      <c r="AE227" s="51">
        <v>0</v>
      </c>
      <c r="AF227" s="51">
        <v>0</v>
      </c>
      <c r="AG227" s="51">
        <v>0</v>
      </c>
      <c r="AH227" s="51">
        <v>0</v>
      </c>
      <c r="AI227" s="52">
        <v>0</v>
      </c>
    </row>
    <row r="228" spans="1:35" x14ac:dyDescent="0.25">
      <c r="A228" s="27">
        <v>2018</v>
      </c>
      <c r="B228" s="27">
        <v>0</v>
      </c>
      <c r="C228" s="27" t="s">
        <v>42</v>
      </c>
      <c r="D228" s="27">
        <v>111</v>
      </c>
      <c r="E228" s="27">
        <v>1907</v>
      </c>
      <c r="F228" s="53">
        <v>0</v>
      </c>
      <c r="G228" s="54">
        <v>0</v>
      </c>
      <c r="H228" s="54">
        <v>0</v>
      </c>
      <c r="I228" s="54">
        <v>0</v>
      </c>
      <c r="J228" s="54">
        <v>0</v>
      </c>
      <c r="K228" s="55">
        <v>0</v>
      </c>
      <c r="L228" s="53">
        <v>0</v>
      </c>
      <c r="M228" s="54">
        <v>0</v>
      </c>
      <c r="N228" s="54">
        <v>0</v>
      </c>
      <c r="O228" s="54">
        <v>0</v>
      </c>
      <c r="P228" s="54">
        <v>0</v>
      </c>
      <c r="Q228" s="55">
        <v>0</v>
      </c>
      <c r="R228" s="53">
        <v>0</v>
      </c>
      <c r="S228" s="54">
        <v>0</v>
      </c>
      <c r="T228" s="54">
        <v>0</v>
      </c>
      <c r="U228" s="54">
        <v>0</v>
      </c>
      <c r="V228" s="54">
        <v>0</v>
      </c>
      <c r="W228" s="55">
        <v>0</v>
      </c>
      <c r="X228" s="53">
        <v>0</v>
      </c>
      <c r="Y228" s="54">
        <v>0</v>
      </c>
      <c r="Z228" s="54">
        <v>0</v>
      </c>
      <c r="AA228" s="54">
        <v>0</v>
      </c>
      <c r="AB228" s="54">
        <v>0</v>
      </c>
      <c r="AC228" s="55">
        <v>0</v>
      </c>
      <c r="AD228" s="53">
        <v>0</v>
      </c>
      <c r="AE228" s="54">
        <v>0</v>
      </c>
      <c r="AF228" s="54">
        <v>0</v>
      </c>
      <c r="AG228" s="54">
        <v>0</v>
      </c>
      <c r="AH228" s="54">
        <v>0</v>
      </c>
      <c r="AI228" s="55">
        <v>0</v>
      </c>
    </row>
    <row r="229" spans="1:35" x14ac:dyDescent="0.25">
      <c r="A229" s="26">
        <v>2018</v>
      </c>
      <c r="B229" s="26">
        <v>0</v>
      </c>
      <c r="C229" s="26" t="s">
        <v>42</v>
      </c>
      <c r="D229" s="26">
        <v>112</v>
      </c>
      <c r="E229" s="26">
        <v>1906</v>
      </c>
      <c r="F229" s="50">
        <v>0</v>
      </c>
      <c r="G229" s="51">
        <v>0</v>
      </c>
      <c r="H229" s="51">
        <v>0</v>
      </c>
      <c r="I229" s="51">
        <v>0</v>
      </c>
      <c r="J229" s="51">
        <v>0</v>
      </c>
      <c r="K229" s="52">
        <v>0</v>
      </c>
      <c r="L229" s="50">
        <v>0</v>
      </c>
      <c r="M229" s="51">
        <v>0</v>
      </c>
      <c r="N229" s="51">
        <v>0</v>
      </c>
      <c r="O229" s="51">
        <v>0</v>
      </c>
      <c r="P229" s="51">
        <v>0</v>
      </c>
      <c r="Q229" s="52">
        <v>0</v>
      </c>
      <c r="R229" s="50">
        <v>0</v>
      </c>
      <c r="S229" s="51">
        <v>0</v>
      </c>
      <c r="T229" s="51">
        <v>0</v>
      </c>
      <c r="U229" s="51">
        <v>0</v>
      </c>
      <c r="V229" s="51">
        <v>0</v>
      </c>
      <c r="W229" s="52">
        <v>0</v>
      </c>
      <c r="X229" s="50">
        <v>0</v>
      </c>
      <c r="Y229" s="51">
        <v>0</v>
      </c>
      <c r="Z229" s="51">
        <v>0</v>
      </c>
      <c r="AA229" s="51">
        <v>0</v>
      </c>
      <c r="AB229" s="51">
        <v>0</v>
      </c>
      <c r="AC229" s="52">
        <v>0</v>
      </c>
      <c r="AD229" s="50">
        <v>0</v>
      </c>
      <c r="AE229" s="51">
        <v>0</v>
      </c>
      <c r="AF229" s="51">
        <v>0</v>
      </c>
      <c r="AG229" s="51">
        <v>0</v>
      </c>
      <c r="AH229" s="51">
        <v>0</v>
      </c>
      <c r="AI229" s="52">
        <v>0</v>
      </c>
    </row>
    <row r="230" spans="1:35" x14ac:dyDescent="0.25">
      <c r="A230" s="27">
        <v>2018</v>
      </c>
      <c r="B230" s="27">
        <v>0</v>
      </c>
      <c r="C230" s="27" t="s">
        <v>42</v>
      </c>
      <c r="D230" s="27">
        <v>113</v>
      </c>
      <c r="E230" s="27">
        <v>1905</v>
      </c>
      <c r="F230" s="53">
        <v>181</v>
      </c>
      <c r="G230" s="54">
        <v>365</v>
      </c>
      <c r="H230" s="54">
        <v>365</v>
      </c>
      <c r="I230" s="54">
        <v>365</v>
      </c>
      <c r="J230" s="54">
        <v>365</v>
      </c>
      <c r="K230" s="55">
        <v>365</v>
      </c>
      <c r="L230" s="53">
        <v>0</v>
      </c>
      <c r="M230" s="54">
        <v>0</v>
      </c>
      <c r="N230" s="54">
        <v>0</v>
      </c>
      <c r="O230" s="54">
        <v>0</v>
      </c>
      <c r="P230" s="54">
        <v>0</v>
      </c>
      <c r="Q230" s="55">
        <v>0</v>
      </c>
      <c r="R230" s="53">
        <v>1</v>
      </c>
      <c r="S230" s="54">
        <v>1</v>
      </c>
      <c r="T230" s="54">
        <v>1</v>
      </c>
      <c r="U230" s="54">
        <v>1</v>
      </c>
      <c r="V230" s="54">
        <v>1</v>
      </c>
      <c r="W230" s="55">
        <v>1</v>
      </c>
      <c r="X230" s="53">
        <v>0</v>
      </c>
      <c r="Y230" s="54">
        <v>0</v>
      </c>
      <c r="Z230" s="54">
        <v>0</v>
      </c>
      <c r="AA230" s="54">
        <v>0</v>
      </c>
      <c r="AB230" s="54">
        <v>0</v>
      </c>
      <c r="AC230" s="55">
        <v>0</v>
      </c>
      <c r="AD230" s="53">
        <v>1</v>
      </c>
      <c r="AE230" s="54">
        <v>1</v>
      </c>
      <c r="AF230" s="54">
        <v>1</v>
      </c>
      <c r="AG230" s="54">
        <v>1</v>
      </c>
      <c r="AH230" s="54">
        <v>1</v>
      </c>
      <c r="AI230" s="55">
        <v>1</v>
      </c>
    </row>
    <row r="231" spans="1:35" x14ac:dyDescent="0.25">
      <c r="A231" s="26">
        <v>2018</v>
      </c>
      <c r="B231" s="26">
        <v>0</v>
      </c>
      <c r="C231" s="26" t="s">
        <v>53</v>
      </c>
      <c r="D231" s="26">
        <v>0</v>
      </c>
      <c r="E231" s="26">
        <v>2018</v>
      </c>
      <c r="F231" s="50">
        <v>313</v>
      </c>
      <c r="G231" s="51">
        <v>615</v>
      </c>
      <c r="H231" s="51">
        <v>463</v>
      </c>
      <c r="I231" s="51">
        <v>463</v>
      </c>
      <c r="J231" s="51">
        <v>463</v>
      </c>
      <c r="K231" s="52">
        <v>584</v>
      </c>
      <c r="L231" s="50">
        <v>0</v>
      </c>
      <c r="M231" s="51">
        <v>0</v>
      </c>
      <c r="N231" s="51">
        <v>0</v>
      </c>
      <c r="O231" s="51">
        <v>0</v>
      </c>
      <c r="P231" s="51">
        <v>0</v>
      </c>
      <c r="Q231" s="52">
        <v>0</v>
      </c>
      <c r="R231" s="50">
        <v>8</v>
      </c>
      <c r="S231" s="51">
        <v>6</v>
      </c>
      <c r="T231" s="51">
        <v>2</v>
      </c>
      <c r="U231" s="51">
        <v>2</v>
      </c>
      <c r="V231" s="51">
        <v>2</v>
      </c>
      <c r="W231" s="52">
        <v>2</v>
      </c>
      <c r="X231" s="50">
        <v>0</v>
      </c>
      <c r="Y231" s="51">
        <v>0</v>
      </c>
      <c r="Z231" s="51">
        <v>0</v>
      </c>
      <c r="AA231" s="51">
        <v>0</v>
      </c>
      <c r="AB231" s="51">
        <v>0</v>
      </c>
      <c r="AC231" s="52">
        <v>0</v>
      </c>
      <c r="AD231" s="50">
        <v>8</v>
      </c>
      <c r="AE231" s="51">
        <v>6</v>
      </c>
      <c r="AF231" s="51">
        <v>2</v>
      </c>
      <c r="AG231" s="51">
        <v>2</v>
      </c>
      <c r="AH231" s="51">
        <v>2</v>
      </c>
      <c r="AI231" s="52">
        <v>2</v>
      </c>
    </row>
    <row r="232" spans="1:35" x14ac:dyDescent="0.25">
      <c r="A232" s="27">
        <v>2018</v>
      </c>
      <c r="B232" s="27">
        <v>0</v>
      </c>
      <c r="C232" s="27" t="s">
        <v>53</v>
      </c>
      <c r="D232" s="27">
        <v>1</v>
      </c>
      <c r="E232" s="27">
        <v>2017</v>
      </c>
      <c r="F232" s="53">
        <v>899</v>
      </c>
      <c r="G232" s="54">
        <v>1733</v>
      </c>
      <c r="H232" s="54">
        <v>1733</v>
      </c>
      <c r="I232" s="54">
        <v>365</v>
      </c>
      <c r="J232" s="54">
        <v>365</v>
      </c>
      <c r="K232" s="55">
        <v>0</v>
      </c>
      <c r="L232" s="53">
        <v>0</v>
      </c>
      <c r="M232" s="54">
        <v>0</v>
      </c>
      <c r="N232" s="54">
        <v>0</v>
      </c>
      <c r="O232" s="54">
        <v>0</v>
      </c>
      <c r="P232" s="54">
        <v>0</v>
      </c>
      <c r="Q232" s="55">
        <v>0</v>
      </c>
      <c r="R232" s="53">
        <v>6</v>
      </c>
      <c r="S232" s="54">
        <v>5</v>
      </c>
      <c r="T232" s="54">
        <v>5</v>
      </c>
      <c r="U232" s="54">
        <v>1</v>
      </c>
      <c r="V232" s="54">
        <v>1</v>
      </c>
      <c r="W232" s="55">
        <v>0</v>
      </c>
      <c r="X232" s="53">
        <v>0</v>
      </c>
      <c r="Y232" s="54">
        <v>0</v>
      </c>
      <c r="Z232" s="54">
        <v>0</v>
      </c>
      <c r="AA232" s="54">
        <v>0</v>
      </c>
      <c r="AB232" s="54">
        <v>0</v>
      </c>
      <c r="AC232" s="55">
        <v>0</v>
      </c>
      <c r="AD232" s="53">
        <v>6</v>
      </c>
      <c r="AE232" s="54">
        <v>5</v>
      </c>
      <c r="AF232" s="54">
        <v>5</v>
      </c>
      <c r="AG232" s="54">
        <v>1</v>
      </c>
      <c r="AH232" s="54">
        <v>1</v>
      </c>
      <c r="AI232" s="55">
        <v>0</v>
      </c>
    </row>
    <row r="233" spans="1:35" x14ac:dyDescent="0.25">
      <c r="A233" s="26">
        <v>2018</v>
      </c>
      <c r="B233" s="26">
        <v>0</v>
      </c>
      <c r="C233" s="26" t="s">
        <v>53</v>
      </c>
      <c r="D233" s="26">
        <v>2</v>
      </c>
      <c r="E233" s="26">
        <v>2016</v>
      </c>
      <c r="F233" s="50">
        <v>181</v>
      </c>
      <c r="G233" s="51">
        <v>365</v>
      </c>
      <c r="H233" s="51">
        <v>365</v>
      </c>
      <c r="I233" s="51">
        <v>0</v>
      </c>
      <c r="J233" s="51">
        <v>0</v>
      </c>
      <c r="K233" s="52">
        <v>0</v>
      </c>
      <c r="L233" s="50">
        <v>0</v>
      </c>
      <c r="M233" s="51">
        <v>0</v>
      </c>
      <c r="N233" s="51">
        <v>0</v>
      </c>
      <c r="O233" s="51">
        <v>0</v>
      </c>
      <c r="P233" s="51">
        <v>0</v>
      </c>
      <c r="Q233" s="52">
        <v>0</v>
      </c>
      <c r="R233" s="50">
        <v>1</v>
      </c>
      <c r="S233" s="51">
        <v>1</v>
      </c>
      <c r="T233" s="51">
        <v>1</v>
      </c>
      <c r="U233" s="51">
        <v>0</v>
      </c>
      <c r="V233" s="51">
        <v>0</v>
      </c>
      <c r="W233" s="52">
        <v>0</v>
      </c>
      <c r="X233" s="50">
        <v>0</v>
      </c>
      <c r="Y233" s="51">
        <v>0</v>
      </c>
      <c r="Z233" s="51">
        <v>0</v>
      </c>
      <c r="AA233" s="51">
        <v>0</v>
      </c>
      <c r="AB233" s="51">
        <v>0</v>
      </c>
      <c r="AC233" s="52">
        <v>0</v>
      </c>
      <c r="AD233" s="50">
        <v>1</v>
      </c>
      <c r="AE233" s="51">
        <v>1</v>
      </c>
      <c r="AF233" s="51">
        <v>1</v>
      </c>
      <c r="AG233" s="51">
        <v>0</v>
      </c>
      <c r="AH233" s="51">
        <v>0</v>
      </c>
      <c r="AI233" s="52">
        <v>0</v>
      </c>
    </row>
    <row r="234" spans="1:35" x14ac:dyDescent="0.25">
      <c r="A234" s="27">
        <v>2018</v>
      </c>
      <c r="B234" s="27">
        <v>0</v>
      </c>
      <c r="C234" s="27" t="s">
        <v>53</v>
      </c>
      <c r="D234" s="27">
        <v>3</v>
      </c>
      <c r="E234" s="27">
        <v>2015</v>
      </c>
      <c r="F234" s="53">
        <v>543</v>
      </c>
      <c r="G234" s="54">
        <v>1121</v>
      </c>
      <c r="H234" s="54">
        <v>730</v>
      </c>
      <c r="I234" s="54">
        <v>0</v>
      </c>
      <c r="J234" s="54">
        <v>0</v>
      </c>
      <c r="K234" s="55">
        <v>0</v>
      </c>
      <c r="L234" s="53">
        <v>0</v>
      </c>
      <c r="M234" s="54">
        <v>0</v>
      </c>
      <c r="N234" s="54">
        <v>0</v>
      </c>
      <c r="O234" s="54">
        <v>0</v>
      </c>
      <c r="P234" s="54">
        <v>0</v>
      </c>
      <c r="Q234" s="55">
        <v>0</v>
      </c>
      <c r="R234" s="53">
        <v>3</v>
      </c>
      <c r="S234" s="54">
        <v>4</v>
      </c>
      <c r="T234" s="54">
        <v>2</v>
      </c>
      <c r="U234" s="54">
        <v>0</v>
      </c>
      <c r="V234" s="54">
        <v>0</v>
      </c>
      <c r="W234" s="55">
        <v>0</v>
      </c>
      <c r="X234" s="53">
        <v>0</v>
      </c>
      <c r="Y234" s="54">
        <v>0</v>
      </c>
      <c r="Z234" s="54">
        <v>0</v>
      </c>
      <c r="AA234" s="54">
        <v>0</v>
      </c>
      <c r="AB234" s="54">
        <v>0</v>
      </c>
      <c r="AC234" s="55">
        <v>0</v>
      </c>
      <c r="AD234" s="53">
        <v>3</v>
      </c>
      <c r="AE234" s="54">
        <v>4</v>
      </c>
      <c r="AF234" s="54">
        <v>2</v>
      </c>
      <c r="AG234" s="54">
        <v>0</v>
      </c>
      <c r="AH234" s="54">
        <v>0</v>
      </c>
      <c r="AI234" s="55">
        <v>0</v>
      </c>
    </row>
    <row r="235" spans="1:35" x14ac:dyDescent="0.25">
      <c r="A235" s="26">
        <v>2018</v>
      </c>
      <c r="B235" s="26">
        <v>0</v>
      </c>
      <c r="C235" s="26" t="s">
        <v>53</v>
      </c>
      <c r="D235" s="26">
        <v>4</v>
      </c>
      <c r="E235" s="26">
        <v>2014</v>
      </c>
      <c r="F235" s="50">
        <v>604</v>
      </c>
      <c r="G235" s="51">
        <v>1095</v>
      </c>
      <c r="H235" s="51">
        <v>1460</v>
      </c>
      <c r="I235" s="51">
        <v>0</v>
      </c>
      <c r="J235" s="51">
        <v>0</v>
      </c>
      <c r="K235" s="52">
        <v>0</v>
      </c>
      <c r="L235" s="50">
        <v>0</v>
      </c>
      <c r="M235" s="51">
        <v>0</v>
      </c>
      <c r="N235" s="51">
        <v>0</v>
      </c>
      <c r="O235" s="51">
        <v>0</v>
      </c>
      <c r="P235" s="51">
        <v>0</v>
      </c>
      <c r="Q235" s="52">
        <v>0</v>
      </c>
      <c r="R235" s="50">
        <v>4</v>
      </c>
      <c r="S235" s="51">
        <v>3</v>
      </c>
      <c r="T235" s="51">
        <v>4</v>
      </c>
      <c r="U235" s="51">
        <v>0</v>
      </c>
      <c r="V235" s="51">
        <v>0</v>
      </c>
      <c r="W235" s="52">
        <v>0</v>
      </c>
      <c r="X235" s="50">
        <v>0</v>
      </c>
      <c r="Y235" s="51">
        <v>0</v>
      </c>
      <c r="Z235" s="51">
        <v>0</v>
      </c>
      <c r="AA235" s="51">
        <v>0</v>
      </c>
      <c r="AB235" s="51">
        <v>0</v>
      </c>
      <c r="AC235" s="52">
        <v>0</v>
      </c>
      <c r="AD235" s="50">
        <v>4</v>
      </c>
      <c r="AE235" s="51">
        <v>3</v>
      </c>
      <c r="AF235" s="51">
        <v>4</v>
      </c>
      <c r="AG235" s="51">
        <v>0</v>
      </c>
      <c r="AH235" s="51">
        <v>0</v>
      </c>
      <c r="AI235" s="52">
        <v>0</v>
      </c>
    </row>
    <row r="236" spans="1:35" x14ac:dyDescent="0.25">
      <c r="A236" s="27">
        <v>2018</v>
      </c>
      <c r="B236" s="27">
        <v>0</v>
      </c>
      <c r="C236" s="27" t="s">
        <v>53</v>
      </c>
      <c r="D236" s="27">
        <v>5</v>
      </c>
      <c r="E236" s="27">
        <v>2013</v>
      </c>
      <c r="F236" s="53">
        <v>0</v>
      </c>
      <c r="G236" s="54">
        <v>365</v>
      </c>
      <c r="H236" s="54">
        <v>0</v>
      </c>
      <c r="I236" s="54">
        <v>0</v>
      </c>
      <c r="J236" s="54">
        <v>0</v>
      </c>
      <c r="K236" s="55">
        <v>0</v>
      </c>
      <c r="L236" s="53">
        <v>0</v>
      </c>
      <c r="M236" s="54">
        <v>0</v>
      </c>
      <c r="N236" s="54">
        <v>0</v>
      </c>
      <c r="O236" s="54">
        <v>0</v>
      </c>
      <c r="P236" s="54">
        <v>0</v>
      </c>
      <c r="Q236" s="55">
        <v>0</v>
      </c>
      <c r="R236" s="53">
        <v>0</v>
      </c>
      <c r="S236" s="54">
        <v>1</v>
      </c>
      <c r="T236" s="54">
        <v>0</v>
      </c>
      <c r="U236" s="54">
        <v>0</v>
      </c>
      <c r="V236" s="54">
        <v>0</v>
      </c>
      <c r="W236" s="55">
        <v>0</v>
      </c>
      <c r="X236" s="53">
        <v>0</v>
      </c>
      <c r="Y236" s="54">
        <v>0</v>
      </c>
      <c r="Z236" s="54">
        <v>0</v>
      </c>
      <c r="AA236" s="54">
        <v>0</v>
      </c>
      <c r="AB236" s="54">
        <v>0</v>
      </c>
      <c r="AC236" s="55">
        <v>0</v>
      </c>
      <c r="AD236" s="53">
        <v>0</v>
      </c>
      <c r="AE236" s="54">
        <v>1</v>
      </c>
      <c r="AF236" s="54">
        <v>0</v>
      </c>
      <c r="AG236" s="54">
        <v>0</v>
      </c>
      <c r="AH236" s="54">
        <v>0</v>
      </c>
      <c r="AI236" s="55">
        <v>0</v>
      </c>
    </row>
    <row r="237" spans="1:35" x14ac:dyDescent="0.25">
      <c r="A237" s="26">
        <v>2018</v>
      </c>
      <c r="B237" s="26">
        <v>0</v>
      </c>
      <c r="C237" s="26" t="s">
        <v>53</v>
      </c>
      <c r="D237" s="26">
        <v>6</v>
      </c>
      <c r="E237" s="26">
        <v>2012</v>
      </c>
      <c r="F237" s="50">
        <v>0</v>
      </c>
      <c r="G237" s="51">
        <v>0</v>
      </c>
      <c r="H237" s="51">
        <v>0</v>
      </c>
      <c r="I237" s="51">
        <v>0</v>
      </c>
      <c r="J237" s="51">
        <v>0</v>
      </c>
      <c r="K237" s="52">
        <v>0</v>
      </c>
      <c r="L237" s="50">
        <v>0</v>
      </c>
      <c r="M237" s="51">
        <v>0</v>
      </c>
      <c r="N237" s="51">
        <v>0</v>
      </c>
      <c r="O237" s="51">
        <v>0</v>
      </c>
      <c r="P237" s="51">
        <v>0</v>
      </c>
      <c r="Q237" s="52">
        <v>0</v>
      </c>
      <c r="R237" s="50">
        <v>0</v>
      </c>
      <c r="S237" s="51">
        <v>0</v>
      </c>
      <c r="T237" s="51">
        <v>0</v>
      </c>
      <c r="U237" s="51">
        <v>0</v>
      </c>
      <c r="V237" s="51">
        <v>0</v>
      </c>
      <c r="W237" s="52">
        <v>0</v>
      </c>
      <c r="X237" s="50">
        <v>0</v>
      </c>
      <c r="Y237" s="51">
        <v>0</v>
      </c>
      <c r="Z237" s="51">
        <v>0</v>
      </c>
      <c r="AA237" s="51">
        <v>0</v>
      </c>
      <c r="AB237" s="51">
        <v>0</v>
      </c>
      <c r="AC237" s="52">
        <v>0</v>
      </c>
      <c r="AD237" s="50">
        <v>0</v>
      </c>
      <c r="AE237" s="51">
        <v>0</v>
      </c>
      <c r="AF237" s="51">
        <v>0</v>
      </c>
      <c r="AG237" s="51">
        <v>0</v>
      </c>
      <c r="AH237" s="51">
        <v>0</v>
      </c>
      <c r="AI237" s="52">
        <v>0</v>
      </c>
    </row>
    <row r="238" spans="1:35" x14ac:dyDescent="0.25">
      <c r="A238" s="27">
        <v>2018</v>
      </c>
      <c r="B238" s="27">
        <v>0</v>
      </c>
      <c r="C238" s="27" t="s">
        <v>53</v>
      </c>
      <c r="D238" s="27">
        <v>7</v>
      </c>
      <c r="E238" s="27">
        <v>2011</v>
      </c>
      <c r="F238" s="53">
        <v>0</v>
      </c>
      <c r="G238" s="54">
        <v>0</v>
      </c>
      <c r="H238" s="54">
        <v>0</v>
      </c>
      <c r="I238" s="54">
        <v>0</v>
      </c>
      <c r="J238" s="54">
        <v>0</v>
      </c>
      <c r="K238" s="55">
        <v>0</v>
      </c>
      <c r="L238" s="53">
        <v>0</v>
      </c>
      <c r="M238" s="54">
        <v>0</v>
      </c>
      <c r="N238" s="54">
        <v>0</v>
      </c>
      <c r="O238" s="54">
        <v>0</v>
      </c>
      <c r="P238" s="54">
        <v>0</v>
      </c>
      <c r="Q238" s="55">
        <v>0</v>
      </c>
      <c r="R238" s="53">
        <v>0</v>
      </c>
      <c r="S238" s="54">
        <v>0</v>
      </c>
      <c r="T238" s="54">
        <v>0</v>
      </c>
      <c r="U238" s="54">
        <v>0</v>
      </c>
      <c r="V238" s="54">
        <v>0</v>
      </c>
      <c r="W238" s="55">
        <v>0</v>
      </c>
      <c r="X238" s="53">
        <v>0</v>
      </c>
      <c r="Y238" s="54">
        <v>0</v>
      </c>
      <c r="Z238" s="54">
        <v>0</v>
      </c>
      <c r="AA238" s="54">
        <v>0</v>
      </c>
      <c r="AB238" s="54">
        <v>0</v>
      </c>
      <c r="AC238" s="55">
        <v>0</v>
      </c>
      <c r="AD238" s="53">
        <v>0</v>
      </c>
      <c r="AE238" s="54">
        <v>0</v>
      </c>
      <c r="AF238" s="54">
        <v>0</v>
      </c>
      <c r="AG238" s="54">
        <v>0</v>
      </c>
      <c r="AH238" s="54">
        <v>0</v>
      </c>
      <c r="AI238" s="55">
        <v>0</v>
      </c>
    </row>
    <row r="239" spans="1:35" x14ac:dyDescent="0.25">
      <c r="A239" s="26">
        <v>2018</v>
      </c>
      <c r="B239" s="26">
        <v>0</v>
      </c>
      <c r="C239" s="26" t="s">
        <v>53</v>
      </c>
      <c r="D239" s="26">
        <v>8</v>
      </c>
      <c r="E239" s="26">
        <v>2010</v>
      </c>
      <c r="F239" s="50">
        <v>0</v>
      </c>
      <c r="G239" s="51">
        <v>0</v>
      </c>
      <c r="H239" s="51">
        <v>0</v>
      </c>
      <c r="I239" s="51">
        <v>0</v>
      </c>
      <c r="J239" s="51">
        <v>0</v>
      </c>
      <c r="K239" s="52">
        <v>0</v>
      </c>
      <c r="L239" s="50">
        <v>0</v>
      </c>
      <c r="M239" s="51">
        <v>0</v>
      </c>
      <c r="N239" s="51">
        <v>0</v>
      </c>
      <c r="O239" s="51">
        <v>0</v>
      </c>
      <c r="P239" s="51">
        <v>0</v>
      </c>
      <c r="Q239" s="52">
        <v>0</v>
      </c>
      <c r="R239" s="50">
        <v>0</v>
      </c>
      <c r="S239" s="51">
        <v>0</v>
      </c>
      <c r="T239" s="51">
        <v>0</v>
      </c>
      <c r="U239" s="51">
        <v>0</v>
      </c>
      <c r="V239" s="51">
        <v>0</v>
      </c>
      <c r="W239" s="52">
        <v>0</v>
      </c>
      <c r="X239" s="50">
        <v>0</v>
      </c>
      <c r="Y239" s="51">
        <v>0</v>
      </c>
      <c r="Z239" s="51">
        <v>0</v>
      </c>
      <c r="AA239" s="51">
        <v>0</v>
      </c>
      <c r="AB239" s="51">
        <v>0</v>
      </c>
      <c r="AC239" s="52">
        <v>0</v>
      </c>
      <c r="AD239" s="50">
        <v>0</v>
      </c>
      <c r="AE239" s="51">
        <v>0</v>
      </c>
      <c r="AF239" s="51">
        <v>0</v>
      </c>
      <c r="AG239" s="51">
        <v>0</v>
      </c>
      <c r="AH239" s="51">
        <v>0</v>
      </c>
      <c r="AI239" s="52">
        <v>0</v>
      </c>
    </row>
    <row r="240" spans="1:35" x14ac:dyDescent="0.25">
      <c r="A240" s="27">
        <v>2018</v>
      </c>
      <c r="B240" s="27">
        <v>0</v>
      </c>
      <c r="C240" s="27" t="s">
        <v>53</v>
      </c>
      <c r="D240" s="27">
        <v>9</v>
      </c>
      <c r="E240" s="27">
        <v>2009</v>
      </c>
      <c r="F240" s="53">
        <v>0</v>
      </c>
      <c r="G240" s="54">
        <v>0</v>
      </c>
      <c r="H240" s="54">
        <v>0</v>
      </c>
      <c r="I240" s="54">
        <v>0</v>
      </c>
      <c r="J240" s="54">
        <v>0</v>
      </c>
      <c r="K240" s="55">
        <v>0</v>
      </c>
      <c r="L240" s="53">
        <v>0</v>
      </c>
      <c r="M240" s="54">
        <v>0</v>
      </c>
      <c r="N240" s="54">
        <v>0</v>
      </c>
      <c r="O240" s="54">
        <v>0</v>
      </c>
      <c r="P240" s="54">
        <v>0</v>
      </c>
      <c r="Q240" s="55">
        <v>0</v>
      </c>
      <c r="R240" s="53">
        <v>0</v>
      </c>
      <c r="S240" s="54">
        <v>0</v>
      </c>
      <c r="T240" s="54">
        <v>0</v>
      </c>
      <c r="U240" s="54">
        <v>0</v>
      </c>
      <c r="V240" s="54">
        <v>0</v>
      </c>
      <c r="W240" s="55">
        <v>0</v>
      </c>
      <c r="X240" s="53">
        <v>0</v>
      </c>
      <c r="Y240" s="54">
        <v>0</v>
      </c>
      <c r="Z240" s="54">
        <v>0</v>
      </c>
      <c r="AA240" s="54">
        <v>0</v>
      </c>
      <c r="AB240" s="54">
        <v>0</v>
      </c>
      <c r="AC240" s="55">
        <v>0</v>
      </c>
      <c r="AD240" s="53">
        <v>0</v>
      </c>
      <c r="AE240" s="54">
        <v>0</v>
      </c>
      <c r="AF240" s="54">
        <v>0</v>
      </c>
      <c r="AG240" s="54">
        <v>0</v>
      </c>
      <c r="AH240" s="54">
        <v>0</v>
      </c>
      <c r="AI240" s="55">
        <v>0</v>
      </c>
    </row>
    <row r="241" spans="1:35" x14ac:dyDescent="0.25">
      <c r="A241" s="26">
        <v>2018</v>
      </c>
      <c r="B241" s="26">
        <v>0</v>
      </c>
      <c r="C241" s="26" t="s">
        <v>53</v>
      </c>
      <c r="D241" s="26">
        <v>10</v>
      </c>
      <c r="E241" s="26">
        <v>2008</v>
      </c>
      <c r="F241" s="50">
        <v>0</v>
      </c>
      <c r="G241" s="51">
        <v>0</v>
      </c>
      <c r="H241" s="51">
        <v>0</v>
      </c>
      <c r="I241" s="51">
        <v>0</v>
      </c>
      <c r="J241" s="51">
        <v>0</v>
      </c>
      <c r="K241" s="52">
        <v>0</v>
      </c>
      <c r="L241" s="50">
        <v>0</v>
      </c>
      <c r="M241" s="51">
        <v>0</v>
      </c>
      <c r="N241" s="51">
        <v>0</v>
      </c>
      <c r="O241" s="51">
        <v>0</v>
      </c>
      <c r="P241" s="51">
        <v>0</v>
      </c>
      <c r="Q241" s="52">
        <v>0</v>
      </c>
      <c r="R241" s="50">
        <v>0</v>
      </c>
      <c r="S241" s="51">
        <v>0</v>
      </c>
      <c r="T241" s="51">
        <v>0</v>
      </c>
      <c r="U241" s="51">
        <v>0</v>
      </c>
      <c r="V241" s="51">
        <v>0</v>
      </c>
      <c r="W241" s="52">
        <v>0</v>
      </c>
      <c r="X241" s="50">
        <v>0</v>
      </c>
      <c r="Y241" s="51">
        <v>0</v>
      </c>
      <c r="Z241" s="51">
        <v>0</v>
      </c>
      <c r="AA241" s="51">
        <v>0</v>
      </c>
      <c r="AB241" s="51">
        <v>0</v>
      </c>
      <c r="AC241" s="52">
        <v>0</v>
      </c>
      <c r="AD241" s="50">
        <v>0</v>
      </c>
      <c r="AE241" s="51">
        <v>0</v>
      </c>
      <c r="AF241" s="51">
        <v>0</v>
      </c>
      <c r="AG241" s="51">
        <v>0</v>
      </c>
      <c r="AH241" s="51">
        <v>0</v>
      </c>
      <c r="AI241" s="52">
        <v>0</v>
      </c>
    </row>
    <row r="242" spans="1:35" x14ac:dyDescent="0.25">
      <c r="A242" s="27">
        <v>2018</v>
      </c>
      <c r="B242" s="27">
        <v>0</v>
      </c>
      <c r="C242" s="27" t="s">
        <v>53</v>
      </c>
      <c r="D242" s="27">
        <v>11</v>
      </c>
      <c r="E242" s="27">
        <v>2007</v>
      </c>
      <c r="F242" s="53">
        <v>0</v>
      </c>
      <c r="G242" s="54">
        <v>0</v>
      </c>
      <c r="H242" s="54">
        <v>0</v>
      </c>
      <c r="I242" s="54">
        <v>0</v>
      </c>
      <c r="J242" s="54">
        <v>0</v>
      </c>
      <c r="K242" s="55">
        <v>0</v>
      </c>
      <c r="L242" s="53">
        <v>0</v>
      </c>
      <c r="M242" s="54">
        <v>0</v>
      </c>
      <c r="N242" s="54">
        <v>0</v>
      </c>
      <c r="O242" s="54">
        <v>0</v>
      </c>
      <c r="P242" s="54">
        <v>0</v>
      </c>
      <c r="Q242" s="55">
        <v>0</v>
      </c>
      <c r="R242" s="53">
        <v>0</v>
      </c>
      <c r="S242" s="54">
        <v>0</v>
      </c>
      <c r="T242" s="54">
        <v>0</v>
      </c>
      <c r="U242" s="54">
        <v>0</v>
      </c>
      <c r="V242" s="54">
        <v>0</v>
      </c>
      <c r="W242" s="55">
        <v>0</v>
      </c>
      <c r="X242" s="53">
        <v>0</v>
      </c>
      <c r="Y242" s="54">
        <v>0</v>
      </c>
      <c r="Z242" s="54">
        <v>0</v>
      </c>
      <c r="AA242" s="54">
        <v>0</v>
      </c>
      <c r="AB242" s="54">
        <v>0</v>
      </c>
      <c r="AC242" s="55">
        <v>0</v>
      </c>
      <c r="AD242" s="53">
        <v>0</v>
      </c>
      <c r="AE242" s="54">
        <v>0</v>
      </c>
      <c r="AF242" s="54">
        <v>0</v>
      </c>
      <c r="AG242" s="54">
        <v>0</v>
      </c>
      <c r="AH242" s="54">
        <v>0</v>
      </c>
      <c r="AI242" s="55">
        <v>0</v>
      </c>
    </row>
    <row r="243" spans="1:35" x14ac:dyDescent="0.25">
      <c r="A243" s="26">
        <v>2018</v>
      </c>
      <c r="B243" s="26">
        <v>0</v>
      </c>
      <c r="C243" s="26" t="s">
        <v>53</v>
      </c>
      <c r="D243" s="26">
        <v>12</v>
      </c>
      <c r="E243" s="26">
        <v>2006</v>
      </c>
      <c r="F243" s="50">
        <v>0</v>
      </c>
      <c r="G243" s="51">
        <v>122</v>
      </c>
      <c r="H243" s="51">
        <v>122</v>
      </c>
      <c r="I243" s="51">
        <v>122</v>
      </c>
      <c r="J243" s="51">
        <v>122</v>
      </c>
      <c r="K243" s="52">
        <v>122</v>
      </c>
      <c r="L243" s="50">
        <v>0</v>
      </c>
      <c r="M243" s="51">
        <v>0</v>
      </c>
      <c r="N243" s="51">
        <v>0</v>
      </c>
      <c r="O243" s="51">
        <v>0</v>
      </c>
      <c r="P243" s="51">
        <v>0</v>
      </c>
      <c r="Q243" s="52">
        <v>0</v>
      </c>
      <c r="R243" s="50">
        <v>0</v>
      </c>
      <c r="S243" s="51">
        <v>1</v>
      </c>
      <c r="T243" s="51">
        <v>1</v>
      </c>
      <c r="U243" s="51">
        <v>1</v>
      </c>
      <c r="V243" s="51">
        <v>1</v>
      </c>
      <c r="W243" s="52">
        <v>1</v>
      </c>
      <c r="X243" s="50">
        <v>0</v>
      </c>
      <c r="Y243" s="51">
        <v>0</v>
      </c>
      <c r="Z243" s="51">
        <v>0</v>
      </c>
      <c r="AA243" s="51">
        <v>0</v>
      </c>
      <c r="AB243" s="51">
        <v>0</v>
      </c>
      <c r="AC243" s="52">
        <v>0</v>
      </c>
      <c r="AD243" s="50">
        <v>0</v>
      </c>
      <c r="AE243" s="51">
        <v>1</v>
      </c>
      <c r="AF243" s="51">
        <v>1</v>
      </c>
      <c r="AG243" s="51">
        <v>1</v>
      </c>
      <c r="AH243" s="51">
        <v>1</v>
      </c>
      <c r="AI243" s="52">
        <v>1</v>
      </c>
    </row>
    <row r="244" spans="1:35" x14ac:dyDescent="0.25">
      <c r="A244" s="27">
        <v>2018</v>
      </c>
      <c r="B244" s="27">
        <v>0</v>
      </c>
      <c r="C244" s="27" t="s">
        <v>53</v>
      </c>
      <c r="D244" s="27">
        <v>13</v>
      </c>
      <c r="E244" s="27">
        <v>2005</v>
      </c>
      <c r="F244" s="53">
        <v>0</v>
      </c>
      <c r="G244" s="54">
        <v>0</v>
      </c>
      <c r="H244" s="54">
        <v>0</v>
      </c>
      <c r="I244" s="54">
        <v>0</v>
      </c>
      <c r="J244" s="54">
        <v>0</v>
      </c>
      <c r="K244" s="55">
        <v>0</v>
      </c>
      <c r="L244" s="53">
        <v>0</v>
      </c>
      <c r="M244" s="54">
        <v>0</v>
      </c>
      <c r="N244" s="54">
        <v>0</v>
      </c>
      <c r="O244" s="54">
        <v>0</v>
      </c>
      <c r="P244" s="54">
        <v>0</v>
      </c>
      <c r="Q244" s="55">
        <v>0</v>
      </c>
      <c r="R244" s="53">
        <v>0</v>
      </c>
      <c r="S244" s="54">
        <v>0</v>
      </c>
      <c r="T244" s="54">
        <v>0</v>
      </c>
      <c r="U244" s="54">
        <v>0</v>
      </c>
      <c r="V244" s="54">
        <v>0</v>
      </c>
      <c r="W244" s="55">
        <v>0</v>
      </c>
      <c r="X244" s="53">
        <v>0</v>
      </c>
      <c r="Y244" s="54">
        <v>0</v>
      </c>
      <c r="Z244" s="54">
        <v>0</v>
      </c>
      <c r="AA244" s="54">
        <v>0</v>
      </c>
      <c r="AB244" s="54">
        <v>0</v>
      </c>
      <c r="AC244" s="55">
        <v>0</v>
      </c>
      <c r="AD244" s="53">
        <v>0</v>
      </c>
      <c r="AE244" s="54">
        <v>0</v>
      </c>
      <c r="AF244" s="54">
        <v>0</v>
      </c>
      <c r="AG244" s="54">
        <v>0</v>
      </c>
      <c r="AH244" s="54">
        <v>0</v>
      </c>
      <c r="AI244" s="55">
        <v>0</v>
      </c>
    </row>
    <row r="245" spans="1:35" x14ac:dyDescent="0.25">
      <c r="A245" s="26">
        <v>2018</v>
      </c>
      <c r="B245" s="26">
        <v>0</v>
      </c>
      <c r="C245" s="26" t="s">
        <v>53</v>
      </c>
      <c r="D245" s="26">
        <v>14</v>
      </c>
      <c r="E245" s="26">
        <v>2004</v>
      </c>
      <c r="F245" s="50">
        <v>0</v>
      </c>
      <c r="G245" s="51">
        <v>0</v>
      </c>
      <c r="H245" s="51">
        <v>0</v>
      </c>
      <c r="I245" s="51">
        <v>0</v>
      </c>
      <c r="J245" s="51">
        <v>365</v>
      </c>
      <c r="K245" s="52">
        <v>0</v>
      </c>
      <c r="L245" s="50">
        <v>0</v>
      </c>
      <c r="M245" s="51">
        <v>0</v>
      </c>
      <c r="N245" s="51">
        <v>0</v>
      </c>
      <c r="O245" s="51">
        <v>0</v>
      </c>
      <c r="P245" s="51">
        <v>0</v>
      </c>
      <c r="Q245" s="52">
        <v>0</v>
      </c>
      <c r="R245" s="50">
        <v>0</v>
      </c>
      <c r="S245" s="51">
        <v>0</v>
      </c>
      <c r="T245" s="51">
        <v>0</v>
      </c>
      <c r="U245" s="51">
        <v>0</v>
      </c>
      <c r="V245" s="51">
        <v>1</v>
      </c>
      <c r="W245" s="52">
        <v>0</v>
      </c>
      <c r="X245" s="50">
        <v>0</v>
      </c>
      <c r="Y245" s="51">
        <v>0</v>
      </c>
      <c r="Z245" s="51">
        <v>0</v>
      </c>
      <c r="AA245" s="51">
        <v>0</v>
      </c>
      <c r="AB245" s="51">
        <v>0</v>
      </c>
      <c r="AC245" s="52">
        <v>0</v>
      </c>
      <c r="AD245" s="50">
        <v>0</v>
      </c>
      <c r="AE245" s="51">
        <v>0</v>
      </c>
      <c r="AF245" s="51">
        <v>0</v>
      </c>
      <c r="AG245" s="51">
        <v>0</v>
      </c>
      <c r="AH245" s="51">
        <v>1</v>
      </c>
      <c r="AI245" s="52">
        <v>0</v>
      </c>
    </row>
    <row r="246" spans="1:35" x14ac:dyDescent="0.25">
      <c r="A246" s="27">
        <v>2018</v>
      </c>
      <c r="B246" s="27">
        <v>0</v>
      </c>
      <c r="C246" s="27" t="s">
        <v>53</v>
      </c>
      <c r="D246" s="27">
        <v>15</v>
      </c>
      <c r="E246" s="27">
        <v>2003</v>
      </c>
      <c r="F246" s="53">
        <v>0</v>
      </c>
      <c r="G246" s="54">
        <v>0</v>
      </c>
      <c r="H246" s="54">
        <v>0</v>
      </c>
      <c r="I246" s="54">
        <v>0</v>
      </c>
      <c r="J246" s="54">
        <v>0</v>
      </c>
      <c r="K246" s="55">
        <v>0</v>
      </c>
      <c r="L246" s="53">
        <v>0</v>
      </c>
      <c r="M246" s="54">
        <v>0</v>
      </c>
      <c r="N246" s="54">
        <v>0</v>
      </c>
      <c r="O246" s="54">
        <v>0</v>
      </c>
      <c r="P246" s="54">
        <v>0</v>
      </c>
      <c r="Q246" s="55">
        <v>0</v>
      </c>
      <c r="R246" s="53">
        <v>0</v>
      </c>
      <c r="S246" s="54">
        <v>0</v>
      </c>
      <c r="T246" s="54">
        <v>0</v>
      </c>
      <c r="U246" s="54">
        <v>0</v>
      </c>
      <c r="V246" s="54">
        <v>0</v>
      </c>
      <c r="W246" s="55">
        <v>0</v>
      </c>
      <c r="X246" s="53">
        <v>0</v>
      </c>
      <c r="Y246" s="54">
        <v>0</v>
      </c>
      <c r="Z246" s="54">
        <v>0</v>
      </c>
      <c r="AA246" s="54">
        <v>0</v>
      </c>
      <c r="AB246" s="54">
        <v>0</v>
      </c>
      <c r="AC246" s="55">
        <v>0</v>
      </c>
      <c r="AD246" s="53">
        <v>0</v>
      </c>
      <c r="AE246" s="54">
        <v>0</v>
      </c>
      <c r="AF246" s="54">
        <v>0</v>
      </c>
      <c r="AG246" s="54">
        <v>0</v>
      </c>
      <c r="AH246" s="54">
        <v>0</v>
      </c>
      <c r="AI246" s="55">
        <v>0</v>
      </c>
    </row>
    <row r="247" spans="1:35" x14ac:dyDescent="0.25">
      <c r="A247" s="26">
        <v>2018</v>
      </c>
      <c r="B247" s="26">
        <v>0</v>
      </c>
      <c r="C247" s="26" t="s">
        <v>53</v>
      </c>
      <c r="D247" s="26">
        <v>16</v>
      </c>
      <c r="E247" s="26">
        <v>2002</v>
      </c>
      <c r="F247" s="50">
        <v>0</v>
      </c>
      <c r="G247" s="51">
        <v>0</v>
      </c>
      <c r="H247" s="51">
        <v>0</v>
      </c>
      <c r="I247" s="51">
        <v>0</v>
      </c>
      <c r="J247" s="51">
        <v>0</v>
      </c>
      <c r="K247" s="52">
        <v>0</v>
      </c>
      <c r="L247" s="50">
        <v>0</v>
      </c>
      <c r="M247" s="51">
        <v>0</v>
      </c>
      <c r="N247" s="51">
        <v>0</v>
      </c>
      <c r="O247" s="51">
        <v>0</v>
      </c>
      <c r="P247" s="51">
        <v>0</v>
      </c>
      <c r="Q247" s="52">
        <v>0</v>
      </c>
      <c r="R247" s="50">
        <v>0</v>
      </c>
      <c r="S247" s="51">
        <v>0</v>
      </c>
      <c r="T247" s="51">
        <v>0</v>
      </c>
      <c r="U247" s="51">
        <v>0</v>
      </c>
      <c r="V247" s="51">
        <v>0</v>
      </c>
      <c r="W247" s="52">
        <v>0</v>
      </c>
      <c r="X247" s="50">
        <v>0</v>
      </c>
      <c r="Y247" s="51">
        <v>0</v>
      </c>
      <c r="Z247" s="51">
        <v>0</v>
      </c>
      <c r="AA247" s="51">
        <v>0</v>
      </c>
      <c r="AB247" s="51">
        <v>0</v>
      </c>
      <c r="AC247" s="52">
        <v>0</v>
      </c>
      <c r="AD247" s="50">
        <v>0</v>
      </c>
      <c r="AE247" s="51">
        <v>0</v>
      </c>
      <c r="AF247" s="51">
        <v>0</v>
      </c>
      <c r="AG247" s="51">
        <v>0</v>
      </c>
      <c r="AH247" s="51">
        <v>0</v>
      </c>
      <c r="AI247" s="52">
        <v>0</v>
      </c>
    </row>
    <row r="248" spans="1:35" x14ac:dyDescent="0.25">
      <c r="A248" s="27">
        <v>2018</v>
      </c>
      <c r="B248" s="27">
        <v>0</v>
      </c>
      <c r="C248" s="27" t="s">
        <v>53</v>
      </c>
      <c r="D248" s="27">
        <v>17</v>
      </c>
      <c r="E248" s="27">
        <v>2001</v>
      </c>
      <c r="F248" s="53">
        <v>0</v>
      </c>
      <c r="G248" s="54">
        <v>0</v>
      </c>
      <c r="H248" s="54">
        <v>0</v>
      </c>
      <c r="I248" s="54">
        <v>0</v>
      </c>
      <c r="J248" s="54">
        <v>0</v>
      </c>
      <c r="K248" s="55">
        <v>0</v>
      </c>
      <c r="L248" s="53">
        <v>0</v>
      </c>
      <c r="M248" s="54">
        <v>0</v>
      </c>
      <c r="N248" s="54">
        <v>0</v>
      </c>
      <c r="O248" s="54">
        <v>0</v>
      </c>
      <c r="P248" s="54">
        <v>0</v>
      </c>
      <c r="Q248" s="55">
        <v>0</v>
      </c>
      <c r="R248" s="53">
        <v>0</v>
      </c>
      <c r="S248" s="54">
        <v>0</v>
      </c>
      <c r="T248" s="54">
        <v>0</v>
      </c>
      <c r="U248" s="54">
        <v>0</v>
      </c>
      <c r="V248" s="54">
        <v>0</v>
      </c>
      <c r="W248" s="55">
        <v>0</v>
      </c>
      <c r="X248" s="53">
        <v>0</v>
      </c>
      <c r="Y248" s="54">
        <v>0</v>
      </c>
      <c r="Z248" s="54">
        <v>0</v>
      </c>
      <c r="AA248" s="54">
        <v>0</v>
      </c>
      <c r="AB248" s="54">
        <v>0</v>
      </c>
      <c r="AC248" s="55">
        <v>0</v>
      </c>
      <c r="AD248" s="53">
        <v>0</v>
      </c>
      <c r="AE248" s="54">
        <v>0</v>
      </c>
      <c r="AF248" s="54">
        <v>0</v>
      </c>
      <c r="AG248" s="54">
        <v>0</v>
      </c>
      <c r="AH248" s="54">
        <v>0</v>
      </c>
      <c r="AI248" s="55">
        <v>0</v>
      </c>
    </row>
    <row r="249" spans="1:35" x14ac:dyDescent="0.25">
      <c r="A249" s="26">
        <v>2018</v>
      </c>
      <c r="B249" s="26">
        <v>0</v>
      </c>
      <c r="C249" s="26" t="s">
        <v>53</v>
      </c>
      <c r="D249" s="26">
        <v>18</v>
      </c>
      <c r="E249" s="26">
        <v>2000</v>
      </c>
      <c r="F249" s="50">
        <v>0</v>
      </c>
      <c r="G249" s="51">
        <v>122</v>
      </c>
      <c r="H249" s="51">
        <v>0</v>
      </c>
      <c r="I249" s="51">
        <v>0</v>
      </c>
      <c r="J249" s="51">
        <v>0</v>
      </c>
      <c r="K249" s="52">
        <v>0</v>
      </c>
      <c r="L249" s="50">
        <v>0</v>
      </c>
      <c r="M249" s="51">
        <v>0</v>
      </c>
      <c r="N249" s="51">
        <v>0</v>
      </c>
      <c r="O249" s="51">
        <v>0</v>
      </c>
      <c r="P249" s="51">
        <v>0</v>
      </c>
      <c r="Q249" s="52">
        <v>0</v>
      </c>
      <c r="R249" s="50">
        <v>0</v>
      </c>
      <c r="S249" s="51">
        <v>1</v>
      </c>
      <c r="T249" s="51">
        <v>0</v>
      </c>
      <c r="U249" s="51">
        <v>0</v>
      </c>
      <c r="V249" s="51">
        <v>0</v>
      </c>
      <c r="W249" s="52">
        <v>0</v>
      </c>
      <c r="X249" s="50">
        <v>0</v>
      </c>
      <c r="Y249" s="51">
        <v>0</v>
      </c>
      <c r="Z249" s="51">
        <v>0</v>
      </c>
      <c r="AA249" s="51">
        <v>0</v>
      </c>
      <c r="AB249" s="51">
        <v>0</v>
      </c>
      <c r="AC249" s="52">
        <v>0</v>
      </c>
      <c r="AD249" s="50">
        <v>0</v>
      </c>
      <c r="AE249" s="51">
        <v>1</v>
      </c>
      <c r="AF249" s="51">
        <v>0</v>
      </c>
      <c r="AG249" s="51">
        <v>0</v>
      </c>
      <c r="AH249" s="51">
        <v>0</v>
      </c>
      <c r="AI249" s="52">
        <v>0</v>
      </c>
    </row>
    <row r="250" spans="1:35" x14ac:dyDescent="0.25">
      <c r="A250" s="27">
        <v>2018</v>
      </c>
      <c r="B250" s="27">
        <v>0</v>
      </c>
      <c r="C250" s="27" t="s">
        <v>53</v>
      </c>
      <c r="D250" s="27">
        <v>19</v>
      </c>
      <c r="E250" s="27">
        <v>1999</v>
      </c>
      <c r="F250" s="53">
        <v>0</v>
      </c>
      <c r="G250" s="54">
        <v>0</v>
      </c>
      <c r="H250" s="54">
        <v>365</v>
      </c>
      <c r="I250" s="54">
        <v>730</v>
      </c>
      <c r="J250" s="54">
        <v>730</v>
      </c>
      <c r="K250" s="55">
        <v>730</v>
      </c>
      <c r="L250" s="53">
        <v>0</v>
      </c>
      <c r="M250" s="54">
        <v>0</v>
      </c>
      <c r="N250" s="54">
        <v>0</v>
      </c>
      <c r="O250" s="54">
        <v>0</v>
      </c>
      <c r="P250" s="54">
        <v>0</v>
      </c>
      <c r="Q250" s="55">
        <v>0</v>
      </c>
      <c r="R250" s="53">
        <v>0</v>
      </c>
      <c r="S250" s="54">
        <v>0</v>
      </c>
      <c r="T250" s="54">
        <v>1</v>
      </c>
      <c r="U250" s="54">
        <v>2</v>
      </c>
      <c r="V250" s="54">
        <v>2</v>
      </c>
      <c r="W250" s="55">
        <v>2</v>
      </c>
      <c r="X250" s="53">
        <v>0</v>
      </c>
      <c r="Y250" s="54">
        <v>0</v>
      </c>
      <c r="Z250" s="54">
        <v>0</v>
      </c>
      <c r="AA250" s="54">
        <v>0</v>
      </c>
      <c r="AB250" s="54">
        <v>0</v>
      </c>
      <c r="AC250" s="55">
        <v>0</v>
      </c>
      <c r="AD250" s="53">
        <v>0</v>
      </c>
      <c r="AE250" s="54">
        <v>0</v>
      </c>
      <c r="AF250" s="54">
        <v>1</v>
      </c>
      <c r="AG250" s="54">
        <v>2</v>
      </c>
      <c r="AH250" s="54">
        <v>2</v>
      </c>
      <c r="AI250" s="55">
        <v>2</v>
      </c>
    </row>
    <row r="251" spans="1:35" x14ac:dyDescent="0.25">
      <c r="A251" s="26">
        <v>2018</v>
      </c>
      <c r="B251" s="26">
        <v>0</v>
      </c>
      <c r="C251" s="26" t="s">
        <v>53</v>
      </c>
      <c r="D251" s="26">
        <v>20</v>
      </c>
      <c r="E251" s="26">
        <v>1998</v>
      </c>
      <c r="F251" s="50">
        <v>0</v>
      </c>
      <c r="G251" s="51">
        <v>0</v>
      </c>
      <c r="H251" s="51">
        <v>0</v>
      </c>
      <c r="I251" s="51">
        <v>0</v>
      </c>
      <c r="J251" s="51">
        <v>0</v>
      </c>
      <c r="K251" s="52">
        <v>0</v>
      </c>
      <c r="L251" s="50">
        <v>0</v>
      </c>
      <c r="M251" s="51">
        <v>0</v>
      </c>
      <c r="N251" s="51">
        <v>0</v>
      </c>
      <c r="O251" s="51">
        <v>0</v>
      </c>
      <c r="P251" s="51">
        <v>0</v>
      </c>
      <c r="Q251" s="52">
        <v>0</v>
      </c>
      <c r="R251" s="50">
        <v>0</v>
      </c>
      <c r="S251" s="51">
        <v>0</v>
      </c>
      <c r="T251" s="51">
        <v>0</v>
      </c>
      <c r="U251" s="51">
        <v>0</v>
      </c>
      <c r="V251" s="51">
        <v>0</v>
      </c>
      <c r="W251" s="52">
        <v>0</v>
      </c>
      <c r="X251" s="50">
        <v>0</v>
      </c>
      <c r="Y251" s="51">
        <v>0</v>
      </c>
      <c r="Z251" s="51">
        <v>0</v>
      </c>
      <c r="AA251" s="51">
        <v>0</v>
      </c>
      <c r="AB251" s="51">
        <v>0</v>
      </c>
      <c r="AC251" s="52">
        <v>0</v>
      </c>
      <c r="AD251" s="50">
        <v>0</v>
      </c>
      <c r="AE251" s="51">
        <v>0</v>
      </c>
      <c r="AF251" s="51">
        <v>0</v>
      </c>
      <c r="AG251" s="51">
        <v>0</v>
      </c>
      <c r="AH251" s="51">
        <v>0</v>
      </c>
      <c r="AI251" s="52">
        <v>0</v>
      </c>
    </row>
    <row r="252" spans="1:35" x14ac:dyDescent="0.25">
      <c r="A252" s="27">
        <v>2018</v>
      </c>
      <c r="B252" s="27">
        <v>0</v>
      </c>
      <c r="C252" s="27" t="s">
        <v>53</v>
      </c>
      <c r="D252" s="27">
        <v>21</v>
      </c>
      <c r="E252" s="27">
        <v>1997</v>
      </c>
      <c r="F252" s="53">
        <v>0</v>
      </c>
      <c r="G252" s="54">
        <v>0</v>
      </c>
      <c r="H252" s="54">
        <v>0</v>
      </c>
      <c r="I252" s="54">
        <v>365</v>
      </c>
      <c r="J252" s="54">
        <v>365</v>
      </c>
      <c r="K252" s="55">
        <v>730</v>
      </c>
      <c r="L252" s="53">
        <v>0</v>
      </c>
      <c r="M252" s="54">
        <v>0</v>
      </c>
      <c r="N252" s="54">
        <v>0</v>
      </c>
      <c r="O252" s="54">
        <v>0</v>
      </c>
      <c r="P252" s="54">
        <v>0</v>
      </c>
      <c r="Q252" s="55">
        <v>0</v>
      </c>
      <c r="R252" s="53">
        <v>0</v>
      </c>
      <c r="S252" s="54">
        <v>0</v>
      </c>
      <c r="T252" s="54">
        <v>0</v>
      </c>
      <c r="U252" s="54">
        <v>1</v>
      </c>
      <c r="V252" s="54">
        <v>1</v>
      </c>
      <c r="W252" s="55">
        <v>2</v>
      </c>
      <c r="X252" s="53">
        <v>0</v>
      </c>
      <c r="Y252" s="54">
        <v>0</v>
      </c>
      <c r="Z252" s="54">
        <v>0</v>
      </c>
      <c r="AA252" s="54">
        <v>0</v>
      </c>
      <c r="AB252" s="54">
        <v>0</v>
      </c>
      <c r="AC252" s="55">
        <v>0</v>
      </c>
      <c r="AD252" s="53">
        <v>0</v>
      </c>
      <c r="AE252" s="54">
        <v>0</v>
      </c>
      <c r="AF252" s="54">
        <v>0</v>
      </c>
      <c r="AG252" s="54">
        <v>1</v>
      </c>
      <c r="AH252" s="54">
        <v>1</v>
      </c>
      <c r="AI252" s="55">
        <v>2</v>
      </c>
    </row>
    <row r="253" spans="1:35" x14ac:dyDescent="0.25">
      <c r="A253" s="26">
        <v>2018</v>
      </c>
      <c r="B253" s="26">
        <v>0</v>
      </c>
      <c r="C253" s="26" t="s">
        <v>53</v>
      </c>
      <c r="D253" s="26">
        <v>22</v>
      </c>
      <c r="E253" s="26">
        <v>1996</v>
      </c>
      <c r="F253" s="50">
        <v>0</v>
      </c>
      <c r="G253" s="51">
        <v>0</v>
      </c>
      <c r="H253" s="51">
        <v>0</v>
      </c>
      <c r="I253" s="51">
        <v>365</v>
      </c>
      <c r="J253" s="51">
        <v>365</v>
      </c>
      <c r="K253" s="52">
        <v>365</v>
      </c>
      <c r="L253" s="50">
        <v>0</v>
      </c>
      <c r="M253" s="51">
        <v>0</v>
      </c>
      <c r="N253" s="51">
        <v>0</v>
      </c>
      <c r="O253" s="51">
        <v>0</v>
      </c>
      <c r="P253" s="51">
        <v>0</v>
      </c>
      <c r="Q253" s="52">
        <v>0</v>
      </c>
      <c r="R253" s="50">
        <v>0</v>
      </c>
      <c r="S253" s="51">
        <v>0</v>
      </c>
      <c r="T253" s="51">
        <v>0</v>
      </c>
      <c r="U253" s="51">
        <v>1</v>
      </c>
      <c r="V253" s="51">
        <v>1</v>
      </c>
      <c r="W253" s="52">
        <v>1</v>
      </c>
      <c r="X253" s="50">
        <v>0</v>
      </c>
      <c r="Y253" s="51">
        <v>0</v>
      </c>
      <c r="Z253" s="51">
        <v>0</v>
      </c>
      <c r="AA253" s="51">
        <v>0</v>
      </c>
      <c r="AB253" s="51">
        <v>0</v>
      </c>
      <c r="AC253" s="52">
        <v>0</v>
      </c>
      <c r="AD253" s="50">
        <v>0</v>
      </c>
      <c r="AE253" s="51">
        <v>0</v>
      </c>
      <c r="AF253" s="51">
        <v>0</v>
      </c>
      <c r="AG253" s="51">
        <v>1</v>
      </c>
      <c r="AH253" s="51">
        <v>1</v>
      </c>
      <c r="AI253" s="52">
        <v>1</v>
      </c>
    </row>
    <row r="254" spans="1:35" x14ac:dyDescent="0.25">
      <c r="A254" s="27">
        <v>2018</v>
      </c>
      <c r="B254" s="27">
        <v>0</v>
      </c>
      <c r="C254" s="27" t="s">
        <v>53</v>
      </c>
      <c r="D254" s="27">
        <v>23</v>
      </c>
      <c r="E254" s="27">
        <v>1995</v>
      </c>
      <c r="F254" s="53">
        <v>0</v>
      </c>
      <c r="G254" s="54">
        <v>365</v>
      </c>
      <c r="H254" s="54">
        <v>365</v>
      </c>
      <c r="I254" s="54">
        <v>0</v>
      </c>
      <c r="J254" s="54">
        <v>365</v>
      </c>
      <c r="K254" s="55">
        <v>0</v>
      </c>
      <c r="L254" s="53">
        <v>0</v>
      </c>
      <c r="M254" s="54">
        <v>0</v>
      </c>
      <c r="N254" s="54">
        <v>0</v>
      </c>
      <c r="O254" s="54">
        <v>0</v>
      </c>
      <c r="P254" s="54">
        <v>0</v>
      </c>
      <c r="Q254" s="55">
        <v>0</v>
      </c>
      <c r="R254" s="53">
        <v>0</v>
      </c>
      <c r="S254" s="54">
        <v>1</v>
      </c>
      <c r="T254" s="54">
        <v>1</v>
      </c>
      <c r="U254" s="54">
        <v>0</v>
      </c>
      <c r="V254" s="54">
        <v>1</v>
      </c>
      <c r="W254" s="55">
        <v>0</v>
      </c>
      <c r="X254" s="53">
        <v>0</v>
      </c>
      <c r="Y254" s="54">
        <v>0</v>
      </c>
      <c r="Z254" s="54">
        <v>0</v>
      </c>
      <c r="AA254" s="54">
        <v>0</v>
      </c>
      <c r="AB254" s="54">
        <v>0</v>
      </c>
      <c r="AC254" s="55">
        <v>0</v>
      </c>
      <c r="AD254" s="53">
        <v>0</v>
      </c>
      <c r="AE254" s="54">
        <v>1</v>
      </c>
      <c r="AF254" s="54">
        <v>1</v>
      </c>
      <c r="AG254" s="54">
        <v>0</v>
      </c>
      <c r="AH254" s="54">
        <v>1</v>
      </c>
      <c r="AI254" s="55">
        <v>0</v>
      </c>
    </row>
    <row r="255" spans="1:35" x14ac:dyDescent="0.25">
      <c r="A255" s="26">
        <v>2018</v>
      </c>
      <c r="B255" s="26">
        <v>0</v>
      </c>
      <c r="C255" s="26" t="s">
        <v>53</v>
      </c>
      <c r="D255" s="26">
        <v>24</v>
      </c>
      <c r="E255" s="26">
        <v>1994</v>
      </c>
      <c r="F255" s="50">
        <v>0</v>
      </c>
      <c r="G255" s="51">
        <v>0</v>
      </c>
      <c r="H255" s="51">
        <v>0</v>
      </c>
      <c r="I255" s="51">
        <v>0</v>
      </c>
      <c r="J255" s="51">
        <v>0</v>
      </c>
      <c r="K255" s="52">
        <v>364</v>
      </c>
      <c r="L255" s="50">
        <v>0</v>
      </c>
      <c r="M255" s="51">
        <v>0</v>
      </c>
      <c r="N255" s="51">
        <v>0</v>
      </c>
      <c r="O255" s="51">
        <v>0</v>
      </c>
      <c r="P255" s="51">
        <v>0</v>
      </c>
      <c r="Q255" s="52">
        <v>0</v>
      </c>
      <c r="R255" s="50">
        <v>0</v>
      </c>
      <c r="S255" s="51">
        <v>0</v>
      </c>
      <c r="T255" s="51">
        <v>0</v>
      </c>
      <c r="U255" s="51">
        <v>0</v>
      </c>
      <c r="V255" s="51">
        <v>0</v>
      </c>
      <c r="W255" s="52">
        <v>1</v>
      </c>
      <c r="X255" s="50">
        <v>0</v>
      </c>
      <c r="Y255" s="51">
        <v>0</v>
      </c>
      <c r="Z255" s="51">
        <v>0</v>
      </c>
      <c r="AA255" s="51">
        <v>0</v>
      </c>
      <c r="AB255" s="51">
        <v>0</v>
      </c>
      <c r="AC255" s="52">
        <v>0</v>
      </c>
      <c r="AD255" s="50">
        <v>0</v>
      </c>
      <c r="AE255" s="51">
        <v>0</v>
      </c>
      <c r="AF255" s="51">
        <v>0</v>
      </c>
      <c r="AG255" s="51">
        <v>0</v>
      </c>
      <c r="AH255" s="51">
        <v>0</v>
      </c>
      <c r="AI255" s="52">
        <v>1</v>
      </c>
    </row>
    <row r="256" spans="1:35" x14ac:dyDescent="0.25">
      <c r="A256" s="27">
        <v>2018</v>
      </c>
      <c r="B256" s="27">
        <v>0</v>
      </c>
      <c r="C256" s="27" t="s">
        <v>53</v>
      </c>
      <c r="D256" s="27">
        <v>25</v>
      </c>
      <c r="E256" s="27">
        <v>1993</v>
      </c>
      <c r="F256" s="53">
        <v>0</v>
      </c>
      <c r="G256" s="54">
        <v>184</v>
      </c>
      <c r="H256" s="54">
        <v>184</v>
      </c>
      <c r="I256" s="54">
        <v>364</v>
      </c>
      <c r="J256" s="54">
        <v>364</v>
      </c>
      <c r="K256" s="55">
        <v>0</v>
      </c>
      <c r="L256" s="53">
        <v>0</v>
      </c>
      <c r="M256" s="54">
        <v>0</v>
      </c>
      <c r="N256" s="54">
        <v>0</v>
      </c>
      <c r="O256" s="54">
        <v>0</v>
      </c>
      <c r="P256" s="54">
        <v>0</v>
      </c>
      <c r="Q256" s="55">
        <v>0</v>
      </c>
      <c r="R256" s="53">
        <v>0</v>
      </c>
      <c r="S256" s="54">
        <v>1</v>
      </c>
      <c r="T256" s="54">
        <v>1</v>
      </c>
      <c r="U256" s="54">
        <v>1</v>
      </c>
      <c r="V256" s="54">
        <v>1</v>
      </c>
      <c r="W256" s="55">
        <v>0</v>
      </c>
      <c r="X256" s="53">
        <v>0</v>
      </c>
      <c r="Y256" s="54">
        <v>0</v>
      </c>
      <c r="Z256" s="54">
        <v>0</v>
      </c>
      <c r="AA256" s="54">
        <v>0</v>
      </c>
      <c r="AB256" s="54">
        <v>0</v>
      </c>
      <c r="AC256" s="55">
        <v>0</v>
      </c>
      <c r="AD256" s="53">
        <v>0</v>
      </c>
      <c r="AE256" s="54">
        <v>1</v>
      </c>
      <c r="AF256" s="54">
        <v>1</v>
      </c>
      <c r="AG256" s="54">
        <v>1</v>
      </c>
      <c r="AH256" s="54">
        <v>1</v>
      </c>
      <c r="AI256" s="55">
        <v>0</v>
      </c>
    </row>
    <row r="257" spans="1:35" x14ac:dyDescent="0.25">
      <c r="A257" s="26">
        <v>2018</v>
      </c>
      <c r="B257" s="26">
        <v>0</v>
      </c>
      <c r="C257" s="26" t="s">
        <v>53</v>
      </c>
      <c r="D257" s="26">
        <v>26</v>
      </c>
      <c r="E257" s="26">
        <v>1992</v>
      </c>
      <c r="F257" s="50">
        <v>0</v>
      </c>
      <c r="G257" s="51">
        <v>0</v>
      </c>
      <c r="H257" s="51">
        <v>0</v>
      </c>
      <c r="I257" s="51">
        <v>365</v>
      </c>
      <c r="J257" s="51">
        <v>365</v>
      </c>
      <c r="K257" s="52">
        <v>365</v>
      </c>
      <c r="L257" s="50">
        <v>0</v>
      </c>
      <c r="M257" s="51">
        <v>0</v>
      </c>
      <c r="N257" s="51">
        <v>0</v>
      </c>
      <c r="O257" s="51">
        <v>0</v>
      </c>
      <c r="P257" s="51">
        <v>0</v>
      </c>
      <c r="Q257" s="52">
        <v>0</v>
      </c>
      <c r="R257" s="50">
        <v>0</v>
      </c>
      <c r="S257" s="51">
        <v>0</v>
      </c>
      <c r="T257" s="51">
        <v>0</v>
      </c>
      <c r="U257" s="51">
        <v>1</v>
      </c>
      <c r="V257" s="51">
        <v>1</v>
      </c>
      <c r="W257" s="52">
        <v>1</v>
      </c>
      <c r="X257" s="50">
        <v>0</v>
      </c>
      <c r="Y257" s="51">
        <v>0</v>
      </c>
      <c r="Z257" s="51">
        <v>0</v>
      </c>
      <c r="AA257" s="51">
        <v>0</v>
      </c>
      <c r="AB257" s="51">
        <v>0</v>
      </c>
      <c r="AC257" s="52">
        <v>0</v>
      </c>
      <c r="AD257" s="50">
        <v>0</v>
      </c>
      <c r="AE257" s="51">
        <v>0</v>
      </c>
      <c r="AF257" s="51">
        <v>0</v>
      </c>
      <c r="AG257" s="51">
        <v>1</v>
      </c>
      <c r="AH257" s="51">
        <v>1</v>
      </c>
      <c r="AI257" s="52">
        <v>1</v>
      </c>
    </row>
    <row r="258" spans="1:35" x14ac:dyDescent="0.25">
      <c r="A258" s="27">
        <v>2018</v>
      </c>
      <c r="B258" s="27">
        <v>0</v>
      </c>
      <c r="C258" s="27" t="s">
        <v>53</v>
      </c>
      <c r="D258" s="27">
        <v>27</v>
      </c>
      <c r="E258" s="27">
        <v>1991</v>
      </c>
      <c r="F258" s="53">
        <v>0</v>
      </c>
      <c r="G258" s="54">
        <v>0</v>
      </c>
      <c r="H258" s="54">
        <v>0</v>
      </c>
      <c r="I258" s="54">
        <v>365</v>
      </c>
      <c r="J258" s="54">
        <v>0</v>
      </c>
      <c r="K258" s="55">
        <v>516</v>
      </c>
      <c r="L258" s="53">
        <v>0</v>
      </c>
      <c r="M258" s="54">
        <v>0</v>
      </c>
      <c r="N258" s="54">
        <v>0</v>
      </c>
      <c r="O258" s="54">
        <v>0</v>
      </c>
      <c r="P258" s="54">
        <v>0</v>
      </c>
      <c r="Q258" s="55">
        <v>0</v>
      </c>
      <c r="R258" s="53">
        <v>0</v>
      </c>
      <c r="S258" s="54">
        <v>0</v>
      </c>
      <c r="T258" s="54">
        <v>0</v>
      </c>
      <c r="U258" s="54">
        <v>1</v>
      </c>
      <c r="V258" s="54">
        <v>0</v>
      </c>
      <c r="W258" s="55">
        <v>2</v>
      </c>
      <c r="X258" s="53">
        <v>0</v>
      </c>
      <c r="Y258" s="54">
        <v>0</v>
      </c>
      <c r="Z258" s="54">
        <v>0</v>
      </c>
      <c r="AA258" s="54">
        <v>0</v>
      </c>
      <c r="AB258" s="54">
        <v>0</v>
      </c>
      <c r="AC258" s="55">
        <v>0</v>
      </c>
      <c r="AD258" s="53">
        <v>0</v>
      </c>
      <c r="AE258" s="54">
        <v>0</v>
      </c>
      <c r="AF258" s="54">
        <v>0</v>
      </c>
      <c r="AG258" s="54">
        <v>1</v>
      </c>
      <c r="AH258" s="54">
        <v>0</v>
      </c>
      <c r="AI258" s="55">
        <v>1</v>
      </c>
    </row>
    <row r="259" spans="1:35" x14ac:dyDescent="0.25">
      <c r="A259" s="26">
        <v>2018</v>
      </c>
      <c r="B259" s="26">
        <v>0</v>
      </c>
      <c r="C259" s="26" t="s">
        <v>53</v>
      </c>
      <c r="D259" s="26">
        <v>28</v>
      </c>
      <c r="E259" s="26">
        <v>1990</v>
      </c>
      <c r="F259" s="50">
        <v>0</v>
      </c>
      <c r="G259" s="51">
        <v>0</v>
      </c>
      <c r="H259" s="51">
        <v>0</v>
      </c>
      <c r="I259" s="51">
        <v>0</v>
      </c>
      <c r="J259" s="51">
        <v>0</v>
      </c>
      <c r="K259" s="52">
        <v>0</v>
      </c>
      <c r="L259" s="50">
        <v>0</v>
      </c>
      <c r="M259" s="51">
        <v>0</v>
      </c>
      <c r="N259" s="51">
        <v>0</v>
      </c>
      <c r="O259" s="51">
        <v>0</v>
      </c>
      <c r="P259" s="51">
        <v>0</v>
      </c>
      <c r="Q259" s="52">
        <v>0</v>
      </c>
      <c r="R259" s="50">
        <v>0</v>
      </c>
      <c r="S259" s="51">
        <v>0</v>
      </c>
      <c r="T259" s="51">
        <v>0</v>
      </c>
      <c r="U259" s="51">
        <v>0</v>
      </c>
      <c r="V259" s="51">
        <v>0</v>
      </c>
      <c r="W259" s="52">
        <v>0</v>
      </c>
      <c r="X259" s="50">
        <v>0</v>
      </c>
      <c r="Y259" s="51">
        <v>0</v>
      </c>
      <c r="Z259" s="51">
        <v>0</v>
      </c>
      <c r="AA259" s="51">
        <v>0</v>
      </c>
      <c r="AB259" s="51">
        <v>0</v>
      </c>
      <c r="AC259" s="52">
        <v>0</v>
      </c>
      <c r="AD259" s="50">
        <v>0</v>
      </c>
      <c r="AE259" s="51">
        <v>0</v>
      </c>
      <c r="AF259" s="51">
        <v>0</v>
      </c>
      <c r="AG259" s="51">
        <v>0</v>
      </c>
      <c r="AH259" s="51">
        <v>0</v>
      </c>
      <c r="AI259" s="52">
        <v>0</v>
      </c>
    </row>
    <row r="260" spans="1:35" x14ac:dyDescent="0.25">
      <c r="A260" s="27">
        <v>2018</v>
      </c>
      <c r="B260" s="27">
        <v>0</v>
      </c>
      <c r="C260" s="27" t="s">
        <v>53</v>
      </c>
      <c r="D260" s="27">
        <v>29</v>
      </c>
      <c r="E260" s="27">
        <v>1989</v>
      </c>
      <c r="F260" s="53">
        <v>0</v>
      </c>
      <c r="G260" s="54">
        <v>0</v>
      </c>
      <c r="H260" s="54">
        <v>487</v>
      </c>
      <c r="I260" s="54">
        <v>365</v>
      </c>
      <c r="J260" s="54">
        <v>365</v>
      </c>
      <c r="K260" s="55">
        <v>730</v>
      </c>
      <c r="L260" s="53">
        <v>0</v>
      </c>
      <c r="M260" s="54">
        <v>0</v>
      </c>
      <c r="N260" s="54">
        <v>0</v>
      </c>
      <c r="O260" s="54">
        <v>0</v>
      </c>
      <c r="P260" s="54">
        <v>0</v>
      </c>
      <c r="Q260" s="55">
        <v>0</v>
      </c>
      <c r="R260" s="53">
        <v>0</v>
      </c>
      <c r="S260" s="54">
        <v>0</v>
      </c>
      <c r="T260" s="54">
        <v>2</v>
      </c>
      <c r="U260" s="54">
        <v>1</v>
      </c>
      <c r="V260" s="54">
        <v>1</v>
      </c>
      <c r="W260" s="55">
        <v>2</v>
      </c>
      <c r="X260" s="53">
        <v>0</v>
      </c>
      <c r="Y260" s="54">
        <v>0</v>
      </c>
      <c r="Z260" s="54">
        <v>0</v>
      </c>
      <c r="AA260" s="54">
        <v>0</v>
      </c>
      <c r="AB260" s="54">
        <v>0</v>
      </c>
      <c r="AC260" s="55">
        <v>0</v>
      </c>
      <c r="AD260" s="53">
        <v>0</v>
      </c>
      <c r="AE260" s="54">
        <v>0</v>
      </c>
      <c r="AF260" s="54">
        <v>2</v>
      </c>
      <c r="AG260" s="54">
        <v>1</v>
      </c>
      <c r="AH260" s="54">
        <v>1</v>
      </c>
      <c r="AI260" s="55">
        <v>2</v>
      </c>
    </row>
    <row r="261" spans="1:35" x14ac:dyDescent="0.25">
      <c r="A261" s="26">
        <v>2018</v>
      </c>
      <c r="B261" s="26">
        <v>0</v>
      </c>
      <c r="C261" s="26" t="s">
        <v>53</v>
      </c>
      <c r="D261" s="26">
        <v>30</v>
      </c>
      <c r="E261" s="26">
        <v>1988</v>
      </c>
      <c r="F261" s="50">
        <v>0</v>
      </c>
      <c r="G261" s="51">
        <v>0</v>
      </c>
      <c r="H261" s="51">
        <v>0</v>
      </c>
      <c r="I261" s="51">
        <v>0</v>
      </c>
      <c r="J261" s="51">
        <v>0</v>
      </c>
      <c r="K261" s="52">
        <v>365</v>
      </c>
      <c r="L261" s="50">
        <v>0</v>
      </c>
      <c r="M261" s="51">
        <v>0</v>
      </c>
      <c r="N261" s="51">
        <v>0</v>
      </c>
      <c r="O261" s="51">
        <v>0</v>
      </c>
      <c r="P261" s="51">
        <v>0</v>
      </c>
      <c r="Q261" s="52">
        <v>0</v>
      </c>
      <c r="R261" s="50">
        <v>0</v>
      </c>
      <c r="S261" s="51">
        <v>0</v>
      </c>
      <c r="T261" s="51">
        <v>0</v>
      </c>
      <c r="U261" s="51">
        <v>0</v>
      </c>
      <c r="V261" s="51">
        <v>0</v>
      </c>
      <c r="W261" s="52">
        <v>1</v>
      </c>
      <c r="X261" s="50">
        <v>0</v>
      </c>
      <c r="Y261" s="51">
        <v>0</v>
      </c>
      <c r="Z261" s="51">
        <v>0</v>
      </c>
      <c r="AA261" s="51">
        <v>0</v>
      </c>
      <c r="AB261" s="51">
        <v>0</v>
      </c>
      <c r="AC261" s="52">
        <v>0</v>
      </c>
      <c r="AD261" s="50">
        <v>0</v>
      </c>
      <c r="AE261" s="51">
        <v>0</v>
      </c>
      <c r="AF261" s="51">
        <v>0</v>
      </c>
      <c r="AG261" s="51">
        <v>0</v>
      </c>
      <c r="AH261" s="51">
        <v>0</v>
      </c>
      <c r="AI261" s="52">
        <v>1</v>
      </c>
    </row>
    <row r="262" spans="1:35" x14ac:dyDescent="0.25">
      <c r="A262" s="27">
        <v>2018</v>
      </c>
      <c r="B262" s="27">
        <v>0</v>
      </c>
      <c r="C262" s="27" t="s">
        <v>53</v>
      </c>
      <c r="D262" s="27">
        <v>31</v>
      </c>
      <c r="E262" s="27">
        <v>1987</v>
      </c>
      <c r="F262" s="53">
        <v>0</v>
      </c>
      <c r="G262" s="54">
        <v>0</v>
      </c>
      <c r="H262" s="54">
        <v>0</v>
      </c>
      <c r="I262" s="54">
        <v>365</v>
      </c>
      <c r="J262" s="54">
        <v>365</v>
      </c>
      <c r="K262" s="55">
        <v>0</v>
      </c>
      <c r="L262" s="53">
        <v>0</v>
      </c>
      <c r="M262" s="54">
        <v>0</v>
      </c>
      <c r="N262" s="54">
        <v>0</v>
      </c>
      <c r="O262" s="54">
        <v>0</v>
      </c>
      <c r="P262" s="54">
        <v>0</v>
      </c>
      <c r="Q262" s="55">
        <v>0</v>
      </c>
      <c r="R262" s="53">
        <v>0</v>
      </c>
      <c r="S262" s="54">
        <v>0</v>
      </c>
      <c r="T262" s="54">
        <v>0</v>
      </c>
      <c r="U262" s="54">
        <v>1</v>
      </c>
      <c r="V262" s="54">
        <v>1</v>
      </c>
      <c r="W262" s="55">
        <v>0</v>
      </c>
      <c r="X262" s="53">
        <v>0</v>
      </c>
      <c r="Y262" s="54">
        <v>0</v>
      </c>
      <c r="Z262" s="54">
        <v>0</v>
      </c>
      <c r="AA262" s="54">
        <v>0</v>
      </c>
      <c r="AB262" s="54">
        <v>0</v>
      </c>
      <c r="AC262" s="55">
        <v>0</v>
      </c>
      <c r="AD262" s="53">
        <v>0</v>
      </c>
      <c r="AE262" s="54">
        <v>0</v>
      </c>
      <c r="AF262" s="54">
        <v>0</v>
      </c>
      <c r="AG262" s="54">
        <v>1</v>
      </c>
      <c r="AH262" s="54">
        <v>1</v>
      </c>
      <c r="AI262" s="55">
        <v>0</v>
      </c>
    </row>
    <row r="263" spans="1:35" x14ac:dyDescent="0.25">
      <c r="A263" s="26">
        <v>2018</v>
      </c>
      <c r="B263" s="26">
        <v>0</v>
      </c>
      <c r="C263" s="26" t="s">
        <v>53</v>
      </c>
      <c r="D263" s="26">
        <v>32</v>
      </c>
      <c r="E263" s="26">
        <v>1986</v>
      </c>
      <c r="F263" s="50">
        <v>0</v>
      </c>
      <c r="G263" s="51">
        <v>0</v>
      </c>
      <c r="H263" s="51">
        <v>0</v>
      </c>
      <c r="I263" s="51">
        <v>0</v>
      </c>
      <c r="J263" s="51">
        <v>0</v>
      </c>
      <c r="K263" s="52">
        <v>0</v>
      </c>
      <c r="L263" s="50">
        <v>0</v>
      </c>
      <c r="M263" s="51">
        <v>0</v>
      </c>
      <c r="N263" s="51">
        <v>0</v>
      </c>
      <c r="O263" s="51">
        <v>0</v>
      </c>
      <c r="P263" s="51">
        <v>0</v>
      </c>
      <c r="Q263" s="52">
        <v>0</v>
      </c>
      <c r="R263" s="50">
        <v>0</v>
      </c>
      <c r="S263" s="51">
        <v>0</v>
      </c>
      <c r="T263" s="51">
        <v>0</v>
      </c>
      <c r="U263" s="51">
        <v>0</v>
      </c>
      <c r="V263" s="51">
        <v>0</v>
      </c>
      <c r="W263" s="52">
        <v>0</v>
      </c>
      <c r="X263" s="50">
        <v>0</v>
      </c>
      <c r="Y263" s="51">
        <v>0</v>
      </c>
      <c r="Z263" s="51">
        <v>0</v>
      </c>
      <c r="AA263" s="51">
        <v>0</v>
      </c>
      <c r="AB263" s="51">
        <v>0</v>
      </c>
      <c r="AC263" s="52">
        <v>0</v>
      </c>
      <c r="AD263" s="50">
        <v>0</v>
      </c>
      <c r="AE263" s="51">
        <v>0</v>
      </c>
      <c r="AF263" s="51">
        <v>0</v>
      </c>
      <c r="AG263" s="51">
        <v>0</v>
      </c>
      <c r="AH263" s="51">
        <v>0</v>
      </c>
      <c r="AI263" s="52">
        <v>0</v>
      </c>
    </row>
    <row r="264" spans="1:35" x14ac:dyDescent="0.25">
      <c r="A264" s="27">
        <v>2018</v>
      </c>
      <c r="B264" s="27">
        <v>0</v>
      </c>
      <c r="C264" s="27" t="s">
        <v>53</v>
      </c>
      <c r="D264" s="27">
        <v>33</v>
      </c>
      <c r="E264" s="27">
        <v>1985</v>
      </c>
      <c r="F264" s="53">
        <v>0</v>
      </c>
      <c r="G264" s="54">
        <v>365</v>
      </c>
      <c r="H264" s="54">
        <v>1095</v>
      </c>
      <c r="I264" s="54">
        <v>0</v>
      </c>
      <c r="J264" s="54">
        <v>0</v>
      </c>
      <c r="K264" s="55">
        <v>0</v>
      </c>
      <c r="L264" s="53">
        <v>0</v>
      </c>
      <c r="M264" s="54">
        <v>0</v>
      </c>
      <c r="N264" s="54">
        <v>0</v>
      </c>
      <c r="O264" s="54">
        <v>0</v>
      </c>
      <c r="P264" s="54">
        <v>0</v>
      </c>
      <c r="Q264" s="55">
        <v>0</v>
      </c>
      <c r="R264" s="53">
        <v>0</v>
      </c>
      <c r="S264" s="54">
        <v>1</v>
      </c>
      <c r="T264" s="54">
        <v>3</v>
      </c>
      <c r="U264" s="54">
        <v>0</v>
      </c>
      <c r="V264" s="54">
        <v>0</v>
      </c>
      <c r="W264" s="55">
        <v>0</v>
      </c>
      <c r="X264" s="53">
        <v>0</v>
      </c>
      <c r="Y264" s="54">
        <v>0</v>
      </c>
      <c r="Z264" s="54">
        <v>0</v>
      </c>
      <c r="AA264" s="54">
        <v>0</v>
      </c>
      <c r="AB264" s="54">
        <v>0</v>
      </c>
      <c r="AC264" s="55">
        <v>0</v>
      </c>
      <c r="AD264" s="53">
        <v>0</v>
      </c>
      <c r="AE264" s="54">
        <v>1</v>
      </c>
      <c r="AF264" s="54">
        <v>3</v>
      </c>
      <c r="AG264" s="54">
        <v>0</v>
      </c>
      <c r="AH264" s="54">
        <v>0</v>
      </c>
      <c r="AI264" s="55">
        <v>0</v>
      </c>
    </row>
    <row r="265" spans="1:35" x14ac:dyDescent="0.25">
      <c r="A265" s="26">
        <v>2018</v>
      </c>
      <c r="B265" s="26">
        <v>0</v>
      </c>
      <c r="C265" s="26" t="s">
        <v>53</v>
      </c>
      <c r="D265" s="26">
        <v>34</v>
      </c>
      <c r="E265" s="26">
        <v>1984</v>
      </c>
      <c r="F265" s="50">
        <v>0</v>
      </c>
      <c r="G265" s="51">
        <v>0</v>
      </c>
      <c r="H265" s="51">
        <v>730</v>
      </c>
      <c r="I265" s="51">
        <v>0</v>
      </c>
      <c r="J265" s="51">
        <v>0</v>
      </c>
      <c r="K265" s="52">
        <v>0</v>
      </c>
      <c r="L265" s="50">
        <v>0</v>
      </c>
      <c r="M265" s="51">
        <v>0</v>
      </c>
      <c r="N265" s="51">
        <v>0</v>
      </c>
      <c r="O265" s="51">
        <v>0</v>
      </c>
      <c r="P265" s="51">
        <v>0</v>
      </c>
      <c r="Q265" s="52">
        <v>0</v>
      </c>
      <c r="R265" s="50">
        <v>0</v>
      </c>
      <c r="S265" s="51">
        <v>0</v>
      </c>
      <c r="T265" s="51">
        <v>2</v>
      </c>
      <c r="U265" s="51">
        <v>0</v>
      </c>
      <c r="V265" s="51">
        <v>0</v>
      </c>
      <c r="W265" s="52">
        <v>0</v>
      </c>
      <c r="X265" s="50">
        <v>0</v>
      </c>
      <c r="Y265" s="51">
        <v>0</v>
      </c>
      <c r="Z265" s="51">
        <v>0</v>
      </c>
      <c r="AA265" s="51">
        <v>0</v>
      </c>
      <c r="AB265" s="51">
        <v>0</v>
      </c>
      <c r="AC265" s="52">
        <v>0</v>
      </c>
      <c r="AD265" s="50">
        <v>0</v>
      </c>
      <c r="AE265" s="51">
        <v>0</v>
      </c>
      <c r="AF265" s="51">
        <v>2</v>
      </c>
      <c r="AG265" s="51">
        <v>0</v>
      </c>
      <c r="AH265" s="51">
        <v>0</v>
      </c>
      <c r="AI265" s="52">
        <v>0</v>
      </c>
    </row>
    <row r="266" spans="1:35" x14ac:dyDescent="0.25">
      <c r="A266" s="27">
        <v>2018</v>
      </c>
      <c r="B266" s="27">
        <v>0</v>
      </c>
      <c r="C266" s="27" t="s">
        <v>53</v>
      </c>
      <c r="D266" s="27">
        <v>35</v>
      </c>
      <c r="E266" s="27">
        <v>1983</v>
      </c>
      <c r="F266" s="53">
        <v>0</v>
      </c>
      <c r="G266" s="54">
        <v>0</v>
      </c>
      <c r="H266" s="54">
        <v>0</v>
      </c>
      <c r="I266" s="54">
        <v>0</v>
      </c>
      <c r="J266" s="54">
        <v>0</v>
      </c>
      <c r="K266" s="55">
        <v>365</v>
      </c>
      <c r="L266" s="53">
        <v>0</v>
      </c>
      <c r="M266" s="54">
        <v>0</v>
      </c>
      <c r="N266" s="54">
        <v>0</v>
      </c>
      <c r="O266" s="54">
        <v>0</v>
      </c>
      <c r="P266" s="54">
        <v>0</v>
      </c>
      <c r="Q266" s="55">
        <v>0</v>
      </c>
      <c r="R266" s="53">
        <v>0</v>
      </c>
      <c r="S266" s="54">
        <v>0</v>
      </c>
      <c r="T266" s="54">
        <v>0</v>
      </c>
      <c r="U266" s="54">
        <v>0</v>
      </c>
      <c r="V266" s="54">
        <v>0</v>
      </c>
      <c r="W266" s="55">
        <v>1</v>
      </c>
      <c r="X266" s="53">
        <v>0</v>
      </c>
      <c r="Y266" s="54">
        <v>0</v>
      </c>
      <c r="Z266" s="54">
        <v>0</v>
      </c>
      <c r="AA266" s="54">
        <v>0</v>
      </c>
      <c r="AB266" s="54">
        <v>0</v>
      </c>
      <c r="AC266" s="55">
        <v>0</v>
      </c>
      <c r="AD266" s="53">
        <v>0</v>
      </c>
      <c r="AE266" s="54">
        <v>0</v>
      </c>
      <c r="AF266" s="54">
        <v>0</v>
      </c>
      <c r="AG266" s="54">
        <v>0</v>
      </c>
      <c r="AH266" s="54">
        <v>0</v>
      </c>
      <c r="AI266" s="55">
        <v>1</v>
      </c>
    </row>
    <row r="267" spans="1:35" x14ac:dyDescent="0.25">
      <c r="A267" s="26">
        <v>2018</v>
      </c>
      <c r="B267" s="26">
        <v>0</v>
      </c>
      <c r="C267" s="26" t="s">
        <v>53</v>
      </c>
      <c r="D267" s="26">
        <v>36</v>
      </c>
      <c r="E267" s="26">
        <v>1982</v>
      </c>
      <c r="F267" s="50">
        <v>181</v>
      </c>
      <c r="G267" s="51">
        <v>365</v>
      </c>
      <c r="H267" s="51">
        <v>365</v>
      </c>
      <c r="I267" s="51">
        <v>730</v>
      </c>
      <c r="J267" s="51">
        <v>730</v>
      </c>
      <c r="K267" s="52">
        <v>1094</v>
      </c>
      <c r="L267" s="50">
        <v>0</v>
      </c>
      <c r="M267" s="51">
        <v>0</v>
      </c>
      <c r="N267" s="51">
        <v>0</v>
      </c>
      <c r="O267" s="51">
        <v>0</v>
      </c>
      <c r="P267" s="51">
        <v>0</v>
      </c>
      <c r="Q267" s="52">
        <v>0</v>
      </c>
      <c r="R267" s="50">
        <v>1</v>
      </c>
      <c r="S267" s="51">
        <v>1</v>
      </c>
      <c r="T267" s="51">
        <v>1</v>
      </c>
      <c r="U267" s="51">
        <v>2</v>
      </c>
      <c r="V267" s="51">
        <v>2</v>
      </c>
      <c r="W267" s="52">
        <v>3</v>
      </c>
      <c r="X267" s="50">
        <v>0</v>
      </c>
      <c r="Y267" s="51">
        <v>0</v>
      </c>
      <c r="Z267" s="51">
        <v>0</v>
      </c>
      <c r="AA267" s="51">
        <v>0</v>
      </c>
      <c r="AB267" s="51">
        <v>0</v>
      </c>
      <c r="AC267" s="52">
        <v>0</v>
      </c>
      <c r="AD267" s="50">
        <v>1</v>
      </c>
      <c r="AE267" s="51">
        <v>1</v>
      </c>
      <c r="AF267" s="51">
        <v>1</v>
      </c>
      <c r="AG267" s="51">
        <v>2</v>
      </c>
      <c r="AH267" s="51">
        <v>2</v>
      </c>
      <c r="AI267" s="52">
        <v>3</v>
      </c>
    </row>
    <row r="268" spans="1:35" x14ac:dyDescent="0.25">
      <c r="A268" s="27">
        <v>2018</v>
      </c>
      <c r="B268" s="27">
        <v>0</v>
      </c>
      <c r="C268" s="27" t="s">
        <v>53</v>
      </c>
      <c r="D268" s="27">
        <v>37</v>
      </c>
      <c r="E268" s="27">
        <v>1981</v>
      </c>
      <c r="F268" s="53">
        <v>0</v>
      </c>
      <c r="G268" s="54">
        <v>365</v>
      </c>
      <c r="H268" s="54">
        <v>273</v>
      </c>
      <c r="I268" s="54">
        <v>638</v>
      </c>
      <c r="J268" s="54">
        <v>638</v>
      </c>
      <c r="K268" s="55">
        <v>365</v>
      </c>
      <c r="L268" s="53">
        <v>0</v>
      </c>
      <c r="M268" s="54">
        <v>0</v>
      </c>
      <c r="N268" s="54">
        <v>0</v>
      </c>
      <c r="O268" s="54">
        <v>0</v>
      </c>
      <c r="P268" s="54">
        <v>0</v>
      </c>
      <c r="Q268" s="55">
        <v>0</v>
      </c>
      <c r="R268" s="53">
        <v>0</v>
      </c>
      <c r="S268" s="54">
        <v>1</v>
      </c>
      <c r="T268" s="54">
        <v>1</v>
      </c>
      <c r="U268" s="54">
        <v>2</v>
      </c>
      <c r="V268" s="54">
        <v>2</v>
      </c>
      <c r="W268" s="55">
        <v>1</v>
      </c>
      <c r="X268" s="53">
        <v>0</v>
      </c>
      <c r="Y268" s="54">
        <v>0</v>
      </c>
      <c r="Z268" s="54">
        <v>0</v>
      </c>
      <c r="AA268" s="54">
        <v>0</v>
      </c>
      <c r="AB268" s="54">
        <v>0</v>
      </c>
      <c r="AC268" s="55">
        <v>0</v>
      </c>
      <c r="AD268" s="53">
        <v>0</v>
      </c>
      <c r="AE268" s="54">
        <v>1</v>
      </c>
      <c r="AF268" s="54">
        <v>1</v>
      </c>
      <c r="AG268" s="54">
        <v>2</v>
      </c>
      <c r="AH268" s="54">
        <v>2</v>
      </c>
      <c r="AI268" s="55">
        <v>1</v>
      </c>
    </row>
    <row r="269" spans="1:35" x14ac:dyDescent="0.25">
      <c r="A269" s="26">
        <v>2018</v>
      </c>
      <c r="B269" s="26">
        <v>0</v>
      </c>
      <c r="C269" s="26" t="s">
        <v>53</v>
      </c>
      <c r="D269" s="26">
        <v>38</v>
      </c>
      <c r="E269" s="26">
        <v>1980</v>
      </c>
      <c r="F269" s="50">
        <v>181</v>
      </c>
      <c r="G269" s="51">
        <v>365</v>
      </c>
      <c r="H269" s="51">
        <v>365</v>
      </c>
      <c r="I269" s="51">
        <v>730</v>
      </c>
      <c r="J269" s="51">
        <v>730</v>
      </c>
      <c r="K269" s="52">
        <v>365</v>
      </c>
      <c r="L269" s="50">
        <v>0</v>
      </c>
      <c r="M269" s="51">
        <v>0</v>
      </c>
      <c r="N269" s="51">
        <v>0</v>
      </c>
      <c r="O269" s="51">
        <v>0</v>
      </c>
      <c r="P269" s="51">
        <v>0</v>
      </c>
      <c r="Q269" s="52">
        <v>0</v>
      </c>
      <c r="R269" s="50">
        <v>1</v>
      </c>
      <c r="S269" s="51">
        <v>1</v>
      </c>
      <c r="T269" s="51">
        <v>1</v>
      </c>
      <c r="U269" s="51">
        <v>2</v>
      </c>
      <c r="V269" s="51">
        <v>2</v>
      </c>
      <c r="W269" s="52">
        <v>1</v>
      </c>
      <c r="X269" s="50">
        <v>0</v>
      </c>
      <c r="Y269" s="51">
        <v>0</v>
      </c>
      <c r="Z269" s="51">
        <v>0</v>
      </c>
      <c r="AA269" s="51">
        <v>0</v>
      </c>
      <c r="AB269" s="51">
        <v>0</v>
      </c>
      <c r="AC269" s="52">
        <v>0</v>
      </c>
      <c r="AD269" s="50">
        <v>1</v>
      </c>
      <c r="AE269" s="51">
        <v>1</v>
      </c>
      <c r="AF269" s="51">
        <v>1</v>
      </c>
      <c r="AG269" s="51">
        <v>2</v>
      </c>
      <c r="AH269" s="51">
        <v>2</v>
      </c>
      <c r="AI269" s="52">
        <v>1</v>
      </c>
    </row>
    <row r="270" spans="1:35" x14ac:dyDescent="0.25">
      <c r="A270" s="27">
        <v>2018</v>
      </c>
      <c r="B270" s="27">
        <v>0</v>
      </c>
      <c r="C270" s="27" t="s">
        <v>53</v>
      </c>
      <c r="D270" s="27">
        <v>39</v>
      </c>
      <c r="E270" s="27">
        <v>1979</v>
      </c>
      <c r="F270" s="53">
        <v>0</v>
      </c>
      <c r="G270" s="54">
        <v>0</v>
      </c>
      <c r="H270" s="54">
        <v>0</v>
      </c>
      <c r="I270" s="54">
        <v>0</v>
      </c>
      <c r="J270" s="54">
        <v>0</v>
      </c>
      <c r="K270" s="55">
        <v>0</v>
      </c>
      <c r="L270" s="53">
        <v>0</v>
      </c>
      <c r="M270" s="54">
        <v>0</v>
      </c>
      <c r="N270" s="54">
        <v>0</v>
      </c>
      <c r="O270" s="54">
        <v>0</v>
      </c>
      <c r="P270" s="54">
        <v>0</v>
      </c>
      <c r="Q270" s="55">
        <v>0</v>
      </c>
      <c r="R270" s="53">
        <v>0</v>
      </c>
      <c r="S270" s="54">
        <v>0</v>
      </c>
      <c r="T270" s="54">
        <v>0</v>
      </c>
      <c r="U270" s="54">
        <v>0</v>
      </c>
      <c r="V270" s="54">
        <v>0</v>
      </c>
      <c r="W270" s="55">
        <v>0</v>
      </c>
      <c r="X270" s="53">
        <v>0</v>
      </c>
      <c r="Y270" s="54">
        <v>0</v>
      </c>
      <c r="Z270" s="54">
        <v>0</v>
      </c>
      <c r="AA270" s="54">
        <v>0</v>
      </c>
      <c r="AB270" s="54">
        <v>0</v>
      </c>
      <c r="AC270" s="55">
        <v>0</v>
      </c>
      <c r="AD270" s="53">
        <v>0</v>
      </c>
      <c r="AE270" s="54">
        <v>0</v>
      </c>
      <c r="AF270" s="54">
        <v>0</v>
      </c>
      <c r="AG270" s="54">
        <v>0</v>
      </c>
      <c r="AH270" s="54">
        <v>0</v>
      </c>
      <c r="AI270" s="55">
        <v>0</v>
      </c>
    </row>
    <row r="271" spans="1:35" x14ac:dyDescent="0.25">
      <c r="A271" s="26">
        <v>2018</v>
      </c>
      <c r="B271" s="26">
        <v>0</v>
      </c>
      <c r="C271" s="26" t="s">
        <v>53</v>
      </c>
      <c r="D271" s="26">
        <v>40</v>
      </c>
      <c r="E271" s="26">
        <v>1978</v>
      </c>
      <c r="F271" s="50">
        <v>0</v>
      </c>
      <c r="G271" s="51">
        <v>0</v>
      </c>
      <c r="H271" s="51">
        <v>0</v>
      </c>
      <c r="I271" s="51">
        <v>0</v>
      </c>
      <c r="J271" s="51">
        <v>0</v>
      </c>
      <c r="K271" s="52">
        <v>0</v>
      </c>
      <c r="L271" s="50">
        <v>0</v>
      </c>
      <c r="M271" s="51">
        <v>0</v>
      </c>
      <c r="N271" s="51">
        <v>0</v>
      </c>
      <c r="O271" s="51">
        <v>0</v>
      </c>
      <c r="P271" s="51">
        <v>0</v>
      </c>
      <c r="Q271" s="52">
        <v>0</v>
      </c>
      <c r="R271" s="50">
        <v>0</v>
      </c>
      <c r="S271" s="51">
        <v>0</v>
      </c>
      <c r="T271" s="51">
        <v>0</v>
      </c>
      <c r="U271" s="51">
        <v>0</v>
      </c>
      <c r="V271" s="51">
        <v>0</v>
      </c>
      <c r="W271" s="52">
        <v>0</v>
      </c>
      <c r="X271" s="50">
        <v>0</v>
      </c>
      <c r="Y271" s="51">
        <v>0</v>
      </c>
      <c r="Z271" s="51">
        <v>0</v>
      </c>
      <c r="AA271" s="51">
        <v>0</v>
      </c>
      <c r="AB271" s="51">
        <v>0</v>
      </c>
      <c r="AC271" s="52">
        <v>0</v>
      </c>
      <c r="AD271" s="50">
        <v>0</v>
      </c>
      <c r="AE271" s="51">
        <v>0</v>
      </c>
      <c r="AF271" s="51">
        <v>0</v>
      </c>
      <c r="AG271" s="51">
        <v>0</v>
      </c>
      <c r="AH271" s="51">
        <v>0</v>
      </c>
      <c r="AI271" s="52">
        <v>0</v>
      </c>
    </row>
    <row r="272" spans="1:35" x14ac:dyDescent="0.25">
      <c r="A272" s="27">
        <v>2018</v>
      </c>
      <c r="B272" s="27">
        <v>0</v>
      </c>
      <c r="C272" s="27" t="s">
        <v>53</v>
      </c>
      <c r="D272" s="27">
        <v>41</v>
      </c>
      <c r="E272" s="27">
        <v>1977</v>
      </c>
      <c r="F272" s="53">
        <v>0</v>
      </c>
      <c r="G272" s="54">
        <v>0</v>
      </c>
      <c r="H272" s="54">
        <v>0</v>
      </c>
      <c r="I272" s="54">
        <v>365</v>
      </c>
      <c r="J272" s="54">
        <v>365</v>
      </c>
      <c r="K272" s="55">
        <v>0</v>
      </c>
      <c r="L272" s="53">
        <v>0</v>
      </c>
      <c r="M272" s="54">
        <v>0</v>
      </c>
      <c r="N272" s="54">
        <v>0</v>
      </c>
      <c r="O272" s="54">
        <v>0</v>
      </c>
      <c r="P272" s="54">
        <v>0</v>
      </c>
      <c r="Q272" s="55">
        <v>0</v>
      </c>
      <c r="R272" s="53">
        <v>0</v>
      </c>
      <c r="S272" s="54">
        <v>0</v>
      </c>
      <c r="T272" s="54">
        <v>0</v>
      </c>
      <c r="U272" s="54">
        <v>1</v>
      </c>
      <c r="V272" s="54">
        <v>1</v>
      </c>
      <c r="W272" s="55">
        <v>0</v>
      </c>
      <c r="X272" s="53">
        <v>0</v>
      </c>
      <c r="Y272" s="54">
        <v>0</v>
      </c>
      <c r="Z272" s="54">
        <v>0</v>
      </c>
      <c r="AA272" s="54">
        <v>0</v>
      </c>
      <c r="AB272" s="54">
        <v>0</v>
      </c>
      <c r="AC272" s="55">
        <v>0</v>
      </c>
      <c r="AD272" s="53">
        <v>0</v>
      </c>
      <c r="AE272" s="54">
        <v>0</v>
      </c>
      <c r="AF272" s="54">
        <v>0</v>
      </c>
      <c r="AG272" s="54">
        <v>1</v>
      </c>
      <c r="AH272" s="54">
        <v>1</v>
      </c>
      <c r="AI272" s="55">
        <v>0</v>
      </c>
    </row>
    <row r="273" spans="1:35" x14ac:dyDescent="0.25">
      <c r="A273" s="26">
        <v>2018</v>
      </c>
      <c r="B273" s="26">
        <v>0</v>
      </c>
      <c r="C273" s="26" t="s">
        <v>53</v>
      </c>
      <c r="D273" s="26">
        <v>42</v>
      </c>
      <c r="E273" s="26">
        <v>1976</v>
      </c>
      <c r="F273" s="50">
        <v>0</v>
      </c>
      <c r="G273" s="51">
        <v>0</v>
      </c>
      <c r="H273" s="51">
        <v>0</v>
      </c>
      <c r="I273" s="51">
        <v>0</v>
      </c>
      <c r="J273" s="51">
        <v>0</v>
      </c>
      <c r="K273" s="52">
        <v>0</v>
      </c>
      <c r="L273" s="50">
        <v>0</v>
      </c>
      <c r="M273" s="51">
        <v>0</v>
      </c>
      <c r="N273" s="51">
        <v>0</v>
      </c>
      <c r="O273" s="51">
        <v>0</v>
      </c>
      <c r="P273" s="51">
        <v>0</v>
      </c>
      <c r="Q273" s="52">
        <v>0</v>
      </c>
      <c r="R273" s="50">
        <v>0</v>
      </c>
      <c r="S273" s="51">
        <v>0</v>
      </c>
      <c r="T273" s="51">
        <v>0</v>
      </c>
      <c r="U273" s="51">
        <v>0</v>
      </c>
      <c r="V273" s="51">
        <v>0</v>
      </c>
      <c r="W273" s="52">
        <v>0</v>
      </c>
      <c r="X273" s="50">
        <v>0</v>
      </c>
      <c r="Y273" s="51">
        <v>0</v>
      </c>
      <c r="Z273" s="51">
        <v>0</v>
      </c>
      <c r="AA273" s="51">
        <v>0</v>
      </c>
      <c r="AB273" s="51">
        <v>0</v>
      </c>
      <c r="AC273" s="52">
        <v>0</v>
      </c>
      <c r="AD273" s="50">
        <v>0</v>
      </c>
      <c r="AE273" s="51">
        <v>0</v>
      </c>
      <c r="AF273" s="51">
        <v>0</v>
      </c>
      <c r="AG273" s="51">
        <v>0</v>
      </c>
      <c r="AH273" s="51">
        <v>0</v>
      </c>
      <c r="AI273" s="52">
        <v>0</v>
      </c>
    </row>
    <row r="274" spans="1:35" x14ac:dyDescent="0.25">
      <c r="A274" s="27">
        <v>2018</v>
      </c>
      <c r="B274" s="27">
        <v>0</v>
      </c>
      <c r="C274" s="27" t="s">
        <v>53</v>
      </c>
      <c r="D274" s="27">
        <v>43</v>
      </c>
      <c r="E274" s="27">
        <v>1975</v>
      </c>
      <c r="F274" s="53">
        <v>0</v>
      </c>
      <c r="G274" s="54">
        <v>0</v>
      </c>
      <c r="H274" s="54">
        <v>0</v>
      </c>
      <c r="I274" s="54">
        <v>0</v>
      </c>
      <c r="J274" s="54">
        <v>0</v>
      </c>
      <c r="K274" s="55">
        <v>0</v>
      </c>
      <c r="L274" s="53">
        <v>0</v>
      </c>
      <c r="M274" s="54">
        <v>0</v>
      </c>
      <c r="N274" s="54">
        <v>0</v>
      </c>
      <c r="O274" s="54">
        <v>0</v>
      </c>
      <c r="P274" s="54">
        <v>0</v>
      </c>
      <c r="Q274" s="55">
        <v>0</v>
      </c>
      <c r="R274" s="53">
        <v>0</v>
      </c>
      <c r="S274" s="54">
        <v>0</v>
      </c>
      <c r="T274" s="54">
        <v>0</v>
      </c>
      <c r="U274" s="54">
        <v>0</v>
      </c>
      <c r="V274" s="54">
        <v>0</v>
      </c>
      <c r="W274" s="55">
        <v>0</v>
      </c>
      <c r="X274" s="53">
        <v>0</v>
      </c>
      <c r="Y274" s="54">
        <v>0</v>
      </c>
      <c r="Z274" s="54">
        <v>0</v>
      </c>
      <c r="AA274" s="54">
        <v>0</v>
      </c>
      <c r="AB274" s="54">
        <v>0</v>
      </c>
      <c r="AC274" s="55">
        <v>0</v>
      </c>
      <c r="AD274" s="53">
        <v>0</v>
      </c>
      <c r="AE274" s="54">
        <v>0</v>
      </c>
      <c r="AF274" s="54">
        <v>0</v>
      </c>
      <c r="AG274" s="54">
        <v>0</v>
      </c>
      <c r="AH274" s="54">
        <v>0</v>
      </c>
      <c r="AI274" s="55">
        <v>0</v>
      </c>
    </row>
    <row r="275" spans="1:35" x14ac:dyDescent="0.25">
      <c r="A275" s="26">
        <v>2018</v>
      </c>
      <c r="B275" s="26">
        <v>0</v>
      </c>
      <c r="C275" s="26" t="s">
        <v>53</v>
      </c>
      <c r="D275" s="26">
        <v>44</v>
      </c>
      <c r="E275" s="26">
        <v>1974</v>
      </c>
      <c r="F275" s="50">
        <v>0</v>
      </c>
      <c r="G275" s="51">
        <v>0</v>
      </c>
      <c r="H275" s="51">
        <v>0</v>
      </c>
      <c r="I275" s="51">
        <v>365</v>
      </c>
      <c r="J275" s="51">
        <v>365</v>
      </c>
      <c r="K275" s="52">
        <v>365</v>
      </c>
      <c r="L275" s="50">
        <v>0</v>
      </c>
      <c r="M275" s="51">
        <v>0</v>
      </c>
      <c r="N275" s="51">
        <v>0</v>
      </c>
      <c r="O275" s="51">
        <v>0</v>
      </c>
      <c r="P275" s="51">
        <v>0</v>
      </c>
      <c r="Q275" s="52">
        <v>0</v>
      </c>
      <c r="R275" s="50">
        <v>0</v>
      </c>
      <c r="S275" s="51">
        <v>0</v>
      </c>
      <c r="T275" s="51">
        <v>0</v>
      </c>
      <c r="U275" s="51">
        <v>1</v>
      </c>
      <c r="V275" s="51">
        <v>1</v>
      </c>
      <c r="W275" s="52">
        <v>1</v>
      </c>
      <c r="X275" s="50">
        <v>0</v>
      </c>
      <c r="Y275" s="51">
        <v>0</v>
      </c>
      <c r="Z275" s="51">
        <v>0</v>
      </c>
      <c r="AA275" s="51">
        <v>0</v>
      </c>
      <c r="AB275" s="51">
        <v>0</v>
      </c>
      <c r="AC275" s="52">
        <v>0</v>
      </c>
      <c r="AD275" s="50">
        <v>0</v>
      </c>
      <c r="AE275" s="51">
        <v>0</v>
      </c>
      <c r="AF275" s="51">
        <v>0</v>
      </c>
      <c r="AG275" s="51">
        <v>1</v>
      </c>
      <c r="AH275" s="51">
        <v>1</v>
      </c>
      <c r="AI275" s="52">
        <v>1</v>
      </c>
    </row>
    <row r="276" spans="1:35" x14ac:dyDescent="0.25">
      <c r="A276" s="27">
        <v>2018</v>
      </c>
      <c r="B276" s="27">
        <v>0</v>
      </c>
      <c r="C276" s="27" t="s">
        <v>53</v>
      </c>
      <c r="D276" s="27">
        <v>45</v>
      </c>
      <c r="E276" s="27">
        <v>1973</v>
      </c>
      <c r="F276" s="53">
        <v>0</v>
      </c>
      <c r="G276" s="54">
        <v>0</v>
      </c>
      <c r="H276" s="54">
        <v>365</v>
      </c>
      <c r="I276" s="54">
        <v>365</v>
      </c>
      <c r="J276" s="54">
        <v>365</v>
      </c>
      <c r="K276" s="55">
        <v>365</v>
      </c>
      <c r="L276" s="53">
        <v>0</v>
      </c>
      <c r="M276" s="54">
        <v>0</v>
      </c>
      <c r="N276" s="54">
        <v>0</v>
      </c>
      <c r="O276" s="54">
        <v>0</v>
      </c>
      <c r="P276" s="54">
        <v>0</v>
      </c>
      <c r="Q276" s="55">
        <v>0</v>
      </c>
      <c r="R276" s="53">
        <v>0</v>
      </c>
      <c r="S276" s="54">
        <v>0</v>
      </c>
      <c r="T276" s="54">
        <v>1</v>
      </c>
      <c r="U276" s="54">
        <v>1</v>
      </c>
      <c r="V276" s="54">
        <v>1</v>
      </c>
      <c r="W276" s="55">
        <v>1</v>
      </c>
      <c r="X276" s="53">
        <v>0</v>
      </c>
      <c r="Y276" s="54">
        <v>0</v>
      </c>
      <c r="Z276" s="54">
        <v>0</v>
      </c>
      <c r="AA276" s="54">
        <v>0</v>
      </c>
      <c r="AB276" s="54">
        <v>0</v>
      </c>
      <c r="AC276" s="55">
        <v>0</v>
      </c>
      <c r="AD276" s="53">
        <v>0</v>
      </c>
      <c r="AE276" s="54">
        <v>0</v>
      </c>
      <c r="AF276" s="54">
        <v>1</v>
      </c>
      <c r="AG276" s="54">
        <v>1</v>
      </c>
      <c r="AH276" s="54">
        <v>1</v>
      </c>
      <c r="AI276" s="55">
        <v>1</v>
      </c>
    </row>
    <row r="277" spans="1:35" x14ac:dyDescent="0.25">
      <c r="A277" s="26">
        <v>2018</v>
      </c>
      <c r="B277" s="26">
        <v>0</v>
      </c>
      <c r="C277" s="26" t="s">
        <v>53</v>
      </c>
      <c r="D277" s="26">
        <v>46</v>
      </c>
      <c r="E277" s="26">
        <v>1972</v>
      </c>
      <c r="F277" s="50">
        <v>0</v>
      </c>
      <c r="G277" s="51">
        <v>365</v>
      </c>
      <c r="H277" s="51">
        <v>365</v>
      </c>
      <c r="I277" s="51">
        <v>365</v>
      </c>
      <c r="J277" s="51">
        <v>365</v>
      </c>
      <c r="K277" s="52">
        <v>365</v>
      </c>
      <c r="L277" s="50">
        <v>0</v>
      </c>
      <c r="M277" s="51">
        <v>0</v>
      </c>
      <c r="N277" s="51">
        <v>0</v>
      </c>
      <c r="O277" s="51">
        <v>0</v>
      </c>
      <c r="P277" s="51">
        <v>0</v>
      </c>
      <c r="Q277" s="52">
        <v>0</v>
      </c>
      <c r="R277" s="50">
        <v>0</v>
      </c>
      <c r="S277" s="51">
        <v>1</v>
      </c>
      <c r="T277" s="51">
        <v>1</v>
      </c>
      <c r="U277" s="51">
        <v>1</v>
      </c>
      <c r="V277" s="51">
        <v>1</v>
      </c>
      <c r="W277" s="52">
        <v>1</v>
      </c>
      <c r="X277" s="50">
        <v>0</v>
      </c>
      <c r="Y277" s="51">
        <v>0</v>
      </c>
      <c r="Z277" s="51">
        <v>0</v>
      </c>
      <c r="AA277" s="51">
        <v>0</v>
      </c>
      <c r="AB277" s="51">
        <v>0</v>
      </c>
      <c r="AC277" s="52">
        <v>0</v>
      </c>
      <c r="AD277" s="50">
        <v>0</v>
      </c>
      <c r="AE277" s="51">
        <v>1</v>
      </c>
      <c r="AF277" s="51">
        <v>1</v>
      </c>
      <c r="AG277" s="51">
        <v>1</v>
      </c>
      <c r="AH277" s="51">
        <v>1</v>
      </c>
      <c r="AI277" s="52">
        <v>1</v>
      </c>
    </row>
    <row r="278" spans="1:35" x14ac:dyDescent="0.25">
      <c r="A278" s="27">
        <v>2018</v>
      </c>
      <c r="B278" s="27">
        <v>0</v>
      </c>
      <c r="C278" s="27" t="s">
        <v>53</v>
      </c>
      <c r="D278" s="27">
        <v>47</v>
      </c>
      <c r="E278" s="27">
        <v>1971</v>
      </c>
      <c r="F278" s="53">
        <v>0</v>
      </c>
      <c r="G278" s="54">
        <v>365</v>
      </c>
      <c r="H278" s="54">
        <v>365</v>
      </c>
      <c r="I278" s="54">
        <v>365</v>
      </c>
      <c r="J278" s="54">
        <v>365</v>
      </c>
      <c r="K278" s="55">
        <v>365</v>
      </c>
      <c r="L278" s="53">
        <v>0</v>
      </c>
      <c r="M278" s="54">
        <v>0</v>
      </c>
      <c r="N278" s="54">
        <v>0</v>
      </c>
      <c r="O278" s="54">
        <v>0</v>
      </c>
      <c r="P278" s="54">
        <v>0</v>
      </c>
      <c r="Q278" s="55">
        <v>0</v>
      </c>
      <c r="R278" s="53">
        <v>0</v>
      </c>
      <c r="S278" s="54">
        <v>1</v>
      </c>
      <c r="T278" s="54">
        <v>1</v>
      </c>
      <c r="U278" s="54">
        <v>1</v>
      </c>
      <c r="V278" s="54">
        <v>1</v>
      </c>
      <c r="W278" s="55">
        <v>1</v>
      </c>
      <c r="X278" s="53">
        <v>0</v>
      </c>
      <c r="Y278" s="54">
        <v>0</v>
      </c>
      <c r="Z278" s="54">
        <v>0</v>
      </c>
      <c r="AA278" s="54">
        <v>0</v>
      </c>
      <c r="AB278" s="54">
        <v>0</v>
      </c>
      <c r="AC278" s="55">
        <v>0</v>
      </c>
      <c r="AD278" s="53">
        <v>0</v>
      </c>
      <c r="AE278" s="54">
        <v>1</v>
      </c>
      <c r="AF278" s="54">
        <v>1</v>
      </c>
      <c r="AG278" s="54">
        <v>1</v>
      </c>
      <c r="AH278" s="54">
        <v>1</v>
      </c>
      <c r="AI278" s="55">
        <v>1</v>
      </c>
    </row>
    <row r="279" spans="1:35" x14ac:dyDescent="0.25">
      <c r="A279" s="26">
        <v>2018</v>
      </c>
      <c r="B279" s="26">
        <v>0</v>
      </c>
      <c r="C279" s="26" t="s">
        <v>53</v>
      </c>
      <c r="D279" s="26">
        <v>48</v>
      </c>
      <c r="E279" s="26">
        <v>1970</v>
      </c>
      <c r="F279" s="50">
        <v>0</v>
      </c>
      <c r="G279" s="51">
        <v>0</v>
      </c>
      <c r="H279" s="51">
        <v>0</v>
      </c>
      <c r="I279" s="51">
        <v>0</v>
      </c>
      <c r="J279" s="51">
        <v>0</v>
      </c>
      <c r="K279" s="52">
        <v>352</v>
      </c>
      <c r="L279" s="50">
        <v>0</v>
      </c>
      <c r="M279" s="51">
        <v>0</v>
      </c>
      <c r="N279" s="51">
        <v>0</v>
      </c>
      <c r="O279" s="51">
        <v>0</v>
      </c>
      <c r="P279" s="51">
        <v>0</v>
      </c>
      <c r="Q279" s="52">
        <v>0</v>
      </c>
      <c r="R279" s="50">
        <v>0</v>
      </c>
      <c r="S279" s="51">
        <v>0</v>
      </c>
      <c r="T279" s="51">
        <v>0</v>
      </c>
      <c r="U279" s="51">
        <v>0</v>
      </c>
      <c r="V279" s="51">
        <v>0</v>
      </c>
      <c r="W279" s="52">
        <v>1</v>
      </c>
      <c r="X279" s="50">
        <v>0</v>
      </c>
      <c r="Y279" s="51">
        <v>0</v>
      </c>
      <c r="Z279" s="51">
        <v>0</v>
      </c>
      <c r="AA279" s="51">
        <v>0</v>
      </c>
      <c r="AB279" s="51">
        <v>0</v>
      </c>
      <c r="AC279" s="52">
        <v>0</v>
      </c>
      <c r="AD279" s="50">
        <v>0</v>
      </c>
      <c r="AE279" s="51">
        <v>0</v>
      </c>
      <c r="AF279" s="51">
        <v>0</v>
      </c>
      <c r="AG279" s="51">
        <v>0</v>
      </c>
      <c r="AH279" s="51">
        <v>0</v>
      </c>
      <c r="AI279" s="52">
        <v>1</v>
      </c>
    </row>
    <row r="280" spans="1:35" x14ac:dyDescent="0.25">
      <c r="A280" s="27">
        <v>2018</v>
      </c>
      <c r="B280" s="27">
        <v>0</v>
      </c>
      <c r="C280" s="27" t="s">
        <v>53</v>
      </c>
      <c r="D280" s="27">
        <v>49</v>
      </c>
      <c r="E280" s="27">
        <v>1969</v>
      </c>
      <c r="F280" s="53">
        <v>0</v>
      </c>
      <c r="G280" s="54">
        <v>0</v>
      </c>
      <c r="H280" s="54">
        <v>0</v>
      </c>
      <c r="I280" s="54">
        <v>0</v>
      </c>
      <c r="J280" s="54">
        <v>0</v>
      </c>
      <c r="K280" s="55">
        <v>0</v>
      </c>
      <c r="L280" s="53">
        <v>0</v>
      </c>
      <c r="M280" s="54">
        <v>0</v>
      </c>
      <c r="N280" s="54">
        <v>0</v>
      </c>
      <c r="O280" s="54">
        <v>0</v>
      </c>
      <c r="P280" s="54">
        <v>0</v>
      </c>
      <c r="Q280" s="55">
        <v>0</v>
      </c>
      <c r="R280" s="53">
        <v>0</v>
      </c>
      <c r="S280" s="54">
        <v>0</v>
      </c>
      <c r="T280" s="54">
        <v>0</v>
      </c>
      <c r="U280" s="54">
        <v>0</v>
      </c>
      <c r="V280" s="54">
        <v>0</v>
      </c>
      <c r="W280" s="55">
        <v>0</v>
      </c>
      <c r="X280" s="53">
        <v>0</v>
      </c>
      <c r="Y280" s="54">
        <v>0</v>
      </c>
      <c r="Z280" s="54">
        <v>0</v>
      </c>
      <c r="AA280" s="54">
        <v>0</v>
      </c>
      <c r="AB280" s="54">
        <v>0</v>
      </c>
      <c r="AC280" s="55">
        <v>0</v>
      </c>
      <c r="AD280" s="53">
        <v>0</v>
      </c>
      <c r="AE280" s="54">
        <v>0</v>
      </c>
      <c r="AF280" s="54">
        <v>0</v>
      </c>
      <c r="AG280" s="54">
        <v>0</v>
      </c>
      <c r="AH280" s="54">
        <v>0</v>
      </c>
      <c r="AI280" s="55">
        <v>0</v>
      </c>
    </row>
    <row r="281" spans="1:35" x14ac:dyDescent="0.25">
      <c r="A281" s="26">
        <v>2018</v>
      </c>
      <c r="B281" s="26">
        <v>0</v>
      </c>
      <c r="C281" s="26" t="s">
        <v>53</v>
      </c>
      <c r="D281" s="26">
        <v>50</v>
      </c>
      <c r="E281" s="26">
        <v>1968</v>
      </c>
      <c r="F281" s="50">
        <v>0</v>
      </c>
      <c r="G281" s="51">
        <v>0</v>
      </c>
      <c r="H281" s="51">
        <v>0</v>
      </c>
      <c r="I281" s="51">
        <v>0</v>
      </c>
      <c r="J281" s="51">
        <v>0</v>
      </c>
      <c r="K281" s="52">
        <v>0</v>
      </c>
      <c r="L281" s="50">
        <v>0</v>
      </c>
      <c r="M281" s="51">
        <v>0</v>
      </c>
      <c r="N281" s="51">
        <v>0</v>
      </c>
      <c r="O281" s="51">
        <v>0</v>
      </c>
      <c r="P281" s="51">
        <v>0</v>
      </c>
      <c r="Q281" s="52">
        <v>0</v>
      </c>
      <c r="R281" s="50">
        <v>0</v>
      </c>
      <c r="S281" s="51">
        <v>0</v>
      </c>
      <c r="T281" s="51">
        <v>0</v>
      </c>
      <c r="U281" s="51">
        <v>0</v>
      </c>
      <c r="V281" s="51">
        <v>0</v>
      </c>
      <c r="W281" s="52">
        <v>0</v>
      </c>
      <c r="X281" s="50">
        <v>0</v>
      </c>
      <c r="Y281" s="51">
        <v>0</v>
      </c>
      <c r="Z281" s="51">
        <v>0</v>
      </c>
      <c r="AA281" s="51">
        <v>0</v>
      </c>
      <c r="AB281" s="51">
        <v>0</v>
      </c>
      <c r="AC281" s="52">
        <v>0</v>
      </c>
      <c r="AD281" s="50">
        <v>0</v>
      </c>
      <c r="AE281" s="51">
        <v>0</v>
      </c>
      <c r="AF281" s="51">
        <v>0</v>
      </c>
      <c r="AG281" s="51">
        <v>0</v>
      </c>
      <c r="AH281" s="51">
        <v>0</v>
      </c>
      <c r="AI281" s="52">
        <v>0</v>
      </c>
    </row>
    <row r="282" spans="1:35" x14ac:dyDescent="0.25">
      <c r="A282" s="27">
        <v>2018</v>
      </c>
      <c r="B282" s="27">
        <v>0</v>
      </c>
      <c r="C282" s="27" t="s">
        <v>53</v>
      </c>
      <c r="D282" s="27">
        <v>51</v>
      </c>
      <c r="E282" s="27">
        <v>1967</v>
      </c>
      <c r="F282" s="53">
        <v>0</v>
      </c>
      <c r="G282" s="54">
        <v>0</v>
      </c>
      <c r="H282" s="54">
        <v>0</v>
      </c>
      <c r="I282" s="54">
        <v>0</v>
      </c>
      <c r="J282" s="54">
        <v>0</v>
      </c>
      <c r="K282" s="55">
        <v>0</v>
      </c>
      <c r="L282" s="53">
        <v>0</v>
      </c>
      <c r="M282" s="54">
        <v>0</v>
      </c>
      <c r="N282" s="54">
        <v>0</v>
      </c>
      <c r="O282" s="54">
        <v>0</v>
      </c>
      <c r="P282" s="54">
        <v>0</v>
      </c>
      <c r="Q282" s="55">
        <v>0</v>
      </c>
      <c r="R282" s="53">
        <v>0</v>
      </c>
      <c r="S282" s="54">
        <v>0</v>
      </c>
      <c r="T282" s="54">
        <v>0</v>
      </c>
      <c r="U282" s="54">
        <v>0</v>
      </c>
      <c r="V282" s="54">
        <v>0</v>
      </c>
      <c r="W282" s="55">
        <v>0</v>
      </c>
      <c r="X282" s="53">
        <v>0</v>
      </c>
      <c r="Y282" s="54">
        <v>0</v>
      </c>
      <c r="Z282" s="54">
        <v>0</v>
      </c>
      <c r="AA282" s="54">
        <v>0</v>
      </c>
      <c r="AB282" s="54">
        <v>0</v>
      </c>
      <c r="AC282" s="55">
        <v>0</v>
      </c>
      <c r="AD282" s="53">
        <v>0</v>
      </c>
      <c r="AE282" s="54">
        <v>0</v>
      </c>
      <c r="AF282" s="54">
        <v>0</v>
      </c>
      <c r="AG282" s="54">
        <v>0</v>
      </c>
      <c r="AH282" s="54">
        <v>0</v>
      </c>
      <c r="AI282" s="55">
        <v>0</v>
      </c>
    </row>
    <row r="283" spans="1:35" x14ac:dyDescent="0.25">
      <c r="A283" s="26">
        <v>2018</v>
      </c>
      <c r="B283" s="26">
        <v>0</v>
      </c>
      <c r="C283" s="26" t="s">
        <v>53</v>
      </c>
      <c r="D283" s="26">
        <v>52</v>
      </c>
      <c r="E283" s="26">
        <v>1966</v>
      </c>
      <c r="F283" s="50">
        <v>0</v>
      </c>
      <c r="G283" s="51">
        <v>365</v>
      </c>
      <c r="H283" s="51">
        <v>365</v>
      </c>
      <c r="I283" s="51">
        <v>365</v>
      </c>
      <c r="J283" s="51">
        <v>365</v>
      </c>
      <c r="K283" s="52">
        <v>365</v>
      </c>
      <c r="L283" s="50">
        <v>0</v>
      </c>
      <c r="M283" s="51">
        <v>0</v>
      </c>
      <c r="N283" s="51">
        <v>0</v>
      </c>
      <c r="O283" s="51">
        <v>0</v>
      </c>
      <c r="P283" s="51">
        <v>0</v>
      </c>
      <c r="Q283" s="52">
        <v>0</v>
      </c>
      <c r="R283" s="50">
        <v>0</v>
      </c>
      <c r="S283" s="51">
        <v>1</v>
      </c>
      <c r="T283" s="51">
        <v>1</v>
      </c>
      <c r="U283" s="51">
        <v>1</v>
      </c>
      <c r="V283" s="51">
        <v>1</v>
      </c>
      <c r="W283" s="52">
        <v>1</v>
      </c>
      <c r="X283" s="50">
        <v>0</v>
      </c>
      <c r="Y283" s="51">
        <v>0</v>
      </c>
      <c r="Z283" s="51">
        <v>0</v>
      </c>
      <c r="AA283" s="51">
        <v>0</v>
      </c>
      <c r="AB283" s="51">
        <v>0</v>
      </c>
      <c r="AC283" s="52">
        <v>0</v>
      </c>
      <c r="AD283" s="50">
        <v>0</v>
      </c>
      <c r="AE283" s="51">
        <v>1</v>
      </c>
      <c r="AF283" s="51">
        <v>1</v>
      </c>
      <c r="AG283" s="51">
        <v>1</v>
      </c>
      <c r="AH283" s="51">
        <v>1</v>
      </c>
      <c r="AI283" s="52">
        <v>1</v>
      </c>
    </row>
    <row r="284" spans="1:35" x14ac:dyDescent="0.25">
      <c r="A284" s="27">
        <v>2018</v>
      </c>
      <c r="B284" s="27">
        <v>0</v>
      </c>
      <c r="C284" s="27" t="s">
        <v>53</v>
      </c>
      <c r="D284" s="27">
        <v>53</v>
      </c>
      <c r="E284" s="27">
        <v>1965</v>
      </c>
      <c r="F284" s="53">
        <v>0</v>
      </c>
      <c r="G284" s="54">
        <v>0</v>
      </c>
      <c r="H284" s="54">
        <v>0</v>
      </c>
      <c r="I284" s="54">
        <v>0</v>
      </c>
      <c r="J284" s="54">
        <v>0</v>
      </c>
      <c r="K284" s="55">
        <v>0</v>
      </c>
      <c r="L284" s="53">
        <v>0</v>
      </c>
      <c r="M284" s="54">
        <v>0</v>
      </c>
      <c r="N284" s="54">
        <v>0</v>
      </c>
      <c r="O284" s="54">
        <v>0</v>
      </c>
      <c r="P284" s="54">
        <v>0</v>
      </c>
      <c r="Q284" s="55">
        <v>0</v>
      </c>
      <c r="R284" s="53">
        <v>0</v>
      </c>
      <c r="S284" s="54">
        <v>0</v>
      </c>
      <c r="T284" s="54">
        <v>0</v>
      </c>
      <c r="U284" s="54">
        <v>0</v>
      </c>
      <c r="V284" s="54">
        <v>0</v>
      </c>
      <c r="W284" s="55">
        <v>0</v>
      </c>
      <c r="X284" s="53">
        <v>0</v>
      </c>
      <c r="Y284" s="54">
        <v>0</v>
      </c>
      <c r="Z284" s="54">
        <v>0</v>
      </c>
      <c r="AA284" s="54">
        <v>0</v>
      </c>
      <c r="AB284" s="54">
        <v>0</v>
      </c>
      <c r="AC284" s="55">
        <v>0</v>
      </c>
      <c r="AD284" s="53">
        <v>0</v>
      </c>
      <c r="AE284" s="54">
        <v>0</v>
      </c>
      <c r="AF284" s="54">
        <v>0</v>
      </c>
      <c r="AG284" s="54">
        <v>0</v>
      </c>
      <c r="AH284" s="54">
        <v>0</v>
      </c>
      <c r="AI284" s="55">
        <v>0</v>
      </c>
    </row>
    <row r="285" spans="1:35" x14ac:dyDescent="0.25">
      <c r="A285" s="26">
        <v>2018</v>
      </c>
      <c r="B285" s="26">
        <v>0</v>
      </c>
      <c r="C285" s="26" t="s">
        <v>53</v>
      </c>
      <c r="D285" s="26">
        <v>54</v>
      </c>
      <c r="E285" s="26">
        <v>1964</v>
      </c>
      <c r="F285" s="50">
        <v>0</v>
      </c>
      <c r="G285" s="51">
        <v>0</v>
      </c>
      <c r="H285" s="51">
        <v>0</v>
      </c>
      <c r="I285" s="51">
        <v>0</v>
      </c>
      <c r="J285" s="51">
        <v>0</v>
      </c>
      <c r="K285" s="52">
        <v>0</v>
      </c>
      <c r="L285" s="50">
        <v>0</v>
      </c>
      <c r="M285" s="51">
        <v>0</v>
      </c>
      <c r="N285" s="51">
        <v>0</v>
      </c>
      <c r="O285" s="51">
        <v>0</v>
      </c>
      <c r="P285" s="51">
        <v>0</v>
      </c>
      <c r="Q285" s="52">
        <v>0</v>
      </c>
      <c r="R285" s="50">
        <v>0</v>
      </c>
      <c r="S285" s="51">
        <v>0</v>
      </c>
      <c r="T285" s="51">
        <v>0</v>
      </c>
      <c r="U285" s="51">
        <v>0</v>
      </c>
      <c r="V285" s="51">
        <v>0</v>
      </c>
      <c r="W285" s="52">
        <v>0</v>
      </c>
      <c r="X285" s="50">
        <v>0</v>
      </c>
      <c r="Y285" s="51">
        <v>0</v>
      </c>
      <c r="Z285" s="51">
        <v>0</v>
      </c>
      <c r="AA285" s="51">
        <v>0</v>
      </c>
      <c r="AB285" s="51">
        <v>0</v>
      </c>
      <c r="AC285" s="52">
        <v>0</v>
      </c>
      <c r="AD285" s="50">
        <v>0</v>
      </c>
      <c r="AE285" s="51">
        <v>0</v>
      </c>
      <c r="AF285" s="51">
        <v>0</v>
      </c>
      <c r="AG285" s="51">
        <v>0</v>
      </c>
      <c r="AH285" s="51">
        <v>0</v>
      </c>
      <c r="AI285" s="52">
        <v>0</v>
      </c>
    </row>
    <row r="286" spans="1:35" x14ac:dyDescent="0.25">
      <c r="A286" s="27">
        <v>2018</v>
      </c>
      <c r="B286" s="27">
        <v>0</v>
      </c>
      <c r="C286" s="27" t="s">
        <v>53</v>
      </c>
      <c r="D286" s="27">
        <v>55</v>
      </c>
      <c r="E286" s="27">
        <v>1963</v>
      </c>
      <c r="F286" s="53">
        <v>0</v>
      </c>
      <c r="G286" s="54">
        <v>0</v>
      </c>
      <c r="H286" s="54">
        <v>0</v>
      </c>
      <c r="I286" s="54">
        <v>0</v>
      </c>
      <c r="J286" s="54">
        <v>0</v>
      </c>
      <c r="K286" s="55">
        <v>0</v>
      </c>
      <c r="L286" s="53">
        <v>0</v>
      </c>
      <c r="M286" s="54">
        <v>0</v>
      </c>
      <c r="N286" s="54">
        <v>0</v>
      </c>
      <c r="O286" s="54">
        <v>0</v>
      </c>
      <c r="P286" s="54">
        <v>0</v>
      </c>
      <c r="Q286" s="55">
        <v>0</v>
      </c>
      <c r="R286" s="53">
        <v>0</v>
      </c>
      <c r="S286" s="54">
        <v>0</v>
      </c>
      <c r="T286" s="54">
        <v>0</v>
      </c>
      <c r="U286" s="54">
        <v>0</v>
      </c>
      <c r="V286" s="54">
        <v>0</v>
      </c>
      <c r="W286" s="55">
        <v>0</v>
      </c>
      <c r="X286" s="53">
        <v>0</v>
      </c>
      <c r="Y286" s="54">
        <v>0</v>
      </c>
      <c r="Z286" s="54">
        <v>0</v>
      </c>
      <c r="AA286" s="54">
        <v>0</v>
      </c>
      <c r="AB286" s="54">
        <v>0</v>
      </c>
      <c r="AC286" s="55">
        <v>0</v>
      </c>
      <c r="AD286" s="53">
        <v>0</v>
      </c>
      <c r="AE286" s="54">
        <v>0</v>
      </c>
      <c r="AF286" s="54">
        <v>0</v>
      </c>
      <c r="AG286" s="54">
        <v>0</v>
      </c>
      <c r="AH286" s="54">
        <v>0</v>
      </c>
      <c r="AI286" s="55">
        <v>0</v>
      </c>
    </row>
    <row r="287" spans="1:35" x14ac:dyDescent="0.25">
      <c r="A287" s="26">
        <v>2018</v>
      </c>
      <c r="B287" s="26">
        <v>0</v>
      </c>
      <c r="C287" s="26" t="s">
        <v>53</v>
      </c>
      <c r="D287" s="26">
        <v>56</v>
      </c>
      <c r="E287" s="26">
        <v>1962</v>
      </c>
      <c r="F287" s="50">
        <v>0</v>
      </c>
      <c r="G287" s="51">
        <v>0</v>
      </c>
      <c r="H287" s="51">
        <v>0</v>
      </c>
      <c r="I287" s="51">
        <v>0</v>
      </c>
      <c r="J287" s="51">
        <v>0</v>
      </c>
      <c r="K287" s="52">
        <v>0</v>
      </c>
      <c r="L287" s="50">
        <v>0</v>
      </c>
      <c r="M287" s="51">
        <v>0</v>
      </c>
      <c r="N287" s="51">
        <v>0</v>
      </c>
      <c r="O287" s="51">
        <v>0</v>
      </c>
      <c r="P287" s="51">
        <v>0</v>
      </c>
      <c r="Q287" s="52">
        <v>0</v>
      </c>
      <c r="R287" s="50">
        <v>0</v>
      </c>
      <c r="S287" s="51">
        <v>0</v>
      </c>
      <c r="T287" s="51">
        <v>0</v>
      </c>
      <c r="U287" s="51">
        <v>0</v>
      </c>
      <c r="V287" s="51">
        <v>0</v>
      </c>
      <c r="W287" s="52">
        <v>0</v>
      </c>
      <c r="X287" s="50">
        <v>0</v>
      </c>
      <c r="Y287" s="51">
        <v>0</v>
      </c>
      <c r="Z287" s="51">
        <v>0</v>
      </c>
      <c r="AA287" s="51">
        <v>0</v>
      </c>
      <c r="AB287" s="51">
        <v>0</v>
      </c>
      <c r="AC287" s="52">
        <v>0</v>
      </c>
      <c r="AD287" s="50">
        <v>0</v>
      </c>
      <c r="AE287" s="51">
        <v>0</v>
      </c>
      <c r="AF287" s="51">
        <v>0</v>
      </c>
      <c r="AG287" s="51">
        <v>0</v>
      </c>
      <c r="AH287" s="51">
        <v>0</v>
      </c>
      <c r="AI287" s="52">
        <v>0</v>
      </c>
    </row>
    <row r="288" spans="1:35" x14ac:dyDescent="0.25">
      <c r="A288" s="27">
        <v>2018</v>
      </c>
      <c r="B288" s="27">
        <v>0</v>
      </c>
      <c r="C288" s="27" t="s">
        <v>53</v>
      </c>
      <c r="D288" s="27">
        <v>57</v>
      </c>
      <c r="E288" s="27">
        <v>1961</v>
      </c>
      <c r="F288" s="53">
        <v>181</v>
      </c>
      <c r="G288" s="54">
        <v>365</v>
      </c>
      <c r="H288" s="54">
        <v>365</v>
      </c>
      <c r="I288" s="54">
        <v>365</v>
      </c>
      <c r="J288" s="54">
        <v>365</v>
      </c>
      <c r="K288" s="55">
        <v>365</v>
      </c>
      <c r="L288" s="53">
        <v>0</v>
      </c>
      <c r="M288" s="54">
        <v>0</v>
      </c>
      <c r="N288" s="54">
        <v>0</v>
      </c>
      <c r="O288" s="54">
        <v>0</v>
      </c>
      <c r="P288" s="54">
        <v>0</v>
      </c>
      <c r="Q288" s="55">
        <v>0</v>
      </c>
      <c r="R288" s="53">
        <v>1</v>
      </c>
      <c r="S288" s="54">
        <v>1</v>
      </c>
      <c r="T288" s="54">
        <v>1</v>
      </c>
      <c r="U288" s="54">
        <v>1</v>
      </c>
      <c r="V288" s="54">
        <v>1</v>
      </c>
      <c r="W288" s="55">
        <v>1</v>
      </c>
      <c r="X288" s="53">
        <v>0</v>
      </c>
      <c r="Y288" s="54">
        <v>0</v>
      </c>
      <c r="Z288" s="54">
        <v>0</v>
      </c>
      <c r="AA288" s="54">
        <v>0</v>
      </c>
      <c r="AB288" s="54">
        <v>0</v>
      </c>
      <c r="AC288" s="55">
        <v>0</v>
      </c>
      <c r="AD288" s="53">
        <v>1</v>
      </c>
      <c r="AE288" s="54">
        <v>1</v>
      </c>
      <c r="AF288" s="54">
        <v>1</v>
      </c>
      <c r="AG288" s="54">
        <v>1</v>
      </c>
      <c r="AH288" s="54">
        <v>1</v>
      </c>
      <c r="AI288" s="55">
        <v>1</v>
      </c>
    </row>
    <row r="289" spans="1:35" x14ac:dyDescent="0.25">
      <c r="A289" s="26">
        <v>2018</v>
      </c>
      <c r="B289" s="26">
        <v>0</v>
      </c>
      <c r="C289" s="26" t="s">
        <v>53</v>
      </c>
      <c r="D289" s="26">
        <v>58</v>
      </c>
      <c r="E289" s="26">
        <v>1960</v>
      </c>
      <c r="F289" s="50">
        <v>0</v>
      </c>
      <c r="G289" s="51">
        <v>0</v>
      </c>
      <c r="H289" s="51">
        <v>0</v>
      </c>
      <c r="I289" s="51">
        <v>0</v>
      </c>
      <c r="J289" s="51">
        <v>0</v>
      </c>
      <c r="K289" s="52">
        <v>0</v>
      </c>
      <c r="L289" s="50">
        <v>0</v>
      </c>
      <c r="M289" s="51">
        <v>0</v>
      </c>
      <c r="N289" s="51">
        <v>0</v>
      </c>
      <c r="O289" s="51">
        <v>0</v>
      </c>
      <c r="P289" s="51">
        <v>0</v>
      </c>
      <c r="Q289" s="52">
        <v>0</v>
      </c>
      <c r="R289" s="50">
        <v>0</v>
      </c>
      <c r="S289" s="51">
        <v>0</v>
      </c>
      <c r="T289" s="51">
        <v>0</v>
      </c>
      <c r="U289" s="51">
        <v>0</v>
      </c>
      <c r="V289" s="51">
        <v>0</v>
      </c>
      <c r="W289" s="52">
        <v>0</v>
      </c>
      <c r="X289" s="50">
        <v>0</v>
      </c>
      <c r="Y289" s="51">
        <v>0</v>
      </c>
      <c r="Z289" s="51">
        <v>0</v>
      </c>
      <c r="AA289" s="51">
        <v>0</v>
      </c>
      <c r="AB289" s="51">
        <v>0</v>
      </c>
      <c r="AC289" s="52">
        <v>0</v>
      </c>
      <c r="AD289" s="50">
        <v>0</v>
      </c>
      <c r="AE289" s="51">
        <v>0</v>
      </c>
      <c r="AF289" s="51">
        <v>0</v>
      </c>
      <c r="AG289" s="51">
        <v>0</v>
      </c>
      <c r="AH289" s="51">
        <v>0</v>
      </c>
      <c r="AI289" s="52">
        <v>0</v>
      </c>
    </row>
    <row r="290" spans="1:35" x14ac:dyDescent="0.25">
      <c r="A290" s="27">
        <v>2018</v>
      </c>
      <c r="B290" s="27">
        <v>0</v>
      </c>
      <c r="C290" s="27" t="s">
        <v>53</v>
      </c>
      <c r="D290" s="27">
        <v>59</v>
      </c>
      <c r="E290" s="27">
        <v>1959</v>
      </c>
      <c r="F290" s="53">
        <v>0</v>
      </c>
      <c r="G290" s="54">
        <v>0</v>
      </c>
      <c r="H290" s="54">
        <v>0</v>
      </c>
      <c r="I290" s="54">
        <v>0</v>
      </c>
      <c r="J290" s="54">
        <v>0</v>
      </c>
      <c r="K290" s="55">
        <v>0</v>
      </c>
      <c r="L290" s="53">
        <v>0</v>
      </c>
      <c r="M290" s="54">
        <v>0</v>
      </c>
      <c r="N290" s="54">
        <v>0</v>
      </c>
      <c r="O290" s="54">
        <v>0</v>
      </c>
      <c r="P290" s="54">
        <v>0</v>
      </c>
      <c r="Q290" s="55">
        <v>0</v>
      </c>
      <c r="R290" s="53">
        <v>0</v>
      </c>
      <c r="S290" s="54">
        <v>0</v>
      </c>
      <c r="T290" s="54">
        <v>0</v>
      </c>
      <c r="U290" s="54">
        <v>0</v>
      </c>
      <c r="V290" s="54">
        <v>0</v>
      </c>
      <c r="W290" s="55">
        <v>0</v>
      </c>
      <c r="X290" s="53">
        <v>0</v>
      </c>
      <c r="Y290" s="54">
        <v>0</v>
      </c>
      <c r="Z290" s="54">
        <v>0</v>
      </c>
      <c r="AA290" s="54">
        <v>0</v>
      </c>
      <c r="AB290" s="54">
        <v>0</v>
      </c>
      <c r="AC290" s="55">
        <v>0</v>
      </c>
      <c r="AD290" s="53">
        <v>0</v>
      </c>
      <c r="AE290" s="54">
        <v>0</v>
      </c>
      <c r="AF290" s="54">
        <v>0</v>
      </c>
      <c r="AG290" s="54">
        <v>0</v>
      </c>
      <c r="AH290" s="54">
        <v>0</v>
      </c>
      <c r="AI290" s="55">
        <v>0</v>
      </c>
    </row>
    <row r="291" spans="1:35" x14ac:dyDescent="0.25">
      <c r="A291" s="26">
        <v>2018</v>
      </c>
      <c r="B291" s="26">
        <v>0</v>
      </c>
      <c r="C291" s="26" t="s">
        <v>53</v>
      </c>
      <c r="D291" s="26">
        <v>60</v>
      </c>
      <c r="E291" s="26">
        <v>1958</v>
      </c>
      <c r="F291" s="50">
        <v>0</v>
      </c>
      <c r="G291" s="51">
        <v>0</v>
      </c>
      <c r="H291" s="51">
        <v>0</v>
      </c>
      <c r="I291" s="51">
        <v>0</v>
      </c>
      <c r="J291" s="51">
        <v>0</v>
      </c>
      <c r="K291" s="52">
        <v>0</v>
      </c>
      <c r="L291" s="50">
        <v>0</v>
      </c>
      <c r="M291" s="51">
        <v>0</v>
      </c>
      <c r="N291" s="51">
        <v>0</v>
      </c>
      <c r="O291" s="51">
        <v>0</v>
      </c>
      <c r="P291" s="51">
        <v>0</v>
      </c>
      <c r="Q291" s="52">
        <v>0</v>
      </c>
      <c r="R291" s="50">
        <v>0</v>
      </c>
      <c r="S291" s="51">
        <v>0</v>
      </c>
      <c r="T291" s="51">
        <v>0</v>
      </c>
      <c r="U291" s="51">
        <v>0</v>
      </c>
      <c r="V291" s="51">
        <v>0</v>
      </c>
      <c r="W291" s="52">
        <v>0</v>
      </c>
      <c r="X291" s="50">
        <v>0</v>
      </c>
      <c r="Y291" s="51">
        <v>0</v>
      </c>
      <c r="Z291" s="51">
        <v>0</v>
      </c>
      <c r="AA291" s="51">
        <v>0</v>
      </c>
      <c r="AB291" s="51">
        <v>0</v>
      </c>
      <c r="AC291" s="52">
        <v>0</v>
      </c>
      <c r="AD291" s="50">
        <v>0</v>
      </c>
      <c r="AE291" s="51">
        <v>0</v>
      </c>
      <c r="AF291" s="51">
        <v>0</v>
      </c>
      <c r="AG291" s="51">
        <v>0</v>
      </c>
      <c r="AH291" s="51">
        <v>0</v>
      </c>
      <c r="AI291" s="52">
        <v>0</v>
      </c>
    </row>
    <row r="292" spans="1:35" x14ac:dyDescent="0.25">
      <c r="A292" s="27">
        <v>2018</v>
      </c>
      <c r="B292" s="27">
        <v>0</v>
      </c>
      <c r="C292" s="27" t="s">
        <v>53</v>
      </c>
      <c r="D292" s="27">
        <v>61</v>
      </c>
      <c r="E292" s="27">
        <v>1957</v>
      </c>
      <c r="F292" s="53">
        <v>0</v>
      </c>
      <c r="G292" s="54">
        <v>0</v>
      </c>
      <c r="H292" s="54">
        <v>0</v>
      </c>
      <c r="I292" s="54">
        <v>0</v>
      </c>
      <c r="J292" s="54">
        <v>0</v>
      </c>
      <c r="K292" s="55">
        <v>0</v>
      </c>
      <c r="L292" s="53">
        <v>0</v>
      </c>
      <c r="M292" s="54">
        <v>0</v>
      </c>
      <c r="N292" s="54">
        <v>0</v>
      </c>
      <c r="O292" s="54">
        <v>0</v>
      </c>
      <c r="P292" s="54">
        <v>0</v>
      </c>
      <c r="Q292" s="55">
        <v>0</v>
      </c>
      <c r="R292" s="53">
        <v>0</v>
      </c>
      <c r="S292" s="54">
        <v>0</v>
      </c>
      <c r="T292" s="54">
        <v>0</v>
      </c>
      <c r="U292" s="54">
        <v>0</v>
      </c>
      <c r="V292" s="54">
        <v>0</v>
      </c>
      <c r="W292" s="55">
        <v>0</v>
      </c>
      <c r="X292" s="53">
        <v>0</v>
      </c>
      <c r="Y292" s="54">
        <v>0</v>
      </c>
      <c r="Z292" s="54">
        <v>0</v>
      </c>
      <c r="AA292" s="54">
        <v>0</v>
      </c>
      <c r="AB292" s="54">
        <v>0</v>
      </c>
      <c r="AC292" s="55">
        <v>0</v>
      </c>
      <c r="AD292" s="53">
        <v>0</v>
      </c>
      <c r="AE292" s="54">
        <v>0</v>
      </c>
      <c r="AF292" s="54">
        <v>0</v>
      </c>
      <c r="AG292" s="54">
        <v>0</v>
      </c>
      <c r="AH292" s="54">
        <v>0</v>
      </c>
      <c r="AI292" s="55">
        <v>0</v>
      </c>
    </row>
    <row r="293" spans="1:35" x14ac:dyDescent="0.25">
      <c r="A293" s="26">
        <v>2018</v>
      </c>
      <c r="B293" s="26">
        <v>0</v>
      </c>
      <c r="C293" s="26" t="s">
        <v>53</v>
      </c>
      <c r="D293" s="26">
        <v>62</v>
      </c>
      <c r="E293" s="26">
        <v>1956</v>
      </c>
      <c r="F293" s="50">
        <v>0</v>
      </c>
      <c r="G293" s="51">
        <v>0</v>
      </c>
      <c r="H293" s="51">
        <v>0</v>
      </c>
      <c r="I293" s="51">
        <v>0</v>
      </c>
      <c r="J293" s="51">
        <v>0</v>
      </c>
      <c r="K293" s="52">
        <v>0</v>
      </c>
      <c r="L293" s="50">
        <v>0</v>
      </c>
      <c r="M293" s="51">
        <v>0</v>
      </c>
      <c r="N293" s="51">
        <v>0</v>
      </c>
      <c r="O293" s="51">
        <v>0</v>
      </c>
      <c r="P293" s="51">
        <v>0</v>
      </c>
      <c r="Q293" s="52">
        <v>0</v>
      </c>
      <c r="R293" s="50">
        <v>0</v>
      </c>
      <c r="S293" s="51">
        <v>0</v>
      </c>
      <c r="T293" s="51">
        <v>0</v>
      </c>
      <c r="U293" s="51">
        <v>0</v>
      </c>
      <c r="V293" s="51">
        <v>0</v>
      </c>
      <c r="W293" s="52">
        <v>0</v>
      </c>
      <c r="X293" s="50">
        <v>0</v>
      </c>
      <c r="Y293" s="51">
        <v>0</v>
      </c>
      <c r="Z293" s="51">
        <v>0</v>
      </c>
      <c r="AA293" s="51">
        <v>0</v>
      </c>
      <c r="AB293" s="51">
        <v>0</v>
      </c>
      <c r="AC293" s="52">
        <v>0</v>
      </c>
      <c r="AD293" s="50">
        <v>0</v>
      </c>
      <c r="AE293" s="51">
        <v>0</v>
      </c>
      <c r="AF293" s="51">
        <v>0</v>
      </c>
      <c r="AG293" s="51">
        <v>0</v>
      </c>
      <c r="AH293" s="51">
        <v>0</v>
      </c>
      <c r="AI293" s="52">
        <v>0</v>
      </c>
    </row>
    <row r="294" spans="1:35" x14ac:dyDescent="0.25">
      <c r="A294" s="27">
        <v>2018</v>
      </c>
      <c r="B294" s="27">
        <v>0</v>
      </c>
      <c r="C294" s="27" t="s">
        <v>53</v>
      </c>
      <c r="D294" s="27">
        <v>63</v>
      </c>
      <c r="E294" s="27">
        <v>1955</v>
      </c>
      <c r="F294" s="53">
        <v>181</v>
      </c>
      <c r="G294" s="54">
        <v>365</v>
      </c>
      <c r="H294" s="54">
        <v>365</v>
      </c>
      <c r="I294" s="54">
        <v>365</v>
      </c>
      <c r="J294" s="54">
        <v>365</v>
      </c>
      <c r="K294" s="55">
        <v>365</v>
      </c>
      <c r="L294" s="53">
        <v>0</v>
      </c>
      <c r="M294" s="54">
        <v>0</v>
      </c>
      <c r="N294" s="54">
        <v>0</v>
      </c>
      <c r="O294" s="54">
        <v>0</v>
      </c>
      <c r="P294" s="54">
        <v>0</v>
      </c>
      <c r="Q294" s="55">
        <v>0</v>
      </c>
      <c r="R294" s="53">
        <v>1</v>
      </c>
      <c r="S294" s="54">
        <v>1</v>
      </c>
      <c r="T294" s="54">
        <v>1</v>
      </c>
      <c r="U294" s="54">
        <v>1</v>
      </c>
      <c r="V294" s="54">
        <v>1</v>
      </c>
      <c r="W294" s="55">
        <v>1</v>
      </c>
      <c r="X294" s="53">
        <v>0</v>
      </c>
      <c r="Y294" s="54">
        <v>0</v>
      </c>
      <c r="Z294" s="54">
        <v>0</v>
      </c>
      <c r="AA294" s="54">
        <v>0</v>
      </c>
      <c r="AB294" s="54">
        <v>0</v>
      </c>
      <c r="AC294" s="55">
        <v>0</v>
      </c>
      <c r="AD294" s="53">
        <v>1</v>
      </c>
      <c r="AE294" s="54">
        <v>1</v>
      </c>
      <c r="AF294" s="54">
        <v>1</v>
      </c>
      <c r="AG294" s="54">
        <v>1</v>
      </c>
      <c r="AH294" s="54">
        <v>1</v>
      </c>
      <c r="AI294" s="55">
        <v>1</v>
      </c>
    </row>
    <row r="295" spans="1:35" x14ac:dyDescent="0.25">
      <c r="A295" s="26">
        <v>2018</v>
      </c>
      <c r="B295" s="26">
        <v>0</v>
      </c>
      <c r="C295" s="26" t="s">
        <v>53</v>
      </c>
      <c r="D295" s="26">
        <v>64</v>
      </c>
      <c r="E295" s="26">
        <v>1954</v>
      </c>
      <c r="F295" s="50">
        <v>0</v>
      </c>
      <c r="G295" s="51">
        <v>0</v>
      </c>
      <c r="H295" s="51">
        <v>0</v>
      </c>
      <c r="I295" s="51">
        <v>0</v>
      </c>
      <c r="J295" s="51">
        <v>0</v>
      </c>
      <c r="K295" s="52">
        <v>0</v>
      </c>
      <c r="L295" s="50">
        <v>0</v>
      </c>
      <c r="M295" s="51">
        <v>0</v>
      </c>
      <c r="N295" s="51">
        <v>0</v>
      </c>
      <c r="O295" s="51">
        <v>0</v>
      </c>
      <c r="P295" s="51">
        <v>0</v>
      </c>
      <c r="Q295" s="52">
        <v>0</v>
      </c>
      <c r="R295" s="50">
        <v>0</v>
      </c>
      <c r="S295" s="51">
        <v>0</v>
      </c>
      <c r="T295" s="51">
        <v>0</v>
      </c>
      <c r="U295" s="51">
        <v>0</v>
      </c>
      <c r="V295" s="51">
        <v>0</v>
      </c>
      <c r="W295" s="52">
        <v>0</v>
      </c>
      <c r="X295" s="50">
        <v>0</v>
      </c>
      <c r="Y295" s="51">
        <v>0</v>
      </c>
      <c r="Z295" s="51">
        <v>0</v>
      </c>
      <c r="AA295" s="51">
        <v>0</v>
      </c>
      <c r="AB295" s="51">
        <v>0</v>
      </c>
      <c r="AC295" s="52">
        <v>0</v>
      </c>
      <c r="AD295" s="50">
        <v>0</v>
      </c>
      <c r="AE295" s="51">
        <v>0</v>
      </c>
      <c r="AF295" s="51">
        <v>0</v>
      </c>
      <c r="AG295" s="51">
        <v>0</v>
      </c>
      <c r="AH295" s="51">
        <v>0</v>
      </c>
      <c r="AI295" s="52">
        <v>0</v>
      </c>
    </row>
    <row r="296" spans="1:35" x14ac:dyDescent="0.25">
      <c r="A296" s="27">
        <v>2018</v>
      </c>
      <c r="B296" s="27">
        <v>0</v>
      </c>
      <c r="C296" s="27" t="s">
        <v>53</v>
      </c>
      <c r="D296" s="27">
        <v>65</v>
      </c>
      <c r="E296" s="27">
        <v>1953</v>
      </c>
      <c r="F296" s="53">
        <v>0</v>
      </c>
      <c r="G296" s="54">
        <v>0</v>
      </c>
      <c r="H296" s="54">
        <v>0</v>
      </c>
      <c r="I296" s="54">
        <v>0</v>
      </c>
      <c r="J296" s="54">
        <v>0</v>
      </c>
      <c r="K296" s="55">
        <v>0</v>
      </c>
      <c r="L296" s="53">
        <v>0</v>
      </c>
      <c r="M296" s="54">
        <v>0</v>
      </c>
      <c r="N296" s="54">
        <v>0</v>
      </c>
      <c r="O296" s="54">
        <v>0</v>
      </c>
      <c r="P296" s="54">
        <v>0</v>
      </c>
      <c r="Q296" s="55">
        <v>0</v>
      </c>
      <c r="R296" s="53">
        <v>0</v>
      </c>
      <c r="S296" s="54">
        <v>0</v>
      </c>
      <c r="T296" s="54">
        <v>0</v>
      </c>
      <c r="U296" s="54">
        <v>0</v>
      </c>
      <c r="V296" s="54">
        <v>0</v>
      </c>
      <c r="W296" s="55">
        <v>0</v>
      </c>
      <c r="X296" s="53">
        <v>0</v>
      </c>
      <c r="Y296" s="54">
        <v>0</v>
      </c>
      <c r="Z296" s="54">
        <v>0</v>
      </c>
      <c r="AA296" s="54">
        <v>0</v>
      </c>
      <c r="AB296" s="54">
        <v>0</v>
      </c>
      <c r="AC296" s="55">
        <v>0</v>
      </c>
      <c r="AD296" s="53">
        <v>0</v>
      </c>
      <c r="AE296" s="54">
        <v>0</v>
      </c>
      <c r="AF296" s="54">
        <v>0</v>
      </c>
      <c r="AG296" s="54">
        <v>0</v>
      </c>
      <c r="AH296" s="54">
        <v>0</v>
      </c>
      <c r="AI296" s="55">
        <v>0</v>
      </c>
    </row>
    <row r="297" spans="1:35" x14ac:dyDescent="0.25">
      <c r="A297" s="26">
        <v>2018</v>
      </c>
      <c r="B297" s="26">
        <v>0</v>
      </c>
      <c r="C297" s="26" t="s">
        <v>53</v>
      </c>
      <c r="D297" s="26">
        <v>66</v>
      </c>
      <c r="E297" s="26">
        <v>1952</v>
      </c>
      <c r="F297" s="50">
        <v>0</v>
      </c>
      <c r="G297" s="51">
        <v>0</v>
      </c>
      <c r="H297" s="51">
        <v>0</v>
      </c>
      <c r="I297" s="51">
        <v>0</v>
      </c>
      <c r="J297" s="51">
        <v>0</v>
      </c>
      <c r="K297" s="52">
        <v>0</v>
      </c>
      <c r="L297" s="50">
        <v>0</v>
      </c>
      <c r="M297" s="51">
        <v>0</v>
      </c>
      <c r="N297" s="51">
        <v>0</v>
      </c>
      <c r="O297" s="51">
        <v>0</v>
      </c>
      <c r="P297" s="51">
        <v>0</v>
      </c>
      <c r="Q297" s="52">
        <v>0</v>
      </c>
      <c r="R297" s="50">
        <v>0</v>
      </c>
      <c r="S297" s="51">
        <v>0</v>
      </c>
      <c r="T297" s="51">
        <v>0</v>
      </c>
      <c r="U297" s="51">
        <v>0</v>
      </c>
      <c r="V297" s="51">
        <v>0</v>
      </c>
      <c r="W297" s="52">
        <v>0</v>
      </c>
      <c r="X297" s="50">
        <v>0</v>
      </c>
      <c r="Y297" s="51">
        <v>0</v>
      </c>
      <c r="Z297" s="51">
        <v>0</v>
      </c>
      <c r="AA297" s="51">
        <v>0</v>
      </c>
      <c r="AB297" s="51">
        <v>0</v>
      </c>
      <c r="AC297" s="52">
        <v>0</v>
      </c>
      <c r="AD297" s="50">
        <v>0</v>
      </c>
      <c r="AE297" s="51">
        <v>0</v>
      </c>
      <c r="AF297" s="51">
        <v>0</v>
      </c>
      <c r="AG297" s="51">
        <v>0</v>
      </c>
      <c r="AH297" s="51">
        <v>0</v>
      </c>
      <c r="AI297" s="52">
        <v>0</v>
      </c>
    </row>
    <row r="298" spans="1:35" x14ac:dyDescent="0.25">
      <c r="A298" s="27">
        <v>2018</v>
      </c>
      <c r="B298" s="27">
        <v>0</v>
      </c>
      <c r="C298" s="27" t="s">
        <v>53</v>
      </c>
      <c r="D298" s="27">
        <v>67</v>
      </c>
      <c r="E298" s="27">
        <v>1951</v>
      </c>
      <c r="F298" s="53">
        <v>0</v>
      </c>
      <c r="G298" s="54">
        <v>0</v>
      </c>
      <c r="H298" s="54">
        <v>0</v>
      </c>
      <c r="I298" s="54">
        <v>0</v>
      </c>
      <c r="J298" s="54">
        <v>0</v>
      </c>
      <c r="K298" s="55">
        <v>0</v>
      </c>
      <c r="L298" s="53">
        <v>0</v>
      </c>
      <c r="M298" s="54">
        <v>0</v>
      </c>
      <c r="N298" s="54">
        <v>0</v>
      </c>
      <c r="O298" s="54">
        <v>0</v>
      </c>
      <c r="P298" s="54">
        <v>0</v>
      </c>
      <c r="Q298" s="55">
        <v>0</v>
      </c>
      <c r="R298" s="53">
        <v>0</v>
      </c>
      <c r="S298" s="54">
        <v>0</v>
      </c>
      <c r="T298" s="54">
        <v>0</v>
      </c>
      <c r="U298" s="54">
        <v>0</v>
      </c>
      <c r="V298" s="54">
        <v>0</v>
      </c>
      <c r="W298" s="55">
        <v>0</v>
      </c>
      <c r="X298" s="53">
        <v>0</v>
      </c>
      <c r="Y298" s="54">
        <v>0</v>
      </c>
      <c r="Z298" s="54">
        <v>0</v>
      </c>
      <c r="AA298" s="54">
        <v>0</v>
      </c>
      <c r="AB298" s="54">
        <v>0</v>
      </c>
      <c r="AC298" s="55">
        <v>0</v>
      </c>
      <c r="AD298" s="53">
        <v>0</v>
      </c>
      <c r="AE298" s="54">
        <v>0</v>
      </c>
      <c r="AF298" s="54">
        <v>0</v>
      </c>
      <c r="AG298" s="54">
        <v>0</v>
      </c>
      <c r="AH298" s="54">
        <v>0</v>
      </c>
      <c r="AI298" s="55">
        <v>0</v>
      </c>
    </row>
    <row r="299" spans="1:35" x14ac:dyDescent="0.25">
      <c r="A299" s="26">
        <v>2018</v>
      </c>
      <c r="B299" s="26">
        <v>0</v>
      </c>
      <c r="C299" s="26" t="s">
        <v>53</v>
      </c>
      <c r="D299" s="26">
        <v>68</v>
      </c>
      <c r="E299" s="26">
        <v>1950</v>
      </c>
      <c r="F299" s="50">
        <v>0</v>
      </c>
      <c r="G299" s="51">
        <v>0</v>
      </c>
      <c r="H299" s="51">
        <v>0</v>
      </c>
      <c r="I299" s="51">
        <v>0</v>
      </c>
      <c r="J299" s="51">
        <v>0</v>
      </c>
      <c r="K299" s="52">
        <v>0</v>
      </c>
      <c r="L299" s="50">
        <v>0</v>
      </c>
      <c r="M299" s="51">
        <v>0</v>
      </c>
      <c r="N299" s="51">
        <v>0</v>
      </c>
      <c r="O299" s="51">
        <v>0</v>
      </c>
      <c r="P299" s="51">
        <v>0</v>
      </c>
      <c r="Q299" s="52">
        <v>0</v>
      </c>
      <c r="R299" s="50">
        <v>0</v>
      </c>
      <c r="S299" s="51">
        <v>0</v>
      </c>
      <c r="T299" s="51">
        <v>0</v>
      </c>
      <c r="U299" s="51">
        <v>0</v>
      </c>
      <c r="V299" s="51">
        <v>0</v>
      </c>
      <c r="W299" s="52">
        <v>0</v>
      </c>
      <c r="X299" s="50">
        <v>0</v>
      </c>
      <c r="Y299" s="51">
        <v>0</v>
      </c>
      <c r="Z299" s="51">
        <v>0</v>
      </c>
      <c r="AA299" s="51">
        <v>0</v>
      </c>
      <c r="AB299" s="51">
        <v>0</v>
      </c>
      <c r="AC299" s="52">
        <v>0</v>
      </c>
      <c r="AD299" s="50">
        <v>0</v>
      </c>
      <c r="AE299" s="51">
        <v>0</v>
      </c>
      <c r="AF299" s="51">
        <v>0</v>
      </c>
      <c r="AG299" s="51">
        <v>0</v>
      </c>
      <c r="AH299" s="51">
        <v>0</v>
      </c>
      <c r="AI299" s="52">
        <v>0</v>
      </c>
    </row>
    <row r="300" spans="1:35" x14ac:dyDescent="0.25">
      <c r="A300" s="27">
        <v>2018</v>
      </c>
      <c r="B300" s="27">
        <v>0</v>
      </c>
      <c r="C300" s="27" t="s">
        <v>53</v>
      </c>
      <c r="D300" s="27">
        <v>69</v>
      </c>
      <c r="E300" s="27">
        <v>1949</v>
      </c>
      <c r="F300" s="53">
        <v>0</v>
      </c>
      <c r="G300" s="54">
        <v>0</v>
      </c>
      <c r="H300" s="54">
        <v>0</v>
      </c>
      <c r="I300" s="54">
        <v>0</v>
      </c>
      <c r="J300" s="54">
        <v>0</v>
      </c>
      <c r="K300" s="55">
        <v>0</v>
      </c>
      <c r="L300" s="53">
        <v>0</v>
      </c>
      <c r="M300" s="54">
        <v>0</v>
      </c>
      <c r="N300" s="54">
        <v>0</v>
      </c>
      <c r="O300" s="54">
        <v>0</v>
      </c>
      <c r="P300" s="54">
        <v>0</v>
      </c>
      <c r="Q300" s="55">
        <v>0</v>
      </c>
      <c r="R300" s="53">
        <v>0</v>
      </c>
      <c r="S300" s="54">
        <v>0</v>
      </c>
      <c r="T300" s="54">
        <v>0</v>
      </c>
      <c r="U300" s="54">
        <v>0</v>
      </c>
      <c r="V300" s="54">
        <v>0</v>
      </c>
      <c r="W300" s="55">
        <v>0</v>
      </c>
      <c r="X300" s="53">
        <v>0</v>
      </c>
      <c r="Y300" s="54">
        <v>0</v>
      </c>
      <c r="Z300" s="54">
        <v>0</v>
      </c>
      <c r="AA300" s="54">
        <v>0</v>
      </c>
      <c r="AB300" s="54">
        <v>0</v>
      </c>
      <c r="AC300" s="55">
        <v>0</v>
      </c>
      <c r="AD300" s="53">
        <v>0</v>
      </c>
      <c r="AE300" s="54">
        <v>0</v>
      </c>
      <c r="AF300" s="54">
        <v>0</v>
      </c>
      <c r="AG300" s="54">
        <v>0</v>
      </c>
      <c r="AH300" s="54">
        <v>0</v>
      </c>
      <c r="AI300" s="55">
        <v>0</v>
      </c>
    </row>
    <row r="301" spans="1:35" x14ac:dyDescent="0.25">
      <c r="A301" s="26">
        <v>2018</v>
      </c>
      <c r="B301" s="26">
        <v>0</v>
      </c>
      <c r="C301" s="26" t="s">
        <v>53</v>
      </c>
      <c r="D301" s="26">
        <v>70</v>
      </c>
      <c r="E301" s="26">
        <v>1948</v>
      </c>
      <c r="F301" s="50">
        <v>0</v>
      </c>
      <c r="G301" s="51">
        <v>0</v>
      </c>
      <c r="H301" s="51">
        <v>0</v>
      </c>
      <c r="I301" s="51">
        <v>0</v>
      </c>
      <c r="J301" s="51">
        <v>0</v>
      </c>
      <c r="K301" s="52">
        <v>0</v>
      </c>
      <c r="L301" s="50">
        <v>0</v>
      </c>
      <c r="M301" s="51">
        <v>0</v>
      </c>
      <c r="N301" s="51">
        <v>0</v>
      </c>
      <c r="O301" s="51">
        <v>0</v>
      </c>
      <c r="P301" s="51">
        <v>0</v>
      </c>
      <c r="Q301" s="52">
        <v>0</v>
      </c>
      <c r="R301" s="50">
        <v>0</v>
      </c>
      <c r="S301" s="51">
        <v>0</v>
      </c>
      <c r="T301" s="51">
        <v>0</v>
      </c>
      <c r="U301" s="51">
        <v>0</v>
      </c>
      <c r="V301" s="51">
        <v>0</v>
      </c>
      <c r="W301" s="52">
        <v>0</v>
      </c>
      <c r="X301" s="50">
        <v>0</v>
      </c>
      <c r="Y301" s="51">
        <v>0</v>
      </c>
      <c r="Z301" s="51">
        <v>0</v>
      </c>
      <c r="AA301" s="51">
        <v>0</v>
      </c>
      <c r="AB301" s="51">
        <v>0</v>
      </c>
      <c r="AC301" s="52">
        <v>0</v>
      </c>
      <c r="AD301" s="50">
        <v>0</v>
      </c>
      <c r="AE301" s="51">
        <v>0</v>
      </c>
      <c r="AF301" s="51">
        <v>0</v>
      </c>
      <c r="AG301" s="51">
        <v>0</v>
      </c>
      <c r="AH301" s="51">
        <v>0</v>
      </c>
      <c r="AI301" s="52">
        <v>0</v>
      </c>
    </row>
    <row r="302" spans="1:35" x14ac:dyDescent="0.25">
      <c r="A302" s="27">
        <v>2018</v>
      </c>
      <c r="B302" s="27">
        <v>0</v>
      </c>
      <c r="C302" s="27" t="s">
        <v>53</v>
      </c>
      <c r="D302" s="27">
        <v>71</v>
      </c>
      <c r="E302" s="27">
        <v>1947</v>
      </c>
      <c r="F302" s="53">
        <v>0</v>
      </c>
      <c r="G302" s="54">
        <v>0</v>
      </c>
      <c r="H302" s="54">
        <v>0</v>
      </c>
      <c r="I302" s="54">
        <v>0</v>
      </c>
      <c r="J302" s="54">
        <v>0</v>
      </c>
      <c r="K302" s="55">
        <v>0</v>
      </c>
      <c r="L302" s="53">
        <v>0</v>
      </c>
      <c r="M302" s="54">
        <v>0</v>
      </c>
      <c r="N302" s="54">
        <v>0</v>
      </c>
      <c r="O302" s="54">
        <v>0</v>
      </c>
      <c r="P302" s="54">
        <v>0</v>
      </c>
      <c r="Q302" s="55">
        <v>0</v>
      </c>
      <c r="R302" s="53">
        <v>0</v>
      </c>
      <c r="S302" s="54">
        <v>0</v>
      </c>
      <c r="T302" s="54">
        <v>0</v>
      </c>
      <c r="U302" s="54">
        <v>0</v>
      </c>
      <c r="V302" s="54">
        <v>0</v>
      </c>
      <c r="W302" s="55">
        <v>0</v>
      </c>
      <c r="X302" s="53">
        <v>0</v>
      </c>
      <c r="Y302" s="54">
        <v>0</v>
      </c>
      <c r="Z302" s="54">
        <v>0</v>
      </c>
      <c r="AA302" s="54">
        <v>0</v>
      </c>
      <c r="AB302" s="54">
        <v>0</v>
      </c>
      <c r="AC302" s="55">
        <v>0</v>
      </c>
      <c r="AD302" s="53">
        <v>0</v>
      </c>
      <c r="AE302" s="54">
        <v>0</v>
      </c>
      <c r="AF302" s="54">
        <v>0</v>
      </c>
      <c r="AG302" s="54">
        <v>0</v>
      </c>
      <c r="AH302" s="54">
        <v>0</v>
      </c>
      <c r="AI302" s="55">
        <v>0</v>
      </c>
    </row>
    <row r="303" spans="1:35" x14ac:dyDescent="0.25">
      <c r="A303" s="26">
        <v>2018</v>
      </c>
      <c r="B303" s="26">
        <v>0</v>
      </c>
      <c r="C303" s="26" t="s">
        <v>53</v>
      </c>
      <c r="D303" s="26">
        <v>72</v>
      </c>
      <c r="E303" s="26">
        <v>1946</v>
      </c>
      <c r="F303" s="50">
        <v>0</v>
      </c>
      <c r="G303" s="51">
        <v>0</v>
      </c>
      <c r="H303" s="51">
        <v>0</v>
      </c>
      <c r="I303" s="51">
        <v>0</v>
      </c>
      <c r="J303" s="51">
        <v>0</v>
      </c>
      <c r="K303" s="52">
        <v>0</v>
      </c>
      <c r="L303" s="50">
        <v>0</v>
      </c>
      <c r="M303" s="51">
        <v>0</v>
      </c>
      <c r="N303" s="51">
        <v>0</v>
      </c>
      <c r="O303" s="51">
        <v>0</v>
      </c>
      <c r="P303" s="51">
        <v>0</v>
      </c>
      <c r="Q303" s="52">
        <v>0</v>
      </c>
      <c r="R303" s="50">
        <v>0</v>
      </c>
      <c r="S303" s="51">
        <v>0</v>
      </c>
      <c r="T303" s="51">
        <v>0</v>
      </c>
      <c r="U303" s="51">
        <v>0</v>
      </c>
      <c r="V303" s="51">
        <v>0</v>
      </c>
      <c r="W303" s="52">
        <v>0</v>
      </c>
      <c r="X303" s="50">
        <v>0</v>
      </c>
      <c r="Y303" s="51">
        <v>0</v>
      </c>
      <c r="Z303" s="51">
        <v>0</v>
      </c>
      <c r="AA303" s="51">
        <v>0</v>
      </c>
      <c r="AB303" s="51">
        <v>0</v>
      </c>
      <c r="AC303" s="52">
        <v>0</v>
      </c>
      <c r="AD303" s="50">
        <v>0</v>
      </c>
      <c r="AE303" s="51">
        <v>0</v>
      </c>
      <c r="AF303" s="51">
        <v>0</v>
      </c>
      <c r="AG303" s="51">
        <v>0</v>
      </c>
      <c r="AH303" s="51">
        <v>0</v>
      </c>
      <c r="AI303" s="52">
        <v>0</v>
      </c>
    </row>
    <row r="304" spans="1:35" x14ac:dyDescent="0.25">
      <c r="A304" s="27">
        <v>2018</v>
      </c>
      <c r="B304" s="27">
        <v>0</v>
      </c>
      <c r="C304" s="27" t="s">
        <v>53</v>
      </c>
      <c r="D304" s="27">
        <v>73</v>
      </c>
      <c r="E304" s="27">
        <v>1945</v>
      </c>
      <c r="F304" s="53">
        <v>0</v>
      </c>
      <c r="G304" s="54">
        <v>0</v>
      </c>
      <c r="H304" s="54">
        <v>0</v>
      </c>
      <c r="I304" s="54">
        <v>0</v>
      </c>
      <c r="J304" s="54">
        <v>0</v>
      </c>
      <c r="K304" s="55">
        <v>0</v>
      </c>
      <c r="L304" s="53">
        <v>0</v>
      </c>
      <c r="M304" s="54">
        <v>0</v>
      </c>
      <c r="N304" s="54">
        <v>0</v>
      </c>
      <c r="O304" s="54">
        <v>0</v>
      </c>
      <c r="P304" s="54">
        <v>0</v>
      </c>
      <c r="Q304" s="55">
        <v>0</v>
      </c>
      <c r="R304" s="53">
        <v>0</v>
      </c>
      <c r="S304" s="54">
        <v>0</v>
      </c>
      <c r="T304" s="54">
        <v>0</v>
      </c>
      <c r="U304" s="54">
        <v>0</v>
      </c>
      <c r="V304" s="54">
        <v>0</v>
      </c>
      <c r="W304" s="55">
        <v>0</v>
      </c>
      <c r="X304" s="53">
        <v>0</v>
      </c>
      <c r="Y304" s="54">
        <v>0</v>
      </c>
      <c r="Z304" s="54">
        <v>0</v>
      </c>
      <c r="AA304" s="54">
        <v>0</v>
      </c>
      <c r="AB304" s="54">
        <v>0</v>
      </c>
      <c r="AC304" s="55">
        <v>0</v>
      </c>
      <c r="AD304" s="53">
        <v>0</v>
      </c>
      <c r="AE304" s="54">
        <v>0</v>
      </c>
      <c r="AF304" s="54">
        <v>0</v>
      </c>
      <c r="AG304" s="54">
        <v>0</v>
      </c>
      <c r="AH304" s="54">
        <v>0</v>
      </c>
      <c r="AI304" s="55">
        <v>0</v>
      </c>
    </row>
    <row r="305" spans="1:35" x14ac:dyDescent="0.25">
      <c r="A305" s="26">
        <v>2018</v>
      </c>
      <c r="B305" s="26">
        <v>0</v>
      </c>
      <c r="C305" s="26" t="s">
        <v>53</v>
      </c>
      <c r="D305" s="26">
        <v>74</v>
      </c>
      <c r="E305" s="26">
        <v>1944</v>
      </c>
      <c r="F305" s="50">
        <v>0</v>
      </c>
      <c r="G305" s="51">
        <v>0</v>
      </c>
      <c r="H305" s="51">
        <v>0</v>
      </c>
      <c r="I305" s="51">
        <v>0</v>
      </c>
      <c r="J305" s="51">
        <v>0</v>
      </c>
      <c r="K305" s="52">
        <v>0</v>
      </c>
      <c r="L305" s="50">
        <v>0</v>
      </c>
      <c r="M305" s="51">
        <v>0</v>
      </c>
      <c r="N305" s="51">
        <v>0</v>
      </c>
      <c r="O305" s="51">
        <v>0</v>
      </c>
      <c r="P305" s="51">
        <v>0</v>
      </c>
      <c r="Q305" s="52">
        <v>0</v>
      </c>
      <c r="R305" s="50">
        <v>0</v>
      </c>
      <c r="S305" s="51">
        <v>0</v>
      </c>
      <c r="T305" s="51">
        <v>0</v>
      </c>
      <c r="U305" s="51">
        <v>0</v>
      </c>
      <c r="V305" s="51">
        <v>0</v>
      </c>
      <c r="W305" s="52">
        <v>0</v>
      </c>
      <c r="X305" s="50">
        <v>0</v>
      </c>
      <c r="Y305" s="51">
        <v>0</v>
      </c>
      <c r="Z305" s="51">
        <v>0</v>
      </c>
      <c r="AA305" s="51">
        <v>0</v>
      </c>
      <c r="AB305" s="51">
        <v>0</v>
      </c>
      <c r="AC305" s="52">
        <v>0</v>
      </c>
      <c r="AD305" s="50">
        <v>0</v>
      </c>
      <c r="AE305" s="51">
        <v>0</v>
      </c>
      <c r="AF305" s="51">
        <v>0</v>
      </c>
      <c r="AG305" s="51">
        <v>0</v>
      </c>
      <c r="AH305" s="51">
        <v>0</v>
      </c>
      <c r="AI305" s="52">
        <v>0</v>
      </c>
    </row>
    <row r="306" spans="1:35" x14ac:dyDescent="0.25">
      <c r="A306" s="27">
        <v>2018</v>
      </c>
      <c r="B306" s="27">
        <v>0</v>
      </c>
      <c r="C306" s="27" t="s">
        <v>53</v>
      </c>
      <c r="D306" s="27">
        <v>75</v>
      </c>
      <c r="E306" s="27">
        <v>1943</v>
      </c>
      <c r="F306" s="53">
        <v>0</v>
      </c>
      <c r="G306" s="54">
        <v>0</v>
      </c>
      <c r="H306" s="54">
        <v>0</v>
      </c>
      <c r="I306" s="54">
        <v>0</v>
      </c>
      <c r="J306" s="54">
        <v>0</v>
      </c>
      <c r="K306" s="55">
        <v>0</v>
      </c>
      <c r="L306" s="53">
        <v>0</v>
      </c>
      <c r="M306" s="54">
        <v>0</v>
      </c>
      <c r="N306" s="54">
        <v>0</v>
      </c>
      <c r="O306" s="54">
        <v>0</v>
      </c>
      <c r="P306" s="54">
        <v>0</v>
      </c>
      <c r="Q306" s="55">
        <v>0</v>
      </c>
      <c r="R306" s="53">
        <v>0</v>
      </c>
      <c r="S306" s="54">
        <v>0</v>
      </c>
      <c r="T306" s="54">
        <v>0</v>
      </c>
      <c r="U306" s="54">
        <v>0</v>
      </c>
      <c r="V306" s="54">
        <v>0</v>
      </c>
      <c r="W306" s="55">
        <v>0</v>
      </c>
      <c r="X306" s="53">
        <v>0</v>
      </c>
      <c r="Y306" s="54">
        <v>0</v>
      </c>
      <c r="Z306" s="54">
        <v>0</v>
      </c>
      <c r="AA306" s="54">
        <v>0</v>
      </c>
      <c r="AB306" s="54">
        <v>0</v>
      </c>
      <c r="AC306" s="55">
        <v>0</v>
      </c>
      <c r="AD306" s="53">
        <v>0</v>
      </c>
      <c r="AE306" s="54">
        <v>0</v>
      </c>
      <c r="AF306" s="54">
        <v>0</v>
      </c>
      <c r="AG306" s="54">
        <v>0</v>
      </c>
      <c r="AH306" s="54">
        <v>0</v>
      </c>
      <c r="AI306" s="55">
        <v>0</v>
      </c>
    </row>
    <row r="307" spans="1:35" x14ac:dyDescent="0.25">
      <c r="A307" s="26">
        <v>2018</v>
      </c>
      <c r="B307" s="26">
        <v>0</v>
      </c>
      <c r="C307" s="26" t="s">
        <v>53</v>
      </c>
      <c r="D307" s="26">
        <v>76</v>
      </c>
      <c r="E307" s="26">
        <v>1942</v>
      </c>
      <c r="F307" s="50">
        <v>0</v>
      </c>
      <c r="G307" s="51">
        <v>0</v>
      </c>
      <c r="H307" s="51">
        <v>0</v>
      </c>
      <c r="I307" s="51">
        <v>0</v>
      </c>
      <c r="J307" s="51">
        <v>0</v>
      </c>
      <c r="K307" s="52">
        <v>0</v>
      </c>
      <c r="L307" s="50">
        <v>0</v>
      </c>
      <c r="M307" s="51">
        <v>0</v>
      </c>
      <c r="N307" s="51">
        <v>0</v>
      </c>
      <c r="O307" s="51">
        <v>0</v>
      </c>
      <c r="P307" s="51">
        <v>0</v>
      </c>
      <c r="Q307" s="52">
        <v>0</v>
      </c>
      <c r="R307" s="50">
        <v>0</v>
      </c>
      <c r="S307" s="51">
        <v>0</v>
      </c>
      <c r="T307" s="51">
        <v>0</v>
      </c>
      <c r="U307" s="51">
        <v>0</v>
      </c>
      <c r="V307" s="51">
        <v>0</v>
      </c>
      <c r="W307" s="52">
        <v>0</v>
      </c>
      <c r="X307" s="50">
        <v>0</v>
      </c>
      <c r="Y307" s="51">
        <v>0</v>
      </c>
      <c r="Z307" s="51">
        <v>0</v>
      </c>
      <c r="AA307" s="51">
        <v>0</v>
      </c>
      <c r="AB307" s="51">
        <v>0</v>
      </c>
      <c r="AC307" s="52">
        <v>0</v>
      </c>
      <c r="AD307" s="50">
        <v>0</v>
      </c>
      <c r="AE307" s="51">
        <v>0</v>
      </c>
      <c r="AF307" s="51">
        <v>0</v>
      </c>
      <c r="AG307" s="51">
        <v>0</v>
      </c>
      <c r="AH307" s="51">
        <v>0</v>
      </c>
      <c r="AI307" s="52">
        <v>0</v>
      </c>
    </row>
    <row r="308" spans="1:35" x14ac:dyDescent="0.25">
      <c r="A308" s="27">
        <v>2018</v>
      </c>
      <c r="B308" s="27">
        <v>0</v>
      </c>
      <c r="C308" s="27" t="s">
        <v>53</v>
      </c>
      <c r="D308" s="27">
        <v>77</v>
      </c>
      <c r="E308" s="27">
        <v>1941</v>
      </c>
      <c r="F308" s="53">
        <v>0</v>
      </c>
      <c r="G308" s="54">
        <v>0</v>
      </c>
      <c r="H308" s="54">
        <v>0</v>
      </c>
      <c r="I308" s="54">
        <v>0</v>
      </c>
      <c r="J308" s="54">
        <v>0</v>
      </c>
      <c r="K308" s="55">
        <v>0</v>
      </c>
      <c r="L308" s="53">
        <v>0</v>
      </c>
      <c r="M308" s="54">
        <v>0</v>
      </c>
      <c r="N308" s="54">
        <v>0</v>
      </c>
      <c r="O308" s="54">
        <v>0</v>
      </c>
      <c r="P308" s="54">
        <v>0</v>
      </c>
      <c r="Q308" s="55">
        <v>0</v>
      </c>
      <c r="R308" s="53">
        <v>0</v>
      </c>
      <c r="S308" s="54">
        <v>0</v>
      </c>
      <c r="T308" s="54">
        <v>0</v>
      </c>
      <c r="U308" s="54">
        <v>0</v>
      </c>
      <c r="V308" s="54">
        <v>0</v>
      </c>
      <c r="W308" s="55">
        <v>0</v>
      </c>
      <c r="X308" s="53">
        <v>0</v>
      </c>
      <c r="Y308" s="54">
        <v>0</v>
      </c>
      <c r="Z308" s="54">
        <v>0</v>
      </c>
      <c r="AA308" s="54">
        <v>0</v>
      </c>
      <c r="AB308" s="54">
        <v>0</v>
      </c>
      <c r="AC308" s="55">
        <v>0</v>
      </c>
      <c r="AD308" s="53">
        <v>0</v>
      </c>
      <c r="AE308" s="54">
        <v>0</v>
      </c>
      <c r="AF308" s="54">
        <v>0</v>
      </c>
      <c r="AG308" s="54">
        <v>0</v>
      </c>
      <c r="AH308" s="54">
        <v>0</v>
      </c>
      <c r="AI308" s="55">
        <v>0</v>
      </c>
    </row>
    <row r="309" spans="1:35" x14ac:dyDescent="0.25">
      <c r="A309" s="26">
        <v>2018</v>
      </c>
      <c r="B309" s="26">
        <v>0</v>
      </c>
      <c r="C309" s="26" t="s">
        <v>53</v>
      </c>
      <c r="D309" s="26">
        <v>78</v>
      </c>
      <c r="E309" s="26">
        <v>1940</v>
      </c>
      <c r="F309" s="50">
        <v>0</v>
      </c>
      <c r="G309" s="51">
        <v>0</v>
      </c>
      <c r="H309" s="51">
        <v>0</v>
      </c>
      <c r="I309" s="51">
        <v>0</v>
      </c>
      <c r="J309" s="51">
        <v>0</v>
      </c>
      <c r="K309" s="52">
        <v>0</v>
      </c>
      <c r="L309" s="50">
        <v>0</v>
      </c>
      <c r="M309" s="51">
        <v>0</v>
      </c>
      <c r="N309" s="51">
        <v>0</v>
      </c>
      <c r="O309" s="51">
        <v>0</v>
      </c>
      <c r="P309" s="51">
        <v>0</v>
      </c>
      <c r="Q309" s="52">
        <v>0</v>
      </c>
      <c r="R309" s="50">
        <v>0</v>
      </c>
      <c r="S309" s="51">
        <v>0</v>
      </c>
      <c r="T309" s="51">
        <v>0</v>
      </c>
      <c r="U309" s="51">
        <v>0</v>
      </c>
      <c r="V309" s="51">
        <v>0</v>
      </c>
      <c r="W309" s="52">
        <v>0</v>
      </c>
      <c r="X309" s="50">
        <v>0</v>
      </c>
      <c r="Y309" s="51">
        <v>0</v>
      </c>
      <c r="Z309" s="51">
        <v>0</v>
      </c>
      <c r="AA309" s="51">
        <v>0</v>
      </c>
      <c r="AB309" s="51">
        <v>0</v>
      </c>
      <c r="AC309" s="52">
        <v>0</v>
      </c>
      <c r="AD309" s="50">
        <v>0</v>
      </c>
      <c r="AE309" s="51">
        <v>0</v>
      </c>
      <c r="AF309" s="51">
        <v>0</v>
      </c>
      <c r="AG309" s="51">
        <v>0</v>
      </c>
      <c r="AH309" s="51">
        <v>0</v>
      </c>
      <c r="AI309" s="52">
        <v>0</v>
      </c>
    </row>
    <row r="310" spans="1:35" x14ac:dyDescent="0.25">
      <c r="A310" s="27">
        <v>2018</v>
      </c>
      <c r="B310" s="27">
        <v>0</v>
      </c>
      <c r="C310" s="27" t="s">
        <v>53</v>
      </c>
      <c r="D310" s="27">
        <v>79</v>
      </c>
      <c r="E310" s="27">
        <v>1939</v>
      </c>
      <c r="F310" s="53">
        <v>0</v>
      </c>
      <c r="G310" s="54">
        <v>0</v>
      </c>
      <c r="H310" s="54">
        <v>0</v>
      </c>
      <c r="I310" s="54">
        <v>0</v>
      </c>
      <c r="J310" s="54">
        <v>0</v>
      </c>
      <c r="K310" s="55">
        <v>0</v>
      </c>
      <c r="L310" s="53">
        <v>0</v>
      </c>
      <c r="M310" s="54">
        <v>0</v>
      </c>
      <c r="N310" s="54">
        <v>0</v>
      </c>
      <c r="O310" s="54">
        <v>0</v>
      </c>
      <c r="P310" s="54">
        <v>0</v>
      </c>
      <c r="Q310" s="55">
        <v>0</v>
      </c>
      <c r="R310" s="53">
        <v>0</v>
      </c>
      <c r="S310" s="54">
        <v>0</v>
      </c>
      <c r="T310" s="54">
        <v>0</v>
      </c>
      <c r="U310" s="54">
        <v>0</v>
      </c>
      <c r="V310" s="54">
        <v>0</v>
      </c>
      <c r="W310" s="55">
        <v>0</v>
      </c>
      <c r="X310" s="53">
        <v>0</v>
      </c>
      <c r="Y310" s="54">
        <v>0</v>
      </c>
      <c r="Z310" s="54">
        <v>0</v>
      </c>
      <c r="AA310" s="54">
        <v>0</v>
      </c>
      <c r="AB310" s="54">
        <v>0</v>
      </c>
      <c r="AC310" s="55">
        <v>0</v>
      </c>
      <c r="AD310" s="53">
        <v>0</v>
      </c>
      <c r="AE310" s="54">
        <v>0</v>
      </c>
      <c r="AF310" s="54">
        <v>0</v>
      </c>
      <c r="AG310" s="54">
        <v>0</v>
      </c>
      <c r="AH310" s="54">
        <v>0</v>
      </c>
      <c r="AI310" s="55">
        <v>0</v>
      </c>
    </row>
    <row r="311" spans="1:35" x14ac:dyDescent="0.25">
      <c r="A311" s="26">
        <v>2018</v>
      </c>
      <c r="B311" s="26">
        <v>0</v>
      </c>
      <c r="C311" s="26" t="s">
        <v>53</v>
      </c>
      <c r="D311" s="26">
        <v>80</v>
      </c>
      <c r="E311" s="26">
        <v>1938</v>
      </c>
      <c r="F311" s="50">
        <v>0</v>
      </c>
      <c r="G311" s="51">
        <v>0</v>
      </c>
      <c r="H311" s="51">
        <v>0</v>
      </c>
      <c r="I311" s="51">
        <v>0</v>
      </c>
      <c r="J311" s="51">
        <v>0</v>
      </c>
      <c r="K311" s="52">
        <v>0</v>
      </c>
      <c r="L311" s="50">
        <v>0</v>
      </c>
      <c r="M311" s="51">
        <v>0</v>
      </c>
      <c r="N311" s="51">
        <v>0</v>
      </c>
      <c r="O311" s="51">
        <v>0</v>
      </c>
      <c r="P311" s="51">
        <v>0</v>
      </c>
      <c r="Q311" s="52">
        <v>0</v>
      </c>
      <c r="R311" s="50">
        <v>0</v>
      </c>
      <c r="S311" s="51">
        <v>0</v>
      </c>
      <c r="T311" s="51">
        <v>0</v>
      </c>
      <c r="U311" s="51">
        <v>0</v>
      </c>
      <c r="V311" s="51">
        <v>0</v>
      </c>
      <c r="W311" s="52">
        <v>0</v>
      </c>
      <c r="X311" s="50">
        <v>0</v>
      </c>
      <c r="Y311" s="51">
        <v>0</v>
      </c>
      <c r="Z311" s="51">
        <v>0</v>
      </c>
      <c r="AA311" s="51">
        <v>0</v>
      </c>
      <c r="AB311" s="51">
        <v>0</v>
      </c>
      <c r="AC311" s="52">
        <v>0</v>
      </c>
      <c r="AD311" s="50">
        <v>0</v>
      </c>
      <c r="AE311" s="51">
        <v>0</v>
      </c>
      <c r="AF311" s="51">
        <v>0</v>
      </c>
      <c r="AG311" s="51">
        <v>0</v>
      </c>
      <c r="AH311" s="51">
        <v>0</v>
      </c>
      <c r="AI311" s="52">
        <v>0</v>
      </c>
    </row>
    <row r="312" spans="1:35" x14ac:dyDescent="0.25">
      <c r="A312" s="27">
        <v>2018</v>
      </c>
      <c r="B312" s="27">
        <v>0</v>
      </c>
      <c r="C312" s="27" t="s">
        <v>53</v>
      </c>
      <c r="D312" s="27">
        <v>81</v>
      </c>
      <c r="E312" s="27">
        <v>1937</v>
      </c>
      <c r="F312" s="53">
        <v>0</v>
      </c>
      <c r="G312" s="54">
        <v>0</v>
      </c>
      <c r="H312" s="54">
        <v>0</v>
      </c>
      <c r="I312" s="54">
        <v>0</v>
      </c>
      <c r="J312" s="54">
        <v>0</v>
      </c>
      <c r="K312" s="55">
        <v>0</v>
      </c>
      <c r="L312" s="53">
        <v>0</v>
      </c>
      <c r="M312" s="54">
        <v>0</v>
      </c>
      <c r="N312" s="54">
        <v>0</v>
      </c>
      <c r="O312" s="54">
        <v>0</v>
      </c>
      <c r="P312" s="54">
        <v>0</v>
      </c>
      <c r="Q312" s="55">
        <v>0</v>
      </c>
      <c r="R312" s="53">
        <v>0</v>
      </c>
      <c r="S312" s="54">
        <v>0</v>
      </c>
      <c r="T312" s="54">
        <v>0</v>
      </c>
      <c r="U312" s="54">
        <v>0</v>
      </c>
      <c r="V312" s="54">
        <v>0</v>
      </c>
      <c r="W312" s="55">
        <v>0</v>
      </c>
      <c r="X312" s="53">
        <v>0</v>
      </c>
      <c r="Y312" s="54">
        <v>0</v>
      </c>
      <c r="Z312" s="54">
        <v>0</v>
      </c>
      <c r="AA312" s="54">
        <v>0</v>
      </c>
      <c r="AB312" s="54">
        <v>0</v>
      </c>
      <c r="AC312" s="55">
        <v>0</v>
      </c>
      <c r="AD312" s="53">
        <v>0</v>
      </c>
      <c r="AE312" s="54">
        <v>0</v>
      </c>
      <c r="AF312" s="54">
        <v>0</v>
      </c>
      <c r="AG312" s="54">
        <v>0</v>
      </c>
      <c r="AH312" s="54">
        <v>0</v>
      </c>
      <c r="AI312" s="55">
        <v>0</v>
      </c>
    </row>
    <row r="313" spans="1:35" x14ac:dyDescent="0.25">
      <c r="A313" s="26">
        <v>2018</v>
      </c>
      <c r="B313" s="26">
        <v>0</v>
      </c>
      <c r="C313" s="26" t="s">
        <v>53</v>
      </c>
      <c r="D313" s="26">
        <v>82</v>
      </c>
      <c r="E313" s="26">
        <v>1936</v>
      </c>
      <c r="F313" s="50">
        <v>0</v>
      </c>
      <c r="G313" s="51">
        <v>0</v>
      </c>
      <c r="H313" s="51">
        <v>0</v>
      </c>
      <c r="I313" s="51">
        <v>0</v>
      </c>
      <c r="J313" s="51">
        <v>0</v>
      </c>
      <c r="K313" s="52">
        <v>0</v>
      </c>
      <c r="L313" s="50">
        <v>0</v>
      </c>
      <c r="M313" s="51">
        <v>0</v>
      </c>
      <c r="N313" s="51">
        <v>0</v>
      </c>
      <c r="O313" s="51">
        <v>0</v>
      </c>
      <c r="P313" s="51">
        <v>0</v>
      </c>
      <c r="Q313" s="52">
        <v>0</v>
      </c>
      <c r="R313" s="50">
        <v>0</v>
      </c>
      <c r="S313" s="51">
        <v>0</v>
      </c>
      <c r="T313" s="51">
        <v>0</v>
      </c>
      <c r="U313" s="51">
        <v>0</v>
      </c>
      <c r="V313" s="51">
        <v>0</v>
      </c>
      <c r="W313" s="52">
        <v>0</v>
      </c>
      <c r="X313" s="50">
        <v>0</v>
      </c>
      <c r="Y313" s="51">
        <v>0</v>
      </c>
      <c r="Z313" s="51">
        <v>0</v>
      </c>
      <c r="AA313" s="51">
        <v>0</v>
      </c>
      <c r="AB313" s="51">
        <v>0</v>
      </c>
      <c r="AC313" s="52">
        <v>0</v>
      </c>
      <c r="AD313" s="50">
        <v>0</v>
      </c>
      <c r="AE313" s="51">
        <v>0</v>
      </c>
      <c r="AF313" s="51">
        <v>0</v>
      </c>
      <c r="AG313" s="51">
        <v>0</v>
      </c>
      <c r="AH313" s="51">
        <v>0</v>
      </c>
      <c r="AI313" s="52">
        <v>0</v>
      </c>
    </row>
    <row r="314" spans="1:35" x14ac:dyDescent="0.25">
      <c r="A314" s="27">
        <v>2018</v>
      </c>
      <c r="B314" s="27">
        <v>0</v>
      </c>
      <c r="C314" s="27" t="s">
        <v>53</v>
      </c>
      <c r="D314" s="27">
        <v>83</v>
      </c>
      <c r="E314" s="27">
        <v>1935</v>
      </c>
      <c r="F314" s="53">
        <v>0</v>
      </c>
      <c r="G314" s="54">
        <v>0</v>
      </c>
      <c r="H314" s="54">
        <v>0</v>
      </c>
      <c r="I314" s="54">
        <v>0</v>
      </c>
      <c r="J314" s="54">
        <v>0</v>
      </c>
      <c r="K314" s="55">
        <v>0</v>
      </c>
      <c r="L314" s="53">
        <v>0</v>
      </c>
      <c r="M314" s="54">
        <v>0</v>
      </c>
      <c r="N314" s="54">
        <v>0</v>
      </c>
      <c r="O314" s="54">
        <v>0</v>
      </c>
      <c r="P314" s="54">
        <v>0</v>
      </c>
      <c r="Q314" s="55">
        <v>0</v>
      </c>
      <c r="R314" s="53">
        <v>0</v>
      </c>
      <c r="S314" s="54">
        <v>0</v>
      </c>
      <c r="T314" s="54">
        <v>0</v>
      </c>
      <c r="U314" s="54">
        <v>0</v>
      </c>
      <c r="V314" s="54">
        <v>0</v>
      </c>
      <c r="W314" s="55">
        <v>0</v>
      </c>
      <c r="X314" s="53">
        <v>0</v>
      </c>
      <c r="Y314" s="54">
        <v>0</v>
      </c>
      <c r="Z314" s="54">
        <v>0</v>
      </c>
      <c r="AA314" s="54">
        <v>0</v>
      </c>
      <c r="AB314" s="54">
        <v>0</v>
      </c>
      <c r="AC314" s="55">
        <v>0</v>
      </c>
      <c r="AD314" s="53">
        <v>0</v>
      </c>
      <c r="AE314" s="54">
        <v>0</v>
      </c>
      <c r="AF314" s="54">
        <v>0</v>
      </c>
      <c r="AG314" s="54">
        <v>0</v>
      </c>
      <c r="AH314" s="54">
        <v>0</v>
      </c>
      <c r="AI314" s="55">
        <v>0</v>
      </c>
    </row>
    <row r="315" spans="1:35" x14ac:dyDescent="0.25">
      <c r="A315" s="26">
        <v>2018</v>
      </c>
      <c r="B315" s="26">
        <v>0</v>
      </c>
      <c r="C315" s="26" t="s">
        <v>53</v>
      </c>
      <c r="D315" s="26">
        <v>84</v>
      </c>
      <c r="E315" s="26">
        <v>1934</v>
      </c>
      <c r="F315" s="50">
        <v>0</v>
      </c>
      <c r="G315" s="51">
        <v>0</v>
      </c>
      <c r="H315" s="51">
        <v>0</v>
      </c>
      <c r="I315" s="51">
        <v>0</v>
      </c>
      <c r="J315" s="51">
        <v>0</v>
      </c>
      <c r="K315" s="52">
        <v>0</v>
      </c>
      <c r="L315" s="50">
        <v>0</v>
      </c>
      <c r="M315" s="51">
        <v>0</v>
      </c>
      <c r="N315" s="51">
        <v>0</v>
      </c>
      <c r="O315" s="51">
        <v>0</v>
      </c>
      <c r="P315" s="51">
        <v>0</v>
      </c>
      <c r="Q315" s="52">
        <v>0</v>
      </c>
      <c r="R315" s="50">
        <v>0</v>
      </c>
      <c r="S315" s="51">
        <v>0</v>
      </c>
      <c r="T315" s="51">
        <v>0</v>
      </c>
      <c r="U315" s="51">
        <v>0</v>
      </c>
      <c r="V315" s="51">
        <v>0</v>
      </c>
      <c r="W315" s="52">
        <v>0</v>
      </c>
      <c r="X315" s="50">
        <v>0</v>
      </c>
      <c r="Y315" s="51">
        <v>0</v>
      </c>
      <c r="Z315" s="51">
        <v>0</v>
      </c>
      <c r="AA315" s="51">
        <v>0</v>
      </c>
      <c r="AB315" s="51">
        <v>0</v>
      </c>
      <c r="AC315" s="52">
        <v>0</v>
      </c>
      <c r="AD315" s="50">
        <v>0</v>
      </c>
      <c r="AE315" s="51">
        <v>0</v>
      </c>
      <c r="AF315" s="51">
        <v>0</v>
      </c>
      <c r="AG315" s="51">
        <v>0</v>
      </c>
      <c r="AH315" s="51">
        <v>0</v>
      </c>
      <c r="AI315" s="52">
        <v>0</v>
      </c>
    </row>
    <row r="316" spans="1:35" x14ac:dyDescent="0.25">
      <c r="A316" s="27">
        <v>2018</v>
      </c>
      <c r="B316" s="27">
        <v>0</v>
      </c>
      <c r="C316" s="27" t="s">
        <v>53</v>
      </c>
      <c r="D316" s="27">
        <v>85</v>
      </c>
      <c r="E316" s="27">
        <v>1933</v>
      </c>
      <c r="F316" s="53">
        <v>0</v>
      </c>
      <c r="G316" s="54">
        <v>0</v>
      </c>
      <c r="H316" s="54">
        <v>0</v>
      </c>
      <c r="I316" s="54">
        <v>0</v>
      </c>
      <c r="J316" s="54">
        <v>0</v>
      </c>
      <c r="K316" s="55">
        <v>0</v>
      </c>
      <c r="L316" s="53">
        <v>0</v>
      </c>
      <c r="M316" s="54">
        <v>0</v>
      </c>
      <c r="N316" s="54">
        <v>0</v>
      </c>
      <c r="O316" s="54">
        <v>0</v>
      </c>
      <c r="P316" s="54">
        <v>0</v>
      </c>
      <c r="Q316" s="55">
        <v>0</v>
      </c>
      <c r="R316" s="53">
        <v>0</v>
      </c>
      <c r="S316" s="54">
        <v>0</v>
      </c>
      <c r="T316" s="54">
        <v>0</v>
      </c>
      <c r="U316" s="54">
        <v>0</v>
      </c>
      <c r="V316" s="54">
        <v>0</v>
      </c>
      <c r="W316" s="55">
        <v>0</v>
      </c>
      <c r="X316" s="53">
        <v>0</v>
      </c>
      <c r="Y316" s="54">
        <v>0</v>
      </c>
      <c r="Z316" s="54">
        <v>0</v>
      </c>
      <c r="AA316" s="54">
        <v>0</v>
      </c>
      <c r="AB316" s="54">
        <v>0</v>
      </c>
      <c r="AC316" s="55">
        <v>0</v>
      </c>
      <c r="AD316" s="53">
        <v>0</v>
      </c>
      <c r="AE316" s="54">
        <v>0</v>
      </c>
      <c r="AF316" s="54">
        <v>0</v>
      </c>
      <c r="AG316" s="54">
        <v>0</v>
      </c>
      <c r="AH316" s="54">
        <v>0</v>
      </c>
      <c r="AI316" s="55">
        <v>0</v>
      </c>
    </row>
    <row r="317" spans="1:35" x14ac:dyDescent="0.25">
      <c r="A317" s="26">
        <v>2018</v>
      </c>
      <c r="B317" s="26">
        <v>0</v>
      </c>
      <c r="C317" s="26" t="s">
        <v>53</v>
      </c>
      <c r="D317" s="26">
        <v>86</v>
      </c>
      <c r="E317" s="26">
        <v>1932</v>
      </c>
      <c r="F317" s="50">
        <v>0</v>
      </c>
      <c r="G317" s="51">
        <v>0</v>
      </c>
      <c r="H317" s="51">
        <v>0</v>
      </c>
      <c r="I317" s="51">
        <v>0</v>
      </c>
      <c r="J317" s="51">
        <v>0</v>
      </c>
      <c r="K317" s="52">
        <v>0</v>
      </c>
      <c r="L317" s="50">
        <v>0</v>
      </c>
      <c r="M317" s="51">
        <v>0</v>
      </c>
      <c r="N317" s="51">
        <v>0</v>
      </c>
      <c r="O317" s="51">
        <v>0</v>
      </c>
      <c r="P317" s="51">
        <v>0</v>
      </c>
      <c r="Q317" s="52">
        <v>0</v>
      </c>
      <c r="R317" s="50">
        <v>0</v>
      </c>
      <c r="S317" s="51">
        <v>0</v>
      </c>
      <c r="T317" s="51">
        <v>0</v>
      </c>
      <c r="U317" s="51">
        <v>0</v>
      </c>
      <c r="V317" s="51">
        <v>0</v>
      </c>
      <c r="W317" s="52">
        <v>0</v>
      </c>
      <c r="X317" s="50">
        <v>0</v>
      </c>
      <c r="Y317" s="51">
        <v>0</v>
      </c>
      <c r="Z317" s="51">
        <v>0</v>
      </c>
      <c r="AA317" s="51">
        <v>0</v>
      </c>
      <c r="AB317" s="51">
        <v>0</v>
      </c>
      <c r="AC317" s="52">
        <v>0</v>
      </c>
      <c r="AD317" s="50">
        <v>0</v>
      </c>
      <c r="AE317" s="51">
        <v>0</v>
      </c>
      <c r="AF317" s="51">
        <v>0</v>
      </c>
      <c r="AG317" s="51">
        <v>0</v>
      </c>
      <c r="AH317" s="51">
        <v>0</v>
      </c>
      <c r="AI317" s="52">
        <v>0</v>
      </c>
    </row>
    <row r="318" spans="1:35" x14ac:dyDescent="0.25">
      <c r="A318" s="27">
        <v>2018</v>
      </c>
      <c r="B318" s="27">
        <v>0</v>
      </c>
      <c r="C318" s="27" t="s">
        <v>53</v>
      </c>
      <c r="D318" s="27">
        <v>87</v>
      </c>
      <c r="E318" s="27">
        <v>1931</v>
      </c>
      <c r="F318" s="53">
        <v>0</v>
      </c>
      <c r="G318" s="54">
        <v>0</v>
      </c>
      <c r="H318" s="54">
        <v>0</v>
      </c>
      <c r="I318" s="54">
        <v>0</v>
      </c>
      <c r="J318" s="54">
        <v>0</v>
      </c>
      <c r="K318" s="55">
        <v>0</v>
      </c>
      <c r="L318" s="53">
        <v>0</v>
      </c>
      <c r="M318" s="54">
        <v>0</v>
      </c>
      <c r="N318" s="54">
        <v>0</v>
      </c>
      <c r="O318" s="54">
        <v>0</v>
      </c>
      <c r="P318" s="54">
        <v>0</v>
      </c>
      <c r="Q318" s="55">
        <v>0</v>
      </c>
      <c r="R318" s="53">
        <v>0</v>
      </c>
      <c r="S318" s="54">
        <v>0</v>
      </c>
      <c r="T318" s="54">
        <v>0</v>
      </c>
      <c r="U318" s="54">
        <v>0</v>
      </c>
      <c r="V318" s="54">
        <v>0</v>
      </c>
      <c r="W318" s="55">
        <v>0</v>
      </c>
      <c r="X318" s="53">
        <v>0</v>
      </c>
      <c r="Y318" s="54">
        <v>0</v>
      </c>
      <c r="Z318" s="54">
        <v>0</v>
      </c>
      <c r="AA318" s="54">
        <v>0</v>
      </c>
      <c r="AB318" s="54">
        <v>0</v>
      </c>
      <c r="AC318" s="55">
        <v>0</v>
      </c>
      <c r="AD318" s="53">
        <v>0</v>
      </c>
      <c r="AE318" s="54">
        <v>0</v>
      </c>
      <c r="AF318" s="54">
        <v>0</v>
      </c>
      <c r="AG318" s="54">
        <v>0</v>
      </c>
      <c r="AH318" s="54">
        <v>0</v>
      </c>
      <c r="AI318" s="55">
        <v>0</v>
      </c>
    </row>
    <row r="319" spans="1:35" x14ac:dyDescent="0.25">
      <c r="A319" s="26">
        <v>2018</v>
      </c>
      <c r="B319" s="26">
        <v>0</v>
      </c>
      <c r="C319" s="26" t="s">
        <v>53</v>
      </c>
      <c r="D319" s="26">
        <v>88</v>
      </c>
      <c r="E319" s="26">
        <v>1930</v>
      </c>
      <c r="F319" s="50">
        <v>0</v>
      </c>
      <c r="G319" s="51">
        <v>0</v>
      </c>
      <c r="H319" s="51">
        <v>0</v>
      </c>
      <c r="I319" s="51">
        <v>0</v>
      </c>
      <c r="J319" s="51">
        <v>0</v>
      </c>
      <c r="K319" s="52">
        <v>0</v>
      </c>
      <c r="L319" s="50">
        <v>0</v>
      </c>
      <c r="M319" s="51">
        <v>0</v>
      </c>
      <c r="N319" s="51">
        <v>0</v>
      </c>
      <c r="O319" s="51">
        <v>0</v>
      </c>
      <c r="P319" s="51">
        <v>0</v>
      </c>
      <c r="Q319" s="52">
        <v>0</v>
      </c>
      <c r="R319" s="50">
        <v>0</v>
      </c>
      <c r="S319" s="51">
        <v>0</v>
      </c>
      <c r="T319" s="51">
        <v>0</v>
      </c>
      <c r="U319" s="51">
        <v>0</v>
      </c>
      <c r="V319" s="51">
        <v>0</v>
      </c>
      <c r="W319" s="52">
        <v>0</v>
      </c>
      <c r="X319" s="50">
        <v>0</v>
      </c>
      <c r="Y319" s="51">
        <v>0</v>
      </c>
      <c r="Z319" s="51">
        <v>0</v>
      </c>
      <c r="AA319" s="51">
        <v>0</v>
      </c>
      <c r="AB319" s="51">
        <v>0</v>
      </c>
      <c r="AC319" s="52">
        <v>0</v>
      </c>
      <c r="AD319" s="50">
        <v>0</v>
      </c>
      <c r="AE319" s="51">
        <v>0</v>
      </c>
      <c r="AF319" s="51">
        <v>0</v>
      </c>
      <c r="AG319" s="51">
        <v>0</v>
      </c>
      <c r="AH319" s="51">
        <v>0</v>
      </c>
      <c r="AI319" s="52">
        <v>0</v>
      </c>
    </row>
    <row r="320" spans="1:35" x14ac:dyDescent="0.25">
      <c r="A320" s="27">
        <v>2018</v>
      </c>
      <c r="B320" s="27">
        <v>0</v>
      </c>
      <c r="C320" s="27" t="s">
        <v>53</v>
      </c>
      <c r="D320" s="27">
        <v>89</v>
      </c>
      <c r="E320" s="27">
        <v>1929</v>
      </c>
      <c r="F320" s="53">
        <v>0</v>
      </c>
      <c r="G320" s="54">
        <v>0</v>
      </c>
      <c r="H320" s="54">
        <v>0</v>
      </c>
      <c r="I320" s="54">
        <v>0</v>
      </c>
      <c r="J320" s="54">
        <v>0</v>
      </c>
      <c r="K320" s="55">
        <v>0</v>
      </c>
      <c r="L320" s="53">
        <v>0</v>
      </c>
      <c r="M320" s="54">
        <v>0</v>
      </c>
      <c r="N320" s="54">
        <v>0</v>
      </c>
      <c r="O320" s="54">
        <v>0</v>
      </c>
      <c r="P320" s="54">
        <v>0</v>
      </c>
      <c r="Q320" s="55">
        <v>0</v>
      </c>
      <c r="R320" s="53">
        <v>0</v>
      </c>
      <c r="S320" s="54">
        <v>0</v>
      </c>
      <c r="T320" s="54">
        <v>0</v>
      </c>
      <c r="U320" s="54">
        <v>0</v>
      </c>
      <c r="V320" s="54">
        <v>0</v>
      </c>
      <c r="W320" s="55">
        <v>0</v>
      </c>
      <c r="X320" s="53">
        <v>0</v>
      </c>
      <c r="Y320" s="54">
        <v>0</v>
      </c>
      <c r="Z320" s="54">
        <v>0</v>
      </c>
      <c r="AA320" s="54">
        <v>0</v>
      </c>
      <c r="AB320" s="54">
        <v>0</v>
      </c>
      <c r="AC320" s="55">
        <v>0</v>
      </c>
      <c r="AD320" s="53">
        <v>0</v>
      </c>
      <c r="AE320" s="54">
        <v>0</v>
      </c>
      <c r="AF320" s="54">
        <v>0</v>
      </c>
      <c r="AG320" s="54">
        <v>0</v>
      </c>
      <c r="AH320" s="54">
        <v>0</v>
      </c>
      <c r="AI320" s="55">
        <v>0</v>
      </c>
    </row>
    <row r="321" spans="1:35" x14ac:dyDescent="0.25">
      <c r="A321" s="26">
        <v>2018</v>
      </c>
      <c r="B321" s="26">
        <v>0</v>
      </c>
      <c r="C321" s="26" t="s">
        <v>53</v>
      </c>
      <c r="D321" s="26">
        <v>90</v>
      </c>
      <c r="E321" s="26">
        <v>1928</v>
      </c>
      <c r="F321" s="50">
        <v>0</v>
      </c>
      <c r="G321" s="51">
        <v>0</v>
      </c>
      <c r="H321" s="51">
        <v>0</v>
      </c>
      <c r="I321" s="51">
        <v>0</v>
      </c>
      <c r="J321" s="51">
        <v>0</v>
      </c>
      <c r="K321" s="52">
        <v>0</v>
      </c>
      <c r="L321" s="50">
        <v>0</v>
      </c>
      <c r="M321" s="51">
        <v>0</v>
      </c>
      <c r="N321" s="51">
        <v>0</v>
      </c>
      <c r="O321" s="51">
        <v>0</v>
      </c>
      <c r="P321" s="51">
        <v>0</v>
      </c>
      <c r="Q321" s="52">
        <v>0</v>
      </c>
      <c r="R321" s="50">
        <v>0</v>
      </c>
      <c r="S321" s="51">
        <v>0</v>
      </c>
      <c r="T321" s="51">
        <v>0</v>
      </c>
      <c r="U321" s="51">
        <v>0</v>
      </c>
      <c r="V321" s="51">
        <v>0</v>
      </c>
      <c r="W321" s="52">
        <v>0</v>
      </c>
      <c r="X321" s="50">
        <v>0</v>
      </c>
      <c r="Y321" s="51">
        <v>0</v>
      </c>
      <c r="Z321" s="51">
        <v>0</v>
      </c>
      <c r="AA321" s="51">
        <v>0</v>
      </c>
      <c r="AB321" s="51">
        <v>0</v>
      </c>
      <c r="AC321" s="52">
        <v>0</v>
      </c>
      <c r="AD321" s="50">
        <v>0</v>
      </c>
      <c r="AE321" s="51">
        <v>0</v>
      </c>
      <c r="AF321" s="51">
        <v>0</v>
      </c>
      <c r="AG321" s="51">
        <v>0</v>
      </c>
      <c r="AH321" s="51">
        <v>0</v>
      </c>
      <c r="AI321" s="52">
        <v>0</v>
      </c>
    </row>
    <row r="322" spans="1:35" x14ac:dyDescent="0.25">
      <c r="A322" s="27">
        <v>2018</v>
      </c>
      <c r="B322" s="27">
        <v>0</v>
      </c>
      <c r="C322" s="27" t="s">
        <v>53</v>
      </c>
      <c r="D322" s="27">
        <v>91</v>
      </c>
      <c r="E322" s="27">
        <v>1927</v>
      </c>
      <c r="F322" s="53">
        <v>0</v>
      </c>
      <c r="G322" s="54">
        <v>0</v>
      </c>
      <c r="H322" s="54">
        <v>0</v>
      </c>
      <c r="I322" s="54">
        <v>0</v>
      </c>
      <c r="J322" s="54">
        <v>0</v>
      </c>
      <c r="K322" s="55">
        <v>0</v>
      </c>
      <c r="L322" s="53">
        <v>0</v>
      </c>
      <c r="M322" s="54">
        <v>0</v>
      </c>
      <c r="N322" s="54">
        <v>0</v>
      </c>
      <c r="O322" s="54">
        <v>0</v>
      </c>
      <c r="P322" s="54">
        <v>0</v>
      </c>
      <c r="Q322" s="55">
        <v>0</v>
      </c>
      <c r="R322" s="53">
        <v>0</v>
      </c>
      <c r="S322" s="54">
        <v>0</v>
      </c>
      <c r="T322" s="54">
        <v>0</v>
      </c>
      <c r="U322" s="54">
        <v>0</v>
      </c>
      <c r="V322" s="54">
        <v>0</v>
      </c>
      <c r="W322" s="55">
        <v>0</v>
      </c>
      <c r="X322" s="53">
        <v>0</v>
      </c>
      <c r="Y322" s="54">
        <v>0</v>
      </c>
      <c r="Z322" s="54">
        <v>0</v>
      </c>
      <c r="AA322" s="54">
        <v>0</v>
      </c>
      <c r="AB322" s="54">
        <v>0</v>
      </c>
      <c r="AC322" s="55">
        <v>0</v>
      </c>
      <c r="AD322" s="53">
        <v>0</v>
      </c>
      <c r="AE322" s="54">
        <v>0</v>
      </c>
      <c r="AF322" s="54">
        <v>0</v>
      </c>
      <c r="AG322" s="54">
        <v>0</v>
      </c>
      <c r="AH322" s="54">
        <v>0</v>
      </c>
      <c r="AI322" s="55">
        <v>0</v>
      </c>
    </row>
    <row r="323" spans="1:35" x14ac:dyDescent="0.25">
      <c r="A323" s="26">
        <v>2018</v>
      </c>
      <c r="B323" s="26">
        <v>0</v>
      </c>
      <c r="C323" s="26" t="s">
        <v>53</v>
      </c>
      <c r="D323" s="26">
        <v>92</v>
      </c>
      <c r="E323" s="26">
        <v>1926</v>
      </c>
      <c r="F323" s="50">
        <v>0</v>
      </c>
      <c r="G323" s="51">
        <v>0</v>
      </c>
      <c r="H323" s="51">
        <v>0</v>
      </c>
      <c r="I323" s="51">
        <v>0</v>
      </c>
      <c r="J323" s="51">
        <v>0</v>
      </c>
      <c r="K323" s="52">
        <v>0</v>
      </c>
      <c r="L323" s="50">
        <v>0</v>
      </c>
      <c r="M323" s="51">
        <v>0</v>
      </c>
      <c r="N323" s="51">
        <v>0</v>
      </c>
      <c r="O323" s="51">
        <v>0</v>
      </c>
      <c r="P323" s="51">
        <v>0</v>
      </c>
      <c r="Q323" s="52">
        <v>0</v>
      </c>
      <c r="R323" s="50">
        <v>0</v>
      </c>
      <c r="S323" s="51">
        <v>0</v>
      </c>
      <c r="T323" s="51">
        <v>0</v>
      </c>
      <c r="U323" s="51">
        <v>0</v>
      </c>
      <c r="V323" s="51">
        <v>0</v>
      </c>
      <c r="W323" s="52">
        <v>0</v>
      </c>
      <c r="X323" s="50">
        <v>0</v>
      </c>
      <c r="Y323" s="51">
        <v>0</v>
      </c>
      <c r="Z323" s="51">
        <v>0</v>
      </c>
      <c r="AA323" s="51">
        <v>0</v>
      </c>
      <c r="AB323" s="51">
        <v>0</v>
      </c>
      <c r="AC323" s="52">
        <v>0</v>
      </c>
      <c r="AD323" s="50">
        <v>0</v>
      </c>
      <c r="AE323" s="51">
        <v>0</v>
      </c>
      <c r="AF323" s="51">
        <v>0</v>
      </c>
      <c r="AG323" s="51">
        <v>0</v>
      </c>
      <c r="AH323" s="51">
        <v>0</v>
      </c>
      <c r="AI323" s="52">
        <v>0</v>
      </c>
    </row>
    <row r="324" spans="1:35" x14ac:dyDescent="0.25">
      <c r="A324" s="27">
        <v>2018</v>
      </c>
      <c r="B324" s="27">
        <v>0</v>
      </c>
      <c r="C324" s="27" t="s">
        <v>53</v>
      </c>
      <c r="D324" s="27">
        <v>93</v>
      </c>
      <c r="E324" s="27">
        <v>1925</v>
      </c>
      <c r="F324" s="53">
        <v>0</v>
      </c>
      <c r="G324" s="54">
        <v>0</v>
      </c>
      <c r="H324" s="54">
        <v>0</v>
      </c>
      <c r="I324" s="54">
        <v>0</v>
      </c>
      <c r="J324" s="54">
        <v>0</v>
      </c>
      <c r="K324" s="55">
        <v>0</v>
      </c>
      <c r="L324" s="53">
        <v>0</v>
      </c>
      <c r="M324" s="54">
        <v>0</v>
      </c>
      <c r="N324" s="54">
        <v>0</v>
      </c>
      <c r="O324" s="54">
        <v>0</v>
      </c>
      <c r="P324" s="54">
        <v>0</v>
      </c>
      <c r="Q324" s="55">
        <v>0</v>
      </c>
      <c r="R324" s="53">
        <v>0</v>
      </c>
      <c r="S324" s="54">
        <v>0</v>
      </c>
      <c r="T324" s="54">
        <v>0</v>
      </c>
      <c r="U324" s="54">
        <v>0</v>
      </c>
      <c r="V324" s="54">
        <v>0</v>
      </c>
      <c r="W324" s="55">
        <v>0</v>
      </c>
      <c r="X324" s="53">
        <v>0</v>
      </c>
      <c r="Y324" s="54">
        <v>0</v>
      </c>
      <c r="Z324" s="54">
        <v>0</v>
      </c>
      <c r="AA324" s="54">
        <v>0</v>
      </c>
      <c r="AB324" s="54">
        <v>0</v>
      </c>
      <c r="AC324" s="55">
        <v>0</v>
      </c>
      <c r="AD324" s="53">
        <v>0</v>
      </c>
      <c r="AE324" s="54">
        <v>0</v>
      </c>
      <c r="AF324" s="54">
        <v>0</v>
      </c>
      <c r="AG324" s="54">
        <v>0</v>
      </c>
      <c r="AH324" s="54">
        <v>0</v>
      </c>
      <c r="AI324" s="55">
        <v>0</v>
      </c>
    </row>
    <row r="325" spans="1:35" x14ac:dyDescent="0.25">
      <c r="A325" s="26">
        <v>2018</v>
      </c>
      <c r="B325" s="26">
        <v>0</v>
      </c>
      <c r="C325" s="26" t="s">
        <v>53</v>
      </c>
      <c r="D325" s="26">
        <v>94</v>
      </c>
      <c r="E325" s="26">
        <v>1924</v>
      </c>
      <c r="F325" s="50">
        <v>0</v>
      </c>
      <c r="G325" s="51">
        <v>0</v>
      </c>
      <c r="H325" s="51">
        <v>0</v>
      </c>
      <c r="I325" s="51">
        <v>0</v>
      </c>
      <c r="J325" s="51">
        <v>0</v>
      </c>
      <c r="K325" s="52">
        <v>0</v>
      </c>
      <c r="L325" s="50">
        <v>0</v>
      </c>
      <c r="M325" s="51">
        <v>0</v>
      </c>
      <c r="N325" s="51">
        <v>0</v>
      </c>
      <c r="O325" s="51">
        <v>0</v>
      </c>
      <c r="P325" s="51">
        <v>0</v>
      </c>
      <c r="Q325" s="52">
        <v>0</v>
      </c>
      <c r="R325" s="50">
        <v>0</v>
      </c>
      <c r="S325" s="51">
        <v>0</v>
      </c>
      <c r="T325" s="51">
        <v>0</v>
      </c>
      <c r="U325" s="51">
        <v>0</v>
      </c>
      <c r="V325" s="51">
        <v>0</v>
      </c>
      <c r="W325" s="52">
        <v>0</v>
      </c>
      <c r="X325" s="50">
        <v>0</v>
      </c>
      <c r="Y325" s="51">
        <v>0</v>
      </c>
      <c r="Z325" s="51">
        <v>0</v>
      </c>
      <c r="AA325" s="51">
        <v>0</v>
      </c>
      <c r="AB325" s="51">
        <v>0</v>
      </c>
      <c r="AC325" s="52">
        <v>0</v>
      </c>
      <c r="AD325" s="50">
        <v>0</v>
      </c>
      <c r="AE325" s="51">
        <v>0</v>
      </c>
      <c r="AF325" s="51">
        <v>0</v>
      </c>
      <c r="AG325" s="51">
        <v>0</v>
      </c>
      <c r="AH325" s="51">
        <v>0</v>
      </c>
      <c r="AI325" s="52">
        <v>0</v>
      </c>
    </row>
    <row r="326" spans="1:35" x14ac:dyDescent="0.25">
      <c r="A326" s="27">
        <v>2018</v>
      </c>
      <c r="B326" s="27">
        <v>0</v>
      </c>
      <c r="C326" s="27" t="s">
        <v>53</v>
      </c>
      <c r="D326" s="27">
        <v>95</v>
      </c>
      <c r="E326" s="27">
        <v>1923</v>
      </c>
      <c r="F326" s="53">
        <v>0</v>
      </c>
      <c r="G326" s="54">
        <v>0</v>
      </c>
      <c r="H326" s="54">
        <v>0</v>
      </c>
      <c r="I326" s="54">
        <v>0</v>
      </c>
      <c r="J326" s="54">
        <v>0</v>
      </c>
      <c r="K326" s="55">
        <v>0</v>
      </c>
      <c r="L326" s="53">
        <v>0</v>
      </c>
      <c r="M326" s="54">
        <v>0</v>
      </c>
      <c r="N326" s="54">
        <v>0</v>
      </c>
      <c r="O326" s="54">
        <v>0</v>
      </c>
      <c r="P326" s="54">
        <v>0</v>
      </c>
      <c r="Q326" s="55">
        <v>0</v>
      </c>
      <c r="R326" s="53">
        <v>0</v>
      </c>
      <c r="S326" s="54">
        <v>0</v>
      </c>
      <c r="T326" s="54">
        <v>0</v>
      </c>
      <c r="U326" s="54">
        <v>0</v>
      </c>
      <c r="V326" s="54">
        <v>0</v>
      </c>
      <c r="W326" s="55">
        <v>0</v>
      </c>
      <c r="X326" s="53">
        <v>0</v>
      </c>
      <c r="Y326" s="54">
        <v>0</v>
      </c>
      <c r="Z326" s="54">
        <v>0</v>
      </c>
      <c r="AA326" s="54">
        <v>0</v>
      </c>
      <c r="AB326" s="54">
        <v>0</v>
      </c>
      <c r="AC326" s="55">
        <v>0</v>
      </c>
      <c r="AD326" s="53">
        <v>0</v>
      </c>
      <c r="AE326" s="54">
        <v>0</v>
      </c>
      <c r="AF326" s="54">
        <v>0</v>
      </c>
      <c r="AG326" s="54">
        <v>0</v>
      </c>
      <c r="AH326" s="54">
        <v>0</v>
      </c>
      <c r="AI326" s="55">
        <v>0</v>
      </c>
    </row>
    <row r="327" spans="1:35" x14ac:dyDescent="0.25">
      <c r="A327" s="26">
        <v>2018</v>
      </c>
      <c r="B327" s="26">
        <v>0</v>
      </c>
      <c r="C327" s="26" t="s">
        <v>53</v>
      </c>
      <c r="D327" s="26">
        <v>96</v>
      </c>
      <c r="E327" s="26">
        <v>1922</v>
      </c>
      <c r="F327" s="50">
        <v>0</v>
      </c>
      <c r="G327" s="51">
        <v>0</v>
      </c>
      <c r="H327" s="51">
        <v>0</v>
      </c>
      <c r="I327" s="51">
        <v>0</v>
      </c>
      <c r="J327" s="51">
        <v>0</v>
      </c>
      <c r="K327" s="52">
        <v>0</v>
      </c>
      <c r="L327" s="50">
        <v>0</v>
      </c>
      <c r="M327" s="51">
        <v>0</v>
      </c>
      <c r="N327" s="51">
        <v>0</v>
      </c>
      <c r="O327" s="51">
        <v>0</v>
      </c>
      <c r="P327" s="51">
        <v>0</v>
      </c>
      <c r="Q327" s="52">
        <v>0</v>
      </c>
      <c r="R327" s="50">
        <v>0</v>
      </c>
      <c r="S327" s="51">
        <v>0</v>
      </c>
      <c r="T327" s="51">
        <v>0</v>
      </c>
      <c r="U327" s="51">
        <v>0</v>
      </c>
      <c r="V327" s="51">
        <v>0</v>
      </c>
      <c r="W327" s="52">
        <v>0</v>
      </c>
      <c r="X327" s="50">
        <v>0</v>
      </c>
      <c r="Y327" s="51">
        <v>0</v>
      </c>
      <c r="Z327" s="51">
        <v>0</v>
      </c>
      <c r="AA327" s="51">
        <v>0</v>
      </c>
      <c r="AB327" s="51">
        <v>0</v>
      </c>
      <c r="AC327" s="52">
        <v>0</v>
      </c>
      <c r="AD327" s="50">
        <v>0</v>
      </c>
      <c r="AE327" s="51">
        <v>0</v>
      </c>
      <c r="AF327" s="51">
        <v>0</v>
      </c>
      <c r="AG327" s="51">
        <v>0</v>
      </c>
      <c r="AH327" s="51">
        <v>0</v>
      </c>
      <c r="AI327" s="52">
        <v>0</v>
      </c>
    </row>
    <row r="328" spans="1:35" x14ac:dyDescent="0.25">
      <c r="A328" s="27">
        <v>2018</v>
      </c>
      <c r="B328" s="27">
        <v>0</v>
      </c>
      <c r="C328" s="27" t="s">
        <v>53</v>
      </c>
      <c r="D328" s="27">
        <v>97</v>
      </c>
      <c r="E328" s="27">
        <v>1921</v>
      </c>
      <c r="F328" s="53">
        <v>0</v>
      </c>
      <c r="G328" s="54">
        <v>0</v>
      </c>
      <c r="H328" s="54">
        <v>0</v>
      </c>
      <c r="I328" s="54">
        <v>0</v>
      </c>
      <c r="J328" s="54">
        <v>0</v>
      </c>
      <c r="K328" s="55">
        <v>0</v>
      </c>
      <c r="L328" s="53">
        <v>0</v>
      </c>
      <c r="M328" s="54">
        <v>0</v>
      </c>
      <c r="N328" s="54">
        <v>0</v>
      </c>
      <c r="O328" s="54">
        <v>0</v>
      </c>
      <c r="P328" s="54">
        <v>0</v>
      </c>
      <c r="Q328" s="55">
        <v>0</v>
      </c>
      <c r="R328" s="53">
        <v>0</v>
      </c>
      <c r="S328" s="54">
        <v>0</v>
      </c>
      <c r="T328" s="54">
        <v>0</v>
      </c>
      <c r="U328" s="54">
        <v>0</v>
      </c>
      <c r="V328" s="54">
        <v>0</v>
      </c>
      <c r="W328" s="55">
        <v>0</v>
      </c>
      <c r="X328" s="53">
        <v>0</v>
      </c>
      <c r="Y328" s="54">
        <v>0</v>
      </c>
      <c r="Z328" s="54">
        <v>0</v>
      </c>
      <c r="AA328" s="54">
        <v>0</v>
      </c>
      <c r="AB328" s="54">
        <v>0</v>
      </c>
      <c r="AC328" s="55">
        <v>0</v>
      </c>
      <c r="AD328" s="53">
        <v>0</v>
      </c>
      <c r="AE328" s="54">
        <v>0</v>
      </c>
      <c r="AF328" s="54">
        <v>0</v>
      </c>
      <c r="AG328" s="54">
        <v>0</v>
      </c>
      <c r="AH328" s="54">
        <v>0</v>
      </c>
      <c r="AI328" s="55">
        <v>0</v>
      </c>
    </row>
    <row r="329" spans="1:35" x14ac:dyDescent="0.25">
      <c r="A329" s="26">
        <v>2018</v>
      </c>
      <c r="B329" s="26">
        <v>0</v>
      </c>
      <c r="C329" s="26" t="s">
        <v>53</v>
      </c>
      <c r="D329" s="26">
        <v>98</v>
      </c>
      <c r="E329" s="26">
        <v>1920</v>
      </c>
      <c r="F329" s="50">
        <v>0</v>
      </c>
      <c r="G329" s="51">
        <v>0</v>
      </c>
      <c r="H329" s="51">
        <v>0</v>
      </c>
      <c r="I329" s="51">
        <v>0</v>
      </c>
      <c r="J329" s="51">
        <v>0</v>
      </c>
      <c r="K329" s="52">
        <v>0</v>
      </c>
      <c r="L329" s="50">
        <v>0</v>
      </c>
      <c r="M329" s="51">
        <v>0</v>
      </c>
      <c r="N329" s="51">
        <v>0</v>
      </c>
      <c r="O329" s="51">
        <v>0</v>
      </c>
      <c r="P329" s="51">
        <v>0</v>
      </c>
      <c r="Q329" s="52">
        <v>0</v>
      </c>
      <c r="R329" s="50">
        <v>0</v>
      </c>
      <c r="S329" s="51">
        <v>0</v>
      </c>
      <c r="T329" s="51">
        <v>0</v>
      </c>
      <c r="U329" s="51">
        <v>0</v>
      </c>
      <c r="V329" s="51">
        <v>0</v>
      </c>
      <c r="W329" s="52">
        <v>0</v>
      </c>
      <c r="X329" s="50">
        <v>0</v>
      </c>
      <c r="Y329" s="51">
        <v>0</v>
      </c>
      <c r="Z329" s="51">
        <v>0</v>
      </c>
      <c r="AA329" s="51">
        <v>0</v>
      </c>
      <c r="AB329" s="51">
        <v>0</v>
      </c>
      <c r="AC329" s="52">
        <v>0</v>
      </c>
      <c r="AD329" s="50">
        <v>0</v>
      </c>
      <c r="AE329" s="51">
        <v>0</v>
      </c>
      <c r="AF329" s="51">
        <v>0</v>
      </c>
      <c r="AG329" s="51">
        <v>0</v>
      </c>
      <c r="AH329" s="51">
        <v>0</v>
      </c>
      <c r="AI329" s="52">
        <v>0</v>
      </c>
    </row>
    <row r="330" spans="1:35" x14ac:dyDescent="0.25">
      <c r="A330" s="27">
        <v>2018</v>
      </c>
      <c r="B330" s="27">
        <v>0</v>
      </c>
      <c r="C330" s="27" t="s">
        <v>53</v>
      </c>
      <c r="D330" s="27">
        <v>99</v>
      </c>
      <c r="E330" s="27">
        <v>1919</v>
      </c>
      <c r="F330" s="53">
        <v>0</v>
      </c>
      <c r="G330" s="54">
        <v>0</v>
      </c>
      <c r="H330" s="54">
        <v>0</v>
      </c>
      <c r="I330" s="54">
        <v>0</v>
      </c>
      <c r="J330" s="54">
        <v>0</v>
      </c>
      <c r="K330" s="55">
        <v>0</v>
      </c>
      <c r="L330" s="53">
        <v>0</v>
      </c>
      <c r="M330" s="54">
        <v>0</v>
      </c>
      <c r="N330" s="54">
        <v>0</v>
      </c>
      <c r="O330" s="54">
        <v>0</v>
      </c>
      <c r="P330" s="54">
        <v>0</v>
      </c>
      <c r="Q330" s="55">
        <v>0</v>
      </c>
      <c r="R330" s="53">
        <v>0</v>
      </c>
      <c r="S330" s="54">
        <v>0</v>
      </c>
      <c r="T330" s="54">
        <v>0</v>
      </c>
      <c r="U330" s="54">
        <v>0</v>
      </c>
      <c r="V330" s="54">
        <v>0</v>
      </c>
      <c r="W330" s="55">
        <v>0</v>
      </c>
      <c r="X330" s="53">
        <v>0</v>
      </c>
      <c r="Y330" s="54">
        <v>0</v>
      </c>
      <c r="Z330" s="54">
        <v>0</v>
      </c>
      <c r="AA330" s="54">
        <v>0</v>
      </c>
      <c r="AB330" s="54">
        <v>0</v>
      </c>
      <c r="AC330" s="55">
        <v>0</v>
      </c>
      <c r="AD330" s="53">
        <v>0</v>
      </c>
      <c r="AE330" s="54">
        <v>0</v>
      </c>
      <c r="AF330" s="54">
        <v>0</v>
      </c>
      <c r="AG330" s="54">
        <v>0</v>
      </c>
      <c r="AH330" s="54">
        <v>0</v>
      </c>
      <c r="AI330" s="55">
        <v>0</v>
      </c>
    </row>
    <row r="331" spans="1:35" x14ac:dyDescent="0.25">
      <c r="A331" s="26">
        <v>2018</v>
      </c>
      <c r="B331" s="26">
        <v>0</v>
      </c>
      <c r="C331" s="26" t="s">
        <v>53</v>
      </c>
      <c r="D331" s="26">
        <v>100</v>
      </c>
      <c r="E331" s="26">
        <v>1918</v>
      </c>
      <c r="F331" s="50">
        <v>0</v>
      </c>
      <c r="G331" s="51">
        <v>0</v>
      </c>
      <c r="H331" s="51">
        <v>0</v>
      </c>
      <c r="I331" s="51">
        <v>0</v>
      </c>
      <c r="J331" s="51">
        <v>0</v>
      </c>
      <c r="K331" s="52">
        <v>0</v>
      </c>
      <c r="L331" s="50">
        <v>0</v>
      </c>
      <c r="M331" s="51">
        <v>0</v>
      </c>
      <c r="N331" s="51">
        <v>0</v>
      </c>
      <c r="O331" s="51">
        <v>0</v>
      </c>
      <c r="P331" s="51">
        <v>0</v>
      </c>
      <c r="Q331" s="52">
        <v>0</v>
      </c>
      <c r="R331" s="50">
        <v>0</v>
      </c>
      <c r="S331" s="51">
        <v>0</v>
      </c>
      <c r="T331" s="51">
        <v>0</v>
      </c>
      <c r="U331" s="51">
        <v>0</v>
      </c>
      <c r="V331" s="51">
        <v>0</v>
      </c>
      <c r="W331" s="52">
        <v>0</v>
      </c>
      <c r="X331" s="50">
        <v>0</v>
      </c>
      <c r="Y331" s="51">
        <v>0</v>
      </c>
      <c r="Z331" s="51">
        <v>0</v>
      </c>
      <c r="AA331" s="51">
        <v>0</v>
      </c>
      <c r="AB331" s="51">
        <v>0</v>
      </c>
      <c r="AC331" s="52">
        <v>0</v>
      </c>
      <c r="AD331" s="50">
        <v>0</v>
      </c>
      <c r="AE331" s="51">
        <v>0</v>
      </c>
      <c r="AF331" s="51">
        <v>0</v>
      </c>
      <c r="AG331" s="51">
        <v>0</v>
      </c>
      <c r="AH331" s="51">
        <v>0</v>
      </c>
      <c r="AI331" s="52">
        <v>0</v>
      </c>
    </row>
    <row r="332" spans="1:35" x14ac:dyDescent="0.25">
      <c r="A332" s="27">
        <v>2018</v>
      </c>
      <c r="B332" s="27">
        <v>0</v>
      </c>
      <c r="C332" s="27" t="s">
        <v>53</v>
      </c>
      <c r="D332" s="27">
        <v>101</v>
      </c>
      <c r="E332" s="27">
        <v>1917</v>
      </c>
      <c r="F332" s="53">
        <v>0</v>
      </c>
      <c r="G332" s="54">
        <v>0</v>
      </c>
      <c r="H332" s="54">
        <v>0</v>
      </c>
      <c r="I332" s="54">
        <v>0</v>
      </c>
      <c r="J332" s="54">
        <v>0</v>
      </c>
      <c r="K332" s="55">
        <v>0</v>
      </c>
      <c r="L332" s="53">
        <v>0</v>
      </c>
      <c r="M332" s="54">
        <v>0</v>
      </c>
      <c r="N332" s="54">
        <v>0</v>
      </c>
      <c r="O332" s="54">
        <v>0</v>
      </c>
      <c r="P332" s="54">
        <v>0</v>
      </c>
      <c r="Q332" s="55">
        <v>0</v>
      </c>
      <c r="R332" s="53">
        <v>0</v>
      </c>
      <c r="S332" s="54">
        <v>0</v>
      </c>
      <c r="T332" s="54">
        <v>0</v>
      </c>
      <c r="U332" s="54">
        <v>0</v>
      </c>
      <c r="V332" s="54">
        <v>0</v>
      </c>
      <c r="W332" s="55">
        <v>0</v>
      </c>
      <c r="X332" s="53">
        <v>0</v>
      </c>
      <c r="Y332" s="54">
        <v>0</v>
      </c>
      <c r="Z332" s="54">
        <v>0</v>
      </c>
      <c r="AA332" s="54">
        <v>0</v>
      </c>
      <c r="AB332" s="54">
        <v>0</v>
      </c>
      <c r="AC332" s="55">
        <v>0</v>
      </c>
      <c r="AD332" s="53">
        <v>0</v>
      </c>
      <c r="AE332" s="54">
        <v>0</v>
      </c>
      <c r="AF332" s="54">
        <v>0</v>
      </c>
      <c r="AG332" s="54">
        <v>0</v>
      </c>
      <c r="AH332" s="54">
        <v>0</v>
      </c>
      <c r="AI332" s="55">
        <v>0</v>
      </c>
    </row>
    <row r="333" spans="1:35" x14ac:dyDescent="0.25">
      <c r="A333" s="26">
        <v>2018</v>
      </c>
      <c r="B333" s="26">
        <v>0</v>
      </c>
      <c r="C333" s="26" t="s">
        <v>53</v>
      </c>
      <c r="D333" s="26">
        <v>102</v>
      </c>
      <c r="E333" s="26">
        <v>1916</v>
      </c>
      <c r="F333" s="50">
        <v>0</v>
      </c>
      <c r="G333" s="51">
        <v>0</v>
      </c>
      <c r="H333" s="51">
        <v>0</v>
      </c>
      <c r="I333" s="51">
        <v>0</v>
      </c>
      <c r="J333" s="51">
        <v>0</v>
      </c>
      <c r="K333" s="52">
        <v>0</v>
      </c>
      <c r="L333" s="50">
        <v>0</v>
      </c>
      <c r="M333" s="51">
        <v>0</v>
      </c>
      <c r="N333" s="51">
        <v>0</v>
      </c>
      <c r="O333" s="51">
        <v>0</v>
      </c>
      <c r="P333" s="51">
        <v>0</v>
      </c>
      <c r="Q333" s="52">
        <v>0</v>
      </c>
      <c r="R333" s="50">
        <v>0</v>
      </c>
      <c r="S333" s="51">
        <v>0</v>
      </c>
      <c r="T333" s="51">
        <v>0</v>
      </c>
      <c r="U333" s="51">
        <v>0</v>
      </c>
      <c r="V333" s="51">
        <v>0</v>
      </c>
      <c r="W333" s="52">
        <v>0</v>
      </c>
      <c r="X333" s="50">
        <v>0</v>
      </c>
      <c r="Y333" s="51">
        <v>0</v>
      </c>
      <c r="Z333" s="51">
        <v>0</v>
      </c>
      <c r="AA333" s="51">
        <v>0</v>
      </c>
      <c r="AB333" s="51">
        <v>0</v>
      </c>
      <c r="AC333" s="52">
        <v>0</v>
      </c>
      <c r="AD333" s="50">
        <v>0</v>
      </c>
      <c r="AE333" s="51">
        <v>0</v>
      </c>
      <c r="AF333" s="51">
        <v>0</v>
      </c>
      <c r="AG333" s="51">
        <v>0</v>
      </c>
      <c r="AH333" s="51">
        <v>0</v>
      </c>
      <c r="AI333" s="52">
        <v>0</v>
      </c>
    </row>
    <row r="334" spans="1:35" x14ac:dyDescent="0.25">
      <c r="A334" s="27">
        <v>2018</v>
      </c>
      <c r="B334" s="27">
        <v>0</v>
      </c>
      <c r="C334" s="27" t="s">
        <v>53</v>
      </c>
      <c r="D334" s="27">
        <v>103</v>
      </c>
      <c r="E334" s="27">
        <v>1915</v>
      </c>
      <c r="F334" s="53">
        <v>0</v>
      </c>
      <c r="G334" s="54">
        <v>0</v>
      </c>
      <c r="H334" s="54">
        <v>0</v>
      </c>
      <c r="I334" s="54">
        <v>0</v>
      </c>
      <c r="J334" s="54">
        <v>0</v>
      </c>
      <c r="K334" s="55">
        <v>0</v>
      </c>
      <c r="L334" s="53">
        <v>0</v>
      </c>
      <c r="M334" s="54">
        <v>0</v>
      </c>
      <c r="N334" s="54">
        <v>0</v>
      </c>
      <c r="O334" s="54">
        <v>0</v>
      </c>
      <c r="P334" s="54">
        <v>0</v>
      </c>
      <c r="Q334" s="55">
        <v>0</v>
      </c>
      <c r="R334" s="53">
        <v>0</v>
      </c>
      <c r="S334" s="54">
        <v>0</v>
      </c>
      <c r="T334" s="54">
        <v>0</v>
      </c>
      <c r="U334" s="54">
        <v>0</v>
      </c>
      <c r="V334" s="54">
        <v>0</v>
      </c>
      <c r="W334" s="55">
        <v>0</v>
      </c>
      <c r="X334" s="53">
        <v>0</v>
      </c>
      <c r="Y334" s="54">
        <v>0</v>
      </c>
      <c r="Z334" s="54">
        <v>0</v>
      </c>
      <c r="AA334" s="54">
        <v>0</v>
      </c>
      <c r="AB334" s="54">
        <v>0</v>
      </c>
      <c r="AC334" s="55">
        <v>0</v>
      </c>
      <c r="AD334" s="53">
        <v>0</v>
      </c>
      <c r="AE334" s="54">
        <v>0</v>
      </c>
      <c r="AF334" s="54">
        <v>0</v>
      </c>
      <c r="AG334" s="54">
        <v>0</v>
      </c>
      <c r="AH334" s="54">
        <v>0</v>
      </c>
      <c r="AI334" s="55">
        <v>0</v>
      </c>
    </row>
    <row r="335" spans="1:35" x14ac:dyDescent="0.25">
      <c r="A335" s="26">
        <v>2018</v>
      </c>
      <c r="B335" s="26">
        <v>0</v>
      </c>
      <c r="C335" s="26" t="s">
        <v>53</v>
      </c>
      <c r="D335" s="26">
        <v>104</v>
      </c>
      <c r="E335" s="26">
        <v>1914</v>
      </c>
      <c r="F335" s="50">
        <v>0</v>
      </c>
      <c r="G335" s="51">
        <v>0</v>
      </c>
      <c r="H335" s="51">
        <v>0</v>
      </c>
      <c r="I335" s="51">
        <v>0</v>
      </c>
      <c r="J335" s="51">
        <v>0</v>
      </c>
      <c r="K335" s="52">
        <v>0</v>
      </c>
      <c r="L335" s="50">
        <v>0</v>
      </c>
      <c r="M335" s="51">
        <v>0</v>
      </c>
      <c r="N335" s="51">
        <v>0</v>
      </c>
      <c r="O335" s="51">
        <v>0</v>
      </c>
      <c r="P335" s="51">
        <v>0</v>
      </c>
      <c r="Q335" s="52">
        <v>0</v>
      </c>
      <c r="R335" s="50">
        <v>0</v>
      </c>
      <c r="S335" s="51">
        <v>0</v>
      </c>
      <c r="T335" s="51">
        <v>0</v>
      </c>
      <c r="U335" s="51">
        <v>0</v>
      </c>
      <c r="V335" s="51">
        <v>0</v>
      </c>
      <c r="W335" s="52">
        <v>0</v>
      </c>
      <c r="X335" s="50">
        <v>0</v>
      </c>
      <c r="Y335" s="51">
        <v>0</v>
      </c>
      <c r="Z335" s="51">
        <v>0</v>
      </c>
      <c r="AA335" s="51">
        <v>0</v>
      </c>
      <c r="AB335" s="51">
        <v>0</v>
      </c>
      <c r="AC335" s="52">
        <v>0</v>
      </c>
      <c r="AD335" s="50">
        <v>0</v>
      </c>
      <c r="AE335" s="51">
        <v>0</v>
      </c>
      <c r="AF335" s="51">
        <v>0</v>
      </c>
      <c r="AG335" s="51">
        <v>0</v>
      </c>
      <c r="AH335" s="51">
        <v>0</v>
      </c>
      <c r="AI335" s="52">
        <v>0</v>
      </c>
    </row>
    <row r="336" spans="1:35" x14ac:dyDescent="0.25">
      <c r="A336" s="27">
        <v>2018</v>
      </c>
      <c r="B336" s="27">
        <v>0</v>
      </c>
      <c r="C336" s="27" t="s">
        <v>53</v>
      </c>
      <c r="D336" s="27">
        <v>105</v>
      </c>
      <c r="E336" s="27">
        <v>1913</v>
      </c>
      <c r="F336" s="53">
        <v>0</v>
      </c>
      <c r="G336" s="54">
        <v>0</v>
      </c>
      <c r="H336" s="54">
        <v>0</v>
      </c>
      <c r="I336" s="54">
        <v>0</v>
      </c>
      <c r="J336" s="54">
        <v>0</v>
      </c>
      <c r="K336" s="55">
        <v>0</v>
      </c>
      <c r="L336" s="53">
        <v>0</v>
      </c>
      <c r="M336" s="54">
        <v>0</v>
      </c>
      <c r="N336" s="54">
        <v>0</v>
      </c>
      <c r="O336" s="54">
        <v>0</v>
      </c>
      <c r="P336" s="54">
        <v>0</v>
      </c>
      <c r="Q336" s="55">
        <v>0</v>
      </c>
      <c r="R336" s="53">
        <v>0</v>
      </c>
      <c r="S336" s="54">
        <v>0</v>
      </c>
      <c r="T336" s="54">
        <v>0</v>
      </c>
      <c r="U336" s="54">
        <v>0</v>
      </c>
      <c r="V336" s="54">
        <v>0</v>
      </c>
      <c r="W336" s="55">
        <v>0</v>
      </c>
      <c r="X336" s="53">
        <v>0</v>
      </c>
      <c r="Y336" s="54">
        <v>0</v>
      </c>
      <c r="Z336" s="54">
        <v>0</v>
      </c>
      <c r="AA336" s="54">
        <v>0</v>
      </c>
      <c r="AB336" s="54">
        <v>0</v>
      </c>
      <c r="AC336" s="55">
        <v>0</v>
      </c>
      <c r="AD336" s="53">
        <v>0</v>
      </c>
      <c r="AE336" s="54">
        <v>0</v>
      </c>
      <c r="AF336" s="54">
        <v>0</v>
      </c>
      <c r="AG336" s="54">
        <v>0</v>
      </c>
      <c r="AH336" s="54">
        <v>0</v>
      </c>
      <c r="AI336" s="55">
        <v>0</v>
      </c>
    </row>
    <row r="337" spans="1:35" x14ac:dyDescent="0.25">
      <c r="A337" s="26">
        <v>2018</v>
      </c>
      <c r="B337" s="26">
        <v>0</v>
      </c>
      <c r="C337" s="26" t="s">
        <v>53</v>
      </c>
      <c r="D337" s="26">
        <v>106</v>
      </c>
      <c r="E337" s="26">
        <v>1912</v>
      </c>
      <c r="F337" s="50">
        <v>0</v>
      </c>
      <c r="G337" s="51">
        <v>0</v>
      </c>
      <c r="H337" s="51">
        <v>0</v>
      </c>
      <c r="I337" s="51">
        <v>0</v>
      </c>
      <c r="J337" s="51">
        <v>0</v>
      </c>
      <c r="K337" s="52">
        <v>0</v>
      </c>
      <c r="L337" s="50">
        <v>0</v>
      </c>
      <c r="M337" s="51">
        <v>0</v>
      </c>
      <c r="N337" s="51">
        <v>0</v>
      </c>
      <c r="O337" s="51">
        <v>0</v>
      </c>
      <c r="P337" s="51">
        <v>0</v>
      </c>
      <c r="Q337" s="52">
        <v>0</v>
      </c>
      <c r="R337" s="50">
        <v>0</v>
      </c>
      <c r="S337" s="51">
        <v>0</v>
      </c>
      <c r="T337" s="51">
        <v>0</v>
      </c>
      <c r="U337" s="51">
        <v>0</v>
      </c>
      <c r="V337" s="51">
        <v>0</v>
      </c>
      <c r="W337" s="52">
        <v>0</v>
      </c>
      <c r="X337" s="50">
        <v>0</v>
      </c>
      <c r="Y337" s="51">
        <v>0</v>
      </c>
      <c r="Z337" s="51">
        <v>0</v>
      </c>
      <c r="AA337" s="51">
        <v>0</v>
      </c>
      <c r="AB337" s="51">
        <v>0</v>
      </c>
      <c r="AC337" s="52">
        <v>0</v>
      </c>
      <c r="AD337" s="50">
        <v>0</v>
      </c>
      <c r="AE337" s="51">
        <v>0</v>
      </c>
      <c r="AF337" s="51">
        <v>0</v>
      </c>
      <c r="AG337" s="51">
        <v>0</v>
      </c>
      <c r="AH337" s="51">
        <v>0</v>
      </c>
      <c r="AI337" s="52">
        <v>0</v>
      </c>
    </row>
    <row r="338" spans="1:35" x14ac:dyDescent="0.25">
      <c r="A338" s="27">
        <v>2018</v>
      </c>
      <c r="B338" s="27">
        <v>0</v>
      </c>
      <c r="C338" s="27" t="s">
        <v>53</v>
      </c>
      <c r="D338" s="27">
        <v>107</v>
      </c>
      <c r="E338" s="27">
        <v>1911</v>
      </c>
      <c r="F338" s="53">
        <v>0</v>
      </c>
      <c r="G338" s="54">
        <v>0</v>
      </c>
      <c r="H338" s="54">
        <v>0</v>
      </c>
      <c r="I338" s="54">
        <v>0</v>
      </c>
      <c r="J338" s="54">
        <v>0</v>
      </c>
      <c r="K338" s="55">
        <v>0</v>
      </c>
      <c r="L338" s="53">
        <v>0</v>
      </c>
      <c r="M338" s="54">
        <v>0</v>
      </c>
      <c r="N338" s="54">
        <v>0</v>
      </c>
      <c r="O338" s="54">
        <v>0</v>
      </c>
      <c r="P338" s="54">
        <v>0</v>
      </c>
      <c r="Q338" s="55">
        <v>0</v>
      </c>
      <c r="R338" s="53">
        <v>0</v>
      </c>
      <c r="S338" s="54">
        <v>0</v>
      </c>
      <c r="T338" s="54">
        <v>0</v>
      </c>
      <c r="U338" s="54">
        <v>0</v>
      </c>
      <c r="V338" s="54">
        <v>0</v>
      </c>
      <c r="W338" s="55">
        <v>0</v>
      </c>
      <c r="X338" s="53">
        <v>0</v>
      </c>
      <c r="Y338" s="54">
        <v>0</v>
      </c>
      <c r="Z338" s="54">
        <v>0</v>
      </c>
      <c r="AA338" s="54">
        <v>0</v>
      </c>
      <c r="AB338" s="54">
        <v>0</v>
      </c>
      <c r="AC338" s="55">
        <v>0</v>
      </c>
      <c r="AD338" s="53">
        <v>0</v>
      </c>
      <c r="AE338" s="54">
        <v>0</v>
      </c>
      <c r="AF338" s="54">
        <v>0</v>
      </c>
      <c r="AG338" s="54">
        <v>0</v>
      </c>
      <c r="AH338" s="54">
        <v>0</v>
      </c>
      <c r="AI338" s="55">
        <v>0</v>
      </c>
    </row>
    <row r="339" spans="1:35" x14ac:dyDescent="0.25">
      <c r="A339" s="26">
        <v>2018</v>
      </c>
      <c r="B339" s="26">
        <v>0</v>
      </c>
      <c r="C339" s="26" t="s">
        <v>53</v>
      </c>
      <c r="D339" s="26">
        <v>108</v>
      </c>
      <c r="E339" s="26">
        <v>1910</v>
      </c>
      <c r="F339" s="50">
        <v>0</v>
      </c>
      <c r="G339" s="51">
        <v>0</v>
      </c>
      <c r="H339" s="51">
        <v>0</v>
      </c>
      <c r="I339" s="51">
        <v>0</v>
      </c>
      <c r="J339" s="51">
        <v>0</v>
      </c>
      <c r="K339" s="52">
        <v>0</v>
      </c>
      <c r="L339" s="50">
        <v>0</v>
      </c>
      <c r="M339" s="51">
        <v>0</v>
      </c>
      <c r="N339" s="51">
        <v>0</v>
      </c>
      <c r="O339" s="51">
        <v>0</v>
      </c>
      <c r="P339" s="51">
        <v>0</v>
      </c>
      <c r="Q339" s="52">
        <v>0</v>
      </c>
      <c r="R339" s="50">
        <v>0</v>
      </c>
      <c r="S339" s="51">
        <v>0</v>
      </c>
      <c r="T339" s="51">
        <v>0</v>
      </c>
      <c r="U339" s="51">
        <v>0</v>
      </c>
      <c r="V339" s="51">
        <v>0</v>
      </c>
      <c r="W339" s="52">
        <v>0</v>
      </c>
      <c r="X339" s="50">
        <v>0</v>
      </c>
      <c r="Y339" s="51">
        <v>0</v>
      </c>
      <c r="Z339" s="51">
        <v>0</v>
      </c>
      <c r="AA339" s="51">
        <v>0</v>
      </c>
      <c r="AB339" s="51">
        <v>0</v>
      </c>
      <c r="AC339" s="52">
        <v>0</v>
      </c>
      <c r="AD339" s="50">
        <v>0</v>
      </c>
      <c r="AE339" s="51">
        <v>0</v>
      </c>
      <c r="AF339" s="51">
        <v>0</v>
      </c>
      <c r="AG339" s="51">
        <v>0</v>
      </c>
      <c r="AH339" s="51">
        <v>0</v>
      </c>
      <c r="AI339" s="52">
        <v>0</v>
      </c>
    </row>
    <row r="340" spans="1:35" x14ac:dyDescent="0.25">
      <c r="A340" s="27">
        <v>2018</v>
      </c>
      <c r="B340" s="27">
        <v>0</v>
      </c>
      <c r="C340" s="27" t="s">
        <v>53</v>
      </c>
      <c r="D340" s="27">
        <v>109</v>
      </c>
      <c r="E340" s="27">
        <v>1909</v>
      </c>
      <c r="F340" s="53">
        <v>0</v>
      </c>
      <c r="G340" s="54">
        <v>0</v>
      </c>
      <c r="H340" s="54">
        <v>0</v>
      </c>
      <c r="I340" s="54">
        <v>0</v>
      </c>
      <c r="J340" s="54">
        <v>0</v>
      </c>
      <c r="K340" s="55">
        <v>0</v>
      </c>
      <c r="L340" s="53">
        <v>0</v>
      </c>
      <c r="M340" s="54">
        <v>0</v>
      </c>
      <c r="N340" s="54">
        <v>0</v>
      </c>
      <c r="O340" s="54">
        <v>0</v>
      </c>
      <c r="P340" s="54">
        <v>0</v>
      </c>
      <c r="Q340" s="55">
        <v>0</v>
      </c>
      <c r="R340" s="53">
        <v>0</v>
      </c>
      <c r="S340" s="54">
        <v>0</v>
      </c>
      <c r="T340" s="54">
        <v>0</v>
      </c>
      <c r="U340" s="54">
        <v>0</v>
      </c>
      <c r="V340" s="54">
        <v>0</v>
      </c>
      <c r="W340" s="55">
        <v>0</v>
      </c>
      <c r="X340" s="53">
        <v>0</v>
      </c>
      <c r="Y340" s="54">
        <v>0</v>
      </c>
      <c r="Z340" s="54">
        <v>0</v>
      </c>
      <c r="AA340" s="54">
        <v>0</v>
      </c>
      <c r="AB340" s="54">
        <v>0</v>
      </c>
      <c r="AC340" s="55">
        <v>0</v>
      </c>
      <c r="AD340" s="53">
        <v>0</v>
      </c>
      <c r="AE340" s="54">
        <v>0</v>
      </c>
      <c r="AF340" s="54">
        <v>0</v>
      </c>
      <c r="AG340" s="54">
        <v>0</v>
      </c>
      <c r="AH340" s="54">
        <v>0</v>
      </c>
      <c r="AI340" s="55">
        <v>0</v>
      </c>
    </row>
    <row r="341" spans="1:35" x14ac:dyDescent="0.25">
      <c r="A341" s="26">
        <v>2018</v>
      </c>
      <c r="B341" s="26">
        <v>0</v>
      </c>
      <c r="C341" s="26" t="s">
        <v>53</v>
      </c>
      <c r="D341" s="26">
        <v>110</v>
      </c>
      <c r="E341" s="26">
        <v>1908</v>
      </c>
      <c r="F341" s="50">
        <v>0</v>
      </c>
      <c r="G341" s="51">
        <v>0</v>
      </c>
      <c r="H341" s="51">
        <v>0</v>
      </c>
      <c r="I341" s="51">
        <v>0</v>
      </c>
      <c r="J341" s="51">
        <v>0</v>
      </c>
      <c r="K341" s="52">
        <v>0</v>
      </c>
      <c r="L341" s="50">
        <v>0</v>
      </c>
      <c r="M341" s="51">
        <v>0</v>
      </c>
      <c r="N341" s="51">
        <v>0</v>
      </c>
      <c r="O341" s="51">
        <v>0</v>
      </c>
      <c r="P341" s="51">
        <v>0</v>
      </c>
      <c r="Q341" s="52">
        <v>0</v>
      </c>
      <c r="R341" s="50">
        <v>0</v>
      </c>
      <c r="S341" s="51">
        <v>0</v>
      </c>
      <c r="T341" s="51">
        <v>0</v>
      </c>
      <c r="U341" s="51">
        <v>0</v>
      </c>
      <c r="V341" s="51">
        <v>0</v>
      </c>
      <c r="W341" s="52">
        <v>0</v>
      </c>
      <c r="X341" s="50">
        <v>0</v>
      </c>
      <c r="Y341" s="51">
        <v>0</v>
      </c>
      <c r="Z341" s="51">
        <v>0</v>
      </c>
      <c r="AA341" s="51">
        <v>0</v>
      </c>
      <c r="AB341" s="51">
        <v>0</v>
      </c>
      <c r="AC341" s="52">
        <v>0</v>
      </c>
      <c r="AD341" s="50">
        <v>0</v>
      </c>
      <c r="AE341" s="51">
        <v>0</v>
      </c>
      <c r="AF341" s="51">
        <v>0</v>
      </c>
      <c r="AG341" s="51">
        <v>0</v>
      </c>
      <c r="AH341" s="51">
        <v>0</v>
      </c>
      <c r="AI341" s="52">
        <v>0</v>
      </c>
    </row>
    <row r="342" spans="1:35" x14ac:dyDescent="0.25">
      <c r="A342" s="27">
        <v>2018</v>
      </c>
      <c r="B342" s="27">
        <v>0</v>
      </c>
      <c r="C342" s="27" t="s">
        <v>53</v>
      </c>
      <c r="D342" s="27">
        <v>111</v>
      </c>
      <c r="E342" s="27">
        <v>1907</v>
      </c>
      <c r="F342" s="53">
        <v>0</v>
      </c>
      <c r="G342" s="54">
        <v>0</v>
      </c>
      <c r="H342" s="54">
        <v>0</v>
      </c>
      <c r="I342" s="54">
        <v>0</v>
      </c>
      <c r="J342" s="54">
        <v>0</v>
      </c>
      <c r="K342" s="55">
        <v>0</v>
      </c>
      <c r="L342" s="53">
        <v>0</v>
      </c>
      <c r="M342" s="54">
        <v>0</v>
      </c>
      <c r="N342" s="54">
        <v>0</v>
      </c>
      <c r="O342" s="54">
        <v>0</v>
      </c>
      <c r="P342" s="54">
        <v>0</v>
      </c>
      <c r="Q342" s="55">
        <v>0</v>
      </c>
      <c r="R342" s="53">
        <v>0</v>
      </c>
      <c r="S342" s="54">
        <v>0</v>
      </c>
      <c r="T342" s="54">
        <v>0</v>
      </c>
      <c r="U342" s="54">
        <v>0</v>
      </c>
      <c r="V342" s="54">
        <v>0</v>
      </c>
      <c r="W342" s="55">
        <v>0</v>
      </c>
      <c r="X342" s="53">
        <v>0</v>
      </c>
      <c r="Y342" s="54">
        <v>0</v>
      </c>
      <c r="Z342" s="54">
        <v>0</v>
      </c>
      <c r="AA342" s="54">
        <v>0</v>
      </c>
      <c r="AB342" s="54">
        <v>0</v>
      </c>
      <c r="AC342" s="55">
        <v>0</v>
      </c>
      <c r="AD342" s="53">
        <v>0</v>
      </c>
      <c r="AE342" s="54">
        <v>0</v>
      </c>
      <c r="AF342" s="54">
        <v>0</v>
      </c>
      <c r="AG342" s="54">
        <v>0</v>
      </c>
      <c r="AH342" s="54">
        <v>0</v>
      </c>
      <c r="AI342" s="55">
        <v>0</v>
      </c>
    </row>
    <row r="343" spans="1:35" x14ac:dyDescent="0.25">
      <c r="A343" s="26">
        <v>2018</v>
      </c>
      <c r="B343" s="26">
        <v>0</v>
      </c>
      <c r="C343" s="26" t="s">
        <v>53</v>
      </c>
      <c r="D343" s="26">
        <v>112</v>
      </c>
      <c r="E343" s="26">
        <v>1906</v>
      </c>
      <c r="F343" s="50">
        <v>0</v>
      </c>
      <c r="G343" s="51">
        <v>0</v>
      </c>
      <c r="H343" s="51">
        <v>0</v>
      </c>
      <c r="I343" s="51">
        <v>0</v>
      </c>
      <c r="J343" s="51">
        <v>0</v>
      </c>
      <c r="K343" s="52">
        <v>0</v>
      </c>
      <c r="L343" s="50">
        <v>0</v>
      </c>
      <c r="M343" s="51">
        <v>0</v>
      </c>
      <c r="N343" s="51">
        <v>0</v>
      </c>
      <c r="O343" s="51">
        <v>0</v>
      </c>
      <c r="P343" s="51">
        <v>0</v>
      </c>
      <c r="Q343" s="52">
        <v>0</v>
      </c>
      <c r="R343" s="50">
        <v>0</v>
      </c>
      <c r="S343" s="51">
        <v>0</v>
      </c>
      <c r="T343" s="51">
        <v>0</v>
      </c>
      <c r="U343" s="51">
        <v>0</v>
      </c>
      <c r="V343" s="51">
        <v>0</v>
      </c>
      <c r="W343" s="52">
        <v>0</v>
      </c>
      <c r="X343" s="50">
        <v>0</v>
      </c>
      <c r="Y343" s="51">
        <v>0</v>
      </c>
      <c r="Z343" s="51">
        <v>0</v>
      </c>
      <c r="AA343" s="51">
        <v>0</v>
      </c>
      <c r="AB343" s="51">
        <v>0</v>
      </c>
      <c r="AC343" s="52">
        <v>0</v>
      </c>
      <c r="AD343" s="50">
        <v>0</v>
      </c>
      <c r="AE343" s="51">
        <v>0</v>
      </c>
      <c r="AF343" s="51">
        <v>0</v>
      </c>
      <c r="AG343" s="51">
        <v>0</v>
      </c>
      <c r="AH343" s="51">
        <v>0</v>
      </c>
      <c r="AI343" s="52">
        <v>0</v>
      </c>
    </row>
    <row r="344" spans="1:35" x14ac:dyDescent="0.25">
      <c r="A344" s="27">
        <v>2018</v>
      </c>
      <c r="B344" s="27">
        <v>0</v>
      </c>
      <c r="C344" s="27" t="s">
        <v>53</v>
      </c>
      <c r="D344" s="27">
        <v>113</v>
      </c>
      <c r="E344" s="27">
        <v>1905</v>
      </c>
      <c r="F344" s="53">
        <v>0</v>
      </c>
      <c r="G344" s="54">
        <v>0</v>
      </c>
      <c r="H344" s="54">
        <v>0</v>
      </c>
      <c r="I344" s="54">
        <v>0</v>
      </c>
      <c r="J344" s="54">
        <v>0</v>
      </c>
      <c r="K344" s="55">
        <v>0</v>
      </c>
      <c r="L344" s="53">
        <v>0</v>
      </c>
      <c r="M344" s="54">
        <v>0</v>
      </c>
      <c r="N344" s="54">
        <v>0</v>
      </c>
      <c r="O344" s="54">
        <v>0</v>
      </c>
      <c r="P344" s="54">
        <v>0</v>
      </c>
      <c r="Q344" s="55">
        <v>0</v>
      </c>
      <c r="R344" s="53">
        <v>0</v>
      </c>
      <c r="S344" s="54">
        <v>0</v>
      </c>
      <c r="T344" s="54">
        <v>0</v>
      </c>
      <c r="U344" s="54">
        <v>0</v>
      </c>
      <c r="V344" s="54">
        <v>0</v>
      </c>
      <c r="W344" s="55">
        <v>0</v>
      </c>
      <c r="X344" s="53">
        <v>0</v>
      </c>
      <c r="Y344" s="54">
        <v>0</v>
      </c>
      <c r="Z344" s="54">
        <v>0</v>
      </c>
      <c r="AA344" s="54">
        <v>0</v>
      </c>
      <c r="AB344" s="54">
        <v>0</v>
      </c>
      <c r="AC344" s="55">
        <v>0</v>
      </c>
      <c r="AD344" s="53">
        <v>0</v>
      </c>
      <c r="AE344" s="54">
        <v>0</v>
      </c>
      <c r="AF344" s="54">
        <v>0</v>
      </c>
      <c r="AG344" s="54">
        <v>0</v>
      </c>
      <c r="AH344" s="54">
        <v>0</v>
      </c>
      <c r="AI344" s="55">
        <v>0</v>
      </c>
    </row>
    <row r="345" spans="1:35" x14ac:dyDescent="0.25">
      <c r="A345" s="26">
        <v>2018</v>
      </c>
      <c r="B345" s="26">
        <v>0</v>
      </c>
      <c r="C345" s="26" t="s">
        <v>55</v>
      </c>
      <c r="D345" s="26">
        <v>0</v>
      </c>
      <c r="E345" s="26">
        <v>2018</v>
      </c>
      <c r="F345" s="50">
        <v>14830052</v>
      </c>
      <c r="G345" s="51">
        <v>62518839</v>
      </c>
      <c r="H345" s="51">
        <v>62797095</v>
      </c>
      <c r="I345" s="51">
        <v>62859065</v>
      </c>
      <c r="J345" s="51">
        <v>62856883</v>
      </c>
      <c r="K345" s="52">
        <v>62853978</v>
      </c>
      <c r="L345" s="50">
        <v>0</v>
      </c>
      <c r="M345" s="51">
        <v>0</v>
      </c>
      <c r="N345" s="51">
        <v>0</v>
      </c>
      <c r="O345" s="51">
        <v>0</v>
      </c>
      <c r="P345" s="51">
        <v>0</v>
      </c>
      <c r="Q345" s="52">
        <v>0</v>
      </c>
      <c r="R345" s="50">
        <v>162069</v>
      </c>
      <c r="S345" s="51">
        <v>340050</v>
      </c>
      <c r="T345" s="51">
        <v>345586</v>
      </c>
      <c r="U345" s="51">
        <v>346018</v>
      </c>
      <c r="V345" s="51">
        <v>346031</v>
      </c>
      <c r="W345" s="52">
        <v>346106</v>
      </c>
      <c r="X345" s="50">
        <v>307</v>
      </c>
      <c r="Y345" s="51">
        <v>702</v>
      </c>
      <c r="Z345" s="51">
        <v>746</v>
      </c>
      <c r="AA345" s="51">
        <v>775</v>
      </c>
      <c r="AB345" s="51">
        <v>776</v>
      </c>
      <c r="AC345" s="52">
        <v>776</v>
      </c>
      <c r="AD345" s="50">
        <v>160895</v>
      </c>
      <c r="AE345" s="51">
        <v>336463</v>
      </c>
      <c r="AF345" s="51">
        <v>343170</v>
      </c>
      <c r="AG345" s="51">
        <v>343741</v>
      </c>
      <c r="AH345" s="51">
        <v>343736</v>
      </c>
      <c r="AI345" s="52">
        <v>343660</v>
      </c>
    </row>
    <row r="346" spans="1:35" x14ac:dyDescent="0.25">
      <c r="A346" s="27">
        <v>2018</v>
      </c>
      <c r="B346" s="27">
        <v>0</v>
      </c>
      <c r="C346" s="27" t="s">
        <v>55</v>
      </c>
      <c r="D346" s="27">
        <v>1</v>
      </c>
      <c r="E346" s="27">
        <v>2017</v>
      </c>
      <c r="F346" s="53">
        <v>62136251</v>
      </c>
      <c r="G346" s="54">
        <v>125842005</v>
      </c>
      <c r="H346" s="54">
        <v>125992601</v>
      </c>
      <c r="I346" s="54">
        <v>126076360</v>
      </c>
      <c r="J346" s="54">
        <v>126081370</v>
      </c>
      <c r="K346" s="55">
        <v>126069401</v>
      </c>
      <c r="L346" s="53">
        <v>0</v>
      </c>
      <c r="M346" s="54">
        <v>0</v>
      </c>
      <c r="N346" s="54">
        <v>0</v>
      </c>
      <c r="O346" s="54">
        <v>0</v>
      </c>
      <c r="P346" s="54">
        <v>0</v>
      </c>
      <c r="Q346" s="55">
        <v>0</v>
      </c>
      <c r="R346" s="53">
        <v>346529</v>
      </c>
      <c r="S346" s="54">
        <v>350606</v>
      </c>
      <c r="T346" s="54">
        <v>351084</v>
      </c>
      <c r="U346" s="54">
        <v>351278</v>
      </c>
      <c r="V346" s="54">
        <v>351295</v>
      </c>
      <c r="W346" s="55">
        <v>351304</v>
      </c>
      <c r="X346" s="53">
        <v>118</v>
      </c>
      <c r="Y346" s="54">
        <v>168</v>
      </c>
      <c r="Z346" s="54">
        <v>170</v>
      </c>
      <c r="AA346" s="54">
        <v>170</v>
      </c>
      <c r="AB346" s="54">
        <v>170</v>
      </c>
      <c r="AC346" s="55">
        <v>172</v>
      </c>
      <c r="AD346" s="53">
        <v>342510</v>
      </c>
      <c r="AE346" s="54">
        <v>343702</v>
      </c>
      <c r="AF346" s="54">
        <v>345994</v>
      </c>
      <c r="AG346" s="54">
        <v>346490</v>
      </c>
      <c r="AH346" s="54">
        <v>346499</v>
      </c>
      <c r="AI346" s="55">
        <v>346455</v>
      </c>
    </row>
    <row r="347" spans="1:35" x14ac:dyDescent="0.25">
      <c r="A347" s="26">
        <v>2018</v>
      </c>
      <c r="B347" s="26">
        <v>0</v>
      </c>
      <c r="C347" s="26" t="s">
        <v>55</v>
      </c>
      <c r="D347" s="26">
        <v>2</v>
      </c>
      <c r="E347" s="26">
        <v>2016</v>
      </c>
      <c r="F347" s="50">
        <v>62387613</v>
      </c>
      <c r="G347" s="51">
        <v>126364742</v>
      </c>
      <c r="H347" s="51">
        <v>126476736</v>
      </c>
      <c r="I347" s="51">
        <v>126546500</v>
      </c>
      <c r="J347" s="51">
        <v>126549232</v>
      </c>
      <c r="K347" s="52">
        <v>126553030</v>
      </c>
      <c r="L347" s="50">
        <v>0</v>
      </c>
      <c r="M347" s="51">
        <v>0</v>
      </c>
      <c r="N347" s="51">
        <v>0</v>
      </c>
      <c r="O347" s="51">
        <v>0</v>
      </c>
      <c r="P347" s="51">
        <v>0</v>
      </c>
      <c r="Q347" s="52">
        <v>0</v>
      </c>
      <c r="R347" s="50">
        <v>347970</v>
      </c>
      <c r="S347" s="51">
        <v>352136</v>
      </c>
      <c r="T347" s="51">
        <v>352543</v>
      </c>
      <c r="U347" s="51">
        <v>352729</v>
      </c>
      <c r="V347" s="51">
        <v>352739</v>
      </c>
      <c r="W347" s="52">
        <v>352786</v>
      </c>
      <c r="X347" s="50">
        <v>43</v>
      </c>
      <c r="Y347" s="51">
        <v>73</v>
      </c>
      <c r="Z347" s="51">
        <v>75</v>
      </c>
      <c r="AA347" s="51">
        <v>76</v>
      </c>
      <c r="AB347" s="51">
        <v>76</v>
      </c>
      <c r="AC347" s="52">
        <v>76</v>
      </c>
      <c r="AD347" s="50">
        <v>344093</v>
      </c>
      <c r="AE347" s="51">
        <v>345762</v>
      </c>
      <c r="AF347" s="51">
        <v>347586</v>
      </c>
      <c r="AG347" s="51">
        <v>347964</v>
      </c>
      <c r="AH347" s="51">
        <v>347973</v>
      </c>
      <c r="AI347" s="52">
        <v>347960</v>
      </c>
    </row>
    <row r="348" spans="1:35" x14ac:dyDescent="0.25">
      <c r="A348" s="27">
        <v>2018</v>
      </c>
      <c r="B348" s="27">
        <v>0</v>
      </c>
      <c r="C348" s="27" t="s">
        <v>55</v>
      </c>
      <c r="D348" s="27">
        <v>3</v>
      </c>
      <c r="E348" s="27">
        <v>2015</v>
      </c>
      <c r="F348" s="53">
        <v>59954062</v>
      </c>
      <c r="G348" s="54">
        <v>121432134</v>
      </c>
      <c r="H348" s="54">
        <v>121572278</v>
      </c>
      <c r="I348" s="54">
        <v>121664570</v>
      </c>
      <c r="J348" s="54">
        <v>121666760</v>
      </c>
      <c r="K348" s="55">
        <v>121680850</v>
      </c>
      <c r="L348" s="53">
        <v>0</v>
      </c>
      <c r="M348" s="54">
        <v>0</v>
      </c>
      <c r="N348" s="54">
        <v>0</v>
      </c>
      <c r="O348" s="54">
        <v>0</v>
      </c>
      <c r="P348" s="54">
        <v>0</v>
      </c>
      <c r="Q348" s="55">
        <v>0</v>
      </c>
      <c r="R348" s="53">
        <v>334704</v>
      </c>
      <c r="S348" s="54">
        <v>338635</v>
      </c>
      <c r="T348" s="54">
        <v>338972</v>
      </c>
      <c r="U348" s="54">
        <v>339160</v>
      </c>
      <c r="V348" s="54">
        <v>339164</v>
      </c>
      <c r="W348" s="55">
        <v>339206</v>
      </c>
      <c r="X348" s="53">
        <v>21</v>
      </c>
      <c r="Y348" s="54">
        <v>43</v>
      </c>
      <c r="Z348" s="54">
        <v>45</v>
      </c>
      <c r="AA348" s="54">
        <v>45</v>
      </c>
      <c r="AB348" s="54">
        <v>45</v>
      </c>
      <c r="AC348" s="55">
        <v>46</v>
      </c>
      <c r="AD348" s="53">
        <v>330363</v>
      </c>
      <c r="AE348" s="54">
        <v>331603</v>
      </c>
      <c r="AF348" s="54">
        <v>333842</v>
      </c>
      <c r="AG348" s="54">
        <v>334383</v>
      </c>
      <c r="AH348" s="54">
        <v>334397</v>
      </c>
      <c r="AI348" s="55">
        <v>334480</v>
      </c>
    </row>
    <row r="349" spans="1:35" x14ac:dyDescent="0.25">
      <c r="A349" s="26">
        <v>2018</v>
      </c>
      <c r="B349" s="26">
        <v>0</v>
      </c>
      <c r="C349" s="26" t="s">
        <v>55</v>
      </c>
      <c r="D349" s="26">
        <v>4</v>
      </c>
      <c r="E349" s="26">
        <v>2014</v>
      </c>
      <c r="F349" s="50">
        <v>59151320</v>
      </c>
      <c r="G349" s="51">
        <v>119862171</v>
      </c>
      <c r="H349" s="51">
        <v>119901774</v>
      </c>
      <c r="I349" s="51">
        <v>119989259</v>
      </c>
      <c r="J349" s="51">
        <v>119994852</v>
      </c>
      <c r="K349" s="52">
        <v>120006994</v>
      </c>
      <c r="L349" s="50">
        <v>0</v>
      </c>
      <c r="M349" s="51">
        <v>0</v>
      </c>
      <c r="N349" s="51">
        <v>0</v>
      </c>
      <c r="O349" s="51">
        <v>0</v>
      </c>
      <c r="P349" s="51">
        <v>0</v>
      </c>
      <c r="Q349" s="52">
        <v>0</v>
      </c>
      <c r="R349" s="50">
        <v>329813</v>
      </c>
      <c r="S349" s="51">
        <v>333604</v>
      </c>
      <c r="T349" s="51">
        <v>333824</v>
      </c>
      <c r="U349" s="51">
        <v>334051</v>
      </c>
      <c r="V349" s="51">
        <v>334065</v>
      </c>
      <c r="W349" s="52">
        <v>334120</v>
      </c>
      <c r="X349" s="50">
        <v>18</v>
      </c>
      <c r="Y349" s="51">
        <v>35</v>
      </c>
      <c r="Z349" s="51">
        <v>36</v>
      </c>
      <c r="AA349" s="51">
        <v>36</v>
      </c>
      <c r="AB349" s="51">
        <v>36</v>
      </c>
      <c r="AC349" s="52">
        <v>36</v>
      </c>
      <c r="AD349" s="50">
        <v>326369</v>
      </c>
      <c r="AE349" s="51">
        <v>328088</v>
      </c>
      <c r="AF349" s="51">
        <v>329595</v>
      </c>
      <c r="AG349" s="51">
        <v>329998</v>
      </c>
      <c r="AH349" s="51">
        <v>330007</v>
      </c>
      <c r="AI349" s="52">
        <v>330038</v>
      </c>
    </row>
    <row r="350" spans="1:35" x14ac:dyDescent="0.25">
      <c r="A350" s="27">
        <v>2018</v>
      </c>
      <c r="B350" s="27">
        <v>0</v>
      </c>
      <c r="C350" s="27" t="s">
        <v>55</v>
      </c>
      <c r="D350" s="27">
        <v>5</v>
      </c>
      <c r="E350" s="27">
        <v>2013</v>
      </c>
      <c r="F350" s="53">
        <v>56786348</v>
      </c>
      <c r="G350" s="54">
        <v>115039070</v>
      </c>
      <c r="H350" s="54">
        <v>115115318</v>
      </c>
      <c r="I350" s="54">
        <v>115174898</v>
      </c>
      <c r="J350" s="54">
        <v>115173786</v>
      </c>
      <c r="K350" s="55">
        <v>115168543</v>
      </c>
      <c r="L350" s="53">
        <v>0</v>
      </c>
      <c r="M350" s="54">
        <v>0</v>
      </c>
      <c r="N350" s="54">
        <v>0</v>
      </c>
      <c r="O350" s="54">
        <v>0</v>
      </c>
      <c r="P350" s="54">
        <v>0</v>
      </c>
      <c r="Q350" s="55">
        <v>0</v>
      </c>
      <c r="R350" s="53">
        <v>316541</v>
      </c>
      <c r="S350" s="54">
        <v>320162</v>
      </c>
      <c r="T350" s="54">
        <v>320438</v>
      </c>
      <c r="U350" s="54">
        <v>320559</v>
      </c>
      <c r="V350" s="54">
        <v>320552</v>
      </c>
      <c r="W350" s="55">
        <v>320558</v>
      </c>
      <c r="X350" s="53">
        <v>12</v>
      </c>
      <c r="Y350" s="54">
        <v>20</v>
      </c>
      <c r="Z350" s="54">
        <v>20</v>
      </c>
      <c r="AA350" s="54">
        <v>20</v>
      </c>
      <c r="AB350" s="54">
        <v>20</v>
      </c>
      <c r="AC350" s="55">
        <v>20</v>
      </c>
      <c r="AD350" s="53">
        <v>313319</v>
      </c>
      <c r="AE350" s="54">
        <v>315060</v>
      </c>
      <c r="AF350" s="54">
        <v>316595</v>
      </c>
      <c r="AG350" s="54">
        <v>316851</v>
      </c>
      <c r="AH350" s="54">
        <v>316848</v>
      </c>
      <c r="AI350" s="55">
        <v>316844</v>
      </c>
    </row>
    <row r="351" spans="1:35" x14ac:dyDescent="0.25">
      <c r="A351" s="26">
        <v>2018</v>
      </c>
      <c r="B351" s="26">
        <v>0</v>
      </c>
      <c r="C351" s="26" t="s">
        <v>55</v>
      </c>
      <c r="D351" s="26">
        <v>6</v>
      </c>
      <c r="E351" s="26">
        <v>2012</v>
      </c>
      <c r="F351" s="50">
        <v>56581525</v>
      </c>
      <c r="G351" s="51">
        <v>114595974</v>
      </c>
      <c r="H351" s="51">
        <v>114674794</v>
      </c>
      <c r="I351" s="51">
        <v>114740117</v>
      </c>
      <c r="J351" s="51">
        <v>114739934</v>
      </c>
      <c r="K351" s="52">
        <v>114732414</v>
      </c>
      <c r="L351" s="50">
        <v>0</v>
      </c>
      <c r="M351" s="51">
        <v>0</v>
      </c>
      <c r="N351" s="51">
        <v>0</v>
      </c>
      <c r="O351" s="51">
        <v>0</v>
      </c>
      <c r="P351" s="51">
        <v>0</v>
      </c>
      <c r="Q351" s="52">
        <v>0</v>
      </c>
      <c r="R351" s="50">
        <v>315326</v>
      </c>
      <c r="S351" s="51">
        <v>318861</v>
      </c>
      <c r="T351" s="51">
        <v>319111</v>
      </c>
      <c r="U351" s="51">
        <v>319261</v>
      </c>
      <c r="V351" s="51">
        <v>319258</v>
      </c>
      <c r="W351" s="52">
        <v>319246</v>
      </c>
      <c r="X351" s="50">
        <v>14</v>
      </c>
      <c r="Y351" s="51">
        <v>24</v>
      </c>
      <c r="Z351" s="51">
        <v>26</v>
      </c>
      <c r="AA351" s="51">
        <v>26</v>
      </c>
      <c r="AB351" s="51">
        <v>26</v>
      </c>
      <c r="AC351" s="52">
        <v>26</v>
      </c>
      <c r="AD351" s="50">
        <v>311960</v>
      </c>
      <c r="AE351" s="51">
        <v>313549</v>
      </c>
      <c r="AF351" s="51">
        <v>315308</v>
      </c>
      <c r="AG351" s="51">
        <v>315658</v>
      </c>
      <c r="AH351" s="51">
        <v>315662</v>
      </c>
      <c r="AI351" s="52">
        <v>315623</v>
      </c>
    </row>
    <row r="352" spans="1:35" x14ac:dyDescent="0.25">
      <c r="A352" s="27">
        <v>2018</v>
      </c>
      <c r="B352" s="27">
        <v>0</v>
      </c>
      <c r="C352" s="27" t="s">
        <v>55</v>
      </c>
      <c r="D352" s="27">
        <v>7</v>
      </c>
      <c r="E352" s="27">
        <v>2011</v>
      </c>
      <c r="F352" s="53">
        <v>55464192</v>
      </c>
      <c r="G352" s="54">
        <v>112345543</v>
      </c>
      <c r="H352" s="54">
        <v>112408781</v>
      </c>
      <c r="I352" s="54">
        <v>112480210</v>
      </c>
      <c r="J352" s="54">
        <v>112478838</v>
      </c>
      <c r="K352" s="55">
        <v>112496822</v>
      </c>
      <c r="L352" s="53">
        <v>0</v>
      </c>
      <c r="M352" s="54">
        <v>0</v>
      </c>
      <c r="N352" s="54">
        <v>0</v>
      </c>
      <c r="O352" s="54">
        <v>0</v>
      </c>
      <c r="P352" s="54">
        <v>0</v>
      </c>
      <c r="Q352" s="55">
        <v>0</v>
      </c>
      <c r="R352" s="53">
        <v>308860</v>
      </c>
      <c r="S352" s="54">
        <v>312230</v>
      </c>
      <c r="T352" s="54">
        <v>312486</v>
      </c>
      <c r="U352" s="54">
        <v>312660</v>
      </c>
      <c r="V352" s="54">
        <v>312663</v>
      </c>
      <c r="W352" s="55">
        <v>312715</v>
      </c>
      <c r="X352" s="53">
        <v>6</v>
      </c>
      <c r="Y352" s="54">
        <v>20</v>
      </c>
      <c r="Z352" s="54">
        <v>20</v>
      </c>
      <c r="AA352" s="54">
        <v>20</v>
      </c>
      <c r="AB352" s="54">
        <v>20</v>
      </c>
      <c r="AC352" s="55">
        <v>20</v>
      </c>
      <c r="AD352" s="53">
        <v>306010</v>
      </c>
      <c r="AE352" s="54">
        <v>307673</v>
      </c>
      <c r="AF352" s="54">
        <v>309160</v>
      </c>
      <c r="AG352" s="54">
        <v>309498</v>
      </c>
      <c r="AH352" s="54">
        <v>309504</v>
      </c>
      <c r="AI352" s="55">
        <v>309566</v>
      </c>
    </row>
    <row r="353" spans="1:35" x14ac:dyDescent="0.25">
      <c r="A353" s="26">
        <v>2018</v>
      </c>
      <c r="B353" s="26">
        <v>0</v>
      </c>
      <c r="C353" s="26" t="s">
        <v>55</v>
      </c>
      <c r="D353" s="26">
        <v>8</v>
      </c>
      <c r="E353" s="26">
        <v>2010</v>
      </c>
      <c r="F353" s="50">
        <v>56776246</v>
      </c>
      <c r="G353" s="51">
        <v>114984082</v>
      </c>
      <c r="H353" s="51">
        <v>115044509</v>
      </c>
      <c r="I353" s="51">
        <v>115098181</v>
      </c>
      <c r="J353" s="51">
        <v>115102530</v>
      </c>
      <c r="K353" s="52">
        <v>115112019</v>
      </c>
      <c r="L353" s="50">
        <v>0</v>
      </c>
      <c r="M353" s="51">
        <v>0</v>
      </c>
      <c r="N353" s="51">
        <v>0</v>
      </c>
      <c r="O353" s="51">
        <v>0</v>
      </c>
      <c r="P353" s="51">
        <v>0</v>
      </c>
      <c r="Q353" s="52">
        <v>0</v>
      </c>
      <c r="R353" s="50">
        <v>316033</v>
      </c>
      <c r="S353" s="51">
        <v>319390</v>
      </c>
      <c r="T353" s="51">
        <v>319581</v>
      </c>
      <c r="U353" s="51">
        <v>319731</v>
      </c>
      <c r="V353" s="51">
        <v>319751</v>
      </c>
      <c r="W353" s="52">
        <v>319796</v>
      </c>
      <c r="X353" s="50">
        <v>6</v>
      </c>
      <c r="Y353" s="51">
        <v>16</v>
      </c>
      <c r="Z353" s="51">
        <v>18</v>
      </c>
      <c r="AA353" s="51">
        <v>18</v>
      </c>
      <c r="AB353" s="51">
        <v>18</v>
      </c>
      <c r="AC353" s="52">
        <v>18</v>
      </c>
      <c r="AD353" s="50">
        <v>313252</v>
      </c>
      <c r="AE353" s="51">
        <v>314933</v>
      </c>
      <c r="AF353" s="51">
        <v>316410</v>
      </c>
      <c r="AG353" s="51">
        <v>316674</v>
      </c>
      <c r="AH353" s="51">
        <v>316690</v>
      </c>
      <c r="AI353" s="52">
        <v>316709</v>
      </c>
    </row>
    <row r="354" spans="1:35" x14ac:dyDescent="0.25">
      <c r="A354" s="27">
        <v>2018</v>
      </c>
      <c r="B354" s="27">
        <v>0</v>
      </c>
      <c r="C354" s="27" t="s">
        <v>55</v>
      </c>
      <c r="D354" s="27">
        <v>9</v>
      </c>
      <c r="E354" s="27">
        <v>2009</v>
      </c>
      <c r="F354" s="53">
        <v>55484466</v>
      </c>
      <c r="G354" s="54">
        <v>112396272</v>
      </c>
      <c r="H354" s="54">
        <v>112460773</v>
      </c>
      <c r="I354" s="54">
        <v>112511126</v>
      </c>
      <c r="J354" s="54">
        <v>112513399</v>
      </c>
      <c r="K354" s="55">
        <v>112525070</v>
      </c>
      <c r="L354" s="53">
        <v>0</v>
      </c>
      <c r="M354" s="54">
        <v>0</v>
      </c>
      <c r="N354" s="54">
        <v>0</v>
      </c>
      <c r="O354" s="54">
        <v>0</v>
      </c>
      <c r="P354" s="54">
        <v>0</v>
      </c>
      <c r="Q354" s="55">
        <v>0</v>
      </c>
      <c r="R354" s="53">
        <v>308727</v>
      </c>
      <c r="S354" s="54">
        <v>312123</v>
      </c>
      <c r="T354" s="54">
        <v>312340</v>
      </c>
      <c r="U354" s="54">
        <v>312499</v>
      </c>
      <c r="V354" s="54">
        <v>312496</v>
      </c>
      <c r="W354" s="55">
        <v>312544</v>
      </c>
      <c r="X354" s="53">
        <v>15</v>
      </c>
      <c r="Y354" s="54">
        <v>22</v>
      </c>
      <c r="Z354" s="54">
        <v>22</v>
      </c>
      <c r="AA354" s="54">
        <v>22</v>
      </c>
      <c r="AB354" s="54">
        <v>22</v>
      </c>
      <c r="AC354" s="55">
        <v>22</v>
      </c>
      <c r="AD354" s="53">
        <v>306089</v>
      </c>
      <c r="AE354" s="54">
        <v>307907</v>
      </c>
      <c r="AF354" s="54">
        <v>309414</v>
      </c>
      <c r="AG354" s="54">
        <v>309727</v>
      </c>
      <c r="AH354" s="54">
        <v>309745</v>
      </c>
      <c r="AI354" s="55">
        <v>309787</v>
      </c>
    </row>
    <row r="355" spans="1:35" x14ac:dyDescent="0.25">
      <c r="A355" s="26">
        <v>2018</v>
      </c>
      <c r="B355" s="26">
        <v>0</v>
      </c>
      <c r="C355" s="26" t="s">
        <v>55</v>
      </c>
      <c r="D355" s="26">
        <v>10</v>
      </c>
      <c r="E355" s="26">
        <v>2008</v>
      </c>
      <c r="F355" s="50">
        <v>57065913</v>
      </c>
      <c r="G355" s="51">
        <v>115603210</v>
      </c>
      <c r="H355" s="51">
        <v>115669771</v>
      </c>
      <c r="I355" s="51">
        <v>115743412</v>
      </c>
      <c r="J355" s="51">
        <v>115744937</v>
      </c>
      <c r="K355" s="52">
        <v>115745723</v>
      </c>
      <c r="L355" s="50">
        <v>0</v>
      </c>
      <c r="M355" s="51">
        <v>0</v>
      </c>
      <c r="N355" s="51">
        <v>0</v>
      </c>
      <c r="O355" s="51">
        <v>0</v>
      </c>
      <c r="P355" s="51">
        <v>0</v>
      </c>
      <c r="Q355" s="52">
        <v>0</v>
      </c>
      <c r="R355" s="50">
        <v>317467</v>
      </c>
      <c r="S355" s="51">
        <v>320724</v>
      </c>
      <c r="T355" s="51">
        <v>321021</v>
      </c>
      <c r="U355" s="51">
        <v>321208</v>
      </c>
      <c r="V355" s="51">
        <v>321213</v>
      </c>
      <c r="W355" s="52">
        <v>321228</v>
      </c>
      <c r="X355" s="50">
        <v>8</v>
      </c>
      <c r="Y355" s="51">
        <v>16</v>
      </c>
      <c r="Z355" s="51">
        <v>16</v>
      </c>
      <c r="AA355" s="51">
        <v>16</v>
      </c>
      <c r="AB355" s="51">
        <v>16</v>
      </c>
      <c r="AC355" s="52">
        <v>16</v>
      </c>
      <c r="AD355" s="50">
        <v>314913</v>
      </c>
      <c r="AE355" s="51">
        <v>316766</v>
      </c>
      <c r="AF355" s="51">
        <v>318206</v>
      </c>
      <c r="AG355" s="51">
        <v>318570</v>
      </c>
      <c r="AH355" s="51">
        <v>318575</v>
      </c>
      <c r="AI355" s="52">
        <v>318593</v>
      </c>
    </row>
    <row r="356" spans="1:35" x14ac:dyDescent="0.25">
      <c r="A356" s="27">
        <v>2018</v>
      </c>
      <c r="B356" s="27">
        <v>0</v>
      </c>
      <c r="C356" s="27" t="s">
        <v>55</v>
      </c>
      <c r="D356" s="27">
        <v>11</v>
      </c>
      <c r="E356" s="27">
        <v>2007</v>
      </c>
      <c r="F356" s="53">
        <v>56420961</v>
      </c>
      <c r="G356" s="54">
        <v>114263104</v>
      </c>
      <c r="H356" s="54">
        <v>114310596</v>
      </c>
      <c r="I356" s="54">
        <v>114370666</v>
      </c>
      <c r="J356" s="54">
        <v>114375125</v>
      </c>
      <c r="K356" s="55">
        <v>114383117</v>
      </c>
      <c r="L356" s="53">
        <v>0</v>
      </c>
      <c r="M356" s="54">
        <v>0</v>
      </c>
      <c r="N356" s="54">
        <v>0</v>
      </c>
      <c r="O356" s="54">
        <v>0</v>
      </c>
      <c r="P356" s="54">
        <v>0</v>
      </c>
      <c r="Q356" s="55">
        <v>0</v>
      </c>
      <c r="R356" s="53">
        <v>313776</v>
      </c>
      <c r="S356" s="54">
        <v>316892</v>
      </c>
      <c r="T356" s="54">
        <v>317102</v>
      </c>
      <c r="U356" s="54">
        <v>317247</v>
      </c>
      <c r="V356" s="54">
        <v>317244</v>
      </c>
      <c r="W356" s="55">
        <v>317274</v>
      </c>
      <c r="X356" s="53">
        <v>11</v>
      </c>
      <c r="Y356" s="54">
        <v>23</v>
      </c>
      <c r="Z356" s="54">
        <v>24</v>
      </c>
      <c r="AA356" s="54">
        <v>25</v>
      </c>
      <c r="AB356" s="54">
        <v>25</v>
      </c>
      <c r="AC356" s="55">
        <v>25</v>
      </c>
      <c r="AD356" s="53">
        <v>311458</v>
      </c>
      <c r="AE356" s="54">
        <v>313127</v>
      </c>
      <c r="AF356" s="54">
        <v>314444</v>
      </c>
      <c r="AG356" s="54">
        <v>314744</v>
      </c>
      <c r="AH356" s="54">
        <v>314765</v>
      </c>
      <c r="AI356" s="55">
        <v>314785</v>
      </c>
    </row>
    <row r="357" spans="1:35" x14ac:dyDescent="0.25">
      <c r="A357" s="26">
        <v>2018</v>
      </c>
      <c r="B357" s="26">
        <v>0</v>
      </c>
      <c r="C357" s="26" t="s">
        <v>55</v>
      </c>
      <c r="D357" s="26">
        <v>12</v>
      </c>
      <c r="E357" s="26">
        <v>2006</v>
      </c>
      <c r="F357" s="50">
        <v>55497893</v>
      </c>
      <c r="G357" s="51">
        <v>112375041</v>
      </c>
      <c r="H357" s="51">
        <v>112428246</v>
      </c>
      <c r="I357" s="51">
        <v>112492803</v>
      </c>
      <c r="J357" s="51">
        <v>112488918</v>
      </c>
      <c r="K357" s="52">
        <v>112495170</v>
      </c>
      <c r="L357" s="50">
        <v>0</v>
      </c>
      <c r="M357" s="51">
        <v>0</v>
      </c>
      <c r="N357" s="51">
        <v>0</v>
      </c>
      <c r="O357" s="51">
        <v>0</v>
      </c>
      <c r="P357" s="51">
        <v>0</v>
      </c>
      <c r="Q357" s="52">
        <v>0</v>
      </c>
      <c r="R357" s="50">
        <v>308574</v>
      </c>
      <c r="S357" s="51">
        <v>311530</v>
      </c>
      <c r="T357" s="51">
        <v>311755</v>
      </c>
      <c r="U357" s="51">
        <v>311892</v>
      </c>
      <c r="V357" s="51">
        <v>311886</v>
      </c>
      <c r="W357" s="52">
        <v>311915</v>
      </c>
      <c r="X357" s="50">
        <v>17</v>
      </c>
      <c r="Y357" s="51">
        <v>26</v>
      </c>
      <c r="Z357" s="51">
        <v>26</v>
      </c>
      <c r="AA357" s="51">
        <v>26</v>
      </c>
      <c r="AB357" s="51">
        <v>26</v>
      </c>
      <c r="AC357" s="52">
        <v>26</v>
      </c>
      <c r="AD357" s="50">
        <v>306252</v>
      </c>
      <c r="AE357" s="51">
        <v>307940</v>
      </c>
      <c r="AF357" s="51">
        <v>309217</v>
      </c>
      <c r="AG357" s="51">
        <v>309550</v>
      </c>
      <c r="AH357" s="51">
        <v>309546</v>
      </c>
      <c r="AI357" s="52">
        <v>309588</v>
      </c>
    </row>
    <row r="358" spans="1:35" x14ac:dyDescent="0.25">
      <c r="A358" s="27">
        <v>2018</v>
      </c>
      <c r="B358" s="27">
        <v>0</v>
      </c>
      <c r="C358" s="27" t="s">
        <v>55</v>
      </c>
      <c r="D358" s="27">
        <v>13</v>
      </c>
      <c r="E358" s="27">
        <v>2005</v>
      </c>
      <c r="F358" s="53">
        <v>56372138</v>
      </c>
      <c r="G358" s="54">
        <v>114117071</v>
      </c>
      <c r="H358" s="54">
        <v>114173638</v>
      </c>
      <c r="I358" s="54">
        <v>114236337</v>
      </c>
      <c r="J358" s="54">
        <v>114236800</v>
      </c>
      <c r="K358" s="55">
        <v>114241519</v>
      </c>
      <c r="L358" s="53">
        <v>0</v>
      </c>
      <c r="M358" s="54">
        <v>0</v>
      </c>
      <c r="N358" s="54">
        <v>0</v>
      </c>
      <c r="O358" s="54">
        <v>0</v>
      </c>
      <c r="P358" s="54">
        <v>0</v>
      </c>
      <c r="Q358" s="55">
        <v>0</v>
      </c>
      <c r="R358" s="53">
        <v>313267</v>
      </c>
      <c r="S358" s="54">
        <v>316122</v>
      </c>
      <c r="T358" s="54">
        <v>316354</v>
      </c>
      <c r="U358" s="54">
        <v>316508</v>
      </c>
      <c r="V358" s="54">
        <v>316507</v>
      </c>
      <c r="W358" s="55">
        <v>316539</v>
      </c>
      <c r="X358" s="53">
        <v>12</v>
      </c>
      <c r="Y358" s="54">
        <v>21</v>
      </c>
      <c r="Z358" s="54">
        <v>21</v>
      </c>
      <c r="AA358" s="54">
        <v>21</v>
      </c>
      <c r="AB358" s="54">
        <v>21</v>
      </c>
      <c r="AC358" s="55">
        <v>21</v>
      </c>
      <c r="AD358" s="53">
        <v>311108</v>
      </c>
      <c r="AE358" s="54">
        <v>312795</v>
      </c>
      <c r="AF358" s="54">
        <v>313977</v>
      </c>
      <c r="AG358" s="54">
        <v>314301</v>
      </c>
      <c r="AH358" s="54">
        <v>314302</v>
      </c>
      <c r="AI358" s="55">
        <v>314324</v>
      </c>
    </row>
    <row r="359" spans="1:35" x14ac:dyDescent="0.25">
      <c r="A359" s="26">
        <v>2018</v>
      </c>
      <c r="B359" s="26">
        <v>0</v>
      </c>
      <c r="C359" s="26" t="s">
        <v>55</v>
      </c>
      <c r="D359" s="26">
        <v>14</v>
      </c>
      <c r="E359" s="26">
        <v>2004</v>
      </c>
      <c r="F359" s="50">
        <v>57762982</v>
      </c>
      <c r="G359" s="51">
        <v>116912151</v>
      </c>
      <c r="H359" s="51">
        <v>116957171</v>
      </c>
      <c r="I359" s="51">
        <v>117008909</v>
      </c>
      <c r="J359" s="51">
        <v>117000281</v>
      </c>
      <c r="K359" s="52">
        <v>116985364</v>
      </c>
      <c r="L359" s="50">
        <v>0</v>
      </c>
      <c r="M359" s="51">
        <v>0</v>
      </c>
      <c r="N359" s="51">
        <v>0</v>
      </c>
      <c r="O359" s="51">
        <v>0</v>
      </c>
      <c r="P359" s="51">
        <v>0</v>
      </c>
      <c r="Q359" s="52">
        <v>0</v>
      </c>
      <c r="R359" s="50">
        <v>320897</v>
      </c>
      <c r="S359" s="51">
        <v>323646</v>
      </c>
      <c r="T359" s="51">
        <v>323793</v>
      </c>
      <c r="U359" s="51">
        <v>323899</v>
      </c>
      <c r="V359" s="51">
        <v>323863</v>
      </c>
      <c r="W359" s="52">
        <v>323829</v>
      </c>
      <c r="X359" s="50">
        <v>10</v>
      </c>
      <c r="Y359" s="51">
        <v>30</v>
      </c>
      <c r="Z359" s="51">
        <v>30</v>
      </c>
      <c r="AA359" s="51">
        <v>30</v>
      </c>
      <c r="AB359" s="51">
        <v>30</v>
      </c>
      <c r="AC359" s="52">
        <v>30</v>
      </c>
      <c r="AD359" s="50">
        <v>318816</v>
      </c>
      <c r="AE359" s="51">
        <v>320418</v>
      </c>
      <c r="AF359" s="51">
        <v>321538</v>
      </c>
      <c r="AG359" s="51">
        <v>321795</v>
      </c>
      <c r="AH359" s="51">
        <v>321776</v>
      </c>
      <c r="AI359" s="52">
        <v>321749</v>
      </c>
    </row>
    <row r="360" spans="1:35" x14ac:dyDescent="0.25">
      <c r="A360" s="27">
        <v>2018</v>
      </c>
      <c r="B360" s="27">
        <v>0</v>
      </c>
      <c r="C360" s="27" t="s">
        <v>55</v>
      </c>
      <c r="D360" s="27">
        <v>15</v>
      </c>
      <c r="E360" s="27">
        <v>2003</v>
      </c>
      <c r="F360" s="53">
        <v>57913297</v>
      </c>
      <c r="G360" s="54">
        <v>117230357</v>
      </c>
      <c r="H360" s="54">
        <v>117313425</v>
      </c>
      <c r="I360" s="54">
        <v>117362923</v>
      </c>
      <c r="J360" s="54">
        <v>117361611</v>
      </c>
      <c r="K360" s="55">
        <v>117331230</v>
      </c>
      <c r="L360" s="53">
        <v>0</v>
      </c>
      <c r="M360" s="54">
        <v>0</v>
      </c>
      <c r="N360" s="54">
        <v>0</v>
      </c>
      <c r="O360" s="54">
        <v>0</v>
      </c>
      <c r="P360" s="54">
        <v>0</v>
      </c>
      <c r="Q360" s="55">
        <v>0</v>
      </c>
      <c r="R360" s="53">
        <v>321951</v>
      </c>
      <c r="S360" s="54">
        <v>324694</v>
      </c>
      <c r="T360" s="54">
        <v>324890</v>
      </c>
      <c r="U360" s="54">
        <v>324956</v>
      </c>
      <c r="V360" s="54">
        <v>324941</v>
      </c>
      <c r="W360" s="55">
        <v>324876</v>
      </c>
      <c r="X360" s="53">
        <v>21</v>
      </c>
      <c r="Y360" s="54">
        <v>37</v>
      </c>
      <c r="Z360" s="54">
        <v>37</v>
      </c>
      <c r="AA360" s="54">
        <v>37</v>
      </c>
      <c r="AB360" s="54">
        <v>37</v>
      </c>
      <c r="AC360" s="55">
        <v>37</v>
      </c>
      <c r="AD360" s="53">
        <v>319337</v>
      </c>
      <c r="AE360" s="54">
        <v>320783</v>
      </c>
      <c r="AF360" s="54">
        <v>322569</v>
      </c>
      <c r="AG360" s="54">
        <v>322912</v>
      </c>
      <c r="AH360" s="54">
        <v>322906</v>
      </c>
      <c r="AI360" s="55">
        <v>322836</v>
      </c>
    </row>
    <row r="361" spans="1:35" x14ac:dyDescent="0.25">
      <c r="A361" s="26">
        <v>2018</v>
      </c>
      <c r="B361" s="26">
        <v>0</v>
      </c>
      <c r="C361" s="26" t="s">
        <v>55</v>
      </c>
      <c r="D361" s="26">
        <v>16</v>
      </c>
      <c r="E361" s="26">
        <v>2002</v>
      </c>
      <c r="F361" s="50">
        <v>58880700</v>
      </c>
      <c r="G361" s="51">
        <v>119355736</v>
      </c>
      <c r="H361" s="51">
        <v>119415247</v>
      </c>
      <c r="I361" s="51">
        <v>119432388</v>
      </c>
      <c r="J361" s="51">
        <v>119424802</v>
      </c>
      <c r="K361" s="52">
        <v>119396273</v>
      </c>
      <c r="L361" s="50">
        <v>0</v>
      </c>
      <c r="M361" s="51">
        <v>0</v>
      </c>
      <c r="N361" s="51">
        <v>0</v>
      </c>
      <c r="O361" s="51">
        <v>0</v>
      </c>
      <c r="P361" s="51">
        <v>0</v>
      </c>
      <c r="Q361" s="52">
        <v>0</v>
      </c>
      <c r="R361" s="50">
        <v>327262</v>
      </c>
      <c r="S361" s="51">
        <v>331366</v>
      </c>
      <c r="T361" s="51">
        <v>331492</v>
      </c>
      <c r="U361" s="51">
        <v>331509</v>
      </c>
      <c r="V361" s="51">
        <v>331480</v>
      </c>
      <c r="W361" s="52">
        <v>331420</v>
      </c>
      <c r="X361" s="50">
        <v>16</v>
      </c>
      <c r="Y361" s="51">
        <v>45</v>
      </c>
      <c r="Z361" s="51">
        <v>48</v>
      </c>
      <c r="AA361" s="51">
        <v>48</v>
      </c>
      <c r="AB361" s="51">
        <v>48</v>
      </c>
      <c r="AC361" s="52">
        <v>48</v>
      </c>
      <c r="AD361" s="50">
        <v>324346</v>
      </c>
      <c r="AE361" s="51">
        <v>327051</v>
      </c>
      <c r="AF361" s="51">
        <v>328851</v>
      </c>
      <c r="AG361" s="51">
        <v>329056</v>
      </c>
      <c r="AH361" s="51">
        <v>329032</v>
      </c>
      <c r="AI361" s="52">
        <v>328957</v>
      </c>
    </row>
    <row r="362" spans="1:35" x14ac:dyDescent="0.25">
      <c r="A362" s="27">
        <v>2018</v>
      </c>
      <c r="B362" s="27">
        <v>0</v>
      </c>
      <c r="C362" s="27" t="s">
        <v>55</v>
      </c>
      <c r="D362" s="27">
        <v>17</v>
      </c>
      <c r="E362" s="27">
        <v>2001</v>
      </c>
      <c r="F362" s="53">
        <v>60465930</v>
      </c>
      <c r="G362" s="54">
        <v>122550840</v>
      </c>
      <c r="H362" s="54">
        <v>122593301</v>
      </c>
      <c r="I362" s="54">
        <v>122621464</v>
      </c>
      <c r="J362" s="54">
        <v>122606267</v>
      </c>
      <c r="K362" s="55">
        <v>122565223</v>
      </c>
      <c r="L362" s="53">
        <v>0</v>
      </c>
      <c r="M362" s="54">
        <v>0</v>
      </c>
      <c r="N362" s="54">
        <v>0</v>
      </c>
      <c r="O362" s="54">
        <v>0</v>
      </c>
      <c r="P362" s="54">
        <v>0</v>
      </c>
      <c r="Q362" s="55">
        <v>0</v>
      </c>
      <c r="R362" s="53">
        <v>336154</v>
      </c>
      <c r="S362" s="54">
        <v>340559</v>
      </c>
      <c r="T362" s="54">
        <v>340576</v>
      </c>
      <c r="U362" s="54">
        <v>340593</v>
      </c>
      <c r="V362" s="54">
        <v>340550</v>
      </c>
      <c r="W362" s="55">
        <v>340480</v>
      </c>
      <c r="X362" s="53">
        <v>29</v>
      </c>
      <c r="Y362" s="54">
        <v>49</v>
      </c>
      <c r="Z362" s="54">
        <v>47</v>
      </c>
      <c r="AA362" s="54">
        <v>47</v>
      </c>
      <c r="AB362" s="54">
        <v>47</v>
      </c>
      <c r="AC362" s="55">
        <v>48</v>
      </c>
      <c r="AD362" s="53">
        <v>332939</v>
      </c>
      <c r="AE362" s="54">
        <v>335790</v>
      </c>
      <c r="AF362" s="54">
        <v>337644</v>
      </c>
      <c r="AG362" s="54">
        <v>337862</v>
      </c>
      <c r="AH362" s="54">
        <v>337821</v>
      </c>
      <c r="AI362" s="55">
        <v>337709</v>
      </c>
    </row>
    <row r="363" spans="1:35" x14ac:dyDescent="0.25">
      <c r="A363" s="26">
        <v>2018</v>
      </c>
      <c r="B363" s="26">
        <v>0</v>
      </c>
      <c r="C363" s="26" t="s">
        <v>55</v>
      </c>
      <c r="D363" s="26">
        <v>18</v>
      </c>
      <c r="E363" s="26">
        <v>2000</v>
      </c>
      <c r="F363" s="50">
        <v>63687238</v>
      </c>
      <c r="G363" s="51">
        <v>129592252</v>
      </c>
      <c r="H363" s="51">
        <v>129639480</v>
      </c>
      <c r="I363" s="51">
        <v>129646152</v>
      </c>
      <c r="J363" s="51">
        <v>129630043</v>
      </c>
      <c r="K363" s="52">
        <v>129575071</v>
      </c>
      <c r="L363" s="50">
        <v>0</v>
      </c>
      <c r="M363" s="51">
        <v>0</v>
      </c>
      <c r="N363" s="51">
        <v>0</v>
      </c>
      <c r="O363" s="51">
        <v>0</v>
      </c>
      <c r="P363" s="51">
        <v>0</v>
      </c>
      <c r="Q363" s="52">
        <v>0</v>
      </c>
      <c r="R363" s="50">
        <v>354807</v>
      </c>
      <c r="S363" s="51">
        <v>367466</v>
      </c>
      <c r="T363" s="51">
        <v>367539</v>
      </c>
      <c r="U363" s="51">
        <v>367499</v>
      </c>
      <c r="V363" s="51">
        <v>367470</v>
      </c>
      <c r="W363" s="52">
        <v>367350</v>
      </c>
      <c r="X363" s="50">
        <v>29</v>
      </c>
      <c r="Y363" s="51">
        <v>56</v>
      </c>
      <c r="Z363" s="51">
        <v>56</v>
      </c>
      <c r="AA363" s="51">
        <v>58</v>
      </c>
      <c r="AB363" s="51">
        <v>58</v>
      </c>
      <c r="AC363" s="52">
        <v>58</v>
      </c>
      <c r="AD363" s="50">
        <v>350741</v>
      </c>
      <c r="AE363" s="51">
        <v>357798</v>
      </c>
      <c r="AF363" s="51">
        <v>360355</v>
      </c>
      <c r="AG363" s="51">
        <v>360420</v>
      </c>
      <c r="AH363" s="51">
        <v>360378</v>
      </c>
      <c r="AI363" s="52">
        <v>360191</v>
      </c>
    </row>
    <row r="364" spans="1:35" x14ac:dyDescent="0.25">
      <c r="A364" s="27">
        <v>2018</v>
      </c>
      <c r="B364" s="27">
        <v>0</v>
      </c>
      <c r="C364" s="27" t="s">
        <v>55</v>
      </c>
      <c r="D364" s="27">
        <v>19</v>
      </c>
      <c r="E364" s="27">
        <v>1999</v>
      </c>
      <c r="F364" s="53">
        <v>64886752</v>
      </c>
      <c r="G364" s="54">
        <v>132276052</v>
      </c>
      <c r="H364" s="54">
        <v>132244669</v>
      </c>
      <c r="I364" s="54">
        <v>132251129</v>
      </c>
      <c r="J364" s="54">
        <v>132244870</v>
      </c>
      <c r="K364" s="55">
        <v>132193605</v>
      </c>
      <c r="L364" s="53">
        <v>0</v>
      </c>
      <c r="M364" s="54">
        <v>0</v>
      </c>
      <c r="N364" s="54">
        <v>0</v>
      </c>
      <c r="O364" s="54">
        <v>0</v>
      </c>
      <c r="P364" s="54">
        <v>0</v>
      </c>
      <c r="Q364" s="55">
        <v>0</v>
      </c>
      <c r="R364" s="53">
        <v>364263</v>
      </c>
      <c r="S364" s="54">
        <v>380660</v>
      </c>
      <c r="T364" s="54">
        <v>380637</v>
      </c>
      <c r="U364" s="54">
        <v>380598</v>
      </c>
      <c r="V364" s="54">
        <v>380577</v>
      </c>
      <c r="W364" s="55">
        <v>380486</v>
      </c>
      <c r="X364" s="53">
        <v>35</v>
      </c>
      <c r="Y364" s="54">
        <v>63</v>
      </c>
      <c r="Z364" s="54">
        <v>67</v>
      </c>
      <c r="AA364" s="54">
        <v>68</v>
      </c>
      <c r="AB364" s="54">
        <v>68</v>
      </c>
      <c r="AC364" s="55">
        <v>69</v>
      </c>
      <c r="AD364" s="53">
        <v>358085</v>
      </c>
      <c r="AE364" s="54">
        <v>366148</v>
      </c>
      <c r="AF364" s="54">
        <v>368369</v>
      </c>
      <c r="AG364" s="54">
        <v>368345</v>
      </c>
      <c r="AH364" s="54">
        <v>368320</v>
      </c>
      <c r="AI364" s="55">
        <v>368143</v>
      </c>
    </row>
    <row r="365" spans="1:35" x14ac:dyDescent="0.25">
      <c r="A365" s="26">
        <v>2018</v>
      </c>
      <c r="B365" s="26">
        <v>0</v>
      </c>
      <c r="C365" s="26" t="s">
        <v>55</v>
      </c>
      <c r="D365" s="26">
        <v>20</v>
      </c>
      <c r="E365" s="26">
        <v>1998</v>
      </c>
      <c r="F365" s="50">
        <v>68146465</v>
      </c>
      <c r="G365" s="51">
        <v>138697955</v>
      </c>
      <c r="H365" s="51">
        <v>138608456</v>
      </c>
      <c r="I365" s="51">
        <v>138601285</v>
      </c>
      <c r="J365" s="51">
        <v>138595989</v>
      </c>
      <c r="K365" s="52">
        <v>138527357</v>
      </c>
      <c r="L365" s="50">
        <v>0</v>
      </c>
      <c r="M365" s="51">
        <v>0</v>
      </c>
      <c r="N365" s="51">
        <v>0</v>
      </c>
      <c r="O365" s="51">
        <v>0</v>
      </c>
      <c r="P365" s="51">
        <v>0</v>
      </c>
      <c r="Q365" s="52">
        <v>0</v>
      </c>
      <c r="R365" s="50">
        <v>383774</v>
      </c>
      <c r="S365" s="51">
        <v>398038</v>
      </c>
      <c r="T365" s="51">
        <v>397896</v>
      </c>
      <c r="U365" s="51">
        <v>397836</v>
      </c>
      <c r="V365" s="51">
        <v>397840</v>
      </c>
      <c r="W365" s="52">
        <v>397712</v>
      </c>
      <c r="X365" s="50">
        <v>43</v>
      </c>
      <c r="Y365" s="51">
        <v>74</v>
      </c>
      <c r="Z365" s="51">
        <v>73</v>
      </c>
      <c r="AA365" s="51">
        <v>74</v>
      </c>
      <c r="AB365" s="51">
        <v>74</v>
      </c>
      <c r="AC365" s="52">
        <v>74</v>
      </c>
      <c r="AD365" s="50">
        <v>376108</v>
      </c>
      <c r="AE365" s="51">
        <v>383025</v>
      </c>
      <c r="AF365" s="51">
        <v>384966</v>
      </c>
      <c r="AG365" s="51">
        <v>384948</v>
      </c>
      <c r="AH365" s="51">
        <v>384934</v>
      </c>
      <c r="AI365" s="52">
        <v>384696</v>
      </c>
    </row>
    <row r="366" spans="1:35" x14ac:dyDescent="0.25">
      <c r="A366" s="27">
        <v>2018</v>
      </c>
      <c r="B366" s="27">
        <v>0</v>
      </c>
      <c r="C366" s="27" t="s">
        <v>55</v>
      </c>
      <c r="D366" s="27">
        <v>21</v>
      </c>
      <c r="E366" s="27">
        <v>1997</v>
      </c>
      <c r="F366" s="53">
        <v>71923458</v>
      </c>
      <c r="G366" s="54">
        <v>146052790</v>
      </c>
      <c r="H366" s="54">
        <v>145899503</v>
      </c>
      <c r="I366" s="54">
        <v>145863554</v>
      </c>
      <c r="J366" s="54">
        <v>145850523</v>
      </c>
      <c r="K366" s="55">
        <v>145778615</v>
      </c>
      <c r="L366" s="53">
        <v>0</v>
      </c>
      <c r="M366" s="54">
        <v>0</v>
      </c>
      <c r="N366" s="54">
        <v>0</v>
      </c>
      <c r="O366" s="54">
        <v>0</v>
      </c>
      <c r="P366" s="54">
        <v>0</v>
      </c>
      <c r="Q366" s="55">
        <v>0</v>
      </c>
      <c r="R366" s="53">
        <v>404870</v>
      </c>
      <c r="S366" s="54">
        <v>416595</v>
      </c>
      <c r="T366" s="54">
        <v>416254</v>
      </c>
      <c r="U366" s="54">
        <v>416119</v>
      </c>
      <c r="V366" s="54">
        <v>416082</v>
      </c>
      <c r="W366" s="55">
        <v>415941</v>
      </c>
      <c r="X366" s="53">
        <v>31</v>
      </c>
      <c r="Y366" s="54">
        <v>66</v>
      </c>
      <c r="Z366" s="54">
        <v>68</v>
      </c>
      <c r="AA366" s="54">
        <v>69</v>
      </c>
      <c r="AB366" s="54">
        <v>69</v>
      </c>
      <c r="AC366" s="55">
        <v>69</v>
      </c>
      <c r="AD366" s="53">
        <v>396731</v>
      </c>
      <c r="AE366" s="54">
        <v>401773</v>
      </c>
      <c r="AF366" s="54">
        <v>403578</v>
      </c>
      <c r="AG366" s="54">
        <v>403459</v>
      </c>
      <c r="AH366" s="54">
        <v>403412</v>
      </c>
      <c r="AI366" s="55">
        <v>403126</v>
      </c>
    </row>
    <row r="367" spans="1:35" x14ac:dyDescent="0.25">
      <c r="A367" s="26">
        <v>2018</v>
      </c>
      <c r="B367" s="26">
        <v>0</v>
      </c>
      <c r="C367" s="26" t="s">
        <v>55</v>
      </c>
      <c r="D367" s="26">
        <v>22</v>
      </c>
      <c r="E367" s="26">
        <v>1996</v>
      </c>
      <c r="F367" s="50">
        <v>71865823</v>
      </c>
      <c r="G367" s="51">
        <v>145883988</v>
      </c>
      <c r="H367" s="51">
        <v>145610873</v>
      </c>
      <c r="I367" s="51">
        <v>145582205</v>
      </c>
      <c r="J367" s="51">
        <v>145578601</v>
      </c>
      <c r="K367" s="52">
        <v>145539432</v>
      </c>
      <c r="L367" s="50">
        <v>0</v>
      </c>
      <c r="M367" s="51">
        <v>0</v>
      </c>
      <c r="N367" s="51">
        <v>0</v>
      </c>
      <c r="O367" s="51">
        <v>0</v>
      </c>
      <c r="P367" s="51">
        <v>0</v>
      </c>
      <c r="Q367" s="52">
        <v>0</v>
      </c>
      <c r="R367" s="50">
        <v>404753</v>
      </c>
      <c r="S367" s="51">
        <v>416340</v>
      </c>
      <c r="T367" s="51">
        <v>415759</v>
      </c>
      <c r="U367" s="51">
        <v>415712</v>
      </c>
      <c r="V367" s="51">
        <v>415701</v>
      </c>
      <c r="W367" s="52">
        <v>415648</v>
      </c>
      <c r="X367" s="50">
        <v>40</v>
      </c>
      <c r="Y367" s="51">
        <v>64</v>
      </c>
      <c r="Z367" s="51">
        <v>66</v>
      </c>
      <c r="AA367" s="51">
        <v>67</v>
      </c>
      <c r="AB367" s="51">
        <v>67</v>
      </c>
      <c r="AC367" s="52">
        <v>67</v>
      </c>
      <c r="AD367" s="50">
        <v>396694</v>
      </c>
      <c r="AE367" s="51">
        <v>401443</v>
      </c>
      <c r="AF367" s="51">
        <v>402744</v>
      </c>
      <c r="AG367" s="51">
        <v>402645</v>
      </c>
      <c r="AH367" s="51">
        <v>402621</v>
      </c>
      <c r="AI367" s="52">
        <v>402468</v>
      </c>
    </row>
    <row r="368" spans="1:35" x14ac:dyDescent="0.25">
      <c r="A368" s="27">
        <v>2018</v>
      </c>
      <c r="B368" s="27">
        <v>0</v>
      </c>
      <c r="C368" s="27" t="s">
        <v>55</v>
      </c>
      <c r="D368" s="27">
        <v>23</v>
      </c>
      <c r="E368" s="27">
        <v>1995</v>
      </c>
      <c r="F368" s="53">
        <v>70758640</v>
      </c>
      <c r="G368" s="54">
        <v>143456029</v>
      </c>
      <c r="H368" s="54">
        <v>143218208</v>
      </c>
      <c r="I368" s="54">
        <v>143227569</v>
      </c>
      <c r="J368" s="54">
        <v>143227931</v>
      </c>
      <c r="K368" s="55">
        <v>143203479</v>
      </c>
      <c r="L368" s="53">
        <v>0</v>
      </c>
      <c r="M368" s="54">
        <v>0</v>
      </c>
      <c r="N368" s="54">
        <v>0</v>
      </c>
      <c r="O368" s="54">
        <v>0</v>
      </c>
      <c r="P368" s="54">
        <v>0</v>
      </c>
      <c r="Q368" s="55">
        <v>0</v>
      </c>
      <c r="R368" s="53">
        <v>399541</v>
      </c>
      <c r="S368" s="54">
        <v>411266</v>
      </c>
      <c r="T368" s="54">
        <v>410687</v>
      </c>
      <c r="U368" s="54">
        <v>410679</v>
      </c>
      <c r="V368" s="54">
        <v>410672</v>
      </c>
      <c r="W368" s="55">
        <v>410633</v>
      </c>
      <c r="X368" s="53">
        <v>31</v>
      </c>
      <c r="Y368" s="54">
        <v>62</v>
      </c>
      <c r="Z368" s="54">
        <v>63</v>
      </c>
      <c r="AA368" s="54">
        <v>63</v>
      </c>
      <c r="AB368" s="54">
        <v>63</v>
      </c>
      <c r="AC368" s="55">
        <v>64</v>
      </c>
      <c r="AD368" s="53">
        <v>389695</v>
      </c>
      <c r="AE368" s="54">
        <v>393517</v>
      </c>
      <c r="AF368" s="54">
        <v>395617</v>
      </c>
      <c r="AG368" s="54">
        <v>395679</v>
      </c>
      <c r="AH368" s="54">
        <v>395676</v>
      </c>
      <c r="AI368" s="55">
        <v>395555</v>
      </c>
    </row>
    <row r="369" spans="1:35" x14ac:dyDescent="0.25">
      <c r="A369" s="26">
        <v>2018</v>
      </c>
      <c r="B369" s="26">
        <v>0</v>
      </c>
      <c r="C369" s="26" t="s">
        <v>55</v>
      </c>
      <c r="D369" s="26">
        <v>24</v>
      </c>
      <c r="E369" s="26">
        <v>1994</v>
      </c>
      <c r="F369" s="50">
        <v>72322138</v>
      </c>
      <c r="G369" s="51">
        <v>146821237</v>
      </c>
      <c r="H369" s="51">
        <v>146468804</v>
      </c>
      <c r="I369" s="51">
        <v>146458423</v>
      </c>
      <c r="J369" s="51">
        <v>146456282</v>
      </c>
      <c r="K369" s="52">
        <v>146440455</v>
      </c>
      <c r="L369" s="50">
        <v>0</v>
      </c>
      <c r="M369" s="51">
        <v>0</v>
      </c>
      <c r="N369" s="51">
        <v>0</v>
      </c>
      <c r="O369" s="51">
        <v>0</v>
      </c>
      <c r="P369" s="51">
        <v>0</v>
      </c>
      <c r="Q369" s="52">
        <v>0</v>
      </c>
      <c r="R369" s="50">
        <v>408660</v>
      </c>
      <c r="S369" s="51">
        <v>420769</v>
      </c>
      <c r="T369" s="51">
        <v>419995</v>
      </c>
      <c r="U369" s="51">
        <v>419999</v>
      </c>
      <c r="V369" s="51">
        <v>419991</v>
      </c>
      <c r="W369" s="52">
        <v>419964</v>
      </c>
      <c r="X369" s="50">
        <v>35</v>
      </c>
      <c r="Y369" s="51">
        <v>77</v>
      </c>
      <c r="Z369" s="51">
        <v>76</v>
      </c>
      <c r="AA369" s="51">
        <v>76</v>
      </c>
      <c r="AB369" s="51">
        <v>76</v>
      </c>
      <c r="AC369" s="52">
        <v>76</v>
      </c>
      <c r="AD369" s="50">
        <v>399856</v>
      </c>
      <c r="AE369" s="51">
        <v>404360</v>
      </c>
      <c r="AF369" s="51">
        <v>405425</v>
      </c>
      <c r="AG369" s="51">
        <v>405226</v>
      </c>
      <c r="AH369" s="51">
        <v>405231</v>
      </c>
      <c r="AI369" s="52">
        <v>405120</v>
      </c>
    </row>
    <row r="370" spans="1:35" x14ac:dyDescent="0.25">
      <c r="A370" s="27">
        <v>2018</v>
      </c>
      <c r="B370" s="27">
        <v>0</v>
      </c>
      <c r="C370" s="27" t="s">
        <v>55</v>
      </c>
      <c r="D370" s="27">
        <v>25</v>
      </c>
      <c r="E370" s="27">
        <v>1993</v>
      </c>
      <c r="F370" s="53">
        <v>75832191</v>
      </c>
      <c r="G370" s="54">
        <v>153829112</v>
      </c>
      <c r="H370" s="54">
        <v>153441676</v>
      </c>
      <c r="I370" s="54">
        <v>153418040</v>
      </c>
      <c r="J370" s="54">
        <v>153421021</v>
      </c>
      <c r="K370" s="55">
        <v>153392101</v>
      </c>
      <c r="L370" s="53">
        <v>0</v>
      </c>
      <c r="M370" s="54">
        <v>0</v>
      </c>
      <c r="N370" s="54">
        <v>0</v>
      </c>
      <c r="O370" s="54">
        <v>0</v>
      </c>
      <c r="P370" s="54">
        <v>0</v>
      </c>
      <c r="Q370" s="55">
        <v>0</v>
      </c>
      <c r="R370" s="53">
        <v>429227</v>
      </c>
      <c r="S370" s="54">
        <v>441426</v>
      </c>
      <c r="T370" s="54">
        <v>440701</v>
      </c>
      <c r="U370" s="54">
        <v>440658</v>
      </c>
      <c r="V370" s="54">
        <v>440665</v>
      </c>
      <c r="W370" s="55">
        <v>440621</v>
      </c>
      <c r="X370" s="53">
        <v>46</v>
      </c>
      <c r="Y370" s="54">
        <v>94</v>
      </c>
      <c r="Z370" s="54">
        <v>95</v>
      </c>
      <c r="AA370" s="54">
        <v>98</v>
      </c>
      <c r="AB370" s="54">
        <v>98</v>
      </c>
      <c r="AC370" s="55">
        <v>98</v>
      </c>
      <c r="AD370" s="53">
        <v>419283</v>
      </c>
      <c r="AE370" s="54">
        <v>423290</v>
      </c>
      <c r="AF370" s="54">
        <v>424115</v>
      </c>
      <c r="AG370" s="54">
        <v>423840</v>
      </c>
      <c r="AH370" s="54">
        <v>423825</v>
      </c>
      <c r="AI370" s="55">
        <v>423655</v>
      </c>
    </row>
    <row r="371" spans="1:35" x14ac:dyDescent="0.25">
      <c r="A371" s="26">
        <v>2018</v>
      </c>
      <c r="B371" s="26">
        <v>0</v>
      </c>
      <c r="C371" s="26" t="s">
        <v>55</v>
      </c>
      <c r="D371" s="26">
        <v>26</v>
      </c>
      <c r="E371" s="26">
        <v>1992</v>
      </c>
      <c r="F371" s="50">
        <v>78369805</v>
      </c>
      <c r="G371" s="51">
        <v>158897017</v>
      </c>
      <c r="H371" s="51">
        <v>158535312</v>
      </c>
      <c r="I371" s="51">
        <v>158521326</v>
      </c>
      <c r="J371" s="51">
        <v>158518594</v>
      </c>
      <c r="K371" s="52">
        <v>158495217</v>
      </c>
      <c r="L371" s="50">
        <v>0</v>
      </c>
      <c r="M371" s="51">
        <v>0</v>
      </c>
      <c r="N371" s="51">
        <v>0</v>
      </c>
      <c r="O371" s="51">
        <v>0</v>
      </c>
      <c r="P371" s="51">
        <v>0</v>
      </c>
      <c r="Q371" s="52">
        <v>0</v>
      </c>
      <c r="R371" s="50">
        <v>443174</v>
      </c>
      <c r="S371" s="51">
        <v>454742</v>
      </c>
      <c r="T371" s="51">
        <v>454109</v>
      </c>
      <c r="U371" s="51">
        <v>454106</v>
      </c>
      <c r="V371" s="51">
        <v>454085</v>
      </c>
      <c r="W371" s="52">
        <v>454085</v>
      </c>
      <c r="X371" s="50">
        <v>34</v>
      </c>
      <c r="Y371" s="51">
        <v>73</v>
      </c>
      <c r="Z371" s="51">
        <v>73</v>
      </c>
      <c r="AA371" s="51">
        <v>73</v>
      </c>
      <c r="AB371" s="51">
        <v>73</v>
      </c>
      <c r="AC371" s="52">
        <v>73</v>
      </c>
      <c r="AD371" s="50">
        <v>433793</v>
      </c>
      <c r="AE371" s="51">
        <v>437448</v>
      </c>
      <c r="AF371" s="51">
        <v>438095</v>
      </c>
      <c r="AG371" s="51">
        <v>437886</v>
      </c>
      <c r="AH371" s="51">
        <v>437860</v>
      </c>
      <c r="AI371" s="52">
        <v>437722</v>
      </c>
    </row>
    <row r="372" spans="1:35" x14ac:dyDescent="0.25">
      <c r="A372" s="27">
        <v>2018</v>
      </c>
      <c r="B372" s="27">
        <v>0</v>
      </c>
      <c r="C372" s="27" t="s">
        <v>55</v>
      </c>
      <c r="D372" s="27">
        <v>27</v>
      </c>
      <c r="E372" s="27">
        <v>1991</v>
      </c>
      <c r="F372" s="53">
        <v>81692213</v>
      </c>
      <c r="G372" s="54">
        <v>165510095</v>
      </c>
      <c r="H372" s="54">
        <v>165150029</v>
      </c>
      <c r="I372" s="54">
        <v>165129734</v>
      </c>
      <c r="J372" s="54">
        <v>165123750</v>
      </c>
      <c r="K372" s="55">
        <v>165107776</v>
      </c>
      <c r="L372" s="53">
        <v>0</v>
      </c>
      <c r="M372" s="54">
        <v>0</v>
      </c>
      <c r="N372" s="54">
        <v>0</v>
      </c>
      <c r="O372" s="54">
        <v>0</v>
      </c>
      <c r="P372" s="54">
        <v>0</v>
      </c>
      <c r="Q372" s="55">
        <v>0</v>
      </c>
      <c r="R372" s="53">
        <v>461218</v>
      </c>
      <c r="S372" s="54">
        <v>472189</v>
      </c>
      <c r="T372" s="54">
        <v>471512</v>
      </c>
      <c r="U372" s="54">
        <v>471505</v>
      </c>
      <c r="V372" s="54">
        <v>471480</v>
      </c>
      <c r="W372" s="55">
        <v>471485</v>
      </c>
      <c r="X372" s="53">
        <v>39</v>
      </c>
      <c r="Y372" s="54">
        <v>88</v>
      </c>
      <c r="Z372" s="54">
        <v>88</v>
      </c>
      <c r="AA372" s="54">
        <v>88</v>
      </c>
      <c r="AB372" s="54">
        <v>88</v>
      </c>
      <c r="AC372" s="55">
        <v>88</v>
      </c>
      <c r="AD372" s="53">
        <v>452123</v>
      </c>
      <c r="AE372" s="54">
        <v>455040</v>
      </c>
      <c r="AF372" s="54">
        <v>455839</v>
      </c>
      <c r="AG372" s="54">
        <v>455571</v>
      </c>
      <c r="AH372" s="54">
        <v>455537</v>
      </c>
      <c r="AI372" s="55">
        <v>455420</v>
      </c>
    </row>
    <row r="373" spans="1:35" x14ac:dyDescent="0.25">
      <c r="A373" s="26">
        <v>2018</v>
      </c>
      <c r="B373" s="26">
        <v>0</v>
      </c>
      <c r="C373" s="26" t="s">
        <v>55</v>
      </c>
      <c r="D373" s="26">
        <v>28</v>
      </c>
      <c r="E373" s="26">
        <v>1990</v>
      </c>
      <c r="F373" s="50">
        <v>89345996</v>
      </c>
      <c r="G373" s="51">
        <v>180883276</v>
      </c>
      <c r="H373" s="51">
        <v>180501223</v>
      </c>
      <c r="I373" s="51">
        <v>180468823</v>
      </c>
      <c r="J373" s="51">
        <v>180470691</v>
      </c>
      <c r="K373" s="52">
        <v>180440092</v>
      </c>
      <c r="L373" s="50">
        <v>0</v>
      </c>
      <c r="M373" s="51">
        <v>0</v>
      </c>
      <c r="N373" s="51">
        <v>0</v>
      </c>
      <c r="O373" s="51">
        <v>0</v>
      </c>
      <c r="P373" s="51">
        <v>0</v>
      </c>
      <c r="Q373" s="52">
        <v>0</v>
      </c>
      <c r="R373" s="50">
        <v>503144</v>
      </c>
      <c r="S373" s="51">
        <v>513447</v>
      </c>
      <c r="T373" s="51">
        <v>512710</v>
      </c>
      <c r="U373" s="51">
        <v>512693</v>
      </c>
      <c r="V373" s="51">
        <v>512705</v>
      </c>
      <c r="W373" s="52">
        <v>512661</v>
      </c>
      <c r="X373" s="50">
        <v>56</v>
      </c>
      <c r="Y373" s="51">
        <v>113</v>
      </c>
      <c r="Z373" s="51">
        <v>116</v>
      </c>
      <c r="AA373" s="51">
        <v>117</v>
      </c>
      <c r="AB373" s="51">
        <v>117</v>
      </c>
      <c r="AC373" s="52">
        <v>117</v>
      </c>
      <c r="AD373" s="50">
        <v>494484</v>
      </c>
      <c r="AE373" s="51">
        <v>496878</v>
      </c>
      <c r="AF373" s="51">
        <v>497605</v>
      </c>
      <c r="AG373" s="51">
        <v>497266</v>
      </c>
      <c r="AH373" s="51">
        <v>497263</v>
      </c>
      <c r="AI373" s="52">
        <v>497082</v>
      </c>
    </row>
    <row r="374" spans="1:35" x14ac:dyDescent="0.25">
      <c r="A374" s="27">
        <v>2018</v>
      </c>
      <c r="B374" s="27">
        <v>0</v>
      </c>
      <c r="C374" s="27" t="s">
        <v>55</v>
      </c>
      <c r="D374" s="27">
        <v>29</v>
      </c>
      <c r="E374" s="27">
        <v>1989</v>
      </c>
      <c r="F374" s="53">
        <v>88878485</v>
      </c>
      <c r="G374" s="54">
        <v>179851641</v>
      </c>
      <c r="H374" s="54">
        <v>179485935</v>
      </c>
      <c r="I374" s="54">
        <v>179467404</v>
      </c>
      <c r="J374" s="54">
        <v>179457072</v>
      </c>
      <c r="K374" s="55">
        <v>179440706</v>
      </c>
      <c r="L374" s="53">
        <v>0</v>
      </c>
      <c r="M374" s="54">
        <v>0</v>
      </c>
      <c r="N374" s="54">
        <v>0</v>
      </c>
      <c r="O374" s="54">
        <v>0</v>
      </c>
      <c r="P374" s="54">
        <v>0</v>
      </c>
      <c r="Q374" s="55">
        <v>0</v>
      </c>
      <c r="R374" s="53">
        <v>499488</v>
      </c>
      <c r="S374" s="54">
        <v>508458</v>
      </c>
      <c r="T374" s="54">
        <v>507753</v>
      </c>
      <c r="U374" s="54">
        <v>507743</v>
      </c>
      <c r="V374" s="54">
        <v>507707</v>
      </c>
      <c r="W374" s="55">
        <v>507694</v>
      </c>
      <c r="X374" s="53">
        <v>67</v>
      </c>
      <c r="Y374" s="54">
        <v>129</v>
      </c>
      <c r="Z374" s="54">
        <v>131</v>
      </c>
      <c r="AA374" s="54">
        <v>131</v>
      </c>
      <c r="AB374" s="54">
        <v>131</v>
      </c>
      <c r="AC374" s="55">
        <v>131</v>
      </c>
      <c r="AD374" s="53">
        <v>491452</v>
      </c>
      <c r="AE374" s="54">
        <v>493668</v>
      </c>
      <c r="AF374" s="54">
        <v>494261</v>
      </c>
      <c r="AG374" s="54">
        <v>494040</v>
      </c>
      <c r="AH374" s="54">
        <v>494012</v>
      </c>
      <c r="AI374" s="55">
        <v>493891</v>
      </c>
    </row>
    <row r="375" spans="1:35" x14ac:dyDescent="0.25">
      <c r="A375" s="26">
        <v>2018</v>
      </c>
      <c r="B375" s="26">
        <v>0</v>
      </c>
      <c r="C375" s="26" t="s">
        <v>55</v>
      </c>
      <c r="D375" s="26">
        <v>30</v>
      </c>
      <c r="E375" s="26">
        <v>1988</v>
      </c>
      <c r="F375" s="50">
        <v>90865410</v>
      </c>
      <c r="G375" s="51">
        <v>183760937</v>
      </c>
      <c r="H375" s="51">
        <v>183441482</v>
      </c>
      <c r="I375" s="51">
        <v>183424440</v>
      </c>
      <c r="J375" s="51">
        <v>183426500</v>
      </c>
      <c r="K375" s="52">
        <v>183406533</v>
      </c>
      <c r="L375" s="50">
        <v>0</v>
      </c>
      <c r="M375" s="51">
        <v>0</v>
      </c>
      <c r="N375" s="51">
        <v>0</v>
      </c>
      <c r="O375" s="51">
        <v>0</v>
      </c>
      <c r="P375" s="51">
        <v>0</v>
      </c>
      <c r="Q375" s="52">
        <v>0</v>
      </c>
      <c r="R375" s="50">
        <v>509711</v>
      </c>
      <c r="S375" s="51">
        <v>517776</v>
      </c>
      <c r="T375" s="51">
        <v>517263</v>
      </c>
      <c r="U375" s="51">
        <v>517265</v>
      </c>
      <c r="V375" s="51">
        <v>517264</v>
      </c>
      <c r="W375" s="52">
        <v>517226</v>
      </c>
      <c r="X375" s="50">
        <v>66</v>
      </c>
      <c r="Y375" s="51">
        <v>148</v>
      </c>
      <c r="Z375" s="51">
        <v>152</v>
      </c>
      <c r="AA375" s="51">
        <v>153</v>
      </c>
      <c r="AB375" s="51">
        <v>153</v>
      </c>
      <c r="AC375" s="52">
        <v>154</v>
      </c>
      <c r="AD375" s="50">
        <v>502382</v>
      </c>
      <c r="AE375" s="51">
        <v>503459</v>
      </c>
      <c r="AF375" s="51">
        <v>504385</v>
      </c>
      <c r="AG375" s="51">
        <v>504166</v>
      </c>
      <c r="AH375" s="51">
        <v>504154</v>
      </c>
      <c r="AI375" s="52">
        <v>504020</v>
      </c>
    </row>
    <row r="376" spans="1:35" x14ac:dyDescent="0.25">
      <c r="A376" s="27">
        <v>2018</v>
      </c>
      <c r="B376" s="27">
        <v>0</v>
      </c>
      <c r="C376" s="27" t="s">
        <v>55</v>
      </c>
      <c r="D376" s="27">
        <v>31</v>
      </c>
      <c r="E376" s="27">
        <v>1987</v>
      </c>
      <c r="F376" s="53">
        <v>89014526</v>
      </c>
      <c r="G376" s="54">
        <v>180066053</v>
      </c>
      <c r="H376" s="54">
        <v>179784004</v>
      </c>
      <c r="I376" s="54">
        <v>179764585</v>
      </c>
      <c r="J376" s="54">
        <v>179768572</v>
      </c>
      <c r="K376" s="55">
        <v>179760190</v>
      </c>
      <c r="L376" s="53">
        <v>0</v>
      </c>
      <c r="M376" s="54">
        <v>0</v>
      </c>
      <c r="N376" s="54">
        <v>0</v>
      </c>
      <c r="O376" s="54">
        <v>0</v>
      </c>
      <c r="P376" s="54">
        <v>0</v>
      </c>
      <c r="Q376" s="55">
        <v>0</v>
      </c>
      <c r="R376" s="53">
        <v>498816</v>
      </c>
      <c r="S376" s="54">
        <v>506108</v>
      </c>
      <c r="T376" s="54">
        <v>505646</v>
      </c>
      <c r="U376" s="54">
        <v>505610</v>
      </c>
      <c r="V376" s="54">
        <v>505611</v>
      </c>
      <c r="W376" s="55">
        <v>505609</v>
      </c>
      <c r="X376" s="53">
        <v>84</v>
      </c>
      <c r="Y376" s="54">
        <v>137</v>
      </c>
      <c r="Z376" s="54">
        <v>139</v>
      </c>
      <c r="AA376" s="54">
        <v>139</v>
      </c>
      <c r="AB376" s="54">
        <v>139</v>
      </c>
      <c r="AC376" s="55">
        <v>139</v>
      </c>
      <c r="AD376" s="53">
        <v>492095</v>
      </c>
      <c r="AE376" s="54">
        <v>493653</v>
      </c>
      <c r="AF376" s="54">
        <v>494479</v>
      </c>
      <c r="AG376" s="54">
        <v>494260</v>
      </c>
      <c r="AH376" s="54">
        <v>494262</v>
      </c>
      <c r="AI376" s="55">
        <v>494176</v>
      </c>
    </row>
    <row r="377" spans="1:35" x14ac:dyDescent="0.25">
      <c r="A377" s="26">
        <v>2018</v>
      </c>
      <c r="B377" s="26">
        <v>0</v>
      </c>
      <c r="C377" s="26" t="s">
        <v>55</v>
      </c>
      <c r="D377" s="26">
        <v>32</v>
      </c>
      <c r="E377" s="26">
        <v>1986</v>
      </c>
      <c r="F377" s="50">
        <v>87496248</v>
      </c>
      <c r="G377" s="51">
        <v>177024944</v>
      </c>
      <c r="H377" s="51">
        <v>176756136</v>
      </c>
      <c r="I377" s="51">
        <v>176744329</v>
      </c>
      <c r="J377" s="51">
        <v>176743769</v>
      </c>
      <c r="K377" s="52">
        <v>176737642</v>
      </c>
      <c r="L377" s="50">
        <v>0</v>
      </c>
      <c r="M377" s="51">
        <v>0</v>
      </c>
      <c r="N377" s="51">
        <v>0</v>
      </c>
      <c r="O377" s="51">
        <v>0</v>
      </c>
      <c r="P377" s="51">
        <v>0</v>
      </c>
      <c r="Q377" s="52">
        <v>0</v>
      </c>
      <c r="R377" s="50">
        <v>489664</v>
      </c>
      <c r="S377" s="51">
        <v>496385</v>
      </c>
      <c r="T377" s="51">
        <v>495882</v>
      </c>
      <c r="U377" s="51">
        <v>495889</v>
      </c>
      <c r="V377" s="51">
        <v>495885</v>
      </c>
      <c r="W377" s="52">
        <v>495868</v>
      </c>
      <c r="X377" s="50">
        <v>86</v>
      </c>
      <c r="Y377" s="51">
        <v>181</v>
      </c>
      <c r="Z377" s="51">
        <v>180</v>
      </c>
      <c r="AA377" s="51">
        <v>182</v>
      </c>
      <c r="AB377" s="51">
        <v>182</v>
      </c>
      <c r="AC377" s="52">
        <v>182</v>
      </c>
      <c r="AD377" s="50">
        <v>483637</v>
      </c>
      <c r="AE377" s="51">
        <v>485436</v>
      </c>
      <c r="AF377" s="51">
        <v>486149</v>
      </c>
      <c r="AG377" s="51">
        <v>485964</v>
      </c>
      <c r="AH377" s="51">
        <v>485961</v>
      </c>
      <c r="AI377" s="52">
        <v>485855</v>
      </c>
    </row>
    <row r="378" spans="1:35" x14ac:dyDescent="0.25">
      <c r="A378" s="27">
        <v>2018</v>
      </c>
      <c r="B378" s="27">
        <v>0</v>
      </c>
      <c r="C378" s="27" t="s">
        <v>55</v>
      </c>
      <c r="D378" s="27">
        <v>33</v>
      </c>
      <c r="E378" s="27">
        <v>1985</v>
      </c>
      <c r="F378" s="53">
        <v>84958886</v>
      </c>
      <c r="G378" s="54">
        <v>171850353</v>
      </c>
      <c r="H378" s="54">
        <v>171613133</v>
      </c>
      <c r="I378" s="54">
        <v>171618070</v>
      </c>
      <c r="J378" s="54">
        <v>171621267</v>
      </c>
      <c r="K378" s="55">
        <v>171600733</v>
      </c>
      <c r="L378" s="53">
        <v>0</v>
      </c>
      <c r="M378" s="54">
        <v>0</v>
      </c>
      <c r="N378" s="54">
        <v>0</v>
      </c>
      <c r="O378" s="54">
        <v>0</v>
      </c>
      <c r="P378" s="54">
        <v>0</v>
      </c>
      <c r="Q378" s="55">
        <v>0</v>
      </c>
      <c r="R378" s="53">
        <v>475009</v>
      </c>
      <c r="S378" s="54">
        <v>481240</v>
      </c>
      <c r="T378" s="54">
        <v>480902</v>
      </c>
      <c r="U378" s="54">
        <v>480908</v>
      </c>
      <c r="V378" s="54">
        <v>480913</v>
      </c>
      <c r="W378" s="55">
        <v>480870</v>
      </c>
      <c r="X378" s="53">
        <v>82</v>
      </c>
      <c r="Y378" s="54">
        <v>176</v>
      </c>
      <c r="Z378" s="54">
        <v>178</v>
      </c>
      <c r="AA378" s="54">
        <v>180</v>
      </c>
      <c r="AB378" s="54">
        <v>180</v>
      </c>
      <c r="AC378" s="55">
        <v>182</v>
      </c>
      <c r="AD378" s="53">
        <v>469665</v>
      </c>
      <c r="AE378" s="54">
        <v>471155</v>
      </c>
      <c r="AF378" s="54">
        <v>472004</v>
      </c>
      <c r="AG378" s="54">
        <v>471875</v>
      </c>
      <c r="AH378" s="54">
        <v>471866</v>
      </c>
      <c r="AI378" s="55">
        <v>471721</v>
      </c>
    </row>
    <row r="379" spans="1:35" x14ac:dyDescent="0.25">
      <c r="A379" s="26">
        <v>2018</v>
      </c>
      <c r="B379" s="26">
        <v>0</v>
      </c>
      <c r="C379" s="26" t="s">
        <v>55</v>
      </c>
      <c r="D379" s="26">
        <v>34</v>
      </c>
      <c r="E379" s="26">
        <v>1984</v>
      </c>
      <c r="F379" s="50">
        <v>84531026</v>
      </c>
      <c r="G379" s="51">
        <v>170997081</v>
      </c>
      <c r="H379" s="51">
        <v>170796805</v>
      </c>
      <c r="I379" s="51">
        <v>170809948</v>
      </c>
      <c r="J379" s="51">
        <v>170813561</v>
      </c>
      <c r="K379" s="52">
        <v>170810631</v>
      </c>
      <c r="L379" s="50">
        <v>0</v>
      </c>
      <c r="M379" s="51">
        <v>0</v>
      </c>
      <c r="N379" s="51">
        <v>0</v>
      </c>
      <c r="O379" s="51">
        <v>0</v>
      </c>
      <c r="P379" s="51">
        <v>0</v>
      </c>
      <c r="Q379" s="52">
        <v>0</v>
      </c>
      <c r="R379" s="50">
        <v>472268</v>
      </c>
      <c r="S379" s="51">
        <v>478121</v>
      </c>
      <c r="T379" s="51">
        <v>477781</v>
      </c>
      <c r="U379" s="51">
        <v>477842</v>
      </c>
      <c r="V379" s="51">
        <v>477846</v>
      </c>
      <c r="W379" s="52">
        <v>477869</v>
      </c>
      <c r="X379" s="50">
        <v>84</v>
      </c>
      <c r="Y379" s="51">
        <v>201</v>
      </c>
      <c r="Z379" s="51">
        <v>204</v>
      </c>
      <c r="AA379" s="51">
        <v>204</v>
      </c>
      <c r="AB379" s="51">
        <v>204</v>
      </c>
      <c r="AC379" s="52">
        <v>204</v>
      </c>
      <c r="AD379" s="50">
        <v>467250</v>
      </c>
      <c r="AE379" s="51">
        <v>468928</v>
      </c>
      <c r="AF379" s="51">
        <v>469849</v>
      </c>
      <c r="AG379" s="51">
        <v>469768</v>
      </c>
      <c r="AH379" s="51">
        <v>469765</v>
      </c>
      <c r="AI379" s="52">
        <v>469701</v>
      </c>
    </row>
    <row r="380" spans="1:35" x14ac:dyDescent="0.25">
      <c r="A380" s="27">
        <v>2018</v>
      </c>
      <c r="B380" s="27">
        <v>0</v>
      </c>
      <c r="C380" s="27" t="s">
        <v>55</v>
      </c>
      <c r="D380" s="27">
        <v>35</v>
      </c>
      <c r="E380" s="27">
        <v>1983</v>
      </c>
      <c r="F380" s="53">
        <v>84715085</v>
      </c>
      <c r="G380" s="54">
        <v>171351148</v>
      </c>
      <c r="H380" s="54">
        <v>171171862</v>
      </c>
      <c r="I380" s="54">
        <v>171172149</v>
      </c>
      <c r="J380" s="54">
        <v>171175545</v>
      </c>
      <c r="K380" s="55">
        <v>171168341</v>
      </c>
      <c r="L380" s="53">
        <v>0</v>
      </c>
      <c r="M380" s="54">
        <v>0</v>
      </c>
      <c r="N380" s="54">
        <v>0</v>
      </c>
      <c r="O380" s="54">
        <v>0</v>
      </c>
      <c r="P380" s="54">
        <v>0</v>
      </c>
      <c r="Q380" s="55">
        <v>0</v>
      </c>
      <c r="R380" s="53">
        <v>472916</v>
      </c>
      <c r="S380" s="54">
        <v>478519</v>
      </c>
      <c r="T380" s="54">
        <v>478244</v>
      </c>
      <c r="U380" s="54">
        <v>478271</v>
      </c>
      <c r="V380" s="54">
        <v>478276</v>
      </c>
      <c r="W380" s="55">
        <v>478276</v>
      </c>
      <c r="X380" s="53">
        <v>97</v>
      </c>
      <c r="Y380" s="54">
        <v>189</v>
      </c>
      <c r="Z380" s="54">
        <v>193</v>
      </c>
      <c r="AA380" s="54">
        <v>194</v>
      </c>
      <c r="AB380" s="54">
        <v>194</v>
      </c>
      <c r="AC380" s="55">
        <v>194</v>
      </c>
      <c r="AD380" s="53">
        <v>468079</v>
      </c>
      <c r="AE380" s="54">
        <v>469933</v>
      </c>
      <c r="AF380" s="54">
        <v>470800</v>
      </c>
      <c r="AG380" s="54">
        <v>470684</v>
      </c>
      <c r="AH380" s="54">
        <v>470678</v>
      </c>
      <c r="AI380" s="55">
        <v>470611</v>
      </c>
    </row>
    <row r="381" spans="1:35" x14ac:dyDescent="0.25">
      <c r="A381" s="26">
        <v>2018</v>
      </c>
      <c r="B381" s="26">
        <v>0</v>
      </c>
      <c r="C381" s="26" t="s">
        <v>55</v>
      </c>
      <c r="D381" s="26">
        <v>36</v>
      </c>
      <c r="E381" s="26">
        <v>1982</v>
      </c>
      <c r="F381" s="50">
        <v>86715744</v>
      </c>
      <c r="G381" s="51">
        <v>175360436</v>
      </c>
      <c r="H381" s="51">
        <v>175205804</v>
      </c>
      <c r="I381" s="51">
        <v>175212530</v>
      </c>
      <c r="J381" s="51">
        <v>175216420</v>
      </c>
      <c r="K381" s="52">
        <v>175212514</v>
      </c>
      <c r="L381" s="50">
        <v>0</v>
      </c>
      <c r="M381" s="51">
        <v>0</v>
      </c>
      <c r="N381" s="51">
        <v>0</v>
      </c>
      <c r="O381" s="51">
        <v>0</v>
      </c>
      <c r="P381" s="51">
        <v>0</v>
      </c>
      <c r="Q381" s="52">
        <v>0</v>
      </c>
      <c r="R381" s="50">
        <v>483821</v>
      </c>
      <c r="S381" s="51">
        <v>489164</v>
      </c>
      <c r="T381" s="51">
        <v>488933</v>
      </c>
      <c r="U381" s="51">
        <v>488964</v>
      </c>
      <c r="V381" s="51">
        <v>488957</v>
      </c>
      <c r="W381" s="52">
        <v>488966</v>
      </c>
      <c r="X381" s="50">
        <v>114</v>
      </c>
      <c r="Y381" s="51">
        <v>242</v>
      </c>
      <c r="Z381" s="51">
        <v>247</v>
      </c>
      <c r="AA381" s="51">
        <v>248</v>
      </c>
      <c r="AB381" s="51">
        <v>248</v>
      </c>
      <c r="AC381" s="52">
        <v>248</v>
      </c>
      <c r="AD381" s="50">
        <v>479154</v>
      </c>
      <c r="AE381" s="51">
        <v>480684</v>
      </c>
      <c r="AF381" s="51">
        <v>481781</v>
      </c>
      <c r="AG381" s="51">
        <v>481715</v>
      </c>
      <c r="AH381" s="51">
        <v>481722</v>
      </c>
      <c r="AI381" s="52">
        <v>481650</v>
      </c>
    </row>
    <row r="382" spans="1:35" x14ac:dyDescent="0.25">
      <c r="A382" s="27">
        <v>2018</v>
      </c>
      <c r="B382" s="27">
        <v>0</v>
      </c>
      <c r="C382" s="27" t="s">
        <v>55</v>
      </c>
      <c r="D382" s="27">
        <v>37</v>
      </c>
      <c r="E382" s="27">
        <v>1981</v>
      </c>
      <c r="F382" s="53">
        <v>86683121</v>
      </c>
      <c r="G382" s="54">
        <v>175263360</v>
      </c>
      <c r="H382" s="54">
        <v>175114846</v>
      </c>
      <c r="I382" s="54">
        <v>175118614</v>
      </c>
      <c r="J382" s="54">
        <v>175123003</v>
      </c>
      <c r="K382" s="55">
        <v>175125805</v>
      </c>
      <c r="L382" s="53">
        <v>0</v>
      </c>
      <c r="M382" s="54">
        <v>0</v>
      </c>
      <c r="N382" s="54">
        <v>0</v>
      </c>
      <c r="O382" s="54">
        <v>0</v>
      </c>
      <c r="P382" s="54">
        <v>0</v>
      </c>
      <c r="Q382" s="55">
        <v>0</v>
      </c>
      <c r="R382" s="53">
        <v>483378</v>
      </c>
      <c r="S382" s="54">
        <v>488460</v>
      </c>
      <c r="T382" s="54">
        <v>488227</v>
      </c>
      <c r="U382" s="54">
        <v>488246</v>
      </c>
      <c r="V382" s="54">
        <v>488241</v>
      </c>
      <c r="W382" s="55">
        <v>488266</v>
      </c>
      <c r="X382" s="53">
        <v>113</v>
      </c>
      <c r="Y382" s="54">
        <v>251</v>
      </c>
      <c r="Z382" s="54">
        <v>250</v>
      </c>
      <c r="AA382" s="54">
        <v>249</v>
      </c>
      <c r="AB382" s="54">
        <v>249</v>
      </c>
      <c r="AC382" s="55">
        <v>250</v>
      </c>
      <c r="AD382" s="53">
        <v>478996</v>
      </c>
      <c r="AE382" s="54">
        <v>480526</v>
      </c>
      <c r="AF382" s="54">
        <v>481485</v>
      </c>
      <c r="AG382" s="54">
        <v>481434</v>
      </c>
      <c r="AH382" s="54">
        <v>481440</v>
      </c>
      <c r="AI382" s="55">
        <v>481381</v>
      </c>
    </row>
    <row r="383" spans="1:35" x14ac:dyDescent="0.25">
      <c r="A383" s="26">
        <v>2018</v>
      </c>
      <c r="B383" s="26">
        <v>0</v>
      </c>
      <c r="C383" s="26" t="s">
        <v>55</v>
      </c>
      <c r="D383" s="26">
        <v>38</v>
      </c>
      <c r="E383" s="26">
        <v>1980</v>
      </c>
      <c r="F383" s="50">
        <v>87258457</v>
      </c>
      <c r="G383" s="51">
        <v>176423585</v>
      </c>
      <c r="H383" s="51">
        <v>176242543</v>
      </c>
      <c r="I383" s="51">
        <v>176235440</v>
      </c>
      <c r="J383" s="51">
        <v>176238929</v>
      </c>
      <c r="K383" s="52">
        <v>176240315</v>
      </c>
      <c r="L383" s="50">
        <v>0</v>
      </c>
      <c r="M383" s="51">
        <v>0</v>
      </c>
      <c r="N383" s="51">
        <v>0</v>
      </c>
      <c r="O383" s="51">
        <v>0</v>
      </c>
      <c r="P383" s="51">
        <v>0</v>
      </c>
      <c r="Q383" s="52">
        <v>0</v>
      </c>
      <c r="R383" s="50">
        <v>486412</v>
      </c>
      <c r="S383" s="51">
        <v>491319</v>
      </c>
      <c r="T383" s="51">
        <v>491017</v>
      </c>
      <c r="U383" s="51">
        <v>491026</v>
      </c>
      <c r="V383" s="51">
        <v>491029</v>
      </c>
      <c r="W383" s="52">
        <v>491055</v>
      </c>
      <c r="X383" s="50">
        <v>119</v>
      </c>
      <c r="Y383" s="51">
        <v>237</v>
      </c>
      <c r="Z383" s="51">
        <v>242</v>
      </c>
      <c r="AA383" s="51">
        <v>242</v>
      </c>
      <c r="AB383" s="51">
        <v>242</v>
      </c>
      <c r="AC383" s="52">
        <v>242</v>
      </c>
      <c r="AD383" s="50">
        <v>482202</v>
      </c>
      <c r="AE383" s="51">
        <v>483579</v>
      </c>
      <c r="AF383" s="51">
        <v>484366</v>
      </c>
      <c r="AG383" s="51">
        <v>484296</v>
      </c>
      <c r="AH383" s="51">
        <v>484297</v>
      </c>
      <c r="AI383" s="52">
        <v>484245</v>
      </c>
    </row>
    <row r="384" spans="1:35" x14ac:dyDescent="0.25">
      <c r="A384" s="27">
        <v>2018</v>
      </c>
      <c r="B384" s="27">
        <v>0</v>
      </c>
      <c r="C384" s="27" t="s">
        <v>55</v>
      </c>
      <c r="D384" s="27">
        <v>39</v>
      </c>
      <c r="E384" s="27">
        <v>1979</v>
      </c>
      <c r="F384" s="53">
        <v>83141129</v>
      </c>
      <c r="G384" s="54">
        <v>168127160</v>
      </c>
      <c r="H384" s="54">
        <v>167960504</v>
      </c>
      <c r="I384" s="54">
        <v>167959188</v>
      </c>
      <c r="J384" s="54">
        <v>167960755</v>
      </c>
      <c r="K384" s="55">
        <v>167946965</v>
      </c>
      <c r="L384" s="53">
        <v>0</v>
      </c>
      <c r="M384" s="54">
        <v>0</v>
      </c>
      <c r="N384" s="54">
        <v>0</v>
      </c>
      <c r="O384" s="54">
        <v>0</v>
      </c>
      <c r="P384" s="54">
        <v>0</v>
      </c>
      <c r="Q384" s="55">
        <v>0</v>
      </c>
      <c r="R384" s="53">
        <v>463376</v>
      </c>
      <c r="S384" s="54">
        <v>468067</v>
      </c>
      <c r="T384" s="54">
        <v>467827</v>
      </c>
      <c r="U384" s="54">
        <v>467829</v>
      </c>
      <c r="V384" s="54">
        <v>467827</v>
      </c>
      <c r="W384" s="55">
        <v>467818</v>
      </c>
      <c r="X384" s="53">
        <v>150</v>
      </c>
      <c r="Y384" s="54">
        <v>307</v>
      </c>
      <c r="Z384" s="54">
        <v>311</v>
      </c>
      <c r="AA384" s="54">
        <v>312</v>
      </c>
      <c r="AB384" s="54">
        <v>312</v>
      </c>
      <c r="AC384" s="55">
        <v>311</v>
      </c>
      <c r="AD384" s="53">
        <v>459474</v>
      </c>
      <c r="AE384" s="54">
        <v>460854</v>
      </c>
      <c r="AF384" s="54">
        <v>461607</v>
      </c>
      <c r="AG384" s="54">
        <v>461463</v>
      </c>
      <c r="AH384" s="54">
        <v>461471</v>
      </c>
      <c r="AI384" s="55">
        <v>461371</v>
      </c>
    </row>
    <row r="385" spans="1:35" x14ac:dyDescent="0.25">
      <c r="A385" s="26">
        <v>2018</v>
      </c>
      <c r="B385" s="26">
        <v>0</v>
      </c>
      <c r="C385" s="26" t="s">
        <v>55</v>
      </c>
      <c r="D385" s="26">
        <v>40</v>
      </c>
      <c r="E385" s="26">
        <v>1978</v>
      </c>
      <c r="F385" s="50">
        <v>81826908</v>
      </c>
      <c r="G385" s="51">
        <v>165419665</v>
      </c>
      <c r="H385" s="51">
        <v>165274432</v>
      </c>
      <c r="I385" s="51">
        <v>165281818</v>
      </c>
      <c r="J385" s="51">
        <v>165282214</v>
      </c>
      <c r="K385" s="52">
        <v>165278311</v>
      </c>
      <c r="L385" s="50">
        <v>0</v>
      </c>
      <c r="M385" s="51">
        <v>0</v>
      </c>
      <c r="N385" s="51">
        <v>0</v>
      </c>
      <c r="O385" s="51">
        <v>0</v>
      </c>
      <c r="P385" s="51">
        <v>0</v>
      </c>
      <c r="Q385" s="52">
        <v>0</v>
      </c>
      <c r="R385" s="50">
        <v>455873</v>
      </c>
      <c r="S385" s="51">
        <v>460410</v>
      </c>
      <c r="T385" s="51">
        <v>460191</v>
      </c>
      <c r="U385" s="51">
        <v>460224</v>
      </c>
      <c r="V385" s="51">
        <v>460222</v>
      </c>
      <c r="W385" s="52">
        <v>460235</v>
      </c>
      <c r="X385" s="50">
        <v>137</v>
      </c>
      <c r="Y385" s="51">
        <v>289</v>
      </c>
      <c r="Z385" s="51">
        <v>289</v>
      </c>
      <c r="AA385" s="51">
        <v>291</v>
      </c>
      <c r="AB385" s="51">
        <v>291</v>
      </c>
      <c r="AC385" s="52">
        <v>291</v>
      </c>
      <c r="AD385" s="50">
        <v>452174</v>
      </c>
      <c r="AE385" s="51">
        <v>453378</v>
      </c>
      <c r="AF385" s="51">
        <v>454177</v>
      </c>
      <c r="AG385" s="51">
        <v>454128</v>
      </c>
      <c r="AH385" s="51">
        <v>454120</v>
      </c>
      <c r="AI385" s="52">
        <v>454061</v>
      </c>
    </row>
    <row r="386" spans="1:35" x14ac:dyDescent="0.25">
      <c r="A386" s="27">
        <v>2018</v>
      </c>
      <c r="B386" s="27">
        <v>0</v>
      </c>
      <c r="C386" s="27" t="s">
        <v>55</v>
      </c>
      <c r="D386" s="27">
        <v>41</v>
      </c>
      <c r="E386" s="27">
        <v>1977</v>
      </c>
      <c r="F386" s="53">
        <v>80572704</v>
      </c>
      <c r="G386" s="54">
        <v>162859955</v>
      </c>
      <c r="H386" s="54">
        <v>162698229</v>
      </c>
      <c r="I386" s="54">
        <v>162694442</v>
      </c>
      <c r="J386" s="54">
        <v>162693761</v>
      </c>
      <c r="K386" s="55">
        <v>162680685</v>
      </c>
      <c r="L386" s="53">
        <v>0</v>
      </c>
      <c r="M386" s="54">
        <v>0</v>
      </c>
      <c r="N386" s="54">
        <v>0</v>
      </c>
      <c r="O386" s="54">
        <v>0</v>
      </c>
      <c r="P386" s="54">
        <v>0</v>
      </c>
      <c r="Q386" s="55">
        <v>0</v>
      </c>
      <c r="R386" s="53">
        <v>448983</v>
      </c>
      <c r="S386" s="54">
        <v>453224</v>
      </c>
      <c r="T386" s="54">
        <v>452969</v>
      </c>
      <c r="U386" s="54">
        <v>452968</v>
      </c>
      <c r="V386" s="54">
        <v>452962</v>
      </c>
      <c r="W386" s="55">
        <v>452953</v>
      </c>
      <c r="X386" s="53">
        <v>184</v>
      </c>
      <c r="Y386" s="54">
        <v>332</v>
      </c>
      <c r="Z386" s="54">
        <v>336</v>
      </c>
      <c r="AA386" s="54">
        <v>339</v>
      </c>
      <c r="AB386" s="54">
        <v>339</v>
      </c>
      <c r="AC386" s="55">
        <v>339</v>
      </c>
      <c r="AD386" s="53">
        <v>445301</v>
      </c>
      <c r="AE386" s="54">
        <v>446313</v>
      </c>
      <c r="AF386" s="54">
        <v>446987</v>
      </c>
      <c r="AG386" s="54">
        <v>446918</v>
      </c>
      <c r="AH386" s="54">
        <v>446911</v>
      </c>
      <c r="AI386" s="55">
        <v>446839</v>
      </c>
    </row>
    <row r="387" spans="1:35" x14ac:dyDescent="0.25">
      <c r="A387" s="26">
        <v>2018</v>
      </c>
      <c r="B387" s="26">
        <v>0</v>
      </c>
      <c r="C387" s="26" t="s">
        <v>55</v>
      </c>
      <c r="D387" s="26">
        <v>42</v>
      </c>
      <c r="E387" s="26">
        <v>1976</v>
      </c>
      <c r="F387" s="50">
        <v>78850474</v>
      </c>
      <c r="G387" s="51">
        <v>159361492</v>
      </c>
      <c r="H387" s="51">
        <v>159209067</v>
      </c>
      <c r="I387" s="51">
        <v>159200635</v>
      </c>
      <c r="J387" s="51">
        <v>159199124</v>
      </c>
      <c r="K387" s="52">
        <v>159200033</v>
      </c>
      <c r="L387" s="50">
        <v>0</v>
      </c>
      <c r="M387" s="51">
        <v>0</v>
      </c>
      <c r="N387" s="51">
        <v>0</v>
      </c>
      <c r="O387" s="51">
        <v>0</v>
      </c>
      <c r="P387" s="51">
        <v>0</v>
      </c>
      <c r="Q387" s="52">
        <v>0</v>
      </c>
      <c r="R387" s="50">
        <v>439326</v>
      </c>
      <c r="S387" s="51">
        <v>443423</v>
      </c>
      <c r="T387" s="51">
        <v>443176</v>
      </c>
      <c r="U387" s="51">
        <v>443205</v>
      </c>
      <c r="V387" s="51">
        <v>443201</v>
      </c>
      <c r="W387" s="52">
        <v>443222</v>
      </c>
      <c r="X387" s="50">
        <v>194</v>
      </c>
      <c r="Y387" s="51">
        <v>367</v>
      </c>
      <c r="Z387" s="51">
        <v>369</v>
      </c>
      <c r="AA387" s="51">
        <v>370</v>
      </c>
      <c r="AB387" s="51">
        <v>371</v>
      </c>
      <c r="AC387" s="52">
        <v>371</v>
      </c>
      <c r="AD387" s="50">
        <v>435687</v>
      </c>
      <c r="AE387" s="51">
        <v>436837</v>
      </c>
      <c r="AF387" s="51">
        <v>437374</v>
      </c>
      <c r="AG387" s="51">
        <v>437266</v>
      </c>
      <c r="AH387" s="51">
        <v>437241</v>
      </c>
      <c r="AI387" s="52">
        <v>437202</v>
      </c>
    </row>
    <row r="388" spans="1:35" x14ac:dyDescent="0.25">
      <c r="A388" s="27">
        <v>2018</v>
      </c>
      <c r="B388" s="27">
        <v>0</v>
      </c>
      <c r="C388" s="27" t="s">
        <v>55</v>
      </c>
      <c r="D388" s="27">
        <v>43</v>
      </c>
      <c r="E388" s="27">
        <v>1975</v>
      </c>
      <c r="F388" s="53">
        <v>76186047</v>
      </c>
      <c r="G388" s="54">
        <v>153997801</v>
      </c>
      <c r="H388" s="54">
        <v>153825554</v>
      </c>
      <c r="I388" s="54">
        <v>153818605</v>
      </c>
      <c r="J388" s="54">
        <v>153820487</v>
      </c>
      <c r="K388" s="55">
        <v>153817793</v>
      </c>
      <c r="L388" s="53">
        <v>0</v>
      </c>
      <c r="M388" s="54">
        <v>0</v>
      </c>
      <c r="N388" s="54">
        <v>0</v>
      </c>
      <c r="O388" s="54">
        <v>0</v>
      </c>
      <c r="P388" s="54">
        <v>0</v>
      </c>
      <c r="Q388" s="55">
        <v>0</v>
      </c>
      <c r="R388" s="53">
        <v>424446</v>
      </c>
      <c r="S388" s="54">
        <v>428561</v>
      </c>
      <c r="T388" s="54">
        <v>428256</v>
      </c>
      <c r="U388" s="54">
        <v>428288</v>
      </c>
      <c r="V388" s="54">
        <v>428289</v>
      </c>
      <c r="W388" s="55">
        <v>428296</v>
      </c>
      <c r="X388" s="53">
        <v>202</v>
      </c>
      <c r="Y388" s="54">
        <v>387</v>
      </c>
      <c r="Z388" s="54">
        <v>389</v>
      </c>
      <c r="AA388" s="54">
        <v>391</v>
      </c>
      <c r="AB388" s="54">
        <v>391</v>
      </c>
      <c r="AC388" s="55">
        <v>392</v>
      </c>
      <c r="AD388" s="53">
        <v>421067</v>
      </c>
      <c r="AE388" s="54">
        <v>421938</v>
      </c>
      <c r="AF388" s="54">
        <v>422498</v>
      </c>
      <c r="AG388" s="54">
        <v>422366</v>
      </c>
      <c r="AH388" s="54">
        <v>422361</v>
      </c>
      <c r="AI388" s="55">
        <v>422315</v>
      </c>
    </row>
    <row r="389" spans="1:35" x14ac:dyDescent="0.25">
      <c r="A389" s="26">
        <v>2018</v>
      </c>
      <c r="B389" s="26">
        <v>0</v>
      </c>
      <c r="C389" s="26" t="s">
        <v>55</v>
      </c>
      <c r="D389" s="26">
        <v>44</v>
      </c>
      <c r="E389" s="26">
        <v>1974</v>
      </c>
      <c r="F389" s="50">
        <v>77360265</v>
      </c>
      <c r="G389" s="51">
        <v>156337330</v>
      </c>
      <c r="H389" s="51">
        <v>156170467</v>
      </c>
      <c r="I389" s="51">
        <v>156163159</v>
      </c>
      <c r="J389" s="51">
        <v>156163485</v>
      </c>
      <c r="K389" s="52">
        <v>156154317</v>
      </c>
      <c r="L389" s="50">
        <v>0</v>
      </c>
      <c r="M389" s="51">
        <v>0</v>
      </c>
      <c r="N389" s="51">
        <v>0</v>
      </c>
      <c r="O389" s="51">
        <v>0</v>
      </c>
      <c r="P389" s="51">
        <v>0</v>
      </c>
      <c r="Q389" s="52">
        <v>0</v>
      </c>
      <c r="R389" s="50">
        <v>430945</v>
      </c>
      <c r="S389" s="51">
        <v>434771</v>
      </c>
      <c r="T389" s="51">
        <v>434500</v>
      </c>
      <c r="U389" s="51">
        <v>434502</v>
      </c>
      <c r="V389" s="51">
        <v>434494</v>
      </c>
      <c r="W389" s="52">
        <v>434500</v>
      </c>
      <c r="X389" s="50">
        <v>209</v>
      </c>
      <c r="Y389" s="51">
        <v>437</v>
      </c>
      <c r="Z389" s="51">
        <v>439</v>
      </c>
      <c r="AA389" s="51">
        <v>443</v>
      </c>
      <c r="AB389" s="51">
        <v>444</v>
      </c>
      <c r="AC389" s="52">
        <v>444</v>
      </c>
      <c r="AD389" s="50">
        <v>427456</v>
      </c>
      <c r="AE389" s="51">
        <v>428304</v>
      </c>
      <c r="AF389" s="51">
        <v>428828</v>
      </c>
      <c r="AG389" s="51">
        <v>428731</v>
      </c>
      <c r="AH389" s="51">
        <v>428711</v>
      </c>
      <c r="AI389" s="52">
        <v>428634</v>
      </c>
    </row>
    <row r="390" spans="1:35" x14ac:dyDescent="0.25">
      <c r="A390" s="27">
        <v>2018</v>
      </c>
      <c r="B390" s="27">
        <v>0</v>
      </c>
      <c r="C390" s="27" t="s">
        <v>55</v>
      </c>
      <c r="D390" s="27">
        <v>45</v>
      </c>
      <c r="E390" s="27">
        <v>1973</v>
      </c>
      <c r="F390" s="53">
        <v>77872800</v>
      </c>
      <c r="G390" s="54">
        <v>157354448</v>
      </c>
      <c r="H390" s="54">
        <v>157188772</v>
      </c>
      <c r="I390" s="54">
        <v>157198898</v>
      </c>
      <c r="J390" s="54">
        <v>157197672</v>
      </c>
      <c r="K390" s="55">
        <v>157200845</v>
      </c>
      <c r="L390" s="53">
        <v>0</v>
      </c>
      <c r="M390" s="54">
        <v>0</v>
      </c>
      <c r="N390" s="54">
        <v>0</v>
      </c>
      <c r="O390" s="54">
        <v>0</v>
      </c>
      <c r="P390" s="54">
        <v>0</v>
      </c>
      <c r="Q390" s="55">
        <v>0</v>
      </c>
      <c r="R390" s="53">
        <v>433612</v>
      </c>
      <c r="S390" s="54">
        <v>437205</v>
      </c>
      <c r="T390" s="54">
        <v>436976</v>
      </c>
      <c r="U390" s="54">
        <v>436996</v>
      </c>
      <c r="V390" s="54">
        <v>436988</v>
      </c>
      <c r="W390" s="55">
        <v>437007</v>
      </c>
      <c r="X390" s="53">
        <v>221</v>
      </c>
      <c r="Y390" s="54">
        <v>446</v>
      </c>
      <c r="Z390" s="54">
        <v>454</v>
      </c>
      <c r="AA390" s="54">
        <v>456</v>
      </c>
      <c r="AB390" s="54">
        <v>456</v>
      </c>
      <c r="AC390" s="55">
        <v>456</v>
      </c>
      <c r="AD390" s="53">
        <v>430387</v>
      </c>
      <c r="AE390" s="54">
        <v>431153</v>
      </c>
      <c r="AF390" s="54">
        <v>431605</v>
      </c>
      <c r="AG390" s="54">
        <v>431570</v>
      </c>
      <c r="AH390" s="54">
        <v>431574</v>
      </c>
      <c r="AI390" s="55">
        <v>431537</v>
      </c>
    </row>
    <row r="391" spans="1:35" x14ac:dyDescent="0.25">
      <c r="A391" s="26">
        <v>2018</v>
      </c>
      <c r="B391" s="26">
        <v>0</v>
      </c>
      <c r="C391" s="26" t="s">
        <v>55</v>
      </c>
      <c r="D391" s="26">
        <v>46</v>
      </c>
      <c r="E391" s="26">
        <v>1972</v>
      </c>
      <c r="F391" s="50">
        <v>84039926</v>
      </c>
      <c r="G391" s="51">
        <v>169757340</v>
      </c>
      <c r="H391" s="51">
        <v>169609467</v>
      </c>
      <c r="I391" s="51">
        <v>169611691</v>
      </c>
      <c r="J391" s="51">
        <v>169615470</v>
      </c>
      <c r="K391" s="52">
        <v>169614501</v>
      </c>
      <c r="L391" s="50">
        <v>0</v>
      </c>
      <c r="M391" s="51">
        <v>0</v>
      </c>
      <c r="N391" s="51">
        <v>0</v>
      </c>
      <c r="O391" s="51">
        <v>0</v>
      </c>
      <c r="P391" s="51">
        <v>0</v>
      </c>
      <c r="Q391" s="52">
        <v>0</v>
      </c>
      <c r="R391" s="50">
        <v>467649</v>
      </c>
      <c r="S391" s="51">
        <v>471235</v>
      </c>
      <c r="T391" s="51">
        <v>471030</v>
      </c>
      <c r="U391" s="51">
        <v>471058</v>
      </c>
      <c r="V391" s="51">
        <v>471061</v>
      </c>
      <c r="W391" s="52">
        <v>471068</v>
      </c>
      <c r="X391" s="50">
        <v>328</v>
      </c>
      <c r="Y391" s="51">
        <v>601</v>
      </c>
      <c r="Z391" s="51">
        <v>606</v>
      </c>
      <c r="AA391" s="51">
        <v>608</v>
      </c>
      <c r="AB391" s="51">
        <v>608</v>
      </c>
      <c r="AC391" s="52">
        <v>608</v>
      </c>
      <c r="AD391" s="50">
        <v>464313</v>
      </c>
      <c r="AE391" s="51">
        <v>465006</v>
      </c>
      <c r="AF391" s="51">
        <v>465537</v>
      </c>
      <c r="AG391" s="51">
        <v>465477</v>
      </c>
      <c r="AH391" s="51">
        <v>465468</v>
      </c>
      <c r="AI391" s="52">
        <v>465415</v>
      </c>
    </row>
    <row r="392" spans="1:35" x14ac:dyDescent="0.25">
      <c r="A392" s="27">
        <v>2018</v>
      </c>
      <c r="B392" s="27">
        <v>0</v>
      </c>
      <c r="C392" s="27" t="s">
        <v>55</v>
      </c>
      <c r="D392" s="27">
        <v>47</v>
      </c>
      <c r="E392" s="27">
        <v>1971</v>
      </c>
      <c r="F392" s="53">
        <v>92151510</v>
      </c>
      <c r="G392" s="54">
        <v>186094225</v>
      </c>
      <c r="H392" s="54">
        <v>185974809</v>
      </c>
      <c r="I392" s="54">
        <v>185966775</v>
      </c>
      <c r="J392" s="54">
        <v>185969962</v>
      </c>
      <c r="K392" s="55">
        <v>185971342</v>
      </c>
      <c r="L392" s="53">
        <v>0</v>
      </c>
      <c r="M392" s="54">
        <v>0</v>
      </c>
      <c r="N392" s="54">
        <v>0</v>
      </c>
      <c r="O392" s="54">
        <v>0</v>
      </c>
      <c r="P392" s="54">
        <v>0</v>
      </c>
      <c r="Q392" s="55">
        <v>0</v>
      </c>
      <c r="R392" s="53">
        <v>512426</v>
      </c>
      <c r="S392" s="54">
        <v>515938</v>
      </c>
      <c r="T392" s="54">
        <v>515711</v>
      </c>
      <c r="U392" s="54">
        <v>515713</v>
      </c>
      <c r="V392" s="54">
        <v>515710</v>
      </c>
      <c r="W392" s="55">
        <v>515727</v>
      </c>
      <c r="X392" s="53">
        <v>311</v>
      </c>
      <c r="Y392" s="54">
        <v>675</v>
      </c>
      <c r="Z392" s="54">
        <v>680</v>
      </c>
      <c r="AA392" s="54">
        <v>680</v>
      </c>
      <c r="AB392" s="54">
        <v>679</v>
      </c>
      <c r="AC392" s="55">
        <v>680</v>
      </c>
      <c r="AD392" s="53">
        <v>509067</v>
      </c>
      <c r="AE392" s="54">
        <v>509637</v>
      </c>
      <c r="AF392" s="54">
        <v>510232</v>
      </c>
      <c r="AG392" s="54">
        <v>510126</v>
      </c>
      <c r="AH392" s="54">
        <v>510109</v>
      </c>
      <c r="AI392" s="55">
        <v>510057</v>
      </c>
    </row>
    <row r="393" spans="1:35" x14ac:dyDescent="0.25">
      <c r="A393" s="26">
        <v>2018</v>
      </c>
      <c r="B393" s="26">
        <v>0</v>
      </c>
      <c r="C393" s="26" t="s">
        <v>55</v>
      </c>
      <c r="D393" s="26">
        <v>48</v>
      </c>
      <c r="E393" s="26">
        <v>1970</v>
      </c>
      <c r="F393" s="50">
        <v>95786001</v>
      </c>
      <c r="G393" s="51">
        <v>193429642</v>
      </c>
      <c r="H393" s="51">
        <v>193284409</v>
      </c>
      <c r="I393" s="51">
        <v>193289178</v>
      </c>
      <c r="J393" s="51">
        <v>193287112</v>
      </c>
      <c r="K393" s="52">
        <v>193286313</v>
      </c>
      <c r="L393" s="50">
        <v>0</v>
      </c>
      <c r="M393" s="51">
        <v>0</v>
      </c>
      <c r="N393" s="51">
        <v>0</v>
      </c>
      <c r="O393" s="51">
        <v>0</v>
      </c>
      <c r="P393" s="51">
        <v>0</v>
      </c>
      <c r="Q393" s="52">
        <v>0</v>
      </c>
      <c r="R393" s="50">
        <v>532584</v>
      </c>
      <c r="S393" s="51">
        <v>535958</v>
      </c>
      <c r="T393" s="51">
        <v>535736</v>
      </c>
      <c r="U393" s="51">
        <v>535750</v>
      </c>
      <c r="V393" s="51">
        <v>535739</v>
      </c>
      <c r="W393" s="52">
        <v>535752</v>
      </c>
      <c r="X393" s="50">
        <v>379</v>
      </c>
      <c r="Y393" s="51">
        <v>795</v>
      </c>
      <c r="Z393" s="51">
        <v>802</v>
      </c>
      <c r="AA393" s="51">
        <v>802</v>
      </c>
      <c r="AB393" s="51">
        <v>802</v>
      </c>
      <c r="AC393" s="52">
        <v>803</v>
      </c>
      <c r="AD393" s="50">
        <v>529113</v>
      </c>
      <c r="AE393" s="51">
        <v>529530</v>
      </c>
      <c r="AF393" s="51">
        <v>530055</v>
      </c>
      <c r="AG393" s="51">
        <v>529990</v>
      </c>
      <c r="AH393" s="51">
        <v>529981</v>
      </c>
      <c r="AI393" s="52">
        <v>529923</v>
      </c>
    </row>
    <row r="394" spans="1:35" x14ac:dyDescent="0.25">
      <c r="A394" s="27">
        <v>2018</v>
      </c>
      <c r="B394" s="27">
        <v>0</v>
      </c>
      <c r="C394" s="27" t="s">
        <v>55</v>
      </c>
      <c r="D394" s="27">
        <v>49</v>
      </c>
      <c r="E394" s="27">
        <v>1969</v>
      </c>
      <c r="F394" s="53">
        <v>102578470</v>
      </c>
      <c r="G394" s="54">
        <v>207065669</v>
      </c>
      <c r="H394" s="54">
        <v>206917068</v>
      </c>
      <c r="I394" s="54">
        <v>206911704</v>
      </c>
      <c r="J394" s="54">
        <v>206903916</v>
      </c>
      <c r="K394" s="55">
        <v>206907108</v>
      </c>
      <c r="L394" s="53">
        <v>0</v>
      </c>
      <c r="M394" s="54">
        <v>0</v>
      </c>
      <c r="N394" s="54">
        <v>0</v>
      </c>
      <c r="O394" s="54">
        <v>0</v>
      </c>
      <c r="P394" s="54">
        <v>0</v>
      </c>
      <c r="Q394" s="55">
        <v>0</v>
      </c>
      <c r="R394" s="53">
        <v>570039</v>
      </c>
      <c r="S394" s="54">
        <v>573250</v>
      </c>
      <c r="T394" s="54">
        <v>572961</v>
      </c>
      <c r="U394" s="54">
        <v>572977</v>
      </c>
      <c r="V394" s="54">
        <v>572962</v>
      </c>
      <c r="W394" s="55">
        <v>572978</v>
      </c>
      <c r="X394" s="53">
        <v>456</v>
      </c>
      <c r="Y394" s="54">
        <v>926</v>
      </c>
      <c r="Z394" s="54">
        <v>936</v>
      </c>
      <c r="AA394" s="54">
        <v>937</v>
      </c>
      <c r="AB394" s="54">
        <v>938</v>
      </c>
      <c r="AC394" s="55">
        <v>938</v>
      </c>
      <c r="AD394" s="53">
        <v>566629</v>
      </c>
      <c r="AE394" s="54">
        <v>566840</v>
      </c>
      <c r="AF394" s="54">
        <v>567306</v>
      </c>
      <c r="AG394" s="54">
        <v>567216</v>
      </c>
      <c r="AH394" s="54">
        <v>567184</v>
      </c>
      <c r="AI394" s="55">
        <v>567137</v>
      </c>
    </row>
    <row r="395" spans="1:35" x14ac:dyDescent="0.25">
      <c r="A395" s="26">
        <v>2018</v>
      </c>
      <c r="B395" s="26">
        <v>0</v>
      </c>
      <c r="C395" s="26" t="s">
        <v>55</v>
      </c>
      <c r="D395" s="26">
        <v>50</v>
      </c>
      <c r="E395" s="26">
        <v>1968</v>
      </c>
      <c r="F395" s="50">
        <v>107471638</v>
      </c>
      <c r="G395" s="51">
        <v>216915380</v>
      </c>
      <c r="H395" s="51">
        <v>216796025</v>
      </c>
      <c r="I395" s="51">
        <v>216796270</v>
      </c>
      <c r="J395" s="51">
        <v>216796902</v>
      </c>
      <c r="K395" s="52">
        <v>216798152</v>
      </c>
      <c r="L395" s="50">
        <v>0</v>
      </c>
      <c r="M395" s="51">
        <v>0</v>
      </c>
      <c r="N395" s="51">
        <v>0</v>
      </c>
      <c r="O395" s="51">
        <v>0</v>
      </c>
      <c r="P395" s="51">
        <v>0</v>
      </c>
      <c r="Q395" s="52">
        <v>0</v>
      </c>
      <c r="R395" s="50">
        <v>597049</v>
      </c>
      <c r="S395" s="51">
        <v>600114</v>
      </c>
      <c r="T395" s="51">
        <v>599957</v>
      </c>
      <c r="U395" s="51">
        <v>599963</v>
      </c>
      <c r="V395" s="51">
        <v>599962</v>
      </c>
      <c r="W395" s="52">
        <v>599980</v>
      </c>
      <c r="X395" s="50">
        <v>579</v>
      </c>
      <c r="Y395" s="51">
        <v>1131</v>
      </c>
      <c r="Z395" s="51">
        <v>1139</v>
      </c>
      <c r="AA395" s="51">
        <v>1140</v>
      </c>
      <c r="AB395" s="51">
        <v>1140</v>
      </c>
      <c r="AC395" s="52">
        <v>1141</v>
      </c>
      <c r="AD395" s="50">
        <v>593602</v>
      </c>
      <c r="AE395" s="51">
        <v>593656</v>
      </c>
      <c r="AF395" s="51">
        <v>594273</v>
      </c>
      <c r="AG395" s="51">
        <v>594202</v>
      </c>
      <c r="AH395" s="51">
        <v>594184</v>
      </c>
      <c r="AI395" s="52">
        <v>594149</v>
      </c>
    </row>
    <row r="396" spans="1:35" x14ac:dyDescent="0.25">
      <c r="A396" s="27">
        <v>2018</v>
      </c>
      <c r="B396" s="27">
        <v>0</v>
      </c>
      <c r="C396" s="27" t="s">
        <v>55</v>
      </c>
      <c r="D396" s="27">
        <v>51</v>
      </c>
      <c r="E396" s="27">
        <v>1967</v>
      </c>
      <c r="F396" s="53">
        <v>110582525</v>
      </c>
      <c r="G396" s="54">
        <v>223173688</v>
      </c>
      <c r="H396" s="54">
        <v>223046037</v>
      </c>
      <c r="I396" s="54">
        <v>223055316</v>
      </c>
      <c r="J396" s="54">
        <v>223054535</v>
      </c>
      <c r="K396" s="55">
        <v>223052700</v>
      </c>
      <c r="L396" s="53">
        <v>0</v>
      </c>
      <c r="M396" s="54">
        <v>0</v>
      </c>
      <c r="N396" s="54">
        <v>0</v>
      </c>
      <c r="O396" s="54">
        <v>0</v>
      </c>
      <c r="P396" s="54">
        <v>0</v>
      </c>
      <c r="Q396" s="55">
        <v>0</v>
      </c>
      <c r="R396" s="53">
        <v>614110</v>
      </c>
      <c r="S396" s="54">
        <v>616921</v>
      </c>
      <c r="T396" s="54">
        <v>616701</v>
      </c>
      <c r="U396" s="54">
        <v>616740</v>
      </c>
      <c r="V396" s="54">
        <v>616732</v>
      </c>
      <c r="W396" s="55">
        <v>616748</v>
      </c>
      <c r="X396" s="53">
        <v>561</v>
      </c>
      <c r="Y396" s="54">
        <v>1249</v>
      </c>
      <c r="Z396" s="54">
        <v>1260</v>
      </c>
      <c r="AA396" s="54">
        <v>1265</v>
      </c>
      <c r="AB396" s="54">
        <v>1265</v>
      </c>
      <c r="AC396" s="55">
        <v>1266</v>
      </c>
      <c r="AD396" s="53">
        <v>610731</v>
      </c>
      <c r="AE396" s="54">
        <v>610795</v>
      </c>
      <c r="AF396" s="54">
        <v>611272</v>
      </c>
      <c r="AG396" s="54">
        <v>611239</v>
      </c>
      <c r="AH396" s="54">
        <v>611228</v>
      </c>
      <c r="AI396" s="55">
        <v>611184</v>
      </c>
    </row>
    <row r="397" spans="1:35" x14ac:dyDescent="0.25">
      <c r="A397" s="26">
        <v>2018</v>
      </c>
      <c r="B397" s="26">
        <v>0</v>
      </c>
      <c r="C397" s="26" t="s">
        <v>55</v>
      </c>
      <c r="D397" s="26">
        <v>52</v>
      </c>
      <c r="E397" s="26">
        <v>1966</v>
      </c>
      <c r="F397" s="50">
        <v>113825143</v>
      </c>
      <c r="G397" s="51">
        <v>229647207</v>
      </c>
      <c r="H397" s="51">
        <v>229566964</v>
      </c>
      <c r="I397" s="51">
        <v>229564839</v>
      </c>
      <c r="J397" s="51">
        <v>229569382</v>
      </c>
      <c r="K397" s="52">
        <v>229564372</v>
      </c>
      <c r="L397" s="50">
        <v>0</v>
      </c>
      <c r="M397" s="51">
        <v>0</v>
      </c>
      <c r="N397" s="51">
        <v>0</v>
      </c>
      <c r="O397" s="51">
        <v>0</v>
      </c>
      <c r="P397" s="51">
        <v>0</v>
      </c>
      <c r="Q397" s="52">
        <v>0</v>
      </c>
      <c r="R397" s="50">
        <v>631840</v>
      </c>
      <c r="S397" s="51">
        <v>634277</v>
      </c>
      <c r="T397" s="51">
        <v>634163</v>
      </c>
      <c r="U397" s="51">
        <v>634173</v>
      </c>
      <c r="V397" s="51">
        <v>634177</v>
      </c>
      <c r="W397" s="52">
        <v>634171</v>
      </c>
      <c r="X397" s="50">
        <v>732</v>
      </c>
      <c r="Y397" s="51">
        <v>1450</v>
      </c>
      <c r="Z397" s="51">
        <v>1460</v>
      </c>
      <c r="AA397" s="51">
        <v>1465</v>
      </c>
      <c r="AB397" s="51">
        <v>1466</v>
      </c>
      <c r="AC397" s="52">
        <v>1469</v>
      </c>
      <c r="AD397" s="50">
        <v>628526</v>
      </c>
      <c r="AE397" s="51">
        <v>628377</v>
      </c>
      <c r="AF397" s="51">
        <v>629013</v>
      </c>
      <c r="AG397" s="51">
        <v>628949</v>
      </c>
      <c r="AH397" s="51">
        <v>628951</v>
      </c>
      <c r="AI397" s="52">
        <v>628892</v>
      </c>
    </row>
    <row r="398" spans="1:35" x14ac:dyDescent="0.25">
      <c r="A398" s="27">
        <v>2018</v>
      </c>
      <c r="B398" s="27">
        <v>0</v>
      </c>
      <c r="C398" s="27" t="s">
        <v>55</v>
      </c>
      <c r="D398" s="27">
        <v>53</v>
      </c>
      <c r="E398" s="27">
        <v>1965</v>
      </c>
      <c r="F398" s="53">
        <v>113921617</v>
      </c>
      <c r="G398" s="54">
        <v>229799006</v>
      </c>
      <c r="H398" s="54">
        <v>229714396</v>
      </c>
      <c r="I398" s="54">
        <v>229719699</v>
      </c>
      <c r="J398" s="54">
        <v>229715754</v>
      </c>
      <c r="K398" s="55">
        <v>229716002</v>
      </c>
      <c r="L398" s="53">
        <v>0</v>
      </c>
      <c r="M398" s="54">
        <v>0</v>
      </c>
      <c r="N398" s="54">
        <v>0</v>
      </c>
      <c r="O398" s="54">
        <v>0</v>
      </c>
      <c r="P398" s="54">
        <v>0</v>
      </c>
      <c r="Q398" s="55">
        <v>0</v>
      </c>
      <c r="R398" s="53">
        <v>632240</v>
      </c>
      <c r="S398" s="54">
        <v>634563</v>
      </c>
      <c r="T398" s="54">
        <v>634431</v>
      </c>
      <c r="U398" s="54">
        <v>634441</v>
      </c>
      <c r="V398" s="54">
        <v>634433</v>
      </c>
      <c r="W398" s="55">
        <v>634437</v>
      </c>
      <c r="X398" s="53">
        <v>729</v>
      </c>
      <c r="Y398" s="54">
        <v>1510</v>
      </c>
      <c r="Z398" s="54">
        <v>1521</v>
      </c>
      <c r="AA398" s="54">
        <v>1528</v>
      </c>
      <c r="AB398" s="54">
        <v>1530</v>
      </c>
      <c r="AC398" s="55">
        <v>1532</v>
      </c>
      <c r="AD398" s="53">
        <v>628952</v>
      </c>
      <c r="AE398" s="54">
        <v>628689</v>
      </c>
      <c r="AF398" s="54">
        <v>629236</v>
      </c>
      <c r="AG398" s="54">
        <v>629225</v>
      </c>
      <c r="AH398" s="54">
        <v>629204</v>
      </c>
      <c r="AI398" s="55">
        <v>629168</v>
      </c>
    </row>
    <row r="399" spans="1:35" x14ac:dyDescent="0.25">
      <c r="A399" s="26">
        <v>2018</v>
      </c>
      <c r="B399" s="26">
        <v>0</v>
      </c>
      <c r="C399" s="26" t="s">
        <v>55</v>
      </c>
      <c r="D399" s="26">
        <v>54</v>
      </c>
      <c r="E399" s="26">
        <v>1964</v>
      </c>
      <c r="F399" s="50">
        <v>115815780</v>
      </c>
      <c r="G399" s="51">
        <v>233636577</v>
      </c>
      <c r="H399" s="51">
        <v>233552231</v>
      </c>
      <c r="I399" s="51">
        <v>233576055</v>
      </c>
      <c r="J399" s="51">
        <v>233575580</v>
      </c>
      <c r="K399" s="52">
        <v>233569709</v>
      </c>
      <c r="L399" s="50">
        <v>0</v>
      </c>
      <c r="M399" s="51">
        <v>0</v>
      </c>
      <c r="N399" s="51">
        <v>0</v>
      </c>
      <c r="O399" s="51">
        <v>0</v>
      </c>
      <c r="P399" s="51">
        <v>0</v>
      </c>
      <c r="Q399" s="52">
        <v>0</v>
      </c>
      <c r="R399" s="50">
        <v>642689</v>
      </c>
      <c r="S399" s="51">
        <v>645190</v>
      </c>
      <c r="T399" s="51">
        <v>645031</v>
      </c>
      <c r="U399" s="51">
        <v>645073</v>
      </c>
      <c r="V399" s="51">
        <v>645076</v>
      </c>
      <c r="W399" s="52">
        <v>645077</v>
      </c>
      <c r="X399" s="50">
        <v>854</v>
      </c>
      <c r="Y399" s="51">
        <v>1744</v>
      </c>
      <c r="Z399" s="51">
        <v>1753</v>
      </c>
      <c r="AA399" s="51">
        <v>1752</v>
      </c>
      <c r="AB399" s="51">
        <v>1754</v>
      </c>
      <c r="AC399" s="52">
        <v>1755</v>
      </c>
      <c r="AD399" s="50">
        <v>639429</v>
      </c>
      <c r="AE399" s="51">
        <v>639292</v>
      </c>
      <c r="AF399" s="51">
        <v>639818</v>
      </c>
      <c r="AG399" s="51">
        <v>639823</v>
      </c>
      <c r="AH399" s="51">
        <v>639811</v>
      </c>
      <c r="AI399" s="52">
        <v>639753</v>
      </c>
    </row>
    <row r="400" spans="1:35" x14ac:dyDescent="0.25">
      <c r="A400" s="27">
        <v>2018</v>
      </c>
      <c r="B400" s="27">
        <v>0</v>
      </c>
      <c r="C400" s="27" t="s">
        <v>55</v>
      </c>
      <c r="D400" s="27">
        <v>55</v>
      </c>
      <c r="E400" s="27">
        <v>1963</v>
      </c>
      <c r="F400" s="53">
        <v>114731355</v>
      </c>
      <c r="G400" s="54">
        <v>231416013</v>
      </c>
      <c r="H400" s="54">
        <v>231343308</v>
      </c>
      <c r="I400" s="54">
        <v>231357248</v>
      </c>
      <c r="J400" s="54">
        <v>231360882</v>
      </c>
      <c r="K400" s="55">
        <v>231364702</v>
      </c>
      <c r="L400" s="53">
        <v>0</v>
      </c>
      <c r="M400" s="54">
        <v>0</v>
      </c>
      <c r="N400" s="54">
        <v>0</v>
      </c>
      <c r="O400" s="54">
        <v>0</v>
      </c>
      <c r="P400" s="54">
        <v>0</v>
      </c>
      <c r="Q400" s="55">
        <v>0</v>
      </c>
      <c r="R400" s="53">
        <v>636646</v>
      </c>
      <c r="S400" s="54">
        <v>638664</v>
      </c>
      <c r="T400" s="54">
        <v>638539</v>
      </c>
      <c r="U400" s="54">
        <v>638586</v>
      </c>
      <c r="V400" s="54">
        <v>638591</v>
      </c>
      <c r="W400" s="55">
        <v>638612</v>
      </c>
      <c r="X400" s="53">
        <v>962</v>
      </c>
      <c r="Y400" s="54">
        <v>1916</v>
      </c>
      <c r="Z400" s="54">
        <v>1937</v>
      </c>
      <c r="AA400" s="54">
        <v>1940</v>
      </c>
      <c r="AB400" s="54">
        <v>1939</v>
      </c>
      <c r="AC400" s="55">
        <v>1941</v>
      </c>
      <c r="AD400" s="53">
        <v>633335</v>
      </c>
      <c r="AE400" s="54">
        <v>632879</v>
      </c>
      <c r="AF400" s="54">
        <v>633408</v>
      </c>
      <c r="AG400" s="54">
        <v>633394</v>
      </c>
      <c r="AH400" s="54">
        <v>633400</v>
      </c>
      <c r="AI400" s="55">
        <v>633385</v>
      </c>
    </row>
    <row r="401" spans="1:35" x14ac:dyDescent="0.25">
      <c r="A401" s="26">
        <v>2018</v>
      </c>
      <c r="B401" s="26">
        <v>0</v>
      </c>
      <c r="C401" s="26" t="s">
        <v>55</v>
      </c>
      <c r="D401" s="26">
        <v>56</v>
      </c>
      <c r="E401" s="26">
        <v>1962</v>
      </c>
      <c r="F401" s="50">
        <v>110974802</v>
      </c>
      <c r="G401" s="51">
        <v>223711054</v>
      </c>
      <c r="H401" s="51">
        <v>223655357</v>
      </c>
      <c r="I401" s="51">
        <v>223664265</v>
      </c>
      <c r="J401" s="51">
        <v>223663942</v>
      </c>
      <c r="K401" s="52">
        <v>223667760</v>
      </c>
      <c r="L401" s="50">
        <v>0</v>
      </c>
      <c r="M401" s="51">
        <v>0</v>
      </c>
      <c r="N401" s="51">
        <v>0</v>
      </c>
      <c r="O401" s="51">
        <v>0</v>
      </c>
      <c r="P401" s="51">
        <v>0</v>
      </c>
      <c r="Q401" s="52">
        <v>0</v>
      </c>
      <c r="R401" s="50">
        <v>615555</v>
      </c>
      <c r="S401" s="51">
        <v>616981</v>
      </c>
      <c r="T401" s="51">
        <v>616892</v>
      </c>
      <c r="U401" s="51">
        <v>616910</v>
      </c>
      <c r="V401" s="51">
        <v>616911</v>
      </c>
      <c r="W401" s="52">
        <v>616935</v>
      </c>
      <c r="X401" s="50">
        <v>1072</v>
      </c>
      <c r="Y401" s="51">
        <v>2136</v>
      </c>
      <c r="Z401" s="51">
        <v>2155</v>
      </c>
      <c r="AA401" s="51">
        <v>2160</v>
      </c>
      <c r="AB401" s="51">
        <v>2160</v>
      </c>
      <c r="AC401" s="52">
        <v>2162</v>
      </c>
      <c r="AD401" s="50">
        <v>612353</v>
      </c>
      <c r="AE401" s="51">
        <v>611343</v>
      </c>
      <c r="AF401" s="51">
        <v>611885</v>
      </c>
      <c r="AG401" s="51">
        <v>611841</v>
      </c>
      <c r="AH401" s="51">
        <v>611830</v>
      </c>
      <c r="AI401" s="52">
        <v>611812</v>
      </c>
    </row>
    <row r="402" spans="1:35" x14ac:dyDescent="0.25">
      <c r="A402" s="27">
        <v>2018</v>
      </c>
      <c r="B402" s="27">
        <v>0</v>
      </c>
      <c r="C402" s="27" t="s">
        <v>55</v>
      </c>
      <c r="D402" s="27">
        <v>57</v>
      </c>
      <c r="E402" s="27">
        <v>1961</v>
      </c>
      <c r="F402" s="53">
        <v>109262716</v>
      </c>
      <c r="G402" s="54">
        <v>220206879</v>
      </c>
      <c r="H402" s="54">
        <v>220169805</v>
      </c>
      <c r="I402" s="54">
        <v>220170828</v>
      </c>
      <c r="J402" s="54">
        <v>220178037</v>
      </c>
      <c r="K402" s="55">
        <v>220177340</v>
      </c>
      <c r="L402" s="53">
        <v>0</v>
      </c>
      <c r="M402" s="54">
        <v>0</v>
      </c>
      <c r="N402" s="54">
        <v>0</v>
      </c>
      <c r="O402" s="54">
        <v>0</v>
      </c>
      <c r="P402" s="54">
        <v>0</v>
      </c>
      <c r="Q402" s="55">
        <v>0</v>
      </c>
      <c r="R402" s="53">
        <v>605994</v>
      </c>
      <c r="S402" s="54">
        <v>607244</v>
      </c>
      <c r="T402" s="54">
        <v>607196</v>
      </c>
      <c r="U402" s="54">
        <v>607208</v>
      </c>
      <c r="V402" s="54">
        <v>607218</v>
      </c>
      <c r="W402" s="55">
        <v>607234</v>
      </c>
      <c r="X402" s="53">
        <v>1168</v>
      </c>
      <c r="Y402" s="54">
        <v>2344</v>
      </c>
      <c r="Z402" s="54">
        <v>2368</v>
      </c>
      <c r="AA402" s="54">
        <v>2372</v>
      </c>
      <c r="AB402" s="54">
        <v>2374</v>
      </c>
      <c r="AC402" s="55">
        <v>2378</v>
      </c>
      <c r="AD402" s="53">
        <v>602827</v>
      </c>
      <c r="AE402" s="54">
        <v>601491</v>
      </c>
      <c r="AF402" s="54">
        <v>602072</v>
      </c>
      <c r="AG402" s="54">
        <v>602055</v>
      </c>
      <c r="AH402" s="54">
        <v>602064</v>
      </c>
      <c r="AI402" s="55">
        <v>602028</v>
      </c>
    </row>
    <row r="403" spans="1:35" x14ac:dyDescent="0.25">
      <c r="A403" s="26">
        <v>2018</v>
      </c>
      <c r="B403" s="26">
        <v>0</v>
      </c>
      <c r="C403" s="26" t="s">
        <v>55</v>
      </c>
      <c r="D403" s="26">
        <v>58</v>
      </c>
      <c r="E403" s="26">
        <v>1960</v>
      </c>
      <c r="F403" s="50">
        <v>105531826</v>
      </c>
      <c r="G403" s="51">
        <v>212663983</v>
      </c>
      <c r="H403" s="51">
        <v>212636679</v>
      </c>
      <c r="I403" s="51">
        <v>212639591</v>
      </c>
      <c r="J403" s="51">
        <v>212637987</v>
      </c>
      <c r="K403" s="52">
        <v>212631673</v>
      </c>
      <c r="L403" s="50">
        <v>0</v>
      </c>
      <c r="M403" s="51">
        <v>0</v>
      </c>
      <c r="N403" s="51">
        <v>0</v>
      </c>
      <c r="O403" s="51">
        <v>0</v>
      </c>
      <c r="P403" s="51">
        <v>0</v>
      </c>
      <c r="Q403" s="52">
        <v>0</v>
      </c>
      <c r="R403" s="50">
        <v>585238</v>
      </c>
      <c r="S403" s="51">
        <v>586370</v>
      </c>
      <c r="T403" s="51">
        <v>586322</v>
      </c>
      <c r="U403" s="51">
        <v>586339</v>
      </c>
      <c r="V403" s="51">
        <v>586330</v>
      </c>
      <c r="W403" s="52">
        <v>586325</v>
      </c>
      <c r="X403" s="50">
        <v>1206</v>
      </c>
      <c r="Y403" s="51">
        <v>2414</v>
      </c>
      <c r="Z403" s="51">
        <v>2425</v>
      </c>
      <c r="AA403" s="51">
        <v>2433</v>
      </c>
      <c r="AB403" s="51">
        <v>2433</v>
      </c>
      <c r="AC403" s="52">
        <v>2434</v>
      </c>
      <c r="AD403" s="50">
        <v>582177</v>
      </c>
      <c r="AE403" s="51">
        <v>580827</v>
      </c>
      <c r="AF403" s="51">
        <v>581398</v>
      </c>
      <c r="AG403" s="51">
        <v>581372</v>
      </c>
      <c r="AH403" s="51">
        <v>581363</v>
      </c>
      <c r="AI403" s="52">
        <v>581326</v>
      </c>
    </row>
    <row r="404" spans="1:35" x14ac:dyDescent="0.25">
      <c r="A404" s="27">
        <v>2018</v>
      </c>
      <c r="B404" s="27">
        <v>0</v>
      </c>
      <c r="C404" s="27" t="s">
        <v>55</v>
      </c>
      <c r="D404" s="27">
        <v>59</v>
      </c>
      <c r="E404" s="27">
        <v>1959</v>
      </c>
      <c r="F404" s="53">
        <v>102322567</v>
      </c>
      <c r="G404" s="54">
        <v>206160471</v>
      </c>
      <c r="H404" s="54">
        <v>206151221</v>
      </c>
      <c r="I404" s="54">
        <v>206160425</v>
      </c>
      <c r="J404" s="54">
        <v>206159610</v>
      </c>
      <c r="K404" s="55">
        <v>206167060</v>
      </c>
      <c r="L404" s="53">
        <v>0</v>
      </c>
      <c r="M404" s="54">
        <v>0</v>
      </c>
      <c r="N404" s="54">
        <v>0</v>
      </c>
      <c r="O404" s="54">
        <v>0</v>
      </c>
      <c r="P404" s="54">
        <v>0</v>
      </c>
      <c r="Q404" s="55">
        <v>0</v>
      </c>
      <c r="R404" s="53">
        <v>567399</v>
      </c>
      <c r="S404" s="54">
        <v>568381</v>
      </c>
      <c r="T404" s="54">
        <v>568397</v>
      </c>
      <c r="U404" s="54">
        <v>568411</v>
      </c>
      <c r="V404" s="54">
        <v>568407</v>
      </c>
      <c r="W404" s="55">
        <v>568434</v>
      </c>
      <c r="X404" s="53">
        <v>1330</v>
      </c>
      <c r="Y404" s="54">
        <v>2628</v>
      </c>
      <c r="Z404" s="54">
        <v>2647</v>
      </c>
      <c r="AA404" s="54">
        <v>2653</v>
      </c>
      <c r="AB404" s="54">
        <v>2656</v>
      </c>
      <c r="AC404" s="55">
        <v>2657</v>
      </c>
      <c r="AD404" s="53">
        <v>564376</v>
      </c>
      <c r="AE404" s="54">
        <v>562975</v>
      </c>
      <c r="AF404" s="54">
        <v>563485</v>
      </c>
      <c r="AG404" s="54">
        <v>563486</v>
      </c>
      <c r="AH404" s="54">
        <v>563477</v>
      </c>
      <c r="AI404" s="55">
        <v>563475</v>
      </c>
    </row>
    <row r="405" spans="1:35" x14ac:dyDescent="0.25">
      <c r="A405" s="26">
        <v>2018</v>
      </c>
      <c r="B405" s="26">
        <v>0</v>
      </c>
      <c r="C405" s="26" t="s">
        <v>55</v>
      </c>
      <c r="D405" s="26">
        <v>60</v>
      </c>
      <c r="E405" s="26">
        <v>1958</v>
      </c>
      <c r="F405" s="50">
        <v>96066915</v>
      </c>
      <c r="G405" s="51">
        <v>193473633</v>
      </c>
      <c r="H405" s="51">
        <v>193465179</v>
      </c>
      <c r="I405" s="51">
        <v>193471919</v>
      </c>
      <c r="J405" s="51">
        <v>193471567</v>
      </c>
      <c r="K405" s="52">
        <v>193469311</v>
      </c>
      <c r="L405" s="50">
        <v>0</v>
      </c>
      <c r="M405" s="51">
        <v>0</v>
      </c>
      <c r="N405" s="51">
        <v>0</v>
      </c>
      <c r="O405" s="51">
        <v>0</v>
      </c>
      <c r="P405" s="51">
        <v>0</v>
      </c>
      <c r="Q405" s="52">
        <v>0</v>
      </c>
      <c r="R405" s="50">
        <v>532768</v>
      </c>
      <c r="S405" s="51">
        <v>533547</v>
      </c>
      <c r="T405" s="51">
        <v>533549</v>
      </c>
      <c r="U405" s="51">
        <v>533595</v>
      </c>
      <c r="V405" s="51">
        <v>533586</v>
      </c>
      <c r="W405" s="52">
        <v>533601</v>
      </c>
      <c r="X405" s="50">
        <v>1362</v>
      </c>
      <c r="Y405" s="51">
        <v>2729</v>
      </c>
      <c r="Z405" s="51">
        <v>2762</v>
      </c>
      <c r="AA405" s="51">
        <v>2771</v>
      </c>
      <c r="AB405" s="51">
        <v>2774</v>
      </c>
      <c r="AC405" s="52">
        <v>2775</v>
      </c>
      <c r="AD405" s="50">
        <v>529808</v>
      </c>
      <c r="AE405" s="51">
        <v>528055</v>
      </c>
      <c r="AF405" s="51">
        <v>528494</v>
      </c>
      <c r="AG405" s="51">
        <v>528449</v>
      </c>
      <c r="AH405" s="51">
        <v>528440</v>
      </c>
      <c r="AI405" s="52">
        <v>528389</v>
      </c>
    </row>
    <row r="406" spans="1:35" x14ac:dyDescent="0.25">
      <c r="A406" s="27">
        <v>2018</v>
      </c>
      <c r="B406" s="27">
        <v>0</v>
      </c>
      <c r="C406" s="27" t="s">
        <v>55</v>
      </c>
      <c r="D406" s="27">
        <v>61</v>
      </c>
      <c r="E406" s="27">
        <v>1957</v>
      </c>
      <c r="F406" s="53">
        <v>93162067</v>
      </c>
      <c r="G406" s="54">
        <v>187623489</v>
      </c>
      <c r="H406" s="54">
        <v>187610555</v>
      </c>
      <c r="I406" s="54">
        <v>187605027</v>
      </c>
      <c r="J406" s="54">
        <v>187602882</v>
      </c>
      <c r="K406" s="55">
        <v>187603463</v>
      </c>
      <c r="L406" s="53">
        <v>0</v>
      </c>
      <c r="M406" s="54">
        <v>0</v>
      </c>
      <c r="N406" s="54">
        <v>0</v>
      </c>
      <c r="O406" s="54">
        <v>0</v>
      </c>
      <c r="P406" s="54">
        <v>0</v>
      </c>
      <c r="Q406" s="55">
        <v>0</v>
      </c>
      <c r="R406" s="53">
        <v>516641</v>
      </c>
      <c r="S406" s="54">
        <v>517323</v>
      </c>
      <c r="T406" s="54">
        <v>517303</v>
      </c>
      <c r="U406" s="54">
        <v>517291</v>
      </c>
      <c r="V406" s="54">
        <v>517290</v>
      </c>
      <c r="W406" s="55">
        <v>517293</v>
      </c>
      <c r="X406" s="53">
        <v>1460</v>
      </c>
      <c r="Y406" s="54">
        <v>2886</v>
      </c>
      <c r="Z406" s="54">
        <v>2914</v>
      </c>
      <c r="AA406" s="54">
        <v>2920</v>
      </c>
      <c r="AB406" s="54">
        <v>2920</v>
      </c>
      <c r="AC406" s="55">
        <v>2924</v>
      </c>
      <c r="AD406" s="53">
        <v>513731</v>
      </c>
      <c r="AE406" s="54">
        <v>511941</v>
      </c>
      <c r="AF406" s="54">
        <v>512356</v>
      </c>
      <c r="AG406" s="54">
        <v>512324</v>
      </c>
      <c r="AH406" s="54">
        <v>512320</v>
      </c>
      <c r="AI406" s="55">
        <v>512312</v>
      </c>
    </row>
    <row r="407" spans="1:35" x14ac:dyDescent="0.25">
      <c r="A407" s="26">
        <v>2018</v>
      </c>
      <c r="B407" s="26">
        <v>0</v>
      </c>
      <c r="C407" s="26" t="s">
        <v>55</v>
      </c>
      <c r="D407" s="26">
        <v>62</v>
      </c>
      <c r="E407" s="26">
        <v>1956</v>
      </c>
      <c r="F407" s="50">
        <v>89964962</v>
      </c>
      <c r="G407" s="51">
        <v>181167169</v>
      </c>
      <c r="H407" s="51">
        <v>181163825</v>
      </c>
      <c r="I407" s="51">
        <v>181161675</v>
      </c>
      <c r="J407" s="51">
        <v>181164454</v>
      </c>
      <c r="K407" s="52">
        <v>181163386</v>
      </c>
      <c r="L407" s="50">
        <v>0</v>
      </c>
      <c r="M407" s="51">
        <v>0</v>
      </c>
      <c r="N407" s="51">
        <v>0</v>
      </c>
      <c r="O407" s="51">
        <v>0</v>
      </c>
      <c r="P407" s="51">
        <v>0</v>
      </c>
      <c r="Q407" s="52">
        <v>0</v>
      </c>
      <c r="R407" s="50">
        <v>498934</v>
      </c>
      <c r="S407" s="51">
        <v>499539</v>
      </c>
      <c r="T407" s="51">
        <v>499578</v>
      </c>
      <c r="U407" s="51">
        <v>499583</v>
      </c>
      <c r="V407" s="51">
        <v>499578</v>
      </c>
      <c r="W407" s="52">
        <v>499591</v>
      </c>
      <c r="X407" s="50">
        <v>1586</v>
      </c>
      <c r="Y407" s="51">
        <v>3054</v>
      </c>
      <c r="Z407" s="51">
        <v>3088</v>
      </c>
      <c r="AA407" s="51">
        <v>3092</v>
      </c>
      <c r="AB407" s="51">
        <v>3092</v>
      </c>
      <c r="AC407" s="52">
        <v>3093</v>
      </c>
      <c r="AD407" s="50">
        <v>495995</v>
      </c>
      <c r="AE407" s="51">
        <v>494300</v>
      </c>
      <c r="AF407" s="51">
        <v>494709</v>
      </c>
      <c r="AG407" s="51">
        <v>494688</v>
      </c>
      <c r="AH407" s="51">
        <v>494689</v>
      </c>
      <c r="AI407" s="52">
        <v>494668</v>
      </c>
    </row>
    <row r="408" spans="1:35" x14ac:dyDescent="0.25">
      <c r="A408" s="27">
        <v>2018</v>
      </c>
      <c r="B408" s="27">
        <v>0</v>
      </c>
      <c r="C408" s="27" t="s">
        <v>55</v>
      </c>
      <c r="D408" s="27">
        <v>63</v>
      </c>
      <c r="E408" s="27">
        <v>1955</v>
      </c>
      <c r="F408" s="53">
        <v>86729951</v>
      </c>
      <c r="G408" s="54">
        <v>174604257</v>
      </c>
      <c r="H408" s="54">
        <v>174609172</v>
      </c>
      <c r="I408" s="54">
        <v>174606444</v>
      </c>
      <c r="J408" s="54">
        <v>174604282</v>
      </c>
      <c r="K408" s="55">
        <v>174602161</v>
      </c>
      <c r="L408" s="53">
        <v>0</v>
      </c>
      <c r="M408" s="54">
        <v>0</v>
      </c>
      <c r="N408" s="54">
        <v>0</v>
      </c>
      <c r="O408" s="54">
        <v>0</v>
      </c>
      <c r="P408" s="54">
        <v>0</v>
      </c>
      <c r="Q408" s="55">
        <v>0</v>
      </c>
      <c r="R408" s="53">
        <v>480941</v>
      </c>
      <c r="S408" s="54">
        <v>481656</v>
      </c>
      <c r="T408" s="54">
        <v>481646</v>
      </c>
      <c r="U408" s="54">
        <v>481651</v>
      </c>
      <c r="V408" s="54">
        <v>481645</v>
      </c>
      <c r="W408" s="55">
        <v>481643</v>
      </c>
      <c r="X408" s="53">
        <v>1607</v>
      </c>
      <c r="Y408" s="54">
        <v>3256</v>
      </c>
      <c r="Z408" s="54">
        <v>3284</v>
      </c>
      <c r="AA408" s="54">
        <v>3286</v>
      </c>
      <c r="AB408" s="54">
        <v>3286</v>
      </c>
      <c r="AC408" s="55">
        <v>3287</v>
      </c>
      <c r="AD408" s="53">
        <v>478151</v>
      </c>
      <c r="AE408" s="54">
        <v>476021</v>
      </c>
      <c r="AF408" s="54">
        <v>476568</v>
      </c>
      <c r="AG408" s="54">
        <v>476565</v>
      </c>
      <c r="AH408" s="54">
        <v>476560</v>
      </c>
      <c r="AI408" s="55">
        <v>476546</v>
      </c>
    </row>
    <row r="409" spans="1:35" x14ac:dyDescent="0.25">
      <c r="A409" s="26">
        <v>2018</v>
      </c>
      <c r="B409" s="26">
        <v>0</v>
      </c>
      <c r="C409" s="26" t="s">
        <v>55</v>
      </c>
      <c r="D409" s="26">
        <v>64</v>
      </c>
      <c r="E409" s="26">
        <v>1954</v>
      </c>
      <c r="F409" s="50">
        <v>85234925</v>
      </c>
      <c r="G409" s="51">
        <v>171568454</v>
      </c>
      <c r="H409" s="51">
        <v>171572160</v>
      </c>
      <c r="I409" s="51">
        <v>171582830</v>
      </c>
      <c r="J409" s="51">
        <v>171583767</v>
      </c>
      <c r="K409" s="52">
        <v>171568459</v>
      </c>
      <c r="L409" s="50">
        <v>0</v>
      </c>
      <c r="M409" s="51">
        <v>0</v>
      </c>
      <c r="N409" s="51">
        <v>0</v>
      </c>
      <c r="O409" s="51">
        <v>0</v>
      </c>
      <c r="P409" s="51">
        <v>0</v>
      </c>
      <c r="Q409" s="52">
        <v>0</v>
      </c>
      <c r="R409" s="50">
        <v>472712</v>
      </c>
      <c r="S409" s="51">
        <v>473205</v>
      </c>
      <c r="T409" s="51">
        <v>473242</v>
      </c>
      <c r="U409" s="51">
        <v>473287</v>
      </c>
      <c r="V409" s="51">
        <v>473287</v>
      </c>
      <c r="W409" s="52">
        <v>473261</v>
      </c>
      <c r="X409" s="50">
        <v>1856</v>
      </c>
      <c r="Y409" s="51">
        <v>3660</v>
      </c>
      <c r="Z409" s="51">
        <v>3702</v>
      </c>
      <c r="AA409" s="51">
        <v>3713</v>
      </c>
      <c r="AB409" s="51">
        <v>3713</v>
      </c>
      <c r="AC409" s="52">
        <v>3717</v>
      </c>
      <c r="AD409" s="50">
        <v>469856</v>
      </c>
      <c r="AE409" s="51">
        <v>467878</v>
      </c>
      <c r="AF409" s="51">
        <v>468157</v>
      </c>
      <c r="AG409" s="51">
        <v>468198</v>
      </c>
      <c r="AH409" s="51">
        <v>468196</v>
      </c>
      <c r="AI409" s="52">
        <v>468121</v>
      </c>
    </row>
    <row r="410" spans="1:35" x14ac:dyDescent="0.25">
      <c r="A410" s="27">
        <v>2018</v>
      </c>
      <c r="B410" s="27">
        <v>0</v>
      </c>
      <c r="C410" s="27" t="s">
        <v>55</v>
      </c>
      <c r="D410" s="27">
        <v>65</v>
      </c>
      <c r="E410" s="27">
        <v>1953</v>
      </c>
      <c r="F410" s="53">
        <v>82664984</v>
      </c>
      <c r="G410" s="54">
        <v>166409014</v>
      </c>
      <c r="H410" s="54">
        <v>166471386</v>
      </c>
      <c r="I410" s="54">
        <v>166492617</v>
      </c>
      <c r="J410" s="54">
        <v>166498807</v>
      </c>
      <c r="K410" s="55">
        <v>166500331</v>
      </c>
      <c r="L410" s="53">
        <v>0</v>
      </c>
      <c r="M410" s="54">
        <v>0</v>
      </c>
      <c r="N410" s="54">
        <v>0</v>
      </c>
      <c r="O410" s="54">
        <v>0</v>
      </c>
      <c r="P410" s="54">
        <v>0</v>
      </c>
      <c r="Q410" s="55">
        <v>0</v>
      </c>
      <c r="R410" s="53">
        <v>458408</v>
      </c>
      <c r="S410" s="54">
        <v>459468</v>
      </c>
      <c r="T410" s="54">
        <v>459773</v>
      </c>
      <c r="U410" s="54">
        <v>459953</v>
      </c>
      <c r="V410" s="54">
        <v>459990</v>
      </c>
      <c r="W410" s="55">
        <v>460021</v>
      </c>
      <c r="X410" s="53">
        <v>1919</v>
      </c>
      <c r="Y410" s="54">
        <v>3762</v>
      </c>
      <c r="Z410" s="54">
        <v>3795</v>
      </c>
      <c r="AA410" s="54">
        <v>3803</v>
      </c>
      <c r="AB410" s="54">
        <v>3805</v>
      </c>
      <c r="AC410" s="55">
        <v>3806</v>
      </c>
      <c r="AD410" s="53">
        <v>455700</v>
      </c>
      <c r="AE410" s="54">
        <v>453840</v>
      </c>
      <c r="AF410" s="54">
        <v>454666</v>
      </c>
      <c r="AG410" s="54">
        <v>454840</v>
      </c>
      <c r="AH410" s="54">
        <v>454863</v>
      </c>
      <c r="AI410" s="55">
        <v>454874</v>
      </c>
    </row>
    <row r="411" spans="1:35" x14ac:dyDescent="0.25">
      <c r="A411" s="26">
        <v>2018</v>
      </c>
      <c r="B411" s="26">
        <v>0</v>
      </c>
      <c r="C411" s="26" t="s">
        <v>55</v>
      </c>
      <c r="D411" s="26">
        <v>66</v>
      </c>
      <c r="E411" s="26">
        <v>1952</v>
      </c>
      <c r="F411" s="50">
        <v>82780657</v>
      </c>
      <c r="G411" s="51">
        <v>166719723</v>
      </c>
      <c r="H411" s="51">
        <v>166746188</v>
      </c>
      <c r="I411" s="51">
        <v>166773343</v>
      </c>
      <c r="J411" s="51">
        <v>166775585</v>
      </c>
      <c r="K411" s="52">
        <v>166766392</v>
      </c>
      <c r="L411" s="50">
        <v>0</v>
      </c>
      <c r="M411" s="51">
        <v>0</v>
      </c>
      <c r="N411" s="51">
        <v>0</v>
      </c>
      <c r="O411" s="51">
        <v>0</v>
      </c>
      <c r="P411" s="51">
        <v>0</v>
      </c>
      <c r="Q411" s="52">
        <v>0</v>
      </c>
      <c r="R411" s="50">
        <v>459317</v>
      </c>
      <c r="S411" s="51">
        <v>459988</v>
      </c>
      <c r="T411" s="51">
        <v>460123</v>
      </c>
      <c r="U411" s="51">
        <v>460216</v>
      </c>
      <c r="V411" s="51">
        <v>460220</v>
      </c>
      <c r="W411" s="52">
        <v>460221</v>
      </c>
      <c r="X411" s="50">
        <v>2101</v>
      </c>
      <c r="Y411" s="51">
        <v>4092</v>
      </c>
      <c r="Z411" s="51">
        <v>4112</v>
      </c>
      <c r="AA411" s="51">
        <v>4114</v>
      </c>
      <c r="AB411" s="51">
        <v>4114</v>
      </c>
      <c r="AC411" s="52">
        <v>4116</v>
      </c>
      <c r="AD411" s="50">
        <v>456160</v>
      </c>
      <c r="AE411" s="51">
        <v>454754</v>
      </c>
      <c r="AF411" s="51">
        <v>454932</v>
      </c>
      <c r="AG411" s="51">
        <v>454967</v>
      </c>
      <c r="AH411" s="51">
        <v>454968</v>
      </c>
      <c r="AI411" s="52">
        <v>454926</v>
      </c>
    </row>
    <row r="412" spans="1:35" x14ac:dyDescent="0.25">
      <c r="A412" s="27">
        <v>2018</v>
      </c>
      <c r="B412" s="27">
        <v>0</v>
      </c>
      <c r="C412" s="27" t="s">
        <v>55</v>
      </c>
      <c r="D412" s="27">
        <v>67</v>
      </c>
      <c r="E412" s="27">
        <v>1951</v>
      </c>
      <c r="F412" s="53">
        <v>81026673</v>
      </c>
      <c r="G412" s="54">
        <v>163021802</v>
      </c>
      <c r="H412" s="54">
        <v>163035575</v>
      </c>
      <c r="I412" s="54">
        <v>163031858</v>
      </c>
      <c r="J412" s="54">
        <v>163029905</v>
      </c>
      <c r="K412" s="55">
        <v>163026255</v>
      </c>
      <c r="L412" s="53">
        <v>0</v>
      </c>
      <c r="M412" s="54">
        <v>0</v>
      </c>
      <c r="N412" s="54">
        <v>0</v>
      </c>
      <c r="O412" s="54">
        <v>0</v>
      </c>
      <c r="P412" s="54">
        <v>0</v>
      </c>
      <c r="Q412" s="55">
        <v>0</v>
      </c>
      <c r="R412" s="53">
        <v>449087</v>
      </c>
      <c r="S412" s="54">
        <v>449369</v>
      </c>
      <c r="T412" s="54">
        <v>449450</v>
      </c>
      <c r="U412" s="54">
        <v>449469</v>
      </c>
      <c r="V412" s="54">
        <v>449464</v>
      </c>
      <c r="W412" s="55">
        <v>449463</v>
      </c>
      <c r="X412" s="53">
        <v>2225</v>
      </c>
      <c r="Y412" s="54">
        <v>4338</v>
      </c>
      <c r="Z412" s="54">
        <v>4362</v>
      </c>
      <c r="AA412" s="54">
        <v>4369</v>
      </c>
      <c r="AB412" s="54">
        <v>4369</v>
      </c>
      <c r="AC412" s="55">
        <v>4370</v>
      </c>
      <c r="AD412" s="53">
        <v>446563</v>
      </c>
      <c r="AE412" s="54">
        <v>444450</v>
      </c>
      <c r="AF412" s="54">
        <v>444515</v>
      </c>
      <c r="AG412" s="54">
        <v>444465</v>
      </c>
      <c r="AH412" s="54">
        <v>444458</v>
      </c>
      <c r="AI412" s="55">
        <v>444438</v>
      </c>
    </row>
    <row r="413" spans="1:35" x14ac:dyDescent="0.25">
      <c r="A413" s="26">
        <v>2018</v>
      </c>
      <c r="B413" s="26">
        <v>0</v>
      </c>
      <c r="C413" s="26" t="s">
        <v>55</v>
      </c>
      <c r="D413" s="26">
        <v>68</v>
      </c>
      <c r="E413" s="26">
        <v>1950</v>
      </c>
      <c r="F413" s="50">
        <v>80562616</v>
      </c>
      <c r="G413" s="51">
        <v>162018964</v>
      </c>
      <c r="H413" s="51">
        <v>162024992</v>
      </c>
      <c r="I413" s="51">
        <v>162016920</v>
      </c>
      <c r="J413" s="51">
        <v>162016785</v>
      </c>
      <c r="K413" s="52">
        <v>162006589</v>
      </c>
      <c r="L413" s="50">
        <v>0</v>
      </c>
      <c r="M413" s="51">
        <v>0</v>
      </c>
      <c r="N413" s="51">
        <v>0</v>
      </c>
      <c r="O413" s="51">
        <v>0</v>
      </c>
      <c r="P413" s="51">
        <v>0</v>
      </c>
      <c r="Q413" s="52">
        <v>0</v>
      </c>
      <c r="R413" s="50">
        <v>446579</v>
      </c>
      <c r="S413" s="51">
        <v>446725</v>
      </c>
      <c r="T413" s="51">
        <v>446777</v>
      </c>
      <c r="U413" s="51">
        <v>446765</v>
      </c>
      <c r="V413" s="51">
        <v>446766</v>
      </c>
      <c r="W413" s="52">
        <v>446743</v>
      </c>
      <c r="X413" s="50">
        <v>2369</v>
      </c>
      <c r="Y413" s="51">
        <v>4683</v>
      </c>
      <c r="Z413" s="51">
        <v>4707</v>
      </c>
      <c r="AA413" s="51">
        <v>4708</v>
      </c>
      <c r="AB413" s="51">
        <v>4708</v>
      </c>
      <c r="AC413" s="52">
        <v>4709</v>
      </c>
      <c r="AD413" s="50">
        <v>443927</v>
      </c>
      <c r="AE413" s="51">
        <v>441492</v>
      </c>
      <c r="AF413" s="51">
        <v>441561</v>
      </c>
      <c r="AG413" s="51">
        <v>441507</v>
      </c>
      <c r="AH413" s="51">
        <v>441505</v>
      </c>
      <c r="AI413" s="52">
        <v>441454</v>
      </c>
    </row>
    <row r="414" spans="1:35" x14ac:dyDescent="0.25">
      <c r="A414" s="27">
        <v>2018</v>
      </c>
      <c r="B414" s="27">
        <v>0</v>
      </c>
      <c r="C414" s="27" t="s">
        <v>55</v>
      </c>
      <c r="D414" s="27">
        <v>69</v>
      </c>
      <c r="E414" s="27">
        <v>1949</v>
      </c>
      <c r="F414" s="53">
        <v>77088389</v>
      </c>
      <c r="G414" s="54">
        <v>154985684</v>
      </c>
      <c r="H414" s="54">
        <v>154986676</v>
      </c>
      <c r="I414" s="54">
        <v>154984869</v>
      </c>
      <c r="J414" s="54">
        <v>154982487</v>
      </c>
      <c r="K414" s="55">
        <v>154979212</v>
      </c>
      <c r="L414" s="53">
        <v>0</v>
      </c>
      <c r="M414" s="54">
        <v>0</v>
      </c>
      <c r="N414" s="54">
        <v>0</v>
      </c>
      <c r="O414" s="54">
        <v>0</v>
      </c>
      <c r="P414" s="54">
        <v>0</v>
      </c>
      <c r="Q414" s="55">
        <v>0</v>
      </c>
      <c r="R414" s="53">
        <v>427414</v>
      </c>
      <c r="S414" s="54">
        <v>427526</v>
      </c>
      <c r="T414" s="54">
        <v>427547</v>
      </c>
      <c r="U414" s="54">
        <v>427555</v>
      </c>
      <c r="V414" s="54">
        <v>427550</v>
      </c>
      <c r="W414" s="55">
        <v>427544</v>
      </c>
      <c r="X414" s="53">
        <v>2544</v>
      </c>
      <c r="Y414" s="54">
        <v>4913</v>
      </c>
      <c r="Z414" s="54">
        <v>4930</v>
      </c>
      <c r="AA414" s="54">
        <v>4932</v>
      </c>
      <c r="AB414" s="54">
        <v>4933</v>
      </c>
      <c r="AC414" s="55">
        <v>4934</v>
      </c>
      <c r="AD414" s="53">
        <v>424637</v>
      </c>
      <c r="AE414" s="54">
        <v>422151</v>
      </c>
      <c r="AF414" s="54">
        <v>422174</v>
      </c>
      <c r="AG414" s="54">
        <v>422153</v>
      </c>
      <c r="AH414" s="54">
        <v>422139</v>
      </c>
      <c r="AI414" s="55">
        <v>422122</v>
      </c>
    </row>
    <row r="415" spans="1:35" x14ac:dyDescent="0.25">
      <c r="A415" s="26">
        <v>2018</v>
      </c>
      <c r="B415" s="26">
        <v>0</v>
      </c>
      <c r="C415" s="26" t="s">
        <v>55</v>
      </c>
      <c r="D415" s="26">
        <v>70</v>
      </c>
      <c r="E415" s="26">
        <v>1948</v>
      </c>
      <c r="F415" s="50">
        <v>69919099</v>
      </c>
      <c r="G415" s="51">
        <v>140532635</v>
      </c>
      <c r="H415" s="51">
        <v>140531102</v>
      </c>
      <c r="I415" s="51">
        <v>140532522</v>
      </c>
      <c r="J415" s="51">
        <v>140529457</v>
      </c>
      <c r="K415" s="52">
        <v>140516099</v>
      </c>
      <c r="L415" s="50">
        <v>0</v>
      </c>
      <c r="M415" s="51">
        <v>0</v>
      </c>
      <c r="N415" s="51">
        <v>0</v>
      </c>
      <c r="O415" s="51">
        <v>0</v>
      </c>
      <c r="P415" s="51">
        <v>0</v>
      </c>
      <c r="Q415" s="52">
        <v>0</v>
      </c>
      <c r="R415" s="50">
        <v>387785</v>
      </c>
      <c r="S415" s="51">
        <v>387877</v>
      </c>
      <c r="T415" s="51">
        <v>387889</v>
      </c>
      <c r="U415" s="51">
        <v>387903</v>
      </c>
      <c r="V415" s="51">
        <v>387898</v>
      </c>
      <c r="W415" s="52">
        <v>387864</v>
      </c>
      <c r="X415" s="50">
        <v>2508</v>
      </c>
      <c r="Y415" s="51">
        <v>4963</v>
      </c>
      <c r="Z415" s="51">
        <v>4990</v>
      </c>
      <c r="AA415" s="51">
        <v>4995</v>
      </c>
      <c r="AB415" s="51">
        <v>4994</v>
      </c>
      <c r="AC415" s="52">
        <v>4997</v>
      </c>
      <c r="AD415" s="50">
        <v>385052</v>
      </c>
      <c r="AE415" s="51">
        <v>382517</v>
      </c>
      <c r="AF415" s="51">
        <v>382521</v>
      </c>
      <c r="AG415" s="51">
        <v>382502</v>
      </c>
      <c r="AH415" s="51">
        <v>382491</v>
      </c>
      <c r="AI415" s="52">
        <v>382442</v>
      </c>
    </row>
    <row r="416" spans="1:35" x14ac:dyDescent="0.25">
      <c r="A416" s="27">
        <v>2018</v>
      </c>
      <c r="B416" s="27">
        <v>0</v>
      </c>
      <c r="C416" s="27" t="s">
        <v>55</v>
      </c>
      <c r="D416" s="27">
        <v>71</v>
      </c>
      <c r="E416" s="27">
        <v>1947</v>
      </c>
      <c r="F416" s="53">
        <v>65864647</v>
      </c>
      <c r="G416" s="54">
        <v>132351504</v>
      </c>
      <c r="H416" s="54">
        <v>132350778</v>
      </c>
      <c r="I416" s="54">
        <v>132344064</v>
      </c>
      <c r="J416" s="54">
        <v>132343056</v>
      </c>
      <c r="K416" s="55">
        <v>132338008</v>
      </c>
      <c r="L416" s="53">
        <v>0</v>
      </c>
      <c r="M416" s="54">
        <v>0</v>
      </c>
      <c r="N416" s="54">
        <v>0</v>
      </c>
      <c r="O416" s="54">
        <v>0</v>
      </c>
      <c r="P416" s="54">
        <v>0</v>
      </c>
      <c r="Q416" s="55">
        <v>0</v>
      </c>
      <c r="R416" s="53">
        <v>365377</v>
      </c>
      <c r="S416" s="54">
        <v>365448</v>
      </c>
      <c r="T416" s="54">
        <v>365468</v>
      </c>
      <c r="U416" s="54">
        <v>365453</v>
      </c>
      <c r="V416" s="54">
        <v>365449</v>
      </c>
      <c r="W416" s="55">
        <v>365442</v>
      </c>
      <c r="X416" s="53">
        <v>2571</v>
      </c>
      <c r="Y416" s="54">
        <v>5008</v>
      </c>
      <c r="Z416" s="54">
        <v>5036</v>
      </c>
      <c r="AA416" s="54">
        <v>5041</v>
      </c>
      <c r="AB416" s="54">
        <v>5041</v>
      </c>
      <c r="AC416" s="55">
        <v>5041</v>
      </c>
      <c r="AD416" s="53">
        <v>362648</v>
      </c>
      <c r="AE416" s="54">
        <v>360107</v>
      </c>
      <c r="AF416" s="54">
        <v>360120</v>
      </c>
      <c r="AG416" s="54">
        <v>360088</v>
      </c>
      <c r="AH416" s="54">
        <v>360085</v>
      </c>
      <c r="AI416" s="55">
        <v>360072</v>
      </c>
    </row>
    <row r="417" spans="1:35" x14ac:dyDescent="0.25">
      <c r="A417" s="26">
        <v>2018</v>
      </c>
      <c r="B417" s="26">
        <v>0</v>
      </c>
      <c r="C417" s="26" t="s">
        <v>55</v>
      </c>
      <c r="D417" s="26">
        <v>72</v>
      </c>
      <c r="E417" s="26">
        <v>1946</v>
      </c>
      <c r="F417" s="50">
        <v>57108144</v>
      </c>
      <c r="G417" s="51">
        <v>114704403</v>
      </c>
      <c r="H417" s="51">
        <v>114701024</v>
      </c>
      <c r="I417" s="51">
        <v>114692398</v>
      </c>
      <c r="J417" s="51">
        <v>114688157</v>
      </c>
      <c r="K417" s="52">
        <v>114677293</v>
      </c>
      <c r="L417" s="50">
        <v>0</v>
      </c>
      <c r="M417" s="51">
        <v>0</v>
      </c>
      <c r="N417" s="51">
        <v>0</v>
      </c>
      <c r="O417" s="51">
        <v>0</v>
      </c>
      <c r="P417" s="51">
        <v>0</v>
      </c>
      <c r="Q417" s="52">
        <v>0</v>
      </c>
      <c r="R417" s="50">
        <v>316907</v>
      </c>
      <c r="S417" s="51">
        <v>316959</v>
      </c>
      <c r="T417" s="51">
        <v>316968</v>
      </c>
      <c r="U417" s="51">
        <v>316953</v>
      </c>
      <c r="V417" s="51">
        <v>316941</v>
      </c>
      <c r="W417" s="52">
        <v>316916</v>
      </c>
      <c r="X417" s="50">
        <v>2443</v>
      </c>
      <c r="Y417" s="51">
        <v>4842</v>
      </c>
      <c r="Z417" s="51">
        <v>4867</v>
      </c>
      <c r="AA417" s="51">
        <v>4873</v>
      </c>
      <c r="AB417" s="51">
        <v>4873</v>
      </c>
      <c r="AC417" s="52">
        <v>4876</v>
      </c>
      <c r="AD417" s="50">
        <v>314306</v>
      </c>
      <c r="AE417" s="51">
        <v>311824</v>
      </c>
      <c r="AF417" s="51">
        <v>311823</v>
      </c>
      <c r="AG417" s="51">
        <v>311790</v>
      </c>
      <c r="AH417" s="51">
        <v>311775</v>
      </c>
      <c r="AI417" s="52">
        <v>311740</v>
      </c>
    </row>
    <row r="418" spans="1:35" x14ac:dyDescent="0.25">
      <c r="A418" s="27">
        <v>2018</v>
      </c>
      <c r="B418" s="27">
        <v>0</v>
      </c>
      <c r="C418" s="27" t="s">
        <v>55</v>
      </c>
      <c r="D418" s="27">
        <v>73</v>
      </c>
      <c r="E418" s="27">
        <v>1945</v>
      </c>
      <c r="F418" s="53">
        <v>50776467</v>
      </c>
      <c r="G418" s="54">
        <v>101931875</v>
      </c>
      <c r="H418" s="54">
        <v>101929002</v>
      </c>
      <c r="I418" s="54">
        <v>101926426</v>
      </c>
      <c r="J418" s="54">
        <v>101924109</v>
      </c>
      <c r="K418" s="55">
        <v>101922015</v>
      </c>
      <c r="L418" s="53">
        <v>0</v>
      </c>
      <c r="M418" s="54">
        <v>0</v>
      </c>
      <c r="N418" s="54">
        <v>0</v>
      </c>
      <c r="O418" s="54">
        <v>0</v>
      </c>
      <c r="P418" s="54">
        <v>0</v>
      </c>
      <c r="Q418" s="55">
        <v>0</v>
      </c>
      <c r="R418" s="53">
        <v>281912</v>
      </c>
      <c r="S418" s="54">
        <v>281935</v>
      </c>
      <c r="T418" s="54">
        <v>281941</v>
      </c>
      <c r="U418" s="54">
        <v>281948</v>
      </c>
      <c r="V418" s="54">
        <v>281940</v>
      </c>
      <c r="W418" s="55">
        <v>281938</v>
      </c>
      <c r="X418" s="53">
        <v>2459</v>
      </c>
      <c r="Y418" s="54">
        <v>4854</v>
      </c>
      <c r="Z418" s="54">
        <v>4886</v>
      </c>
      <c r="AA418" s="54">
        <v>4894</v>
      </c>
      <c r="AB418" s="54">
        <v>4896</v>
      </c>
      <c r="AC418" s="55">
        <v>4898</v>
      </c>
      <c r="AD418" s="53">
        <v>279318</v>
      </c>
      <c r="AE418" s="54">
        <v>276806</v>
      </c>
      <c r="AF418" s="54">
        <v>276800</v>
      </c>
      <c r="AG418" s="54">
        <v>276778</v>
      </c>
      <c r="AH418" s="54">
        <v>276769</v>
      </c>
      <c r="AI418" s="55">
        <v>276761</v>
      </c>
    </row>
    <row r="419" spans="1:35" x14ac:dyDescent="0.25">
      <c r="A419" s="26">
        <v>2018</v>
      </c>
      <c r="B419" s="26">
        <v>0</v>
      </c>
      <c r="C419" s="26" t="s">
        <v>55</v>
      </c>
      <c r="D419" s="26">
        <v>74</v>
      </c>
      <c r="E419" s="26">
        <v>1944</v>
      </c>
      <c r="F419" s="50">
        <v>66905655</v>
      </c>
      <c r="G419" s="51">
        <v>134319719</v>
      </c>
      <c r="H419" s="51">
        <v>134316330</v>
      </c>
      <c r="I419" s="51">
        <v>134309684</v>
      </c>
      <c r="J419" s="51">
        <v>134307352</v>
      </c>
      <c r="K419" s="52">
        <v>134303715</v>
      </c>
      <c r="L419" s="50">
        <v>0</v>
      </c>
      <c r="M419" s="51">
        <v>0</v>
      </c>
      <c r="N419" s="51">
        <v>0</v>
      </c>
      <c r="O419" s="51">
        <v>0</v>
      </c>
      <c r="P419" s="51">
        <v>0</v>
      </c>
      <c r="Q419" s="52">
        <v>0</v>
      </c>
      <c r="R419" s="50">
        <v>371558</v>
      </c>
      <c r="S419" s="51">
        <v>371587</v>
      </c>
      <c r="T419" s="51">
        <v>371600</v>
      </c>
      <c r="U419" s="51">
        <v>371588</v>
      </c>
      <c r="V419" s="51">
        <v>371585</v>
      </c>
      <c r="W419" s="52">
        <v>371581</v>
      </c>
      <c r="X419" s="50">
        <v>3467</v>
      </c>
      <c r="Y419" s="51">
        <v>6582</v>
      </c>
      <c r="Z419" s="51">
        <v>6618</v>
      </c>
      <c r="AA419" s="51">
        <v>6621</v>
      </c>
      <c r="AB419" s="51">
        <v>6623</v>
      </c>
      <c r="AC419" s="52">
        <v>6626</v>
      </c>
      <c r="AD419" s="50">
        <v>367981</v>
      </c>
      <c r="AE419" s="51">
        <v>364786</v>
      </c>
      <c r="AF419" s="51">
        <v>364760</v>
      </c>
      <c r="AG419" s="51">
        <v>364739</v>
      </c>
      <c r="AH419" s="51">
        <v>364732</v>
      </c>
      <c r="AI419" s="52">
        <v>364715</v>
      </c>
    </row>
    <row r="420" spans="1:35" x14ac:dyDescent="0.25">
      <c r="A420" s="27">
        <v>2018</v>
      </c>
      <c r="B420" s="27">
        <v>0</v>
      </c>
      <c r="C420" s="27" t="s">
        <v>55</v>
      </c>
      <c r="D420" s="27">
        <v>75</v>
      </c>
      <c r="E420" s="27">
        <v>1943</v>
      </c>
      <c r="F420" s="53">
        <v>67473411</v>
      </c>
      <c r="G420" s="54">
        <v>135383933</v>
      </c>
      <c r="H420" s="54">
        <v>135383512</v>
      </c>
      <c r="I420" s="54">
        <v>135380074</v>
      </c>
      <c r="J420" s="54">
        <v>135378263</v>
      </c>
      <c r="K420" s="55">
        <v>135376085</v>
      </c>
      <c r="L420" s="53">
        <v>0</v>
      </c>
      <c r="M420" s="54">
        <v>0</v>
      </c>
      <c r="N420" s="54">
        <v>0</v>
      </c>
      <c r="O420" s="54">
        <v>0</v>
      </c>
      <c r="P420" s="54">
        <v>0</v>
      </c>
      <c r="Q420" s="55">
        <v>0</v>
      </c>
      <c r="R420" s="53">
        <v>374809</v>
      </c>
      <c r="S420" s="54">
        <v>374854</v>
      </c>
      <c r="T420" s="54">
        <v>374869</v>
      </c>
      <c r="U420" s="54">
        <v>374872</v>
      </c>
      <c r="V420" s="54">
        <v>374866</v>
      </c>
      <c r="W420" s="55">
        <v>374864</v>
      </c>
      <c r="X420" s="53">
        <v>3759</v>
      </c>
      <c r="Y420" s="54">
        <v>7436</v>
      </c>
      <c r="Z420" s="54">
        <v>7464</v>
      </c>
      <c r="AA420" s="54">
        <v>7474</v>
      </c>
      <c r="AB420" s="54">
        <v>7475</v>
      </c>
      <c r="AC420" s="55">
        <v>7477</v>
      </c>
      <c r="AD420" s="53">
        <v>370950</v>
      </c>
      <c r="AE420" s="54">
        <v>367209</v>
      </c>
      <c r="AF420" s="54">
        <v>367205</v>
      </c>
      <c r="AG420" s="54">
        <v>367183</v>
      </c>
      <c r="AH420" s="54">
        <v>367178</v>
      </c>
      <c r="AI420" s="55">
        <v>367170</v>
      </c>
    </row>
    <row r="421" spans="1:35" x14ac:dyDescent="0.25">
      <c r="A421" s="26">
        <v>2018</v>
      </c>
      <c r="B421" s="26">
        <v>0</v>
      </c>
      <c r="C421" s="26" t="s">
        <v>55</v>
      </c>
      <c r="D421" s="26">
        <v>76</v>
      </c>
      <c r="E421" s="26">
        <v>1942</v>
      </c>
      <c r="F421" s="50">
        <v>65304827</v>
      </c>
      <c r="G421" s="51">
        <v>130970373</v>
      </c>
      <c r="H421" s="51">
        <v>130973479</v>
      </c>
      <c r="I421" s="51">
        <v>130964585</v>
      </c>
      <c r="J421" s="51">
        <v>130963902</v>
      </c>
      <c r="K421" s="52">
        <v>130961993</v>
      </c>
      <c r="L421" s="50">
        <v>0</v>
      </c>
      <c r="M421" s="51">
        <v>0</v>
      </c>
      <c r="N421" s="51">
        <v>0</v>
      </c>
      <c r="O421" s="51">
        <v>0</v>
      </c>
      <c r="P421" s="51">
        <v>0</v>
      </c>
      <c r="Q421" s="52">
        <v>0</v>
      </c>
      <c r="R421" s="50">
        <v>362954</v>
      </c>
      <c r="S421" s="51">
        <v>362976</v>
      </c>
      <c r="T421" s="51">
        <v>362997</v>
      </c>
      <c r="U421" s="51">
        <v>362979</v>
      </c>
      <c r="V421" s="51">
        <v>362978</v>
      </c>
      <c r="W421" s="52">
        <v>362978</v>
      </c>
      <c r="X421" s="50">
        <v>3905</v>
      </c>
      <c r="Y421" s="51">
        <v>7796</v>
      </c>
      <c r="Z421" s="51">
        <v>7829</v>
      </c>
      <c r="AA421" s="51">
        <v>7835</v>
      </c>
      <c r="AB421" s="51">
        <v>7833</v>
      </c>
      <c r="AC421" s="52">
        <v>7834</v>
      </c>
      <c r="AD421" s="50">
        <v>358949</v>
      </c>
      <c r="AE421" s="51">
        <v>354968</v>
      </c>
      <c r="AF421" s="51">
        <v>354967</v>
      </c>
      <c r="AG421" s="51">
        <v>354937</v>
      </c>
      <c r="AH421" s="51">
        <v>354933</v>
      </c>
      <c r="AI421" s="52">
        <v>354926</v>
      </c>
    </row>
    <row r="422" spans="1:35" x14ac:dyDescent="0.25">
      <c r="A422" s="27">
        <v>2018</v>
      </c>
      <c r="B422" s="27">
        <v>0</v>
      </c>
      <c r="C422" s="27" t="s">
        <v>55</v>
      </c>
      <c r="D422" s="27">
        <v>77</v>
      </c>
      <c r="E422" s="27">
        <v>1941</v>
      </c>
      <c r="F422" s="53">
        <v>79337295</v>
      </c>
      <c r="G422" s="54">
        <v>159035238</v>
      </c>
      <c r="H422" s="54">
        <v>159033507</v>
      </c>
      <c r="I422" s="54">
        <v>159029340</v>
      </c>
      <c r="J422" s="54">
        <v>159026374</v>
      </c>
      <c r="K422" s="55">
        <v>159021228</v>
      </c>
      <c r="L422" s="53">
        <v>0</v>
      </c>
      <c r="M422" s="54">
        <v>0</v>
      </c>
      <c r="N422" s="54">
        <v>0</v>
      </c>
      <c r="O422" s="54">
        <v>0</v>
      </c>
      <c r="P422" s="54">
        <v>0</v>
      </c>
      <c r="Q422" s="55">
        <v>0</v>
      </c>
      <c r="R422" s="53">
        <v>441232</v>
      </c>
      <c r="S422" s="54">
        <v>441245</v>
      </c>
      <c r="T422" s="54">
        <v>441257</v>
      </c>
      <c r="U422" s="54">
        <v>441264</v>
      </c>
      <c r="V422" s="54">
        <v>441256</v>
      </c>
      <c r="W422" s="55">
        <v>441247</v>
      </c>
      <c r="X422" s="53">
        <v>5421</v>
      </c>
      <c r="Y422" s="54">
        <v>10415</v>
      </c>
      <c r="Z422" s="54">
        <v>10457</v>
      </c>
      <c r="AA422" s="54">
        <v>10470</v>
      </c>
      <c r="AB422" s="54">
        <v>10470</v>
      </c>
      <c r="AC422" s="55">
        <v>10473</v>
      </c>
      <c r="AD422" s="53">
        <v>435734</v>
      </c>
      <c r="AE422" s="54">
        <v>430652</v>
      </c>
      <c r="AF422" s="54">
        <v>430645</v>
      </c>
      <c r="AG422" s="54">
        <v>430614</v>
      </c>
      <c r="AH422" s="54">
        <v>430602</v>
      </c>
      <c r="AI422" s="55">
        <v>430585</v>
      </c>
    </row>
    <row r="423" spans="1:35" x14ac:dyDescent="0.25">
      <c r="A423" s="26">
        <v>2018</v>
      </c>
      <c r="B423" s="26">
        <v>0</v>
      </c>
      <c r="C423" s="26" t="s">
        <v>55</v>
      </c>
      <c r="D423" s="26">
        <v>78</v>
      </c>
      <c r="E423" s="26">
        <v>1940</v>
      </c>
      <c r="F423" s="50">
        <v>82713945</v>
      </c>
      <c r="G423" s="51">
        <v>165707044</v>
      </c>
      <c r="H423" s="51">
        <v>165705123</v>
      </c>
      <c r="I423" s="51">
        <v>165701985</v>
      </c>
      <c r="J423" s="51">
        <v>165702672</v>
      </c>
      <c r="K423" s="52">
        <v>165697481</v>
      </c>
      <c r="L423" s="50">
        <v>0</v>
      </c>
      <c r="M423" s="51">
        <v>0</v>
      </c>
      <c r="N423" s="51">
        <v>0</v>
      </c>
      <c r="O423" s="51">
        <v>0</v>
      </c>
      <c r="P423" s="51">
        <v>0</v>
      </c>
      <c r="Q423" s="52">
        <v>0</v>
      </c>
      <c r="R423" s="50">
        <v>460319</v>
      </c>
      <c r="S423" s="51">
        <v>460358</v>
      </c>
      <c r="T423" s="51">
        <v>460361</v>
      </c>
      <c r="U423" s="51">
        <v>460359</v>
      </c>
      <c r="V423" s="51">
        <v>460360</v>
      </c>
      <c r="W423" s="52">
        <v>460352</v>
      </c>
      <c r="X423" s="50">
        <v>6182</v>
      </c>
      <c r="Y423" s="51">
        <v>12084</v>
      </c>
      <c r="Z423" s="51">
        <v>12126</v>
      </c>
      <c r="AA423" s="51">
        <v>12134</v>
      </c>
      <c r="AB423" s="51">
        <v>12134</v>
      </c>
      <c r="AC423" s="52">
        <v>12140</v>
      </c>
      <c r="AD423" s="50">
        <v>454037</v>
      </c>
      <c r="AE423" s="51">
        <v>448069</v>
      </c>
      <c r="AF423" s="51">
        <v>448051</v>
      </c>
      <c r="AG423" s="51">
        <v>448028</v>
      </c>
      <c r="AH423" s="51">
        <v>448029</v>
      </c>
      <c r="AI423" s="52">
        <v>448013</v>
      </c>
    </row>
    <row r="424" spans="1:35" x14ac:dyDescent="0.25">
      <c r="A424" s="27">
        <v>2018</v>
      </c>
      <c r="B424" s="27">
        <v>0</v>
      </c>
      <c r="C424" s="27" t="s">
        <v>55</v>
      </c>
      <c r="D424" s="27">
        <v>79</v>
      </c>
      <c r="E424" s="27">
        <v>1939</v>
      </c>
      <c r="F424" s="53">
        <v>80499895</v>
      </c>
      <c r="G424" s="54">
        <v>161128615</v>
      </c>
      <c r="H424" s="54">
        <v>161126025</v>
      </c>
      <c r="I424" s="54">
        <v>161117318</v>
      </c>
      <c r="J424" s="54">
        <v>161114146</v>
      </c>
      <c r="K424" s="55">
        <v>161105144</v>
      </c>
      <c r="L424" s="53">
        <v>0</v>
      </c>
      <c r="M424" s="54">
        <v>0</v>
      </c>
      <c r="N424" s="54">
        <v>0</v>
      </c>
      <c r="O424" s="54">
        <v>0</v>
      </c>
      <c r="P424" s="54">
        <v>0</v>
      </c>
      <c r="Q424" s="55">
        <v>0</v>
      </c>
      <c r="R424" s="53">
        <v>448437</v>
      </c>
      <c r="S424" s="54">
        <v>448451</v>
      </c>
      <c r="T424" s="54">
        <v>448461</v>
      </c>
      <c r="U424" s="54">
        <v>448445</v>
      </c>
      <c r="V424" s="54">
        <v>448439</v>
      </c>
      <c r="W424" s="55">
        <v>448418</v>
      </c>
      <c r="X424" s="53">
        <v>6877</v>
      </c>
      <c r="Y424" s="54">
        <v>13387</v>
      </c>
      <c r="Z424" s="54">
        <v>13430</v>
      </c>
      <c r="AA424" s="54">
        <v>13442</v>
      </c>
      <c r="AB424" s="54">
        <v>13445</v>
      </c>
      <c r="AC424" s="55">
        <v>13447</v>
      </c>
      <c r="AD424" s="53">
        <v>441468</v>
      </c>
      <c r="AE424" s="54">
        <v>434910</v>
      </c>
      <c r="AF424" s="54">
        <v>434892</v>
      </c>
      <c r="AG424" s="54">
        <v>434850</v>
      </c>
      <c r="AH424" s="54">
        <v>434837</v>
      </c>
      <c r="AI424" s="55">
        <v>434810</v>
      </c>
    </row>
    <row r="425" spans="1:35" x14ac:dyDescent="0.25">
      <c r="A425" s="26">
        <v>2018</v>
      </c>
      <c r="B425" s="26">
        <v>0</v>
      </c>
      <c r="C425" s="26" t="s">
        <v>55</v>
      </c>
      <c r="D425" s="26">
        <v>80</v>
      </c>
      <c r="E425" s="26">
        <v>1938</v>
      </c>
      <c r="F425" s="50">
        <v>73331913</v>
      </c>
      <c r="G425" s="51">
        <v>146624234</v>
      </c>
      <c r="H425" s="51">
        <v>146617179</v>
      </c>
      <c r="I425" s="51">
        <v>146611703</v>
      </c>
      <c r="J425" s="51">
        <v>146608560</v>
      </c>
      <c r="K425" s="52">
        <v>146598007</v>
      </c>
      <c r="L425" s="50">
        <v>0</v>
      </c>
      <c r="M425" s="51">
        <v>0</v>
      </c>
      <c r="N425" s="51">
        <v>0</v>
      </c>
      <c r="O425" s="51">
        <v>0</v>
      </c>
      <c r="P425" s="51">
        <v>0</v>
      </c>
      <c r="Q425" s="52">
        <v>0</v>
      </c>
      <c r="R425" s="50">
        <v>408958</v>
      </c>
      <c r="S425" s="51">
        <v>408999</v>
      </c>
      <c r="T425" s="51">
        <v>409002</v>
      </c>
      <c r="U425" s="51">
        <v>408996</v>
      </c>
      <c r="V425" s="51">
        <v>408989</v>
      </c>
      <c r="W425" s="52">
        <v>408966</v>
      </c>
      <c r="X425" s="50">
        <v>7188</v>
      </c>
      <c r="Y425" s="51">
        <v>13892</v>
      </c>
      <c r="Z425" s="51">
        <v>13933</v>
      </c>
      <c r="AA425" s="51">
        <v>13941</v>
      </c>
      <c r="AB425" s="51">
        <v>13941</v>
      </c>
      <c r="AC425" s="52">
        <v>13952</v>
      </c>
      <c r="AD425" s="50">
        <v>401691</v>
      </c>
      <c r="AE425" s="51">
        <v>394954</v>
      </c>
      <c r="AF425" s="51">
        <v>394926</v>
      </c>
      <c r="AG425" s="51">
        <v>394909</v>
      </c>
      <c r="AH425" s="51">
        <v>394900</v>
      </c>
      <c r="AI425" s="52">
        <v>394864</v>
      </c>
    </row>
    <row r="426" spans="1:35" x14ac:dyDescent="0.25">
      <c r="A426" s="27">
        <v>2018</v>
      </c>
      <c r="B426" s="27">
        <v>0</v>
      </c>
      <c r="C426" s="27" t="s">
        <v>55</v>
      </c>
      <c r="D426" s="27">
        <v>81</v>
      </c>
      <c r="E426" s="27">
        <v>1937</v>
      </c>
      <c r="F426" s="53">
        <v>66684490</v>
      </c>
      <c r="G426" s="54">
        <v>133143567</v>
      </c>
      <c r="H426" s="54">
        <v>133140302</v>
      </c>
      <c r="I426" s="54">
        <v>133136909</v>
      </c>
      <c r="J426" s="54">
        <v>133136025</v>
      </c>
      <c r="K426" s="55">
        <v>133132764</v>
      </c>
      <c r="L426" s="53">
        <v>0</v>
      </c>
      <c r="M426" s="54">
        <v>0</v>
      </c>
      <c r="N426" s="54">
        <v>0</v>
      </c>
      <c r="O426" s="54">
        <v>0</v>
      </c>
      <c r="P426" s="54">
        <v>0</v>
      </c>
      <c r="Q426" s="55">
        <v>0</v>
      </c>
      <c r="R426" s="53">
        <v>372412</v>
      </c>
      <c r="S426" s="54">
        <v>372424</v>
      </c>
      <c r="T426" s="54">
        <v>372429</v>
      </c>
      <c r="U426" s="54">
        <v>372428</v>
      </c>
      <c r="V426" s="54">
        <v>372427</v>
      </c>
      <c r="W426" s="55">
        <v>372418</v>
      </c>
      <c r="X426" s="53">
        <v>7556</v>
      </c>
      <c r="Y426" s="54">
        <v>14687</v>
      </c>
      <c r="Z426" s="54">
        <v>14740</v>
      </c>
      <c r="AA426" s="54">
        <v>14751</v>
      </c>
      <c r="AB426" s="54">
        <v>14752</v>
      </c>
      <c r="AC426" s="55">
        <v>14757</v>
      </c>
      <c r="AD426" s="53">
        <v>364775</v>
      </c>
      <c r="AE426" s="54">
        <v>357610</v>
      </c>
      <c r="AF426" s="54">
        <v>357565</v>
      </c>
      <c r="AG426" s="54">
        <v>357548</v>
      </c>
      <c r="AH426" s="54">
        <v>357542</v>
      </c>
      <c r="AI426" s="55">
        <v>357528</v>
      </c>
    </row>
    <row r="427" spans="1:35" x14ac:dyDescent="0.25">
      <c r="A427" s="26">
        <v>2018</v>
      </c>
      <c r="B427" s="26">
        <v>0</v>
      </c>
      <c r="C427" s="26" t="s">
        <v>55</v>
      </c>
      <c r="D427" s="26">
        <v>82</v>
      </c>
      <c r="E427" s="26">
        <v>1936</v>
      </c>
      <c r="F427" s="50">
        <v>62585001</v>
      </c>
      <c r="G427" s="51">
        <v>124760212</v>
      </c>
      <c r="H427" s="51">
        <v>124754003</v>
      </c>
      <c r="I427" s="51">
        <v>124744193</v>
      </c>
      <c r="J427" s="51">
        <v>124745753</v>
      </c>
      <c r="K427" s="52">
        <v>124741027</v>
      </c>
      <c r="L427" s="50">
        <v>0</v>
      </c>
      <c r="M427" s="51">
        <v>0</v>
      </c>
      <c r="N427" s="51">
        <v>0</v>
      </c>
      <c r="O427" s="51">
        <v>0</v>
      </c>
      <c r="P427" s="51">
        <v>0</v>
      </c>
      <c r="Q427" s="52">
        <v>0</v>
      </c>
      <c r="R427" s="50">
        <v>350178</v>
      </c>
      <c r="S427" s="51">
        <v>350215</v>
      </c>
      <c r="T427" s="51">
        <v>350210</v>
      </c>
      <c r="U427" s="51">
        <v>350185</v>
      </c>
      <c r="V427" s="51">
        <v>350187</v>
      </c>
      <c r="W427" s="52">
        <v>350177</v>
      </c>
      <c r="X427" s="50">
        <v>8268</v>
      </c>
      <c r="Y427" s="51">
        <v>16070</v>
      </c>
      <c r="Z427" s="51">
        <v>16107</v>
      </c>
      <c r="AA427" s="51">
        <v>16110</v>
      </c>
      <c r="AB427" s="51">
        <v>16108</v>
      </c>
      <c r="AC427" s="52">
        <v>16110</v>
      </c>
      <c r="AD427" s="50">
        <v>341845</v>
      </c>
      <c r="AE427" s="51">
        <v>334006</v>
      </c>
      <c r="AF427" s="51">
        <v>333993</v>
      </c>
      <c r="AG427" s="51">
        <v>333959</v>
      </c>
      <c r="AH427" s="51">
        <v>333963</v>
      </c>
      <c r="AI427" s="52">
        <v>333947</v>
      </c>
    </row>
    <row r="428" spans="1:35" x14ac:dyDescent="0.25">
      <c r="A428" s="27">
        <v>2018</v>
      </c>
      <c r="B428" s="27">
        <v>0</v>
      </c>
      <c r="C428" s="27" t="s">
        <v>55</v>
      </c>
      <c r="D428" s="27">
        <v>83</v>
      </c>
      <c r="E428" s="27">
        <v>1935</v>
      </c>
      <c r="F428" s="53">
        <v>57989983</v>
      </c>
      <c r="G428" s="54">
        <v>115393440</v>
      </c>
      <c r="H428" s="54">
        <v>115390036</v>
      </c>
      <c r="I428" s="54">
        <v>115382174</v>
      </c>
      <c r="J428" s="54">
        <v>115383805</v>
      </c>
      <c r="K428" s="55">
        <v>115376726</v>
      </c>
      <c r="L428" s="53">
        <v>0</v>
      </c>
      <c r="M428" s="54">
        <v>0</v>
      </c>
      <c r="N428" s="54">
        <v>0</v>
      </c>
      <c r="O428" s="54">
        <v>0</v>
      </c>
      <c r="P428" s="54">
        <v>0</v>
      </c>
      <c r="Q428" s="55">
        <v>0</v>
      </c>
      <c r="R428" s="53">
        <v>325166</v>
      </c>
      <c r="S428" s="54">
        <v>325187</v>
      </c>
      <c r="T428" s="54">
        <v>325185</v>
      </c>
      <c r="U428" s="54">
        <v>325174</v>
      </c>
      <c r="V428" s="54">
        <v>325180</v>
      </c>
      <c r="W428" s="55">
        <v>325163</v>
      </c>
      <c r="X428" s="53">
        <v>8938</v>
      </c>
      <c r="Y428" s="54">
        <v>17293</v>
      </c>
      <c r="Z428" s="54">
        <v>17336</v>
      </c>
      <c r="AA428" s="54">
        <v>17346</v>
      </c>
      <c r="AB428" s="54">
        <v>17346</v>
      </c>
      <c r="AC428" s="55">
        <v>17347</v>
      </c>
      <c r="AD428" s="53">
        <v>316182</v>
      </c>
      <c r="AE428" s="54">
        <v>307794</v>
      </c>
      <c r="AF428" s="54">
        <v>307763</v>
      </c>
      <c r="AG428" s="54">
        <v>307734</v>
      </c>
      <c r="AH428" s="54">
        <v>307739</v>
      </c>
      <c r="AI428" s="55">
        <v>307718</v>
      </c>
    </row>
    <row r="429" spans="1:35" x14ac:dyDescent="0.25">
      <c r="A429" s="26">
        <v>2018</v>
      </c>
      <c r="B429" s="26">
        <v>0</v>
      </c>
      <c r="C429" s="26" t="s">
        <v>55</v>
      </c>
      <c r="D429" s="26">
        <v>84</v>
      </c>
      <c r="E429" s="26">
        <v>1934</v>
      </c>
      <c r="F429" s="50">
        <v>51245390</v>
      </c>
      <c r="G429" s="51">
        <v>101745242</v>
      </c>
      <c r="H429" s="51">
        <v>101742685</v>
      </c>
      <c r="I429" s="51">
        <v>101738336</v>
      </c>
      <c r="J429" s="51">
        <v>101737752</v>
      </c>
      <c r="K429" s="52">
        <v>101735663</v>
      </c>
      <c r="L429" s="50">
        <v>0</v>
      </c>
      <c r="M429" s="51">
        <v>0</v>
      </c>
      <c r="N429" s="51">
        <v>0</v>
      </c>
      <c r="O429" s="51">
        <v>0</v>
      </c>
      <c r="P429" s="51">
        <v>0</v>
      </c>
      <c r="Q429" s="52">
        <v>0</v>
      </c>
      <c r="R429" s="50">
        <v>288003</v>
      </c>
      <c r="S429" s="51">
        <v>288021</v>
      </c>
      <c r="T429" s="51">
        <v>288028</v>
      </c>
      <c r="U429" s="51">
        <v>288017</v>
      </c>
      <c r="V429" s="51">
        <v>288015</v>
      </c>
      <c r="W429" s="52">
        <v>288010</v>
      </c>
      <c r="X429" s="50">
        <v>9274</v>
      </c>
      <c r="Y429" s="51">
        <v>17747</v>
      </c>
      <c r="Z429" s="51">
        <v>17786</v>
      </c>
      <c r="AA429" s="51">
        <v>17791</v>
      </c>
      <c r="AB429" s="51">
        <v>17790</v>
      </c>
      <c r="AC429" s="52">
        <v>17793</v>
      </c>
      <c r="AD429" s="50">
        <v>278702</v>
      </c>
      <c r="AE429" s="51">
        <v>270177</v>
      </c>
      <c r="AF429" s="51">
        <v>270173</v>
      </c>
      <c r="AG429" s="51">
        <v>270153</v>
      </c>
      <c r="AH429" s="51">
        <v>270153</v>
      </c>
      <c r="AI429" s="52">
        <v>270145</v>
      </c>
    </row>
    <row r="430" spans="1:35" x14ac:dyDescent="0.25">
      <c r="A430" s="27">
        <v>2018</v>
      </c>
      <c r="B430" s="27">
        <v>0</v>
      </c>
      <c r="C430" s="27" t="s">
        <v>55</v>
      </c>
      <c r="D430" s="27">
        <v>85</v>
      </c>
      <c r="E430" s="27">
        <v>1933</v>
      </c>
      <c r="F430" s="53">
        <v>38916446</v>
      </c>
      <c r="G430" s="54">
        <v>77053648</v>
      </c>
      <c r="H430" s="54">
        <v>77049746</v>
      </c>
      <c r="I430" s="54">
        <v>77046398</v>
      </c>
      <c r="J430" s="54">
        <v>77045396</v>
      </c>
      <c r="K430" s="55">
        <v>77042726</v>
      </c>
      <c r="L430" s="53">
        <v>0</v>
      </c>
      <c r="M430" s="54">
        <v>0</v>
      </c>
      <c r="N430" s="54">
        <v>0</v>
      </c>
      <c r="O430" s="54">
        <v>0</v>
      </c>
      <c r="P430" s="54">
        <v>0</v>
      </c>
      <c r="Q430" s="55">
        <v>0</v>
      </c>
      <c r="R430" s="53">
        <v>219245</v>
      </c>
      <c r="S430" s="54">
        <v>219238</v>
      </c>
      <c r="T430" s="54">
        <v>219238</v>
      </c>
      <c r="U430" s="54">
        <v>219235</v>
      </c>
      <c r="V430" s="54">
        <v>219233</v>
      </c>
      <c r="W430" s="55">
        <v>219227</v>
      </c>
      <c r="X430" s="53">
        <v>8024</v>
      </c>
      <c r="Y430" s="54">
        <v>15607</v>
      </c>
      <c r="Z430" s="54">
        <v>15640</v>
      </c>
      <c r="AA430" s="54">
        <v>15650</v>
      </c>
      <c r="AB430" s="54">
        <v>15651</v>
      </c>
      <c r="AC430" s="55">
        <v>15653</v>
      </c>
      <c r="AD430" s="53">
        <v>211199</v>
      </c>
      <c r="AE430" s="54">
        <v>203559</v>
      </c>
      <c r="AF430" s="54">
        <v>203540</v>
      </c>
      <c r="AG430" s="54">
        <v>203526</v>
      </c>
      <c r="AH430" s="54">
        <v>203523</v>
      </c>
      <c r="AI430" s="55">
        <v>203512</v>
      </c>
    </row>
    <row r="431" spans="1:35" x14ac:dyDescent="0.25">
      <c r="A431" s="26">
        <v>2018</v>
      </c>
      <c r="B431" s="26">
        <v>0</v>
      </c>
      <c r="C431" s="26" t="s">
        <v>55</v>
      </c>
      <c r="D431" s="26">
        <v>86</v>
      </c>
      <c r="E431" s="26">
        <v>1932</v>
      </c>
      <c r="F431" s="50">
        <v>36175081</v>
      </c>
      <c r="G431" s="51">
        <v>71443047</v>
      </c>
      <c r="H431" s="51">
        <v>71436999</v>
      </c>
      <c r="I431" s="51">
        <v>71433877</v>
      </c>
      <c r="J431" s="51">
        <v>71433287</v>
      </c>
      <c r="K431" s="52">
        <v>71430180</v>
      </c>
      <c r="L431" s="50">
        <v>0</v>
      </c>
      <c r="M431" s="51">
        <v>0</v>
      </c>
      <c r="N431" s="51">
        <v>0</v>
      </c>
      <c r="O431" s="51">
        <v>0</v>
      </c>
      <c r="P431" s="51">
        <v>0</v>
      </c>
      <c r="Q431" s="52">
        <v>0</v>
      </c>
      <c r="R431" s="50">
        <v>204536</v>
      </c>
      <c r="S431" s="51">
        <v>204533</v>
      </c>
      <c r="T431" s="51">
        <v>204523</v>
      </c>
      <c r="U431" s="51">
        <v>204516</v>
      </c>
      <c r="V431" s="51">
        <v>204515</v>
      </c>
      <c r="W431" s="52">
        <v>204511</v>
      </c>
      <c r="X431" s="50">
        <v>8795</v>
      </c>
      <c r="Y431" s="51">
        <v>16797</v>
      </c>
      <c r="Z431" s="51">
        <v>16838</v>
      </c>
      <c r="AA431" s="51">
        <v>16848</v>
      </c>
      <c r="AB431" s="51">
        <v>16849</v>
      </c>
      <c r="AC431" s="52">
        <v>16855</v>
      </c>
      <c r="AD431" s="50">
        <v>195708</v>
      </c>
      <c r="AE431" s="51">
        <v>187668</v>
      </c>
      <c r="AF431" s="51">
        <v>187638</v>
      </c>
      <c r="AG431" s="51">
        <v>187617</v>
      </c>
      <c r="AH431" s="51">
        <v>187616</v>
      </c>
      <c r="AI431" s="52">
        <v>187602</v>
      </c>
    </row>
    <row r="432" spans="1:35" x14ac:dyDescent="0.25">
      <c r="A432" s="27">
        <v>2018</v>
      </c>
      <c r="B432" s="27">
        <v>0</v>
      </c>
      <c r="C432" s="27" t="s">
        <v>55</v>
      </c>
      <c r="D432" s="27">
        <v>87</v>
      </c>
      <c r="E432" s="27">
        <v>1931</v>
      </c>
      <c r="F432" s="53">
        <v>34067823</v>
      </c>
      <c r="G432" s="54">
        <v>67061343</v>
      </c>
      <c r="H432" s="54">
        <v>67061671</v>
      </c>
      <c r="I432" s="54">
        <v>67055638</v>
      </c>
      <c r="J432" s="54">
        <v>67054766</v>
      </c>
      <c r="K432" s="55">
        <v>67050831</v>
      </c>
      <c r="L432" s="53">
        <v>0</v>
      </c>
      <c r="M432" s="54">
        <v>0</v>
      </c>
      <c r="N432" s="54">
        <v>0</v>
      </c>
      <c r="O432" s="54">
        <v>0</v>
      </c>
      <c r="P432" s="54">
        <v>0</v>
      </c>
      <c r="Q432" s="55">
        <v>0</v>
      </c>
      <c r="R432" s="53">
        <v>193304</v>
      </c>
      <c r="S432" s="54">
        <v>193299</v>
      </c>
      <c r="T432" s="54">
        <v>193306</v>
      </c>
      <c r="U432" s="54">
        <v>193292</v>
      </c>
      <c r="V432" s="54">
        <v>193289</v>
      </c>
      <c r="W432" s="55">
        <v>193281</v>
      </c>
      <c r="X432" s="53">
        <v>9574</v>
      </c>
      <c r="Y432" s="54">
        <v>18359</v>
      </c>
      <c r="Z432" s="54">
        <v>18412</v>
      </c>
      <c r="AA432" s="54">
        <v>18418</v>
      </c>
      <c r="AB432" s="54">
        <v>18417</v>
      </c>
      <c r="AC432" s="55">
        <v>18420</v>
      </c>
      <c r="AD432" s="53">
        <v>183734</v>
      </c>
      <c r="AE432" s="54">
        <v>174915</v>
      </c>
      <c r="AF432" s="54">
        <v>174882</v>
      </c>
      <c r="AG432" s="54">
        <v>174859</v>
      </c>
      <c r="AH432" s="54">
        <v>174858</v>
      </c>
      <c r="AI432" s="55">
        <v>174844</v>
      </c>
    </row>
    <row r="433" spans="1:35" x14ac:dyDescent="0.25">
      <c r="A433" s="26">
        <v>2018</v>
      </c>
      <c r="B433" s="26">
        <v>0</v>
      </c>
      <c r="C433" s="26" t="s">
        <v>55</v>
      </c>
      <c r="D433" s="26">
        <v>88</v>
      </c>
      <c r="E433" s="26">
        <v>1930</v>
      </c>
      <c r="F433" s="50">
        <v>32659328</v>
      </c>
      <c r="G433" s="51">
        <v>64063875</v>
      </c>
      <c r="H433" s="51">
        <v>64060097</v>
      </c>
      <c r="I433" s="51">
        <v>64056715</v>
      </c>
      <c r="J433" s="51">
        <v>64056614</v>
      </c>
      <c r="K433" s="52">
        <v>64055102</v>
      </c>
      <c r="L433" s="50">
        <v>0</v>
      </c>
      <c r="M433" s="51">
        <v>0</v>
      </c>
      <c r="N433" s="51">
        <v>0</v>
      </c>
      <c r="O433" s="51">
        <v>0</v>
      </c>
      <c r="P433" s="51">
        <v>0</v>
      </c>
      <c r="Q433" s="52">
        <v>0</v>
      </c>
      <c r="R433" s="50">
        <v>186077</v>
      </c>
      <c r="S433" s="51">
        <v>186068</v>
      </c>
      <c r="T433" s="51">
        <v>186066</v>
      </c>
      <c r="U433" s="51">
        <v>186058</v>
      </c>
      <c r="V433" s="51">
        <v>186058</v>
      </c>
      <c r="W433" s="52">
        <v>186058</v>
      </c>
      <c r="X433" s="50">
        <v>10591</v>
      </c>
      <c r="Y433" s="51">
        <v>20113</v>
      </c>
      <c r="Z433" s="51">
        <v>20145</v>
      </c>
      <c r="AA433" s="51">
        <v>20155</v>
      </c>
      <c r="AB433" s="51">
        <v>20156</v>
      </c>
      <c r="AC433" s="52">
        <v>20160</v>
      </c>
      <c r="AD433" s="50">
        <v>175490</v>
      </c>
      <c r="AE433" s="51">
        <v>165941</v>
      </c>
      <c r="AF433" s="51">
        <v>165917</v>
      </c>
      <c r="AG433" s="51">
        <v>165903</v>
      </c>
      <c r="AH433" s="51">
        <v>165904</v>
      </c>
      <c r="AI433" s="52">
        <v>165894</v>
      </c>
    </row>
    <row r="434" spans="1:35" x14ac:dyDescent="0.25">
      <c r="A434" s="27">
        <v>2018</v>
      </c>
      <c r="B434" s="27">
        <v>0</v>
      </c>
      <c r="C434" s="27" t="s">
        <v>55</v>
      </c>
      <c r="D434" s="27">
        <v>89</v>
      </c>
      <c r="E434" s="27">
        <v>1929</v>
      </c>
      <c r="F434" s="53">
        <v>28299176</v>
      </c>
      <c r="G434" s="54">
        <v>55255970</v>
      </c>
      <c r="H434" s="54">
        <v>55254887</v>
      </c>
      <c r="I434" s="54">
        <v>55253478</v>
      </c>
      <c r="J434" s="54">
        <v>55253017</v>
      </c>
      <c r="K434" s="55">
        <v>55251562</v>
      </c>
      <c r="L434" s="53">
        <v>0</v>
      </c>
      <c r="M434" s="54">
        <v>0</v>
      </c>
      <c r="N434" s="54">
        <v>0</v>
      </c>
      <c r="O434" s="54">
        <v>0</v>
      </c>
      <c r="P434" s="54">
        <v>0</v>
      </c>
      <c r="Q434" s="55">
        <v>0</v>
      </c>
      <c r="R434" s="53">
        <v>162054</v>
      </c>
      <c r="S434" s="54">
        <v>162051</v>
      </c>
      <c r="T434" s="54">
        <v>162050</v>
      </c>
      <c r="U434" s="54">
        <v>162046</v>
      </c>
      <c r="V434" s="54">
        <v>162046</v>
      </c>
      <c r="W434" s="55">
        <v>162043</v>
      </c>
      <c r="X434" s="53">
        <v>10784</v>
      </c>
      <c r="Y434" s="54">
        <v>20247</v>
      </c>
      <c r="Z434" s="54">
        <v>20285</v>
      </c>
      <c r="AA434" s="54">
        <v>20291</v>
      </c>
      <c r="AB434" s="54">
        <v>20292</v>
      </c>
      <c r="AC434" s="55">
        <v>20294</v>
      </c>
      <c r="AD434" s="53">
        <v>151285</v>
      </c>
      <c r="AE434" s="54">
        <v>141798</v>
      </c>
      <c r="AF434" s="54">
        <v>141768</v>
      </c>
      <c r="AG434" s="54">
        <v>141761</v>
      </c>
      <c r="AH434" s="54">
        <v>141758</v>
      </c>
      <c r="AI434" s="55">
        <v>141753</v>
      </c>
    </row>
    <row r="435" spans="1:35" x14ac:dyDescent="0.25">
      <c r="A435" s="26">
        <v>2018</v>
      </c>
      <c r="B435" s="26">
        <v>0</v>
      </c>
      <c r="C435" s="26" t="s">
        <v>55</v>
      </c>
      <c r="D435" s="26">
        <v>90</v>
      </c>
      <c r="E435" s="26">
        <v>1928</v>
      </c>
      <c r="F435" s="50">
        <v>24486348</v>
      </c>
      <c r="G435" s="51">
        <v>47609581</v>
      </c>
      <c r="H435" s="51">
        <v>47609433</v>
      </c>
      <c r="I435" s="51">
        <v>47608260</v>
      </c>
      <c r="J435" s="51">
        <v>47608230</v>
      </c>
      <c r="K435" s="52">
        <v>47606364</v>
      </c>
      <c r="L435" s="50">
        <v>0</v>
      </c>
      <c r="M435" s="51">
        <v>0</v>
      </c>
      <c r="N435" s="51">
        <v>0</v>
      </c>
      <c r="O435" s="51">
        <v>0</v>
      </c>
      <c r="P435" s="51">
        <v>0</v>
      </c>
      <c r="Q435" s="52">
        <v>0</v>
      </c>
      <c r="R435" s="50">
        <v>140902</v>
      </c>
      <c r="S435" s="51">
        <v>140885</v>
      </c>
      <c r="T435" s="51">
        <v>140885</v>
      </c>
      <c r="U435" s="51">
        <v>140889</v>
      </c>
      <c r="V435" s="51">
        <v>140890</v>
      </c>
      <c r="W435" s="52">
        <v>140886</v>
      </c>
      <c r="X435" s="50">
        <v>10527</v>
      </c>
      <c r="Y435" s="51">
        <v>19780</v>
      </c>
      <c r="Z435" s="51">
        <v>19809</v>
      </c>
      <c r="AA435" s="51">
        <v>19816</v>
      </c>
      <c r="AB435" s="51">
        <v>19817</v>
      </c>
      <c r="AC435" s="52">
        <v>19819</v>
      </c>
      <c r="AD435" s="50">
        <v>130395</v>
      </c>
      <c r="AE435" s="51">
        <v>121112</v>
      </c>
      <c r="AF435" s="51">
        <v>121089</v>
      </c>
      <c r="AG435" s="51">
        <v>121084</v>
      </c>
      <c r="AH435" s="51">
        <v>121084</v>
      </c>
      <c r="AI435" s="52">
        <v>121076</v>
      </c>
    </row>
    <row r="436" spans="1:35" x14ac:dyDescent="0.25">
      <c r="A436" s="27">
        <v>2018</v>
      </c>
      <c r="B436" s="27">
        <v>0</v>
      </c>
      <c r="C436" s="27" t="s">
        <v>55</v>
      </c>
      <c r="D436" s="27">
        <v>91</v>
      </c>
      <c r="E436" s="27">
        <v>1927</v>
      </c>
      <c r="F436" s="53">
        <v>20160035</v>
      </c>
      <c r="G436" s="54">
        <v>39005298</v>
      </c>
      <c r="H436" s="54">
        <v>39003724</v>
      </c>
      <c r="I436" s="54">
        <v>38999125</v>
      </c>
      <c r="J436" s="54">
        <v>38999274</v>
      </c>
      <c r="K436" s="55">
        <v>38997452</v>
      </c>
      <c r="L436" s="53">
        <v>0</v>
      </c>
      <c r="M436" s="54">
        <v>0</v>
      </c>
      <c r="N436" s="54">
        <v>0</v>
      </c>
      <c r="O436" s="54">
        <v>0</v>
      </c>
      <c r="P436" s="54">
        <v>0</v>
      </c>
      <c r="Q436" s="55">
        <v>0</v>
      </c>
      <c r="R436" s="53">
        <v>116745</v>
      </c>
      <c r="S436" s="54">
        <v>116749</v>
      </c>
      <c r="T436" s="54">
        <v>116747</v>
      </c>
      <c r="U436" s="54">
        <v>116736</v>
      </c>
      <c r="V436" s="54">
        <v>116737</v>
      </c>
      <c r="W436" s="55">
        <v>116733</v>
      </c>
      <c r="X436" s="53">
        <v>10044</v>
      </c>
      <c r="Y436" s="54">
        <v>18487</v>
      </c>
      <c r="Z436" s="54">
        <v>18519</v>
      </c>
      <c r="AA436" s="54">
        <v>18520</v>
      </c>
      <c r="AB436" s="54">
        <v>18518</v>
      </c>
      <c r="AC436" s="55">
        <v>18519</v>
      </c>
      <c r="AD436" s="53">
        <v>106733</v>
      </c>
      <c r="AE436" s="54">
        <v>98290</v>
      </c>
      <c r="AF436" s="54">
        <v>98259</v>
      </c>
      <c r="AG436" s="54">
        <v>98244</v>
      </c>
      <c r="AH436" s="54">
        <v>98244</v>
      </c>
      <c r="AI436" s="55">
        <v>98238</v>
      </c>
    </row>
    <row r="437" spans="1:35" x14ac:dyDescent="0.25">
      <c r="A437" s="26">
        <v>2018</v>
      </c>
      <c r="B437" s="26">
        <v>0</v>
      </c>
      <c r="C437" s="26" t="s">
        <v>55</v>
      </c>
      <c r="D437" s="26">
        <v>92</v>
      </c>
      <c r="E437" s="26">
        <v>1926</v>
      </c>
      <c r="F437" s="50">
        <v>17103549</v>
      </c>
      <c r="G437" s="51">
        <v>32908620</v>
      </c>
      <c r="H437" s="51">
        <v>32906955</v>
      </c>
      <c r="I437" s="51">
        <v>32905749</v>
      </c>
      <c r="J437" s="51">
        <v>32905741</v>
      </c>
      <c r="K437" s="52">
        <v>32904180</v>
      </c>
      <c r="L437" s="50">
        <v>0</v>
      </c>
      <c r="M437" s="51">
        <v>0</v>
      </c>
      <c r="N437" s="51">
        <v>0</v>
      </c>
      <c r="O437" s="51">
        <v>0</v>
      </c>
      <c r="P437" s="51">
        <v>0</v>
      </c>
      <c r="Q437" s="52">
        <v>0</v>
      </c>
      <c r="R437" s="50">
        <v>99750</v>
      </c>
      <c r="S437" s="51">
        <v>99743</v>
      </c>
      <c r="T437" s="51">
        <v>99743</v>
      </c>
      <c r="U437" s="51">
        <v>99742</v>
      </c>
      <c r="V437" s="51">
        <v>99742</v>
      </c>
      <c r="W437" s="52">
        <v>99739</v>
      </c>
      <c r="X437" s="50">
        <v>9738</v>
      </c>
      <c r="Y437" s="51">
        <v>17874</v>
      </c>
      <c r="Z437" s="51">
        <v>17921</v>
      </c>
      <c r="AA437" s="51">
        <v>17927</v>
      </c>
      <c r="AB437" s="51">
        <v>17925</v>
      </c>
      <c r="AC437" s="52">
        <v>17926</v>
      </c>
      <c r="AD437" s="50">
        <v>90045</v>
      </c>
      <c r="AE437" s="51">
        <v>81899</v>
      </c>
      <c r="AF437" s="51">
        <v>81852</v>
      </c>
      <c r="AG437" s="51">
        <v>81846</v>
      </c>
      <c r="AH437" s="51">
        <v>81846</v>
      </c>
      <c r="AI437" s="52">
        <v>81841</v>
      </c>
    </row>
    <row r="438" spans="1:35" x14ac:dyDescent="0.25">
      <c r="A438" s="27">
        <v>2018</v>
      </c>
      <c r="B438" s="27">
        <v>0</v>
      </c>
      <c r="C438" s="27" t="s">
        <v>55</v>
      </c>
      <c r="D438" s="27">
        <v>93</v>
      </c>
      <c r="E438" s="27">
        <v>1925</v>
      </c>
      <c r="F438" s="53">
        <v>14074723</v>
      </c>
      <c r="G438" s="54">
        <v>26893431</v>
      </c>
      <c r="H438" s="54">
        <v>26891905</v>
      </c>
      <c r="I438" s="54">
        <v>26889328</v>
      </c>
      <c r="J438" s="54">
        <v>26889053</v>
      </c>
      <c r="K438" s="55">
        <v>26888620</v>
      </c>
      <c r="L438" s="53">
        <v>0</v>
      </c>
      <c r="M438" s="54">
        <v>0</v>
      </c>
      <c r="N438" s="54">
        <v>0</v>
      </c>
      <c r="O438" s="54">
        <v>0</v>
      </c>
      <c r="P438" s="54">
        <v>0</v>
      </c>
      <c r="Q438" s="55">
        <v>0</v>
      </c>
      <c r="R438" s="53">
        <v>82649</v>
      </c>
      <c r="S438" s="54">
        <v>82638</v>
      </c>
      <c r="T438" s="54">
        <v>82638</v>
      </c>
      <c r="U438" s="54">
        <v>82633</v>
      </c>
      <c r="V438" s="54">
        <v>82633</v>
      </c>
      <c r="W438" s="55">
        <v>82632</v>
      </c>
      <c r="X438" s="53">
        <v>9109</v>
      </c>
      <c r="Y438" s="54">
        <v>16685</v>
      </c>
      <c r="Z438" s="54">
        <v>16718</v>
      </c>
      <c r="AA438" s="54">
        <v>16724</v>
      </c>
      <c r="AB438" s="54">
        <v>16724</v>
      </c>
      <c r="AC438" s="55">
        <v>16724</v>
      </c>
      <c r="AD438" s="53">
        <v>73556</v>
      </c>
      <c r="AE438" s="54">
        <v>65970</v>
      </c>
      <c r="AF438" s="54">
        <v>65940</v>
      </c>
      <c r="AG438" s="54">
        <v>65929</v>
      </c>
      <c r="AH438" s="54">
        <v>65928</v>
      </c>
      <c r="AI438" s="55">
        <v>65926</v>
      </c>
    </row>
    <row r="439" spans="1:35" x14ac:dyDescent="0.25">
      <c r="A439" s="26">
        <v>2018</v>
      </c>
      <c r="B439" s="26">
        <v>0</v>
      </c>
      <c r="C439" s="26" t="s">
        <v>55</v>
      </c>
      <c r="D439" s="26">
        <v>94</v>
      </c>
      <c r="E439" s="26">
        <v>1924</v>
      </c>
      <c r="F439" s="50">
        <v>10633066</v>
      </c>
      <c r="G439" s="51">
        <v>20204765</v>
      </c>
      <c r="H439" s="51">
        <v>20204005</v>
      </c>
      <c r="I439" s="51">
        <v>20202182</v>
      </c>
      <c r="J439" s="51">
        <v>20201452</v>
      </c>
      <c r="K439" s="52">
        <v>20200204</v>
      </c>
      <c r="L439" s="50">
        <v>0</v>
      </c>
      <c r="M439" s="51">
        <v>0</v>
      </c>
      <c r="N439" s="51">
        <v>0</v>
      </c>
      <c r="O439" s="51">
        <v>0</v>
      </c>
      <c r="P439" s="51">
        <v>0</v>
      </c>
      <c r="Q439" s="52">
        <v>0</v>
      </c>
      <c r="R439" s="50">
        <v>62960</v>
      </c>
      <c r="S439" s="51">
        <v>62952</v>
      </c>
      <c r="T439" s="51">
        <v>62950</v>
      </c>
      <c r="U439" s="51">
        <v>62948</v>
      </c>
      <c r="V439" s="51">
        <v>62946</v>
      </c>
      <c r="W439" s="52">
        <v>62944</v>
      </c>
      <c r="X439" s="50">
        <v>7831</v>
      </c>
      <c r="Y439" s="51">
        <v>13951</v>
      </c>
      <c r="Z439" s="51">
        <v>13967</v>
      </c>
      <c r="AA439" s="51">
        <v>13975</v>
      </c>
      <c r="AB439" s="51">
        <v>13975</v>
      </c>
      <c r="AC439" s="52">
        <v>13977</v>
      </c>
      <c r="AD439" s="50">
        <v>55147</v>
      </c>
      <c r="AE439" s="51">
        <v>49016</v>
      </c>
      <c r="AF439" s="51">
        <v>48998</v>
      </c>
      <c r="AG439" s="51">
        <v>48988</v>
      </c>
      <c r="AH439" s="51">
        <v>48986</v>
      </c>
      <c r="AI439" s="52">
        <v>48982</v>
      </c>
    </row>
    <row r="440" spans="1:35" x14ac:dyDescent="0.25">
      <c r="A440" s="27">
        <v>2018</v>
      </c>
      <c r="B440" s="27">
        <v>0</v>
      </c>
      <c r="C440" s="27" t="s">
        <v>55</v>
      </c>
      <c r="D440" s="27">
        <v>95</v>
      </c>
      <c r="E440" s="27">
        <v>1923</v>
      </c>
      <c r="F440" s="53">
        <v>8087450</v>
      </c>
      <c r="G440" s="54">
        <v>15270925</v>
      </c>
      <c r="H440" s="54">
        <v>15268512</v>
      </c>
      <c r="I440" s="54">
        <v>15266910</v>
      </c>
      <c r="J440" s="54">
        <v>15267615</v>
      </c>
      <c r="K440" s="55">
        <v>15267487</v>
      </c>
      <c r="L440" s="53">
        <v>0</v>
      </c>
      <c r="M440" s="54">
        <v>0</v>
      </c>
      <c r="N440" s="54">
        <v>0</v>
      </c>
      <c r="O440" s="54">
        <v>0</v>
      </c>
      <c r="P440" s="54">
        <v>0</v>
      </c>
      <c r="Q440" s="55">
        <v>0</v>
      </c>
      <c r="R440" s="53">
        <v>48308</v>
      </c>
      <c r="S440" s="54">
        <v>48302</v>
      </c>
      <c r="T440" s="54">
        <v>48299</v>
      </c>
      <c r="U440" s="54">
        <v>48295</v>
      </c>
      <c r="V440" s="54">
        <v>48297</v>
      </c>
      <c r="W440" s="55">
        <v>48298</v>
      </c>
      <c r="X440" s="53">
        <v>6686</v>
      </c>
      <c r="Y440" s="54">
        <v>11752</v>
      </c>
      <c r="Z440" s="54">
        <v>11768</v>
      </c>
      <c r="AA440" s="54">
        <v>11770</v>
      </c>
      <c r="AB440" s="54">
        <v>11770</v>
      </c>
      <c r="AC440" s="55">
        <v>11771</v>
      </c>
      <c r="AD440" s="53">
        <v>41647</v>
      </c>
      <c r="AE440" s="54">
        <v>36570</v>
      </c>
      <c r="AF440" s="54">
        <v>36552</v>
      </c>
      <c r="AG440" s="54">
        <v>36546</v>
      </c>
      <c r="AH440" s="54">
        <v>36547</v>
      </c>
      <c r="AI440" s="55">
        <v>36546</v>
      </c>
    </row>
    <row r="441" spans="1:35" x14ac:dyDescent="0.25">
      <c r="A441" s="26">
        <v>2018</v>
      </c>
      <c r="B441" s="26">
        <v>0</v>
      </c>
      <c r="C441" s="26" t="s">
        <v>55</v>
      </c>
      <c r="D441" s="26">
        <v>96</v>
      </c>
      <c r="E441" s="26">
        <v>1922</v>
      </c>
      <c r="F441" s="50">
        <v>6178794</v>
      </c>
      <c r="G441" s="51">
        <v>11571878</v>
      </c>
      <c r="H441" s="51">
        <v>11571871</v>
      </c>
      <c r="I441" s="51">
        <v>11570052</v>
      </c>
      <c r="J441" s="51">
        <v>11569687</v>
      </c>
      <c r="K441" s="52">
        <v>11567678</v>
      </c>
      <c r="L441" s="50">
        <v>0</v>
      </c>
      <c r="M441" s="51">
        <v>0</v>
      </c>
      <c r="N441" s="51">
        <v>0</v>
      </c>
      <c r="O441" s="51">
        <v>0</v>
      </c>
      <c r="P441" s="51">
        <v>0</v>
      </c>
      <c r="Q441" s="52">
        <v>0</v>
      </c>
      <c r="R441" s="50">
        <v>37266</v>
      </c>
      <c r="S441" s="51">
        <v>37264</v>
      </c>
      <c r="T441" s="51">
        <v>37265</v>
      </c>
      <c r="U441" s="51">
        <v>37261</v>
      </c>
      <c r="V441" s="51">
        <v>37260</v>
      </c>
      <c r="W441" s="52">
        <v>37255</v>
      </c>
      <c r="X441" s="50">
        <v>5785</v>
      </c>
      <c r="Y441" s="51">
        <v>10145</v>
      </c>
      <c r="Z441" s="51">
        <v>10160</v>
      </c>
      <c r="AA441" s="51">
        <v>10162</v>
      </c>
      <c r="AB441" s="51">
        <v>10161</v>
      </c>
      <c r="AC441" s="52">
        <v>10161</v>
      </c>
      <c r="AD441" s="50">
        <v>31500</v>
      </c>
      <c r="AE441" s="51">
        <v>27140</v>
      </c>
      <c r="AF441" s="51">
        <v>27127</v>
      </c>
      <c r="AG441" s="51">
        <v>27121</v>
      </c>
      <c r="AH441" s="51">
        <v>27120</v>
      </c>
      <c r="AI441" s="52">
        <v>27114</v>
      </c>
    </row>
    <row r="442" spans="1:35" x14ac:dyDescent="0.25">
      <c r="A442" s="27">
        <v>2018</v>
      </c>
      <c r="B442" s="27">
        <v>0</v>
      </c>
      <c r="C442" s="27" t="s">
        <v>55</v>
      </c>
      <c r="D442" s="27">
        <v>97</v>
      </c>
      <c r="E442" s="27">
        <v>1921</v>
      </c>
      <c r="F442" s="53">
        <v>4699647</v>
      </c>
      <c r="G442" s="54">
        <v>8745817</v>
      </c>
      <c r="H442" s="54">
        <v>8745204</v>
      </c>
      <c r="I442" s="54">
        <v>8744850</v>
      </c>
      <c r="J442" s="54">
        <v>8744120</v>
      </c>
      <c r="K442" s="55">
        <v>8742794</v>
      </c>
      <c r="L442" s="53">
        <v>0</v>
      </c>
      <c r="M442" s="54">
        <v>0</v>
      </c>
      <c r="N442" s="54">
        <v>0</v>
      </c>
      <c r="O442" s="54">
        <v>0</v>
      </c>
      <c r="P442" s="54">
        <v>0</v>
      </c>
      <c r="Q442" s="55">
        <v>0</v>
      </c>
      <c r="R442" s="53">
        <v>28576</v>
      </c>
      <c r="S442" s="54">
        <v>28572</v>
      </c>
      <c r="T442" s="54">
        <v>28570</v>
      </c>
      <c r="U442" s="54">
        <v>28570</v>
      </c>
      <c r="V442" s="54">
        <v>28568</v>
      </c>
      <c r="W442" s="55">
        <v>28565</v>
      </c>
      <c r="X442" s="53">
        <v>4774</v>
      </c>
      <c r="Y442" s="54">
        <v>8362</v>
      </c>
      <c r="Z442" s="54">
        <v>8375</v>
      </c>
      <c r="AA442" s="54">
        <v>8373</v>
      </c>
      <c r="AB442" s="54">
        <v>8373</v>
      </c>
      <c r="AC442" s="55">
        <v>8373</v>
      </c>
      <c r="AD442" s="53">
        <v>23825</v>
      </c>
      <c r="AE442" s="54">
        <v>20228</v>
      </c>
      <c r="AF442" s="54">
        <v>20218</v>
      </c>
      <c r="AG442" s="54">
        <v>20218</v>
      </c>
      <c r="AH442" s="54">
        <v>20216</v>
      </c>
      <c r="AI442" s="55">
        <v>20212</v>
      </c>
    </row>
    <row r="443" spans="1:35" x14ac:dyDescent="0.25">
      <c r="A443" s="26">
        <v>2018</v>
      </c>
      <c r="B443" s="26">
        <v>0</v>
      </c>
      <c r="C443" s="26" t="s">
        <v>55</v>
      </c>
      <c r="D443" s="26">
        <v>98</v>
      </c>
      <c r="E443" s="26">
        <v>1920</v>
      </c>
      <c r="F443" s="50">
        <v>3161227</v>
      </c>
      <c r="G443" s="51">
        <v>5831606</v>
      </c>
      <c r="H443" s="51">
        <v>5830477</v>
      </c>
      <c r="I443" s="51">
        <v>5830231</v>
      </c>
      <c r="J443" s="51">
        <v>5830231</v>
      </c>
      <c r="K443" s="52">
        <v>5828941</v>
      </c>
      <c r="L443" s="50">
        <v>0</v>
      </c>
      <c r="M443" s="51">
        <v>0</v>
      </c>
      <c r="N443" s="51">
        <v>0</v>
      </c>
      <c r="O443" s="51">
        <v>0</v>
      </c>
      <c r="P443" s="51">
        <v>0</v>
      </c>
      <c r="Q443" s="52">
        <v>0</v>
      </c>
      <c r="R443" s="50">
        <v>19418</v>
      </c>
      <c r="S443" s="51">
        <v>19417</v>
      </c>
      <c r="T443" s="51">
        <v>19415</v>
      </c>
      <c r="U443" s="51">
        <v>19415</v>
      </c>
      <c r="V443" s="51">
        <v>19415</v>
      </c>
      <c r="W443" s="52">
        <v>19412</v>
      </c>
      <c r="X443" s="50">
        <v>3554</v>
      </c>
      <c r="Y443" s="51">
        <v>6152</v>
      </c>
      <c r="Z443" s="51">
        <v>6164</v>
      </c>
      <c r="AA443" s="51">
        <v>6166</v>
      </c>
      <c r="AB443" s="51">
        <v>6166</v>
      </c>
      <c r="AC443" s="52">
        <v>6167</v>
      </c>
      <c r="AD443" s="50">
        <v>15876</v>
      </c>
      <c r="AE443" s="51">
        <v>13271</v>
      </c>
      <c r="AF443" s="51">
        <v>13258</v>
      </c>
      <c r="AG443" s="51">
        <v>13254</v>
      </c>
      <c r="AH443" s="51">
        <v>13254</v>
      </c>
      <c r="AI443" s="52">
        <v>13250</v>
      </c>
    </row>
    <row r="444" spans="1:35" x14ac:dyDescent="0.25">
      <c r="A444" s="27">
        <v>2018</v>
      </c>
      <c r="B444" s="27">
        <v>0</v>
      </c>
      <c r="C444" s="27" t="s">
        <v>55</v>
      </c>
      <c r="D444" s="27">
        <v>99</v>
      </c>
      <c r="E444" s="27">
        <v>1919</v>
      </c>
      <c r="F444" s="53">
        <v>1728321</v>
      </c>
      <c r="G444" s="54">
        <v>3175258</v>
      </c>
      <c r="H444" s="54">
        <v>3173695</v>
      </c>
      <c r="I444" s="54">
        <v>3172965</v>
      </c>
      <c r="J444" s="54">
        <v>3172965</v>
      </c>
      <c r="K444" s="55">
        <v>3172965</v>
      </c>
      <c r="L444" s="53">
        <v>0</v>
      </c>
      <c r="M444" s="54">
        <v>0</v>
      </c>
      <c r="N444" s="54">
        <v>0</v>
      </c>
      <c r="O444" s="54">
        <v>0</v>
      </c>
      <c r="P444" s="54">
        <v>0</v>
      </c>
      <c r="Q444" s="55">
        <v>0</v>
      </c>
      <c r="R444" s="53">
        <v>10676</v>
      </c>
      <c r="S444" s="54">
        <v>10676</v>
      </c>
      <c r="T444" s="54">
        <v>10673</v>
      </c>
      <c r="U444" s="54">
        <v>10671</v>
      </c>
      <c r="V444" s="54">
        <v>10671</v>
      </c>
      <c r="W444" s="55">
        <v>10671</v>
      </c>
      <c r="X444" s="53">
        <v>2072</v>
      </c>
      <c r="Y444" s="54">
        <v>3548</v>
      </c>
      <c r="Z444" s="54">
        <v>3554</v>
      </c>
      <c r="AA444" s="54">
        <v>3554</v>
      </c>
      <c r="AB444" s="54">
        <v>3554</v>
      </c>
      <c r="AC444" s="55">
        <v>3554</v>
      </c>
      <c r="AD444" s="53">
        <v>8610</v>
      </c>
      <c r="AE444" s="54">
        <v>7133</v>
      </c>
      <c r="AF444" s="54">
        <v>7123</v>
      </c>
      <c r="AG444" s="54">
        <v>7121</v>
      </c>
      <c r="AH444" s="54">
        <v>7121</v>
      </c>
      <c r="AI444" s="55">
        <v>7121</v>
      </c>
    </row>
    <row r="445" spans="1:35" x14ac:dyDescent="0.25">
      <c r="A445" s="26">
        <v>2018</v>
      </c>
      <c r="B445" s="26">
        <v>0</v>
      </c>
      <c r="C445" s="26" t="s">
        <v>55</v>
      </c>
      <c r="D445" s="26">
        <v>100</v>
      </c>
      <c r="E445" s="26">
        <v>1918</v>
      </c>
      <c r="F445" s="50">
        <v>693686</v>
      </c>
      <c r="G445" s="51">
        <v>1257826</v>
      </c>
      <c r="H445" s="51">
        <v>1256655</v>
      </c>
      <c r="I445" s="51">
        <v>1256276</v>
      </c>
      <c r="J445" s="51">
        <v>1256276</v>
      </c>
      <c r="K445" s="52">
        <v>1255911</v>
      </c>
      <c r="L445" s="50">
        <v>0</v>
      </c>
      <c r="M445" s="51">
        <v>0</v>
      </c>
      <c r="N445" s="51">
        <v>0</v>
      </c>
      <c r="O445" s="51">
        <v>0</v>
      </c>
      <c r="P445" s="51">
        <v>0</v>
      </c>
      <c r="Q445" s="52">
        <v>0</v>
      </c>
      <c r="R445" s="50">
        <v>4315</v>
      </c>
      <c r="S445" s="51">
        <v>4312</v>
      </c>
      <c r="T445" s="51">
        <v>4309</v>
      </c>
      <c r="U445" s="51">
        <v>4308</v>
      </c>
      <c r="V445" s="51">
        <v>4308</v>
      </c>
      <c r="W445" s="52">
        <v>4307</v>
      </c>
      <c r="X445" s="50">
        <v>896</v>
      </c>
      <c r="Y445" s="51">
        <v>1547</v>
      </c>
      <c r="Z445" s="51">
        <v>1548</v>
      </c>
      <c r="AA445" s="51">
        <v>1549</v>
      </c>
      <c r="AB445" s="51">
        <v>1549</v>
      </c>
      <c r="AC445" s="52">
        <v>1549</v>
      </c>
      <c r="AD445" s="50">
        <v>3424</v>
      </c>
      <c r="AE445" s="51">
        <v>2772</v>
      </c>
      <c r="AF445" s="51">
        <v>2768</v>
      </c>
      <c r="AG445" s="51">
        <v>2766</v>
      </c>
      <c r="AH445" s="51">
        <v>2766</v>
      </c>
      <c r="AI445" s="52">
        <v>2765</v>
      </c>
    </row>
    <row r="446" spans="1:35" x14ac:dyDescent="0.25">
      <c r="A446" s="27">
        <v>2018</v>
      </c>
      <c r="B446" s="27">
        <v>0</v>
      </c>
      <c r="C446" s="27" t="s">
        <v>55</v>
      </c>
      <c r="D446" s="27">
        <v>101</v>
      </c>
      <c r="E446" s="27">
        <v>1917</v>
      </c>
      <c r="F446" s="53">
        <v>420427</v>
      </c>
      <c r="G446" s="54">
        <v>757853</v>
      </c>
      <c r="H446" s="54">
        <v>756365</v>
      </c>
      <c r="I446" s="54">
        <v>756365</v>
      </c>
      <c r="J446" s="54">
        <v>756365</v>
      </c>
      <c r="K446" s="55">
        <v>756365</v>
      </c>
      <c r="L446" s="53">
        <v>0</v>
      </c>
      <c r="M446" s="54">
        <v>0</v>
      </c>
      <c r="N446" s="54">
        <v>0</v>
      </c>
      <c r="O446" s="54">
        <v>0</v>
      </c>
      <c r="P446" s="54">
        <v>0</v>
      </c>
      <c r="Q446" s="55">
        <v>0</v>
      </c>
      <c r="R446" s="53">
        <v>2638</v>
      </c>
      <c r="S446" s="54">
        <v>2638</v>
      </c>
      <c r="T446" s="54">
        <v>2633</v>
      </c>
      <c r="U446" s="54">
        <v>2633</v>
      </c>
      <c r="V446" s="54">
        <v>2633</v>
      </c>
      <c r="W446" s="55">
        <v>2633</v>
      </c>
      <c r="X446" s="53">
        <v>578</v>
      </c>
      <c r="Y446" s="54">
        <v>992</v>
      </c>
      <c r="Z446" s="54">
        <v>994</v>
      </c>
      <c r="AA446" s="54">
        <v>993</v>
      </c>
      <c r="AB446" s="54">
        <v>993</v>
      </c>
      <c r="AC446" s="55">
        <v>993</v>
      </c>
      <c r="AD446" s="53">
        <v>2064</v>
      </c>
      <c r="AE446" s="54">
        <v>1648</v>
      </c>
      <c r="AF446" s="54">
        <v>1642</v>
      </c>
      <c r="AG446" s="54">
        <v>1642</v>
      </c>
      <c r="AH446" s="54">
        <v>1642</v>
      </c>
      <c r="AI446" s="55">
        <v>1642</v>
      </c>
    </row>
    <row r="447" spans="1:35" x14ac:dyDescent="0.25">
      <c r="A447" s="26">
        <v>2018</v>
      </c>
      <c r="B447" s="26">
        <v>0</v>
      </c>
      <c r="C447" s="26" t="s">
        <v>55</v>
      </c>
      <c r="D447" s="26">
        <v>102</v>
      </c>
      <c r="E447" s="26">
        <v>1916</v>
      </c>
      <c r="F447" s="50">
        <v>283692</v>
      </c>
      <c r="G447" s="51">
        <v>503367</v>
      </c>
      <c r="H447" s="51">
        <v>501866</v>
      </c>
      <c r="I447" s="51">
        <v>501501</v>
      </c>
      <c r="J447" s="51">
        <v>501501</v>
      </c>
      <c r="K447" s="52">
        <v>501501</v>
      </c>
      <c r="L447" s="50">
        <v>0</v>
      </c>
      <c r="M447" s="51">
        <v>0</v>
      </c>
      <c r="N447" s="51">
        <v>0</v>
      </c>
      <c r="O447" s="51">
        <v>0</v>
      </c>
      <c r="P447" s="51">
        <v>0</v>
      </c>
      <c r="Q447" s="52">
        <v>0</v>
      </c>
      <c r="R447" s="50">
        <v>1818</v>
      </c>
      <c r="S447" s="51">
        <v>1818</v>
      </c>
      <c r="T447" s="51">
        <v>1814</v>
      </c>
      <c r="U447" s="51">
        <v>1813</v>
      </c>
      <c r="V447" s="51">
        <v>1813</v>
      </c>
      <c r="W447" s="52">
        <v>1813</v>
      </c>
      <c r="X447" s="50">
        <v>448</v>
      </c>
      <c r="Y447" s="51">
        <v>784</v>
      </c>
      <c r="Z447" s="51">
        <v>784</v>
      </c>
      <c r="AA447" s="51">
        <v>784</v>
      </c>
      <c r="AB447" s="51">
        <v>784</v>
      </c>
      <c r="AC447" s="52">
        <v>784</v>
      </c>
      <c r="AD447" s="50">
        <v>1371</v>
      </c>
      <c r="AE447" s="51">
        <v>1038</v>
      </c>
      <c r="AF447" s="51">
        <v>1033</v>
      </c>
      <c r="AG447" s="51">
        <v>1032</v>
      </c>
      <c r="AH447" s="51">
        <v>1032</v>
      </c>
      <c r="AI447" s="52">
        <v>1032</v>
      </c>
    </row>
    <row r="448" spans="1:35" x14ac:dyDescent="0.25">
      <c r="A448" s="27">
        <v>2018</v>
      </c>
      <c r="B448" s="27">
        <v>0</v>
      </c>
      <c r="C448" s="27" t="s">
        <v>55</v>
      </c>
      <c r="D448" s="27">
        <v>103</v>
      </c>
      <c r="E448" s="27">
        <v>1915</v>
      </c>
      <c r="F448" s="53">
        <v>228714</v>
      </c>
      <c r="G448" s="54">
        <v>403900</v>
      </c>
      <c r="H448" s="54">
        <v>403137</v>
      </c>
      <c r="I448" s="54">
        <v>403053</v>
      </c>
      <c r="J448" s="54">
        <v>402688</v>
      </c>
      <c r="K448" s="55">
        <v>402323</v>
      </c>
      <c r="L448" s="53">
        <v>0</v>
      </c>
      <c r="M448" s="54">
        <v>0</v>
      </c>
      <c r="N448" s="54">
        <v>0</v>
      </c>
      <c r="O448" s="54">
        <v>0</v>
      </c>
      <c r="P448" s="54">
        <v>0</v>
      </c>
      <c r="Q448" s="55">
        <v>0</v>
      </c>
      <c r="R448" s="53">
        <v>1481</v>
      </c>
      <c r="S448" s="54">
        <v>1482</v>
      </c>
      <c r="T448" s="54">
        <v>1480</v>
      </c>
      <c r="U448" s="54">
        <v>1480</v>
      </c>
      <c r="V448" s="54">
        <v>1479</v>
      </c>
      <c r="W448" s="55">
        <v>1478</v>
      </c>
      <c r="X448" s="53">
        <v>388</v>
      </c>
      <c r="Y448" s="54">
        <v>653</v>
      </c>
      <c r="Z448" s="54">
        <v>655</v>
      </c>
      <c r="AA448" s="54">
        <v>656</v>
      </c>
      <c r="AB448" s="54">
        <v>656</v>
      </c>
      <c r="AC448" s="55">
        <v>656</v>
      </c>
      <c r="AD448" s="53">
        <v>1093</v>
      </c>
      <c r="AE448" s="54">
        <v>830</v>
      </c>
      <c r="AF448" s="54">
        <v>826</v>
      </c>
      <c r="AG448" s="54">
        <v>825</v>
      </c>
      <c r="AH448" s="54">
        <v>824</v>
      </c>
      <c r="AI448" s="55">
        <v>823</v>
      </c>
    </row>
    <row r="449" spans="1:35" x14ac:dyDescent="0.25">
      <c r="A449" s="26">
        <v>2018</v>
      </c>
      <c r="B449" s="26">
        <v>0</v>
      </c>
      <c r="C449" s="26" t="s">
        <v>55</v>
      </c>
      <c r="D449" s="26">
        <v>104</v>
      </c>
      <c r="E449" s="26">
        <v>1914</v>
      </c>
      <c r="F449" s="50">
        <v>162085</v>
      </c>
      <c r="G449" s="51">
        <v>285096</v>
      </c>
      <c r="H449" s="51">
        <v>284731</v>
      </c>
      <c r="I449" s="51">
        <v>284731</v>
      </c>
      <c r="J449" s="51">
        <v>284731</v>
      </c>
      <c r="K449" s="52">
        <v>284731</v>
      </c>
      <c r="L449" s="50">
        <v>0</v>
      </c>
      <c r="M449" s="51">
        <v>0</v>
      </c>
      <c r="N449" s="51">
        <v>0</v>
      </c>
      <c r="O449" s="51">
        <v>0</v>
      </c>
      <c r="P449" s="51">
        <v>0</v>
      </c>
      <c r="Q449" s="52">
        <v>0</v>
      </c>
      <c r="R449" s="50">
        <v>1058</v>
      </c>
      <c r="S449" s="51">
        <v>1056</v>
      </c>
      <c r="T449" s="51">
        <v>1055</v>
      </c>
      <c r="U449" s="51">
        <v>1055</v>
      </c>
      <c r="V449" s="51">
        <v>1055</v>
      </c>
      <c r="W449" s="52">
        <v>1055</v>
      </c>
      <c r="X449" s="50">
        <v>286</v>
      </c>
      <c r="Y449" s="51">
        <v>471</v>
      </c>
      <c r="Z449" s="51">
        <v>471</v>
      </c>
      <c r="AA449" s="51">
        <v>471</v>
      </c>
      <c r="AB449" s="51">
        <v>471</v>
      </c>
      <c r="AC449" s="52">
        <v>471</v>
      </c>
      <c r="AD449" s="50">
        <v>773</v>
      </c>
      <c r="AE449" s="51">
        <v>586</v>
      </c>
      <c r="AF449" s="51">
        <v>585</v>
      </c>
      <c r="AG449" s="51">
        <v>585</v>
      </c>
      <c r="AH449" s="51">
        <v>585</v>
      </c>
      <c r="AI449" s="52">
        <v>585</v>
      </c>
    </row>
    <row r="450" spans="1:35" x14ac:dyDescent="0.25">
      <c r="A450" s="27">
        <v>2018</v>
      </c>
      <c r="B450" s="27">
        <v>0</v>
      </c>
      <c r="C450" s="27" t="s">
        <v>55</v>
      </c>
      <c r="D450" s="27">
        <v>105</v>
      </c>
      <c r="E450" s="27">
        <v>1913</v>
      </c>
      <c r="F450" s="53">
        <v>94447</v>
      </c>
      <c r="G450" s="54">
        <v>165830</v>
      </c>
      <c r="H450" s="54">
        <v>165412</v>
      </c>
      <c r="I450" s="54">
        <v>164682</v>
      </c>
      <c r="J450" s="54">
        <v>164682</v>
      </c>
      <c r="K450" s="55">
        <v>164682</v>
      </c>
      <c r="L450" s="53">
        <v>0</v>
      </c>
      <c r="M450" s="54">
        <v>0</v>
      </c>
      <c r="N450" s="54">
        <v>0</v>
      </c>
      <c r="O450" s="54">
        <v>0</v>
      </c>
      <c r="P450" s="54">
        <v>0</v>
      </c>
      <c r="Q450" s="55">
        <v>0</v>
      </c>
      <c r="R450" s="53">
        <v>626</v>
      </c>
      <c r="S450" s="54">
        <v>626</v>
      </c>
      <c r="T450" s="54">
        <v>625</v>
      </c>
      <c r="U450" s="54">
        <v>623</v>
      </c>
      <c r="V450" s="54">
        <v>623</v>
      </c>
      <c r="W450" s="55">
        <v>623</v>
      </c>
      <c r="X450" s="53">
        <v>180</v>
      </c>
      <c r="Y450" s="54">
        <v>286</v>
      </c>
      <c r="Z450" s="54">
        <v>288</v>
      </c>
      <c r="AA450" s="54">
        <v>288</v>
      </c>
      <c r="AB450" s="54">
        <v>288</v>
      </c>
      <c r="AC450" s="55">
        <v>288</v>
      </c>
      <c r="AD450" s="53">
        <v>446</v>
      </c>
      <c r="AE450" s="54">
        <v>341</v>
      </c>
      <c r="AF450" s="54">
        <v>338</v>
      </c>
      <c r="AG450" s="54">
        <v>336</v>
      </c>
      <c r="AH450" s="54">
        <v>336</v>
      </c>
      <c r="AI450" s="55">
        <v>336</v>
      </c>
    </row>
    <row r="451" spans="1:35" x14ac:dyDescent="0.25">
      <c r="A451" s="26">
        <v>2018</v>
      </c>
      <c r="B451" s="26">
        <v>0</v>
      </c>
      <c r="C451" s="26" t="s">
        <v>55</v>
      </c>
      <c r="D451" s="26">
        <v>106</v>
      </c>
      <c r="E451" s="26">
        <v>1912</v>
      </c>
      <c r="F451" s="50">
        <v>50127</v>
      </c>
      <c r="G451" s="51">
        <v>85965</v>
      </c>
      <c r="H451" s="51">
        <v>85398</v>
      </c>
      <c r="I451" s="51">
        <v>85033</v>
      </c>
      <c r="J451" s="51">
        <v>85398</v>
      </c>
      <c r="K451" s="52">
        <v>85033</v>
      </c>
      <c r="L451" s="50">
        <v>0</v>
      </c>
      <c r="M451" s="51">
        <v>0</v>
      </c>
      <c r="N451" s="51">
        <v>0</v>
      </c>
      <c r="O451" s="51">
        <v>0</v>
      </c>
      <c r="P451" s="51">
        <v>0</v>
      </c>
      <c r="Q451" s="52">
        <v>0</v>
      </c>
      <c r="R451" s="50">
        <v>328</v>
      </c>
      <c r="S451" s="51">
        <v>328</v>
      </c>
      <c r="T451" s="51">
        <v>326</v>
      </c>
      <c r="U451" s="51">
        <v>325</v>
      </c>
      <c r="V451" s="51">
        <v>326</v>
      </c>
      <c r="W451" s="52">
        <v>325</v>
      </c>
      <c r="X451" s="50">
        <v>93</v>
      </c>
      <c r="Y451" s="51">
        <v>167</v>
      </c>
      <c r="Z451" s="51">
        <v>168</v>
      </c>
      <c r="AA451" s="51">
        <v>168</v>
      </c>
      <c r="AB451" s="51">
        <v>168</v>
      </c>
      <c r="AC451" s="52">
        <v>168</v>
      </c>
      <c r="AD451" s="50">
        <v>236</v>
      </c>
      <c r="AE451" s="51">
        <v>161</v>
      </c>
      <c r="AF451" s="51">
        <v>158</v>
      </c>
      <c r="AG451" s="51">
        <v>157</v>
      </c>
      <c r="AH451" s="51">
        <v>158</v>
      </c>
      <c r="AI451" s="52">
        <v>157</v>
      </c>
    </row>
    <row r="452" spans="1:35" x14ac:dyDescent="0.25">
      <c r="A452" s="27">
        <v>2018</v>
      </c>
      <c r="B452" s="27">
        <v>0</v>
      </c>
      <c r="C452" s="27" t="s">
        <v>55</v>
      </c>
      <c r="D452" s="27">
        <v>107</v>
      </c>
      <c r="E452" s="27">
        <v>1911</v>
      </c>
      <c r="F452" s="53">
        <v>18782</v>
      </c>
      <c r="G452" s="54">
        <v>32445</v>
      </c>
      <c r="H452" s="54">
        <v>32445</v>
      </c>
      <c r="I452" s="54">
        <v>32445</v>
      </c>
      <c r="J452" s="54">
        <v>32445</v>
      </c>
      <c r="K452" s="55">
        <v>32445</v>
      </c>
      <c r="L452" s="53">
        <v>0</v>
      </c>
      <c r="M452" s="54">
        <v>0</v>
      </c>
      <c r="N452" s="54">
        <v>0</v>
      </c>
      <c r="O452" s="54">
        <v>0</v>
      </c>
      <c r="P452" s="54">
        <v>0</v>
      </c>
      <c r="Q452" s="55">
        <v>0</v>
      </c>
      <c r="R452" s="53">
        <v>128</v>
      </c>
      <c r="S452" s="54">
        <v>128</v>
      </c>
      <c r="T452" s="54">
        <v>128</v>
      </c>
      <c r="U452" s="54">
        <v>128</v>
      </c>
      <c r="V452" s="54">
        <v>128</v>
      </c>
      <c r="W452" s="55">
        <v>128</v>
      </c>
      <c r="X452" s="53">
        <v>46</v>
      </c>
      <c r="Y452" s="54">
        <v>65</v>
      </c>
      <c r="Z452" s="54">
        <v>65</v>
      </c>
      <c r="AA452" s="54">
        <v>65</v>
      </c>
      <c r="AB452" s="54">
        <v>65</v>
      </c>
      <c r="AC452" s="55">
        <v>65</v>
      </c>
      <c r="AD452" s="53">
        <v>82</v>
      </c>
      <c r="AE452" s="54">
        <v>63</v>
      </c>
      <c r="AF452" s="54">
        <v>63</v>
      </c>
      <c r="AG452" s="54">
        <v>63</v>
      </c>
      <c r="AH452" s="54">
        <v>63</v>
      </c>
      <c r="AI452" s="55">
        <v>63</v>
      </c>
    </row>
    <row r="453" spans="1:35" x14ac:dyDescent="0.25">
      <c r="A453" s="26">
        <v>2018</v>
      </c>
      <c r="B453" s="26">
        <v>0</v>
      </c>
      <c r="C453" s="26" t="s">
        <v>55</v>
      </c>
      <c r="D453" s="26">
        <v>108</v>
      </c>
      <c r="E453" s="26">
        <v>1910</v>
      </c>
      <c r="F453" s="50">
        <v>13101</v>
      </c>
      <c r="G453" s="51">
        <v>22117</v>
      </c>
      <c r="H453" s="51">
        <v>22117</v>
      </c>
      <c r="I453" s="51">
        <v>21752</v>
      </c>
      <c r="J453" s="51">
        <v>21387</v>
      </c>
      <c r="K453" s="52">
        <v>21387</v>
      </c>
      <c r="L453" s="50">
        <v>0</v>
      </c>
      <c r="M453" s="51">
        <v>0</v>
      </c>
      <c r="N453" s="51">
        <v>0</v>
      </c>
      <c r="O453" s="51">
        <v>0</v>
      </c>
      <c r="P453" s="51">
        <v>0</v>
      </c>
      <c r="Q453" s="52">
        <v>0</v>
      </c>
      <c r="R453" s="50">
        <v>90</v>
      </c>
      <c r="S453" s="51">
        <v>90</v>
      </c>
      <c r="T453" s="51">
        <v>90</v>
      </c>
      <c r="U453" s="51">
        <v>89</v>
      </c>
      <c r="V453" s="51">
        <v>88</v>
      </c>
      <c r="W453" s="52">
        <v>88</v>
      </c>
      <c r="X453" s="50">
        <v>32</v>
      </c>
      <c r="Y453" s="51">
        <v>47</v>
      </c>
      <c r="Z453" s="51">
        <v>47</v>
      </c>
      <c r="AA453" s="51">
        <v>47</v>
      </c>
      <c r="AB453" s="51">
        <v>47</v>
      </c>
      <c r="AC453" s="52">
        <v>47</v>
      </c>
      <c r="AD453" s="50">
        <v>57</v>
      </c>
      <c r="AE453" s="51">
        <v>42</v>
      </c>
      <c r="AF453" s="51">
        <v>42</v>
      </c>
      <c r="AG453" s="51">
        <v>41</v>
      </c>
      <c r="AH453" s="51">
        <v>40</v>
      </c>
      <c r="AI453" s="52">
        <v>40</v>
      </c>
    </row>
    <row r="454" spans="1:35" x14ac:dyDescent="0.25">
      <c r="A454" s="27">
        <v>2018</v>
      </c>
      <c r="B454" s="27">
        <v>0</v>
      </c>
      <c r="C454" s="27" t="s">
        <v>55</v>
      </c>
      <c r="D454" s="27">
        <v>109</v>
      </c>
      <c r="E454" s="27">
        <v>1909</v>
      </c>
      <c r="F454" s="53">
        <v>5144</v>
      </c>
      <c r="G454" s="54">
        <v>8838</v>
      </c>
      <c r="H454" s="54">
        <v>8838</v>
      </c>
      <c r="I454" s="54">
        <v>8838</v>
      </c>
      <c r="J454" s="54">
        <v>8838</v>
      </c>
      <c r="K454" s="55">
        <v>8838</v>
      </c>
      <c r="L454" s="53">
        <v>0</v>
      </c>
      <c r="M454" s="54">
        <v>0</v>
      </c>
      <c r="N454" s="54">
        <v>0</v>
      </c>
      <c r="O454" s="54">
        <v>0</v>
      </c>
      <c r="P454" s="54">
        <v>0</v>
      </c>
      <c r="Q454" s="55">
        <v>0</v>
      </c>
      <c r="R454" s="53">
        <v>32</v>
      </c>
      <c r="S454" s="54">
        <v>32</v>
      </c>
      <c r="T454" s="54">
        <v>32</v>
      </c>
      <c r="U454" s="54">
        <v>32</v>
      </c>
      <c r="V454" s="54">
        <v>32</v>
      </c>
      <c r="W454" s="55">
        <v>32</v>
      </c>
      <c r="X454" s="53">
        <v>8</v>
      </c>
      <c r="Y454" s="54">
        <v>16</v>
      </c>
      <c r="Z454" s="54">
        <v>16</v>
      </c>
      <c r="AA454" s="54">
        <v>16</v>
      </c>
      <c r="AB454" s="54">
        <v>16</v>
      </c>
      <c r="AC454" s="55">
        <v>16</v>
      </c>
      <c r="AD454" s="53">
        <v>24</v>
      </c>
      <c r="AE454" s="54">
        <v>16</v>
      </c>
      <c r="AF454" s="54">
        <v>16</v>
      </c>
      <c r="AG454" s="54">
        <v>16</v>
      </c>
      <c r="AH454" s="54">
        <v>16</v>
      </c>
      <c r="AI454" s="55">
        <v>16</v>
      </c>
    </row>
    <row r="455" spans="1:35" x14ac:dyDescent="0.25">
      <c r="A455" s="26">
        <v>2018</v>
      </c>
      <c r="B455" s="26">
        <v>0</v>
      </c>
      <c r="C455" s="26" t="s">
        <v>55</v>
      </c>
      <c r="D455" s="26">
        <v>110</v>
      </c>
      <c r="E455" s="26">
        <v>1908</v>
      </c>
      <c r="F455" s="50">
        <v>2523</v>
      </c>
      <c r="G455" s="51">
        <v>4597</v>
      </c>
      <c r="H455" s="51">
        <v>4597</v>
      </c>
      <c r="I455" s="51">
        <v>4597</v>
      </c>
      <c r="J455" s="51">
        <v>4597</v>
      </c>
      <c r="K455" s="52">
        <v>4232</v>
      </c>
      <c r="L455" s="50">
        <v>0</v>
      </c>
      <c r="M455" s="51">
        <v>0</v>
      </c>
      <c r="N455" s="51">
        <v>0</v>
      </c>
      <c r="O455" s="51">
        <v>0</v>
      </c>
      <c r="P455" s="51">
        <v>0</v>
      </c>
      <c r="Q455" s="52">
        <v>0</v>
      </c>
      <c r="R455" s="50">
        <v>16</v>
      </c>
      <c r="S455" s="51">
        <v>16</v>
      </c>
      <c r="T455" s="51">
        <v>16</v>
      </c>
      <c r="U455" s="51">
        <v>16</v>
      </c>
      <c r="V455" s="51">
        <v>16</v>
      </c>
      <c r="W455" s="52">
        <v>15</v>
      </c>
      <c r="X455" s="50">
        <v>4</v>
      </c>
      <c r="Y455" s="51">
        <v>7</v>
      </c>
      <c r="Z455" s="51">
        <v>7</v>
      </c>
      <c r="AA455" s="51">
        <v>7</v>
      </c>
      <c r="AB455" s="51">
        <v>7</v>
      </c>
      <c r="AC455" s="52">
        <v>7</v>
      </c>
      <c r="AD455" s="50">
        <v>12</v>
      </c>
      <c r="AE455" s="51">
        <v>9</v>
      </c>
      <c r="AF455" s="51">
        <v>9</v>
      </c>
      <c r="AG455" s="51">
        <v>9</v>
      </c>
      <c r="AH455" s="51">
        <v>9</v>
      </c>
      <c r="AI455" s="52">
        <v>8</v>
      </c>
    </row>
    <row r="456" spans="1:35" x14ac:dyDescent="0.25">
      <c r="A456" s="27">
        <v>2018</v>
      </c>
      <c r="B456" s="27">
        <v>0</v>
      </c>
      <c r="C456" s="27" t="s">
        <v>55</v>
      </c>
      <c r="D456" s="27">
        <v>111</v>
      </c>
      <c r="E456" s="27">
        <v>1907</v>
      </c>
      <c r="F456" s="53">
        <v>665</v>
      </c>
      <c r="G456" s="54">
        <v>736</v>
      </c>
      <c r="H456" s="54">
        <v>736</v>
      </c>
      <c r="I456" s="54">
        <v>736</v>
      </c>
      <c r="J456" s="54">
        <v>736</v>
      </c>
      <c r="K456" s="55">
        <v>736</v>
      </c>
      <c r="L456" s="53">
        <v>0</v>
      </c>
      <c r="M456" s="54">
        <v>0</v>
      </c>
      <c r="N456" s="54">
        <v>0</v>
      </c>
      <c r="O456" s="54">
        <v>0</v>
      </c>
      <c r="P456" s="54">
        <v>0</v>
      </c>
      <c r="Q456" s="55">
        <v>0</v>
      </c>
      <c r="R456" s="53">
        <v>6</v>
      </c>
      <c r="S456" s="54">
        <v>6</v>
      </c>
      <c r="T456" s="54">
        <v>6</v>
      </c>
      <c r="U456" s="54">
        <v>6</v>
      </c>
      <c r="V456" s="54">
        <v>6</v>
      </c>
      <c r="W456" s="55">
        <v>6</v>
      </c>
      <c r="X456" s="53">
        <v>4</v>
      </c>
      <c r="Y456" s="54">
        <v>6</v>
      </c>
      <c r="Z456" s="54">
        <v>6</v>
      </c>
      <c r="AA456" s="54">
        <v>6</v>
      </c>
      <c r="AB456" s="54">
        <v>6</v>
      </c>
      <c r="AC456" s="55">
        <v>6</v>
      </c>
      <c r="AD456" s="53">
        <v>2</v>
      </c>
      <c r="AE456" s="54">
        <v>0</v>
      </c>
      <c r="AF456" s="54">
        <v>0</v>
      </c>
      <c r="AG456" s="54">
        <v>0</v>
      </c>
      <c r="AH456" s="54">
        <v>0</v>
      </c>
      <c r="AI456" s="55">
        <v>0</v>
      </c>
    </row>
    <row r="457" spans="1:35" x14ac:dyDescent="0.25">
      <c r="A457" s="26">
        <v>2018</v>
      </c>
      <c r="B457" s="26">
        <v>0</v>
      </c>
      <c r="C457" s="26" t="s">
        <v>55</v>
      </c>
      <c r="D457" s="26">
        <v>112</v>
      </c>
      <c r="E457" s="26">
        <v>1906</v>
      </c>
      <c r="F457" s="50">
        <v>1177</v>
      </c>
      <c r="G457" s="51">
        <v>1532</v>
      </c>
      <c r="H457" s="51">
        <v>1532</v>
      </c>
      <c r="I457" s="51">
        <v>1532</v>
      </c>
      <c r="J457" s="51">
        <v>1532</v>
      </c>
      <c r="K457" s="52">
        <v>1532</v>
      </c>
      <c r="L457" s="50">
        <v>0</v>
      </c>
      <c r="M457" s="51">
        <v>0</v>
      </c>
      <c r="N457" s="51">
        <v>0</v>
      </c>
      <c r="O457" s="51">
        <v>0</v>
      </c>
      <c r="P457" s="51">
        <v>0</v>
      </c>
      <c r="Q457" s="52">
        <v>0</v>
      </c>
      <c r="R457" s="50">
        <v>8</v>
      </c>
      <c r="S457" s="51">
        <v>7</v>
      </c>
      <c r="T457" s="51">
        <v>7</v>
      </c>
      <c r="U457" s="51">
        <v>7</v>
      </c>
      <c r="V457" s="51">
        <v>7</v>
      </c>
      <c r="W457" s="52">
        <v>7</v>
      </c>
      <c r="X457" s="50">
        <v>3</v>
      </c>
      <c r="Y457" s="51">
        <v>5</v>
      </c>
      <c r="Z457" s="51">
        <v>5</v>
      </c>
      <c r="AA457" s="51">
        <v>5</v>
      </c>
      <c r="AB457" s="51">
        <v>5</v>
      </c>
      <c r="AC457" s="52">
        <v>5</v>
      </c>
      <c r="AD457" s="50">
        <v>5</v>
      </c>
      <c r="AE457" s="51">
        <v>2</v>
      </c>
      <c r="AF457" s="51">
        <v>2</v>
      </c>
      <c r="AG457" s="51">
        <v>2</v>
      </c>
      <c r="AH457" s="51">
        <v>2</v>
      </c>
      <c r="AI457" s="52">
        <v>2</v>
      </c>
    </row>
    <row r="458" spans="1:35" x14ac:dyDescent="0.25">
      <c r="A458" s="27">
        <v>2018</v>
      </c>
      <c r="B458" s="27">
        <v>0</v>
      </c>
      <c r="C458" s="27" t="s">
        <v>55</v>
      </c>
      <c r="D458" s="27">
        <v>113</v>
      </c>
      <c r="E458" s="27">
        <v>1905</v>
      </c>
      <c r="F458" s="53">
        <v>0</v>
      </c>
      <c r="G458" s="54">
        <v>0</v>
      </c>
      <c r="H458" s="54">
        <v>0</v>
      </c>
      <c r="I458" s="54">
        <v>0</v>
      </c>
      <c r="J458" s="54">
        <v>0</v>
      </c>
      <c r="K458" s="55">
        <v>0</v>
      </c>
      <c r="L458" s="53">
        <v>0</v>
      </c>
      <c r="M458" s="54">
        <v>0</v>
      </c>
      <c r="N458" s="54">
        <v>0</v>
      </c>
      <c r="O458" s="54">
        <v>0</v>
      </c>
      <c r="P458" s="54">
        <v>0</v>
      </c>
      <c r="Q458" s="55">
        <v>0</v>
      </c>
      <c r="R458" s="53">
        <v>0</v>
      </c>
      <c r="S458" s="54">
        <v>0</v>
      </c>
      <c r="T458" s="54">
        <v>0</v>
      </c>
      <c r="U458" s="54">
        <v>0</v>
      </c>
      <c r="V458" s="54">
        <v>0</v>
      </c>
      <c r="W458" s="55">
        <v>0</v>
      </c>
      <c r="X458" s="53">
        <v>0</v>
      </c>
      <c r="Y458" s="54">
        <v>0</v>
      </c>
      <c r="Z458" s="54">
        <v>0</v>
      </c>
      <c r="AA458" s="54">
        <v>0</v>
      </c>
      <c r="AB458" s="54">
        <v>0</v>
      </c>
      <c r="AC458" s="55">
        <v>0</v>
      </c>
      <c r="AD458" s="53">
        <v>0</v>
      </c>
      <c r="AE458" s="54">
        <v>0</v>
      </c>
      <c r="AF458" s="54">
        <v>0</v>
      </c>
      <c r="AG458" s="54">
        <v>0</v>
      </c>
      <c r="AH458" s="54">
        <v>0</v>
      </c>
      <c r="AI458" s="55">
        <v>0</v>
      </c>
    </row>
    <row r="459" spans="1:35" x14ac:dyDescent="0.25">
      <c r="A459" s="26">
        <v>2018</v>
      </c>
      <c r="B459" s="26">
        <v>1</v>
      </c>
      <c r="C459" s="26" t="s">
        <v>85</v>
      </c>
      <c r="D459" s="26">
        <v>0</v>
      </c>
      <c r="E459" s="26">
        <v>2018</v>
      </c>
      <c r="F459" s="50">
        <v>0</v>
      </c>
      <c r="G459" s="51">
        <v>0</v>
      </c>
      <c r="H459" s="51">
        <v>0</v>
      </c>
      <c r="I459" s="51">
        <v>0</v>
      </c>
      <c r="J459" s="51">
        <v>0</v>
      </c>
      <c r="K459" s="52">
        <v>156</v>
      </c>
      <c r="L459" s="50">
        <v>0</v>
      </c>
      <c r="M459" s="51">
        <v>0</v>
      </c>
      <c r="N459" s="51">
        <v>0</v>
      </c>
      <c r="O459" s="51">
        <v>0</v>
      </c>
      <c r="P459" s="51">
        <v>0</v>
      </c>
      <c r="Q459" s="52">
        <v>0</v>
      </c>
      <c r="R459" s="50">
        <v>0</v>
      </c>
      <c r="S459" s="51">
        <v>0</v>
      </c>
      <c r="T459" s="51">
        <v>0</v>
      </c>
      <c r="U459" s="51">
        <v>0</v>
      </c>
      <c r="V459" s="51">
        <v>0</v>
      </c>
      <c r="W459" s="52">
        <v>1</v>
      </c>
      <c r="X459" s="50">
        <v>0</v>
      </c>
      <c r="Y459" s="51">
        <v>0</v>
      </c>
      <c r="Z459" s="51">
        <v>0</v>
      </c>
      <c r="AA459" s="51">
        <v>0</v>
      </c>
      <c r="AB459" s="51">
        <v>0</v>
      </c>
      <c r="AC459" s="52">
        <v>0</v>
      </c>
      <c r="AD459" s="50">
        <v>0</v>
      </c>
      <c r="AE459" s="51">
        <v>0</v>
      </c>
      <c r="AF459" s="51">
        <v>0</v>
      </c>
      <c r="AG459" s="51">
        <v>0</v>
      </c>
      <c r="AH459" s="51">
        <v>0</v>
      </c>
      <c r="AI459" s="52">
        <v>1</v>
      </c>
    </row>
    <row r="460" spans="1:35" x14ac:dyDescent="0.25">
      <c r="A460" s="27">
        <v>2018</v>
      </c>
      <c r="B460" s="27">
        <v>1</v>
      </c>
      <c r="C460" s="27" t="s">
        <v>85</v>
      </c>
      <c r="D460" s="27">
        <v>1</v>
      </c>
      <c r="E460" s="27">
        <v>2017</v>
      </c>
      <c r="F460" s="53">
        <v>0</v>
      </c>
      <c r="G460" s="54">
        <v>0</v>
      </c>
      <c r="H460" s="54">
        <v>0</v>
      </c>
      <c r="I460" s="54">
        <v>0</v>
      </c>
      <c r="J460" s="54">
        <v>0</v>
      </c>
      <c r="K460" s="55">
        <v>0</v>
      </c>
      <c r="L460" s="53">
        <v>0</v>
      </c>
      <c r="M460" s="54">
        <v>0</v>
      </c>
      <c r="N460" s="54">
        <v>0</v>
      </c>
      <c r="O460" s="54">
        <v>0</v>
      </c>
      <c r="P460" s="54">
        <v>0</v>
      </c>
      <c r="Q460" s="55">
        <v>0</v>
      </c>
      <c r="R460" s="53">
        <v>0</v>
      </c>
      <c r="S460" s="54">
        <v>0</v>
      </c>
      <c r="T460" s="54">
        <v>0</v>
      </c>
      <c r="U460" s="54">
        <v>0</v>
      </c>
      <c r="V460" s="54">
        <v>0</v>
      </c>
      <c r="W460" s="55">
        <v>0</v>
      </c>
      <c r="X460" s="53">
        <v>0</v>
      </c>
      <c r="Y460" s="54">
        <v>0</v>
      </c>
      <c r="Z460" s="54">
        <v>0</v>
      </c>
      <c r="AA460" s="54">
        <v>0</v>
      </c>
      <c r="AB460" s="54">
        <v>0</v>
      </c>
      <c r="AC460" s="55">
        <v>0</v>
      </c>
      <c r="AD460" s="53">
        <v>0</v>
      </c>
      <c r="AE460" s="54">
        <v>0</v>
      </c>
      <c r="AF460" s="54">
        <v>0</v>
      </c>
      <c r="AG460" s="54">
        <v>0</v>
      </c>
      <c r="AH460" s="54">
        <v>0</v>
      </c>
      <c r="AI460" s="55">
        <v>0</v>
      </c>
    </row>
    <row r="461" spans="1:35" x14ac:dyDescent="0.25">
      <c r="A461" s="26">
        <v>2018</v>
      </c>
      <c r="B461" s="26">
        <v>1</v>
      </c>
      <c r="C461" s="26" t="s">
        <v>85</v>
      </c>
      <c r="D461" s="26">
        <v>2</v>
      </c>
      <c r="E461" s="26">
        <v>2016</v>
      </c>
      <c r="F461" s="50">
        <v>0</v>
      </c>
      <c r="G461" s="51">
        <v>0</v>
      </c>
      <c r="H461" s="51">
        <v>0</v>
      </c>
      <c r="I461" s="51">
        <v>0</v>
      </c>
      <c r="J461" s="51">
        <v>0</v>
      </c>
      <c r="K461" s="52">
        <v>0</v>
      </c>
      <c r="L461" s="50">
        <v>0</v>
      </c>
      <c r="M461" s="51">
        <v>0</v>
      </c>
      <c r="N461" s="51">
        <v>0</v>
      </c>
      <c r="O461" s="51">
        <v>0</v>
      </c>
      <c r="P461" s="51">
        <v>0</v>
      </c>
      <c r="Q461" s="52">
        <v>0</v>
      </c>
      <c r="R461" s="50">
        <v>0</v>
      </c>
      <c r="S461" s="51">
        <v>0</v>
      </c>
      <c r="T461" s="51">
        <v>0</v>
      </c>
      <c r="U461" s="51">
        <v>0</v>
      </c>
      <c r="V461" s="51">
        <v>0</v>
      </c>
      <c r="W461" s="52">
        <v>0</v>
      </c>
      <c r="X461" s="50">
        <v>0</v>
      </c>
      <c r="Y461" s="51">
        <v>0</v>
      </c>
      <c r="Z461" s="51">
        <v>0</v>
      </c>
      <c r="AA461" s="51">
        <v>0</v>
      </c>
      <c r="AB461" s="51">
        <v>0</v>
      </c>
      <c r="AC461" s="52">
        <v>0</v>
      </c>
      <c r="AD461" s="50">
        <v>0</v>
      </c>
      <c r="AE461" s="51">
        <v>0</v>
      </c>
      <c r="AF461" s="51">
        <v>0</v>
      </c>
      <c r="AG461" s="51">
        <v>0</v>
      </c>
      <c r="AH461" s="51">
        <v>0</v>
      </c>
      <c r="AI461" s="52">
        <v>0</v>
      </c>
    </row>
    <row r="462" spans="1:35" x14ac:dyDescent="0.25">
      <c r="A462" s="27">
        <v>2018</v>
      </c>
      <c r="B462" s="27">
        <v>1</v>
      </c>
      <c r="C462" s="27" t="s">
        <v>85</v>
      </c>
      <c r="D462" s="27">
        <v>3</v>
      </c>
      <c r="E462" s="27">
        <v>2015</v>
      </c>
      <c r="F462" s="53">
        <v>0</v>
      </c>
      <c r="G462" s="54">
        <v>0</v>
      </c>
      <c r="H462" s="54">
        <v>0</v>
      </c>
      <c r="I462" s="54">
        <v>0</v>
      </c>
      <c r="J462" s="54">
        <v>0</v>
      </c>
      <c r="K462" s="55">
        <v>0</v>
      </c>
      <c r="L462" s="53">
        <v>0</v>
      </c>
      <c r="M462" s="54">
        <v>0</v>
      </c>
      <c r="N462" s="54">
        <v>0</v>
      </c>
      <c r="O462" s="54">
        <v>0</v>
      </c>
      <c r="P462" s="54">
        <v>0</v>
      </c>
      <c r="Q462" s="55">
        <v>0</v>
      </c>
      <c r="R462" s="53">
        <v>0</v>
      </c>
      <c r="S462" s="54">
        <v>0</v>
      </c>
      <c r="T462" s="54">
        <v>0</v>
      </c>
      <c r="U462" s="54">
        <v>0</v>
      </c>
      <c r="V462" s="54">
        <v>0</v>
      </c>
      <c r="W462" s="55">
        <v>0</v>
      </c>
      <c r="X462" s="53">
        <v>0</v>
      </c>
      <c r="Y462" s="54">
        <v>0</v>
      </c>
      <c r="Z462" s="54">
        <v>0</v>
      </c>
      <c r="AA462" s="54">
        <v>0</v>
      </c>
      <c r="AB462" s="54">
        <v>0</v>
      </c>
      <c r="AC462" s="55">
        <v>0</v>
      </c>
      <c r="AD462" s="53">
        <v>0</v>
      </c>
      <c r="AE462" s="54">
        <v>0</v>
      </c>
      <c r="AF462" s="54">
        <v>0</v>
      </c>
      <c r="AG462" s="54">
        <v>0</v>
      </c>
      <c r="AH462" s="54">
        <v>0</v>
      </c>
      <c r="AI462" s="55">
        <v>0</v>
      </c>
    </row>
    <row r="463" spans="1:35" x14ac:dyDescent="0.25">
      <c r="A463" s="26">
        <v>2018</v>
      </c>
      <c r="B463" s="26">
        <v>1</v>
      </c>
      <c r="C463" s="26" t="s">
        <v>85</v>
      </c>
      <c r="D463" s="26">
        <v>4</v>
      </c>
      <c r="E463" s="26">
        <v>2014</v>
      </c>
      <c r="F463" s="50">
        <v>0</v>
      </c>
      <c r="G463" s="51">
        <v>0</v>
      </c>
      <c r="H463" s="51">
        <v>0</v>
      </c>
      <c r="I463" s="51">
        <v>0</v>
      </c>
      <c r="J463" s="51">
        <v>0</v>
      </c>
      <c r="K463" s="52">
        <v>0</v>
      </c>
      <c r="L463" s="50">
        <v>0</v>
      </c>
      <c r="M463" s="51">
        <v>0</v>
      </c>
      <c r="N463" s="51">
        <v>0</v>
      </c>
      <c r="O463" s="51">
        <v>0</v>
      </c>
      <c r="P463" s="51">
        <v>0</v>
      </c>
      <c r="Q463" s="52">
        <v>0</v>
      </c>
      <c r="R463" s="50">
        <v>0</v>
      </c>
      <c r="S463" s="51">
        <v>0</v>
      </c>
      <c r="T463" s="51">
        <v>0</v>
      </c>
      <c r="U463" s="51">
        <v>0</v>
      </c>
      <c r="V463" s="51">
        <v>0</v>
      </c>
      <c r="W463" s="52">
        <v>0</v>
      </c>
      <c r="X463" s="50">
        <v>0</v>
      </c>
      <c r="Y463" s="51">
        <v>0</v>
      </c>
      <c r="Z463" s="51">
        <v>0</v>
      </c>
      <c r="AA463" s="51">
        <v>0</v>
      </c>
      <c r="AB463" s="51">
        <v>0</v>
      </c>
      <c r="AC463" s="52">
        <v>0</v>
      </c>
      <c r="AD463" s="50">
        <v>0</v>
      </c>
      <c r="AE463" s="51">
        <v>0</v>
      </c>
      <c r="AF463" s="51">
        <v>0</v>
      </c>
      <c r="AG463" s="51">
        <v>0</v>
      </c>
      <c r="AH463" s="51">
        <v>0</v>
      </c>
      <c r="AI463" s="52">
        <v>0</v>
      </c>
    </row>
    <row r="464" spans="1:35" x14ac:dyDescent="0.25">
      <c r="A464" s="27">
        <v>2018</v>
      </c>
      <c r="B464" s="27">
        <v>1</v>
      </c>
      <c r="C464" s="27" t="s">
        <v>85</v>
      </c>
      <c r="D464" s="27">
        <v>5</v>
      </c>
      <c r="E464" s="27">
        <v>2013</v>
      </c>
      <c r="F464" s="53">
        <v>0</v>
      </c>
      <c r="G464" s="54">
        <v>0</v>
      </c>
      <c r="H464" s="54">
        <v>0</v>
      </c>
      <c r="I464" s="54">
        <v>0</v>
      </c>
      <c r="J464" s="54">
        <v>0</v>
      </c>
      <c r="K464" s="55">
        <v>0</v>
      </c>
      <c r="L464" s="53">
        <v>0</v>
      </c>
      <c r="M464" s="54">
        <v>0</v>
      </c>
      <c r="N464" s="54">
        <v>0</v>
      </c>
      <c r="O464" s="54">
        <v>0</v>
      </c>
      <c r="P464" s="54">
        <v>0</v>
      </c>
      <c r="Q464" s="55">
        <v>0</v>
      </c>
      <c r="R464" s="53">
        <v>0</v>
      </c>
      <c r="S464" s="54">
        <v>0</v>
      </c>
      <c r="T464" s="54">
        <v>0</v>
      </c>
      <c r="U464" s="54">
        <v>0</v>
      </c>
      <c r="V464" s="54">
        <v>0</v>
      </c>
      <c r="W464" s="55">
        <v>0</v>
      </c>
      <c r="X464" s="53">
        <v>0</v>
      </c>
      <c r="Y464" s="54">
        <v>0</v>
      </c>
      <c r="Z464" s="54">
        <v>0</v>
      </c>
      <c r="AA464" s="54">
        <v>0</v>
      </c>
      <c r="AB464" s="54">
        <v>0</v>
      </c>
      <c r="AC464" s="55">
        <v>0</v>
      </c>
      <c r="AD464" s="53">
        <v>0</v>
      </c>
      <c r="AE464" s="54">
        <v>0</v>
      </c>
      <c r="AF464" s="54">
        <v>0</v>
      </c>
      <c r="AG464" s="54">
        <v>0</v>
      </c>
      <c r="AH464" s="54">
        <v>0</v>
      </c>
      <c r="AI464" s="55">
        <v>0</v>
      </c>
    </row>
    <row r="465" spans="1:35" x14ac:dyDescent="0.25">
      <c r="A465" s="26">
        <v>2018</v>
      </c>
      <c r="B465" s="26">
        <v>1</v>
      </c>
      <c r="C465" s="26" t="s">
        <v>85</v>
      </c>
      <c r="D465" s="26">
        <v>6</v>
      </c>
      <c r="E465" s="26">
        <v>2012</v>
      </c>
      <c r="F465" s="50">
        <v>0</v>
      </c>
      <c r="G465" s="51">
        <v>0</v>
      </c>
      <c r="H465" s="51">
        <v>0</v>
      </c>
      <c r="I465" s="51">
        <v>0</v>
      </c>
      <c r="J465" s="51">
        <v>0</v>
      </c>
      <c r="K465" s="52">
        <v>365</v>
      </c>
      <c r="L465" s="50">
        <v>0</v>
      </c>
      <c r="M465" s="51">
        <v>0</v>
      </c>
      <c r="N465" s="51">
        <v>0</v>
      </c>
      <c r="O465" s="51">
        <v>0</v>
      </c>
      <c r="P465" s="51">
        <v>0</v>
      </c>
      <c r="Q465" s="52">
        <v>0</v>
      </c>
      <c r="R465" s="50">
        <v>0</v>
      </c>
      <c r="S465" s="51">
        <v>0</v>
      </c>
      <c r="T465" s="51">
        <v>0</v>
      </c>
      <c r="U465" s="51">
        <v>0</v>
      </c>
      <c r="V465" s="51">
        <v>0</v>
      </c>
      <c r="W465" s="52">
        <v>1</v>
      </c>
      <c r="X465" s="50">
        <v>0</v>
      </c>
      <c r="Y465" s="51">
        <v>0</v>
      </c>
      <c r="Z465" s="51">
        <v>0</v>
      </c>
      <c r="AA465" s="51">
        <v>0</v>
      </c>
      <c r="AB465" s="51">
        <v>0</v>
      </c>
      <c r="AC465" s="52">
        <v>0</v>
      </c>
      <c r="AD465" s="50">
        <v>0</v>
      </c>
      <c r="AE465" s="51">
        <v>0</v>
      </c>
      <c r="AF465" s="51">
        <v>0</v>
      </c>
      <c r="AG465" s="51">
        <v>0</v>
      </c>
      <c r="AH465" s="51">
        <v>0</v>
      </c>
      <c r="AI465" s="52">
        <v>1</v>
      </c>
    </row>
    <row r="466" spans="1:35" x14ac:dyDescent="0.25">
      <c r="A466" s="27">
        <v>2018</v>
      </c>
      <c r="B466" s="27">
        <v>1</v>
      </c>
      <c r="C466" s="27" t="s">
        <v>85</v>
      </c>
      <c r="D466" s="27">
        <v>7</v>
      </c>
      <c r="E466" s="27">
        <v>2011</v>
      </c>
      <c r="F466" s="53">
        <v>0</v>
      </c>
      <c r="G466" s="54">
        <v>0</v>
      </c>
      <c r="H466" s="54">
        <v>0</v>
      </c>
      <c r="I466" s="54">
        <v>365</v>
      </c>
      <c r="J466" s="54">
        <v>0</v>
      </c>
      <c r="K466" s="55">
        <v>365</v>
      </c>
      <c r="L466" s="53">
        <v>0</v>
      </c>
      <c r="M466" s="54">
        <v>0</v>
      </c>
      <c r="N466" s="54">
        <v>0</v>
      </c>
      <c r="O466" s="54">
        <v>0</v>
      </c>
      <c r="P466" s="54">
        <v>0</v>
      </c>
      <c r="Q466" s="55">
        <v>0</v>
      </c>
      <c r="R466" s="53">
        <v>0</v>
      </c>
      <c r="S466" s="54">
        <v>0</v>
      </c>
      <c r="T466" s="54">
        <v>0</v>
      </c>
      <c r="U466" s="54">
        <v>1</v>
      </c>
      <c r="V466" s="54">
        <v>0</v>
      </c>
      <c r="W466" s="55">
        <v>1</v>
      </c>
      <c r="X466" s="53">
        <v>0</v>
      </c>
      <c r="Y466" s="54">
        <v>0</v>
      </c>
      <c r="Z466" s="54">
        <v>0</v>
      </c>
      <c r="AA466" s="54">
        <v>0</v>
      </c>
      <c r="AB466" s="54">
        <v>0</v>
      </c>
      <c r="AC466" s="55">
        <v>0</v>
      </c>
      <c r="AD466" s="53">
        <v>0</v>
      </c>
      <c r="AE466" s="54">
        <v>0</v>
      </c>
      <c r="AF466" s="54">
        <v>0</v>
      </c>
      <c r="AG466" s="54">
        <v>1</v>
      </c>
      <c r="AH466" s="54">
        <v>0</v>
      </c>
      <c r="AI466" s="55">
        <v>1</v>
      </c>
    </row>
    <row r="467" spans="1:35" x14ac:dyDescent="0.25">
      <c r="A467" s="26">
        <v>2018</v>
      </c>
      <c r="B467" s="26">
        <v>1</v>
      </c>
      <c r="C467" s="26" t="s">
        <v>85</v>
      </c>
      <c r="D467" s="26">
        <v>8</v>
      </c>
      <c r="E467" s="26">
        <v>2010</v>
      </c>
      <c r="F467" s="50">
        <v>0</v>
      </c>
      <c r="G467" s="51">
        <v>0</v>
      </c>
      <c r="H467" s="51">
        <v>0</v>
      </c>
      <c r="I467" s="51">
        <v>0</v>
      </c>
      <c r="J467" s="51">
        <v>0</v>
      </c>
      <c r="K467" s="52">
        <v>0</v>
      </c>
      <c r="L467" s="50">
        <v>0</v>
      </c>
      <c r="M467" s="51">
        <v>0</v>
      </c>
      <c r="N467" s="51">
        <v>0</v>
      </c>
      <c r="O467" s="51">
        <v>0</v>
      </c>
      <c r="P467" s="51">
        <v>0</v>
      </c>
      <c r="Q467" s="52">
        <v>0</v>
      </c>
      <c r="R467" s="50">
        <v>0</v>
      </c>
      <c r="S467" s="51">
        <v>0</v>
      </c>
      <c r="T467" s="51">
        <v>0</v>
      </c>
      <c r="U467" s="51">
        <v>0</v>
      </c>
      <c r="V467" s="51">
        <v>0</v>
      </c>
      <c r="W467" s="52">
        <v>0</v>
      </c>
      <c r="X467" s="50">
        <v>0</v>
      </c>
      <c r="Y467" s="51">
        <v>0</v>
      </c>
      <c r="Z467" s="51">
        <v>0</v>
      </c>
      <c r="AA467" s="51">
        <v>0</v>
      </c>
      <c r="AB467" s="51">
        <v>0</v>
      </c>
      <c r="AC467" s="52">
        <v>0</v>
      </c>
      <c r="AD467" s="50">
        <v>0</v>
      </c>
      <c r="AE467" s="51">
        <v>0</v>
      </c>
      <c r="AF467" s="51">
        <v>0</v>
      </c>
      <c r="AG467" s="51">
        <v>0</v>
      </c>
      <c r="AH467" s="51">
        <v>0</v>
      </c>
      <c r="AI467" s="52">
        <v>0</v>
      </c>
    </row>
    <row r="468" spans="1:35" x14ac:dyDescent="0.25">
      <c r="A468" s="27">
        <v>2018</v>
      </c>
      <c r="B468" s="27">
        <v>1</v>
      </c>
      <c r="C468" s="27" t="s">
        <v>85</v>
      </c>
      <c r="D468" s="27">
        <v>9</v>
      </c>
      <c r="E468" s="27">
        <v>2009</v>
      </c>
      <c r="F468" s="53">
        <v>0</v>
      </c>
      <c r="G468" s="54">
        <v>0</v>
      </c>
      <c r="H468" s="54">
        <v>0</v>
      </c>
      <c r="I468" s="54">
        <v>0</v>
      </c>
      <c r="J468" s="54">
        <v>0</v>
      </c>
      <c r="K468" s="55">
        <v>0</v>
      </c>
      <c r="L468" s="53">
        <v>0</v>
      </c>
      <c r="M468" s="54">
        <v>0</v>
      </c>
      <c r="N468" s="54">
        <v>0</v>
      </c>
      <c r="O468" s="54">
        <v>0</v>
      </c>
      <c r="P468" s="54">
        <v>0</v>
      </c>
      <c r="Q468" s="55">
        <v>0</v>
      </c>
      <c r="R468" s="53">
        <v>0</v>
      </c>
      <c r="S468" s="54">
        <v>0</v>
      </c>
      <c r="T468" s="54">
        <v>0</v>
      </c>
      <c r="U468" s="54">
        <v>0</v>
      </c>
      <c r="V468" s="54">
        <v>0</v>
      </c>
      <c r="W468" s="55">
        <v>0</v>
      </c>
      <c r="X468" s="53">
        <v>0</v>
      </c>
      <c r="Y468" s="54">
        <v>0</v>
      </c>
      <c r="Z468" s="54">
        <v>0</v>
      </c>
      <c r="AA468" s="54">
        <v>0</v>
      </c>
      <c r="AB468" s="54">
        <v>0</v>
      </c>
      <c r="AC468" s="55">
        <v>0</v>
      </c>
      <c r="AD468" s="53">
        <v>0</v>
      </c>
      <c r="AE468" s="54">
        <v>0</v>
      </c>
      <c r="AF468" s="54">
        <v>0</v>
      </c>
      <c r="AG468" s="54">
        <v>0</v>
      </c>
      <c r="AH468" s="54">
        <v>0</v>
      </c>
      <c r="AI468" s="55">
        <v>0</v>
      </c>
    </row>
    <row r="469" spans="1:35" x14ac:dyDescent="0.25">
      <c r="A469" s="26">
        <v>2018</v>
      </c>
      <c r="B469" s="26">
        <v>1</v>
      </c>
      <c r="C469" s="26" t="s">
        <v>85</v>
      </c>
      <c r="D469" s="26">
        <v>10</v>
      </c>
      <c r="E469" s="26">
        <v>2008</v>
      </c>
      <c r="F469" s="50">
        <v>0</v>
      </c>
      <c r="G469" s="51">
        <v>0</v>
      </c>
      <c r="H469" s="51">
        <v>0</v>
      </c>
      <c r="I469" s="51">
        <v>0</v>
      </c>
      <c r="J469" s="51">
        <v>0</v>
      </c>
      <c r="K469" s="52">
        <v>0</v>
      </c>
      <c r="L469" s="50">
        <v>0</v>
      </c>
      <c r="M469" s="51">
        <v>0</v>
      </c>
      <c r="N469" s="51">
        <v>0</v>
      </c>
      <c r="O469" s="51">
        <v>0</v>
      </c>
      <c r="P469" s="51">
        <v>0</v>
      </c>
      <c r="Q469" s="52">
        <v>0</v>
      </c>
      <c r="R469" s="50">
        <v>0</v>
      </c>
      <c r="S469" s="51">
        <v>0</v>
      </c>
      <c r="T469" s="51">
        <v>0</v>
      </c>
      <c r="U469" s="51">
        <v>0</v>
      </c>
      <c r="V469" s="51">
        <v>0</v>
      </c>
      <c r="W469" s="52">
        <v>0</v>
      </c>
      <c r="X469" s="50">
        <v>0</v>
      </c>
      <c r="Y469" s="51">
        <v>0</v>
      </c>
      <c r="Z469" s="51">
        <v>0</v>
      </c>
      <c r="AA469" s="51">
        <v>0</v>
      </c>
      <c r="AB469" s="51">
        <v>0</v>
      </c>
      <c r="AC469" s="52">
        <v>0</v>
      </c>
      <c r="AD469" s="50">
        <v>0</v>
      </c>
      <c r="AE469" s="51">
        <v>0</v>
      </c>
      <c r="AF469" s="51">
        <v>0</v>
      </c>
      <c r="AG469" s="51">
        <v>0</v>
      </c>
      <c r="AH469" s="51">
        <v>0</v>
      </c>
      <c r="AI469" s="52">
        <v>0</v>
      </c>
    </row>
    <row r="470" spans="1:35" x14ac:dyDescent="0.25">
      <c r="A470" s="27">
        <v>2018</v>
      </c>
      <c r="B470" s="27">
        <v>1</v>
      </c>
      <c r="C470" s="27" t="s">
        <v>85</v>
      </c>
      <c r="D470" s="27">
        <v>11</v>
      </c>
      <c r="E470" s="27">
        <v>2007</v>
      </c>
      <c r="F470" s="53">
        <v>0</v>
      </c>
      <c r="G470" s="54">
        <v>0</v>
      </c>
      <c r="H470" s="54">
        <v>0</v>
      </c>
      <c r="I470" s="54">
        <v>0</v>
      </c>
      <c r="J470" s="54">
        <v>0</v>
      </c>
      <c r="K470" s="55">
        <v>0</v>
      </c>
      <c r="L470" s="53">
        <v>0</v>
      </c>
      <c r="M470" s="54">
        <v>0</v>
      </c>
      <c r="N470" s="54">
        <v>0</v>
      </c>
      <c r="O470" s="54">
        <v>0</v>
      </c>
      <c r="P470" s="54">
        <v>0</v>
      </c>
      <c r="Q470" s="55">
        <v>0</v>
      </c>
      <c r="R470" s="53">
        <v>0</v>
      </c>
      <c r="S470" s="54">
        <v>0</v>
      </c>
      <c r="T470" s="54">
        <v>0</v>
      </c>
      <c r="U470" s="54">
        <v>0</v>
      </c>
      <c r="V470" s="54">
        <v>0</v>
      </c>
      <c r="W470" s="55">
        <v>0</v>
      </c>
      <c r="X470" s="53">
        <v>0</v>
      </c>
      <c r="Y470" s="54">
        <v>0</v>
      </c>
      <c r="Z470" s="54">
        <v>0</v>
      </c>
      <c r="AA470" s="54">
        <v>0</v>
      </c>
      <c r="AB470" s="54">
        <v>0</v>
      </c>
      <c r="AC470" s="55">
        <v>0</v>
      </c>
      <c r="AD470" s="53">
        <v>0</v>
      </c>
      <c r="AE470" s="54">
        <v>0</v>
      </c>
      <c r="AF470" s="54">
        <v>0</v>
      </c>
      <c r="AG470" s="54">
        <v>0</v>
      </c>
      <c r="AH470" s="54">
        <v>0</v>
      </c>
      <c r="AI470" s="55">
        <v>0</v>
      </c>
    </row>
    <row r="471" spans="1:35" x14ac:dyDescent="0.25">
      <c r="A471" s="26">
        <v>2018</v>
      </c>
      <c r="B471" s="26">
        <v>1</v>
      </c>
      <c r="C471" s="26" t="s">
        <v>85</v>
      </c>
      <c r="D471" s="26">
        <v>12</v>
      </c>
      <c r="E471" s="26">
        <v>2006</v>
      </c>
      <c r="F471" s="50">
        <v>0</v>
      </c>
      <c r="G471" s="51">
        <v>0</v>
      </c>
      <c r="H471" s="51">
        <v>0</v>
      </c>
      <c r="I471" s="51">
        <v>0</v>
      </c>
      <c r="J471" s="51">
        <v>0</v>
      </c>
      <c r="K471" s="52">
        <v>0</v>
      </c>
      <c r="L471" s="50">
        <v>0</v>
      </c>
      <c r="M471" s="51">
        <v>0</v>
      </c>
      <c r="N471" s="51">
        <v>0</v>
      </c>
      <c r="O471" s="51">
        <v>0</v>
      </c>
      <c r="P471" s="51">
        <v>0</v>
      </c>
      <c r="Q471" s="52">
        <v>0</v>
      </c>
      <c r="R471" s="50">
        <v>0</v>
      </c>
      <c r="S471" s="51">
        <v>0</v>
      </c>
      <c r="T471" s="51">
        <v>0</v>
      </c>
      <c r="U471" s="51">
        <v>0</v>
      </c>
      <c r="V471" s="51">
        <v>0</v>
      </c>
      <c r="W471" s="52">
        <v>0</v>
      </c>
      <c r="X471" s="50">
        <v>0</v>
      </c>
      <c r="Y471" s="51">
        <v>0</v>
      </c>
      <c r="Z471" s="51">
        <v>0</v>
      </c>
      <c r="AA471" s="51">
        <v>0</v>
      </c>
      <c r="AB471" s="51">
        <v>0</v>
      </c>
      <c r="AC471" s="52">
        <v>0</v>
      </c>
      <c r="AD471" s="50">
        <v>0</v>
      </c>
      <c r="AE471" s="51">
        <v>0</v>
      </c>
      <c r="AF471" s="51">
        <v>0</v>
      </c>
      <c r="AG471" s="51">
        <v>0</v>
      </c>
      <c r="AH471" s="51">
        <v>0</v>
      </c>
      <c r="AI471" s="52">
        <v>0</v>
      </c>
    </row>
    <row r="472" spans="1:35" x14ac:dyDescent="0.25">
      <c r="A472" s="27">
        <v>2018</v>
      </c>
      <c r="B472" s="27">
        <v>1</v>
      </c>
      <c r="C472" s="27" t="s">
        <v>85</v>
      </c>
      <c r="D472" s="27">
        <v>13</v>
      </c>
      <c r="E472" s="27">
        <v>2005</v>
      </c>
      <c r="F472" s="53">
        <v>0</v>
      </c>
      <c r="G472" s="54">
        <v>0</v>
      </c>
      <c r="H472" s="54">
        <v>0</v>
      </c>
      <c r="I472" s="54">
        <v>365</v>
      </c>
      <c r="J472" s="54">
        <v>365</v>
      </c>
      <c r="K472" s="55">
        <v>1095</v>
      </c>
      <c r="L472" s="53">
        <v>0</v>
      </c>
      <c r="M472" s="54">
        <v>0</v>
      </c>
      <c r="N472" s="54">
        <v>0</v>
      </c>
      <c r="O472" s="54">
        <v>0</v>
      </c>
      <c r="P472" s="54">
        <v>0</v>
      </c>
      <c r="Q472" s="55">
        <v>0</v>
      </c>
      <c r="R472" s="53">
        <v>0</v>
      </c>
      <c r="S472" s="54">
        <v>0</v>
      </c>
      <c r="T472" s="54">
        <v>0</v>
      </c>
      <c r="U472" s="54">
        <v>1</v>
      </c>
      <c r="V472" s="54">
        <v>1</v>
      </c>
      <c r="W472" s="55">
        <v>3</v>
      </c>
      <c r="X472" s="53">
        <v>0</v>
      </c>
      <c r="Y472" s="54">
        <v>0</v>
      </c>
      <c r="Z472" s="54">
        <v>0</v>
      </c>
      <c r="AA472" s="54">
        <v>0</v>
      </c>
      <c r="AB472" s="54">
        <v>0</v>
      </c>
      <c r="AC472" s="55">
        <v>0</v>
      </c>
      <c r="AD472" s="53">
        <v>0</v>
      </c>
      <c r="AE472" s="54">
        <v>0</v>
      </c>
      <c r="AF472" s="54">
        <v>0</v>
      </c>
      <c r="AG472" s="54">
        <v>1</v>
      </c>
      <c r="AH472" s="54">
        <v>1</v>
      </c>
      <c r="AI472" s="55">
        <v>3</v>
      </c>
    </row>
    <row r="473" spans="1:35" x14ac:dyDescent="0.25">
      <c r="A473" s="26">
        <v>2018</v>
      </c>
      <c r="B473" s="26">
        <v>1</v>
      </c>
      <c r="C473" s="26" t="s">
        <v>85</v>
      </c>
      <c r="D473" s="26">
        <v>14</v>
      </c>
      <c r="E473" s="26">
        <v>2004</v>
      </c>
      <c r="F473" s="50">
        <v>0</v>
      </c>
      <c r="G473" s="51">
        <v>0</v>
      </c>
      <c r="H473" s="51">
        <v>0</v>
      </c>
      <c r="I473" s="51">
        <v>0</v>
      </c>
      <c r="J473" s="51">
        <v>0</v>
      </c>
      <c r="K473" s="52">
        <v>365</v>
      </c>
      <c r="L473" s="50">
        <v>0</v>
      </c>
      <c r="M473" s="51">
        <v>0</v>
      </c>
      <c r="N473" s="51">
        <v>0</v>
      </c>
      <c r="O473" s="51">
        <v>0</v>
      </c>
      <c r="P473" s="51">
        <v>0</v>
      </c>
      <c r="Q473" s="52">
        <v>0</v>
      </c>
      <c r="R473" s="50">
        <v>0</v>
      </c>
      <c r="S473" s="51">
        <v>0</v>
      </c>
      <c r="T473" s="51">
        <v>0</v>
      </c>
      <c r="U473" s="51">
        <v>0</v>
      </c>
      <c r="V473" s="51">
        <v>0</v>
      </c>
      <c r="W473" s="52">
        <v>1</v>
      </c>
      <c r="X473" s="50">
        <v>0</v>
      </c>
      <c r="Y473" s="51">
        <v>0</v>
      </c>
      <c r="Z473" s="51">
        <v>0</v>
      </c>
      <c r="AA473" s="51">
        <v>0</v>
      </c>
      <c r="AB473" s="51">
        <v>0</v>
      </c>
      <c r="AC473" s="52">
        <v>0</v>
      </c>
      <c r="AD473" s="50">
        <v>0</v>
      </c>
      <c r="AE473" s="51">
        <v>0</v>
      </c>
      <c r="AF473" s="51">
        <v>0</v>
      </c>
      <c r="AG473" s="51">
        <v>0</v>
      </c>
      <c r="AH473" s="51">
        <v>0</v>
      </c>
      <c r="AI473" s="52">
        <v>1</v>
      </c>
    </row>
    <row r="474" spans="1:35" x14ac:dyDescent="0.25">
      <c r="A474" s="27">
        <v>2018</v>
      </c>
      <c r="B474" s="27">
        <v>1</v>
      </c>
      <c r="C474" s="27" t="s">
        <v>85</v>
      </c>
      <c r="D474" s="27">
        <v>15</v>
      </c>
      <c r="E474" s="27">
        <v>2003</v>
      </c>
      <c r="F474" s="53">
        <v>0</v>
      </c>
      <c r="G474" s="54">
        <v>0</v>
      </c>
      <c r="H474" s="54">
        <v>0</v>
      </c>
      <c r="I474" s="54">
        <v>1088</v>
      </c>
      <c r="J474" s="54">
        <v>1460</v>
      </c>
      <c r="K474" s="55">
        <v>1825</v>
      </c>
      <c r="L474" s="53">
        <v>0</v>
      </c>
      <c r="M474" s="54">
        <v>0</v>
      </c>
      <c r="N474" s="54">
        <v>0</v>
      </c>
      <c r="O474" s="54">
        <v>0</v>
      </c>
      <c r="P474" s="54">
        <v>0</v>
      </c>
      <c r="Q474" s="55">
        <v>0</v>
      </c>
      <c r="R474" s="53">
        <v>0</v>
      </c>
      <c r="S474" s="54">
        <v>0</v>
      </c>
      <c r="T474" s="54">
        <v>0</v>
      </c>
      <c r="U474" s="54">
        <v>3</v>
      </c>
      <c r="V474" s="54">
        <v>4</v>
      </c>
      <c r="W474" s="55">
        <v>5</v>
      </c>
      <c r="X474" s="53">
        <v>0</v>
      </c>
      <c r="Y474" s="54">
        <v>0</v>
      </c>
      <c r="Z474" s="54">
        <v>0</v>
      </c>
      <c r="AA474" s="54">
        <v>0</v>
      </c>
      <c r="AB474" s="54">
        <v>0</v>
      </c>
      <c r="AC474" s="55">
        <v>0</v>
      </c>
      <c r="AD474" s="53">
        <v>0</v>
      </c>
      <c r="AE474" s="54">
        <v>0</v>
      </c>
      <c r="AF474" s="54">
        <v>0</v>
      </c>
      <c r="AG474" s="54">
        <v>3</v>
      </c>
      <c r="AH474" s="54">
        <v>4</v>
      </c>
      <c r="AI474" s="55">
        <v>5</v>
      </c>
    </row>
    <row r="475" spans="1:35" x14ac:dyDescent="0.25">
      <c r="A475" s="26">
        <v>2018</v>
      </c>
      <c r="B475" s="26">
        <v>1</v>
      </c>
      <c r="C475" s="26" t="s">
        <v>85</v>
      </c>
      <c r="D475" s="26">
        <v>16</v>
      </c>
      <c r="E475" s="26">
        <v>2002</v>
      </c>
      <c r="F475" s="50">
        <v>0</v>
      </c>
      <c r="G475" s="51">
        <v>0</v>
      </c>
      <c r="H475" s="51">
        <v>0</v>
      </c>
      <c r="I475" s="51">
        <v>1095</v>
      </c>
      <c r="J475" s="51">
        <v>1095</v>
      </c>
      <c r="K475" s="52">
        <v>3984</v>
      </c>
      <c r="L475" s="50">
        <v>0</v>
      </c>
      <c r="M475" s="51">
        <v>0</v>
      </c>
      <c r="N475" s="51">
        <v>0</v>
      </c>
      <c r="O475" s="51">
        <v>0</v>
      </c>
      <c r="P475" s="51">
        <v>0</v>
      </c>
      <c r="Q475" s="52">
        <v>0</v>
      </c>
      <c r="R475" s="50">
        <v>0</v>
      </c>
      <c r="S475" s="51">
        <v>0</v>
      </c>
      <c r="T475" s="51">
        <v>0</v>
      </c>
      <c r="U475" s="51">
        <v>3</v>
      </c>
      <c r="V475" s="51">
        <v>3</v>
      </c>
      <c r="W475" s="52">
        <v>11</v>
      </c>
      <c r="X475" s="50">
        <v>0</v>
      </c>
      <c r="Y475" s="51">
        <v>0</v>
      </c>
      <c r="Z475" s="51">
        <v>0</v>
      </c>
      <c r="AA475" s="51">
        <v>0</v>
      </c>
      <c r="AB475" s="51">
        <v>0</v>
      </c>
      <c r="AC475" s="52">
        <v>0</v>
      </c>
      <c r="AD475" s="50">
        <v>0</v>
      </c>
      <c r="AE475" s="51">
        <v>0</v>
      </c>
      <c r="AF475" s="51">
        <v>0</v>
      </c>
      <c r="AG475" s="51">
        <v>3</v>
      </c>
      <c r="AH475" s="51">
        <v>3</v>
      </c>
      <c r="AI475" s="52">
        <v>11</v>
      </c>
    </row>
    <row r="476" spans="1:35" x14ac:dyDescent="0.25">
      <c r="A476" s="27">
        <v>2018</v>
      </c>
      <c r="B476" s="27">
        <v>1</v>
      </c>
      <c r="C476" s="27" t="s">
        <v>85</v>
      </c>
      <c r="D476" s="27">
        <v>17</v>
      </c>
      <c r="E476" s="27">
        <v>2001</v>
      </c>
      <c r="F476" s="53">
        <v>0</v>
      </c>
      <c r="G476" s="54">
        <v>0</v>
      </c>
      <c r="H476" s="54">
        <v>0</v>
      </c>
      <c r="I476" s="54">
        <v>1825</v>
      </c>
      <c r="J476" s="54">
        <v>2555</v>
      </c>
      <c r="K476" s="55">
        <v>3650</v>
      </c>
      <c r="L476" s="53">
        <v>0</v>
      </c>
      <c r="M476" s="54">
        <v>0</v>
      </c>
      <c r="N476" s="54">
        <v>0</v>
      </c>
      <c r="O476" s="54">
        <v>0</v>
      </c>
      <c r="P476" s="54">
        <v>0</v>
      </c>
      <c r="Q476" s="55">
        <v>0</v>
      </c>
      <c r="R476" s="53">
        <v>0</v>
      </c>
      <c r="S476" s="54">
        <v>0</v>
      </c>
      <c r="T476" s="54">
        <v>0</v>
      </c>
      <c r="U476" s="54">
        <v>5</v>
      </c>
      <c r="V476" s="54">
        <v>7</v>
      </c>
      <c r="W476" s="55">
        <v>10</v>
      </c>
      <c r="X476" s="53">
        <v>0</v>
      </c>
      <c r="Y476" s="54">
        <v>0</v>
      </c>
      <c r="Z476" s="54">
        <v>0</v>
      </c>
      <c r="AA476" s="54">
        <v>0</v>
      </c>
      <c r="AB476" s="54">
        <v>0</v>
      </c>
      <c r="AC476" s="55">
        <v>0</v>
      </c>
      <c r="AD476" s="53">
        <v>0</v>
      </c>
      <c r="AE476" s="54">
        <v>0</v>
      </c>
      <c r="AF476" s="54">
        <v>0</v>
      </c>
      <c r="AG476" s="54">
        <v>5</v>
      </c>
      <c r="AH476" s="54">
        <v>7</v>
      </c>
      <c r="AI476" s="55">
        <v>10</v>
      </c>
    </row>
    <row r="477" spans="1:35" x14ac:dyDescent="0.25">
      <c r="A477" s="26">
        <v>2018</v>
      </c>
      <c r="B477" s="26">
        <v>1</v>
      </c>
      <c r="C477" s="26" t="s">
        <v>85</v>
      </c>
      <c r="D477" s="26">
        <v>18</v>
      </c>
      <c r="E477" s="26">
        <v>2000</v>
      </c>
      <c r="F477" s="50">
        <v>0</v>
      </c>
      <c r="G477" s="51">
        <v>0</v>
      </c>
      <c r="H477" s="51">
        <v>0</v>
      </c>
      <c r="I477" s="51">
        <v>699</v>
      </c>
      <c r="J477" s="51">
        <v>1064</v>
      </c>
      <c r="K477" s="52">
        <v>2159</v>
      </c>
      <c r="L477" s="50">
        <v>0</v>
      </c>
      <c r="M477" s="51">
        <v>0</v>
      </c>
      <c r="N477" s="51">
        <v>0</v>
      </c>
      <c r="O477" s="51">
        <v>0</v>
      </c>
      <c r="P477" s="51">
        <v>0</v>
      </c>
      <c r="Q477" s="52">
        <v>0</v>
      </c>
      <c r="R477" s="50">
        <v>0</v>
      </c>
      <c r="S477" s="51">
        <v>0</v>
      </c>
      <c r="T477" s="51">
        <v>0</v>
      </c>
      <c r="U477" s="51">
        <v>2</v>
      </c>
      <c r="V477" s="51">
        <v>3</v>
      </c>
      <c r="W477" s="52">
        <v>6</v>
      </c>
      <c r="X477" s="50">
        <v>0</v>
      </c>
      <c r="Y477" s="51">
        <v>0</v>
      </c>
      <c r="Z477" s="51">
        <v>0</v>
      </c>
      <c r="AA477" s="51">
        <v>0</v>
      </c>
      <c r="AB477" s="51">
        <v>0</v>
      </c>
      <c r="AC477" s="52">
        <v>0</v>
      </c>
      <c r="AD477" s="50">
        <v>0</v>
      </c>
      <c r="AE477" s="51">
        <v>0</v>
      </c>
      <c r="AF477" s="51">
        <v>0</v>
      </c>
      <c r="AG477" s="51">
        <v>2</v>
      </c>
      <c r="AH477" s="51">
        <v>3</v>
      </c>
      <c r="AI477" s="52">
        <v>6</v>
      </c>
    </row>
    <row r="478" spans="1:35" x14ac:dyDescent="0.25">
      <c r="A478" s="27">
        <v>2018</v>
      </c>
      <c r="B478" s="27">
        <v>1</v>
      </c>
      <c r="C478" s="27" t="s">
        <v>85</v>
      </c>
      <c r="D478" s="27">
        <v>19</v>
      </c>
      <c r="E478" s="27">
        <v>1999</v>
      </c>
      <c r="F478" s="53">
        <v>0</v>
      </c>
      <c r="G478" s="54">
        <v>0</v>
      </c>
      <c r="H478" s="54">
        <v>0</v>
      </c>
      <c r="I478" s="54">
        <v>2190</v>
      </c>
      <c r="J478" s="54">
        <v>2555</v>
      </c>
      <c r="K478" s="55">
        <v>4519</v>
      </c>
      <c r="L478" s="53">
        <v>0</v>
      </c>
      <c r="M478" s="54">
        <v>0</v>
      </c>
      <c r="N478" s="54">
        <v>0</v>
      </c>
      <c r="O478" s="54">
        <v>0</v>
      </c>
      <c r="P478" s="54">
        <v>0</v>
      </c>
      <c r="Q478" s="55">
        <v>0</v>
      </c>
      <c r="R478" s="53">
        <v>0</v>
      </c>
      <c r="S478" s="54">
        <v>0</v>
      </c>
      <c r="T478" s="54">
        <v>0</v>
      </c>
      <c r="U478" s="54">
        <v>6</v>
      </c>
      <c r="V478" s="54">
        <v>7</v>
      </c>
      <c r="W478" s="55">
        <v>13</v>
      </c>
      <c r="X478" s="53">
        <v>0</v>
      </c>
      <c r="Y478" s="54">
        <v>0</v>
      </c>
      <c r="Z478" s="54">
        <v>0</v>
      </c>
      <c r="AA478" s="54">
        <v>0</v>
      </c>
      <c r="AB478" s="54">
        <v>0</v>
      </c>
      <c r="AC478" s="55">
        <v>0</v>
      </c>
      <c r="AD478" s="53">
        <v>0</v>
      </c>
      <c r="AE478" s="54">
        <v>0</v>
      </c>
      <c r="AF478" s="54">
        <v>0</v>
      </c>
      <c r="AG478" s="54">
        <v>6</v>
      </c>
      <c r="AH478" s="54">
        <v>7</v>
      </c>
      <c r="AI478" s="55">
        <v>13</v>
      </c>
    </row>
    <row r="479" spans="1:35" x14ac:dyDescent="0.25">
      <c r="A479" s="26">
        <v>2018</v>
      </c>
      <c r="B479" s="26">
        <v>1</v>
      </c>
      <c r="C479" s="26" t="s">
        <v>85</v>
      </c>
      <c r="D479" s="26">
        <v>20</v>
      </c>
      <c r="E479" s="26">
        <v>1998</v>
      </c>
      <c r="F479" s="50">
        <v>0</v>
      </c>
      <c r="G479" s="51">
        <v>0</v>
      </c>
      <c r="H479" s="51">
        <v>0</v>
      </c>
      <c r="I479" s="51">
        <v>730</v>
      </c>
      <c r="J479" s="51">
        <v>1825</v>
      </c>
      <c r="K479" s="52">
        <v>3711</v>
      </c>
      <c r="L479" s="50">
        <v>0</v>
      </c>
      <c r="M479" s="51">
        <v>0</v>
      </c>
      <c r="N479" s="51">
        <v>0</v>
      </c>
      <c r="O479" s="51">
        <v>0</v>
      </c>
      <c r="P479" s="51">
        <v>0</v>
      </c>
      <c r="Q479" s="52">
        <v>0</v>
      </c>
      <c r="R479" s="50">
        <v>0</v>
      </c>
      <c r="S479" s="51">
        <v>0</v>
      </c>
      <c r="T479" s="51">
        <v>0</v>
      </c>
      <c r="U479" s="51">
        <v>2</v>
      </c>
      <c r="V479" s="51">
        <v>5</v>
      </c>
      <c r="W479" s="52">
        <v>11</v>
      </c>
      <c r="X479" s="50">
        <v>0</v>
      </c>
      <c r="Y479" s="51">
        <v>0</v>
      </c>
      <c r="Z479" s="51">
        <v>0</v>
      </c>
      <c r="AA479" s="51">
        <v>0</v>
      </c>
      <c r="AB479" s="51">
        <v>0</v>
      </c>
      <c r="AC479" s="52">
        <v>0</v>
      </c>
      <c r="AD479" s="50">
        <v>0</v>
      </c>
      <c r="AE479" s="51">
        <v>0</v>
      </c>
      <c r="AF479" s="51">
        <v>0</v>
      </c>
      <c r="AG479" s="51">
        <v>2</v>
      </c>
      <c r="AH479" s="51">
        <v>5</v>
      </c>
      <c r="AI479" s="52">
        <v>11</v>
      </c>
    </row>
    <row r="480" spans="1:35" x14ac:dyDescent="0.25">
      <c r="A480" s="27">
        <v>2018</v>
      </c>
      <c r="B480" s="27">
        <v>1</v>
      </c>
      <c r="C480" s="27" t="s">
        <v>85</v>
      </c>
      <c r="D480" s="27">
        <v>21</v>
      </c>
      <c r="E480" s="27">
        <v>1997</v>
      </c>
      <c r="F480" s="53">
        <v>0</v>
      </c>
      <c r="G480" s="54">
        <v>0</v>
      </c>
      <c r="H480" s="54">
        <v>518</v>
      </c>
      <c r="I480" s="54">
        <v>2192</v>
      </c>
      <c r="J480" s="54">
        <v>2192</v>
      </c>
      <c r="K480" s="55">
        <v>5107</v>
      </c>
      <c r="L480" s="53">
        <v>0</v>
      </c>
      <c r="M480" s="54">
        <v>0</v>
      </c>
      <c r="N480" s="54">
        <v>0</v>
      </c>
      <c r="O480" s="54">
        <v>0</v>
      </c>
      <c r="P480" s="54">
        <v>0</v>
      </c>
      <c r="Q480" s="55">
        <v>0</v>
      </c>
      <c r="R480" s="53">
        <v>0</v>
      </c>
      <c r="S480" s="54">
        <v>0</v>
      </c>
      <c r="T480" s="54">
        <v>2</v>
      </c>
      <c r="U480" s="54">
        <v>8</v>
      </c>
      <c r="V480" s="54">
        <v>8</v>
      </c>
      <c r="W480" s="55">
        <v>16</v>
      </c>
      <c r="X480" s="53">
        <v>0</v>
      </c>
      <c r="Y480" s="54">
        <v>0</v>
      </c>
      <c r="Z480" s="54">
        <v>0</v>
      </c>
      <c r="AA480" s="54">
        <v>0</v>
      </c>
      <c r="AB480" s="54">
        <v>0</v>
      </c>
      <c r="AC480" s="55">
        <v>0</v>
      </c>
      <c r="AD480" s="53">
        <v>0</v>
      </c>
      <c r="AE480" s="54">
        <v>0</v>
      </c>
      <c r="AF480" s="54">
        <v>2</v>
      </c>
      <c r="AG480" s="54">
        <v>8</v>
      </c>
      <c r="AH480" s="54">
        <v>8</v>
      </c>
      <c r="AI480" s="55">
        <v>16</v>
      </c>
    </row>
    <row r="481" spans="1:35" x14ac:dyDescent="0.25">
      <c r="A481" s="26">
        <v>2018</v>
      </c>
      <c r="B481" s="26">
        <v>1</v>
      </c>
      <c r="C481" s="26" t="s">
        <v>85</v>
      </c>
      <c r="D481" s="26">
        <v>22</v>
      </c>
      <c r="E481" s="26">
        <v>1996</v>
      </c>
      <c r="F481" s="50">
        <v>0</v>
      </c>
      <c r="G481" s="51">
        <v>0</v>
      </c>
      <c r="H481" s="51">
        <v>0</v>
      </c>
      <c r="I481" s="51">
        <v>1460</v>
      </c>
      <c r="J481" s="51">
        <v>1825</v>
      </c>
      <c r="K481" s="52">
        <v>6338</v>
      </c>
      <c r="L481" s="50">
        <v>0</v>
      </c>
      <c r="M481" s="51">
        <v>0</v>
      </c>
      <c r="N481" s="51">
        <v>0</v>
      </c>
      <c r="O481" s="51">
        <v>0</v>
      </c>
      <c r="P481" s="51">
        <v>0</v>
      </c>
      <c r="Q481" s="52">
        <v>0</v>
      </c>
      <c r="R481" s="50">
        <v>0</v>
      </c>
      <c r="S481" s="51">
        <v>0</v>
      </c>
      <c r="T481" s="51">
        <v>0</v>
      </c>
      <c r="U481" s="51">
        <v>4</v>
      </c>
      <c r="V481" s="51">
        <v>5</v>
      </c>
      <c r="W481" s="52">
        <v>18</v>
      </c>
      <c r="X481" s="50">
        <v>0</v>
      </c>
      <c r="Y481" s="51">
        <v>0</v>
      </c>
      <c r="Z481" s="51">
        <v>0</v>
      </c>
      <c r="AA481" s="51">
        <v>0</v>
      </c>
      <c r="AB481" s="51">
        <v>0</v>
      </c>
      <c r="AC481" s="52">
        <v>0</v>
      </c>
      <c r="AD481" s="50">
        <v>0</v>
      </c>
      <c r="AE481" s="51">
        <v>0</v>
      </c>
      <c r="AF481" s="51">
        <v>0</v>
      </c>
      <c r="AG481" s="51">
        <v>4</v>
      </c>
      <c r="AH481" s="51">
        <v>5</v>
      </c>
      <c r="AI481" s="52">
        <v>18</v>
      </c>
    </row>
    <row r="482" spans="1:35" x14ac:dyDescent="0.25">
      <c r="A482" s="27">
        <v>2018</v>
      </c>
      <c r="B482" s="27">
        <v>1</v>
      </c>
      <c r="C482" s="27" t="s">
        <v>85</v>
      </c>
      <c r="D482" s="27">
        <v>23</v>
      </c>
      <c r="E482" s="27">
        <v>1995</v>
      </c>
      <c r="F482" s="53">
        <v>0</v>
      </c>
      <c r="G482" s="54">
        <v>0</v>
      </c>
      <c r="H482" s="54">
        <v>0</v>
      </c>
      <c r="I482" s="54">
        <v>1818</v>
      </c>
      <c r="J482" s="54">
        <v>2183</v>
      </c>
      <c r="K482" s="55">
        <v>5376</v>
      </c>
      <c r="L482" s="53">
        <v>0</v>
      </c>
      <c r="M482" s="54">
        <v>0</v>
      </c>
      <c r="N482" s="54">
        <v>0</v>
      </c>
      <c r="O482" s="54">
        <v>0</v>
      </c>
      <c r="P482" s="54">
        <v>0</v>
      </c>
      <c r="Q482" s="55">
        <v>0</v>
      </c>
      <c r="R482" s="53">
        <v>0</v>
      </c>
      <c r="S482" s="54">
        <v>0</v>
      </c>
      <c r="T482" s="54">
        <v>0</v>
      </c>
      <c r="U482" s="54">
        <v>5</v>
      </c>
      <c r="V482" s="54">
        <v>6</v>
      </c>
      <c r="W482" s="55">
        <v>15</v>
      </c>
      <c r="X482" s="53">
        <v>0</v>
      </c>
      <c r="Y482" s="54">
        <v>0</v>
      </c>
      <c r="Z482" s="54">
        <v>0</v>
      </c>
      <c r="AA482" s="54">
        <v>0</v>
      </c>
      <c r="AB482" s="54">
        <v>0</v>
      </c>
      <c r="AC482" s="55">
        <v>0</v>
      </c>
      <c r="AD482" s="53">
        <v>0</v>
      </c>
      <c r="AE482" s="54">
        <v>0</v>
      </c>
      <c r="AF482" s="54">
        <v>0</v>
      </c>
      <c r="AG482" s="54">
        <v>5</v>
      </c>
      <c r="AH482" s="54">
        <v>6</v>
      </c>
      <c r="AI482" s="55">
        <v>15</v>
      </c>
    </row>
    <row r="483" spans="1:35" x14ac:dyDescent="0.25">
      <c r="A483" s="26">
        <v>2018</v>
      </c>
      <c r="B483" s="26">
        <v>1</v>
      </c>
      <c r="C483" s="26" t="s">
        <v>85</v>
      </c>
      <c r="D483" s="26">
        <v>24</v>
      </c>
      <c r="E483" s="26">
        <v>1994</v>
      </c>
      <c r="F483" s="50">
        <v>0</v>
      </c>
      <c r="G483" s="51">
        <v>0</v>
      </c>
      <c r="H483" s="51">
        <v>457</v>
      </c>
      <c r="I483" s="51">
        <v>1187</v>
      </c>
      <c r="J483" s="51">
        <v>1187</v>
      </c>
      <c r="K483" s="52">
        <v>3377</v>
      </c>
      <c r="L483" s="50">
        <v>0</v>
      </c>
      <c r="M483" s="51">
        <v>0</v>
      </c>
      <c r="N483" s="51">
        <v>0</v>
      </c>
      <c r="O483" s="51">
        <v>0</v>
      </c>
      <c r="P483" s="51">
        <v>0</v>
      </c>
      <c r="Q483" s="52">
        <v>0</v>
      </c>
      <c r="R483" s="50">
        <v>0</v>
      </c>
      <c r="S483" s="51">
        <v>0</v>
      </c>
      <c r="T483" s="51">
        <v>2</v>
      </c>
      <c r="U483" s="51">
        <v>4</v>
      </c>
      <c r="V483" s="51">
        <v>4</v>
      </c>
      <c r="W483" s="52">
        <v>10</v>
      </c>
      <c r="X483" s="50">
        <v>0</v>
      </c>
      <c r="Y483" s="51">
        <v>0</v>
      </c>
      <c r="Z483" s="51">
        <v>0</v>
      </c>
      <c r="AA483" s="51">
        <v>0</v>
      </c>
      <c r="AB483" s="51">
        <v>0</v>
      </c>
      <c r="AC483" s="52">
        <v>0</v>
      </c>
      <c r="AD483" s="50">
        <v>0</v>
      </c>
      <c r="AE483" s="51">
        <v>0</v>
      </c>
      <c r="AF483" s="51">
        <v>2</v>
      </c>
      <c r="AG483" s="51">
        <v>4</v>
      </c>
      <c r="AH483" s="51">
        <v>4</v>
      </c>
      <c r="AI483" s="52">
        <v>10</v>
      </c>
    </row>
    <row r="484" spans="1:35" x14ac:dyDescent="0.25">
      <c r="A484" s="27">
        <v>2018</v>
      </c>
      <c r="B484" s="27">
        <v>1</v>
      </c>
      <c r="C484" s="27" t="s">
        <v>85</v>
      </c>
      <c r="D484" s="27">
        <v>25</v>
      </c>
      <c r="E484" s="27">
        <v>1993</v>
      </c>
      <c r="F484" s="53">
        <v>0</v>
      </c>
      <c r="G484" s="54">
        <v>0</v>
      </c>
      <c r="H484" s="54">
        <v>0</v>
      </c>
      <c r="I484" s="54">
        <v>730</v>
      </c>
      <c r="J484" s="54">
        <v>730</v>
      </c>
      <c r="K484" s="55">
        <v>2969</v>
      </c>
      <c r="L484" s="53">
        <v>0</v>
      </c>
      <c r="M484" s="54">
        <v>0</v>
      </c>
      <c r="N484" s="54">
        <v>0</v>
      </c>
      <c r="O484" s="54">
        <v>0</v>
      </c>
      <c r="P484" s="54">
        <v>0</v>
      </c>
      <c r="Q484" s="55">
        <v>0</v>
      </c>
      <c r="R484" s="53">
        <v>0</v>
      </c>
      <c r="S484" s="54">
        <v>0</v>
      </c>
      <c r="T484" s="54">
        <v>0</v>
      </c>
      <c r="U484" s="54">
        <v>2</v>
      </c>
      <c r="V484" s="54">
        <v>2</v>
      </c>
      <c r="W484" s="55">
        <v>9</v>
      </c>
      <c r="X484" s="53">
        <v>0</v>
      </c>
      <c r="Y484" s="54">
        <v>0</v>
      </c>
      <c r="Z484" s="54">
        <v>0</v>
      </c>
      <c r="AA484" s="54">
        <v>0</v>
      </c>
      <c r="AB484" s="54">
        <v>0</v>
      </c>
      <c r="AC484" s="55">
        <v>0</v>
      </c>
      <c r="AD484" s="53">
        <v>0</v>
      </c>
      <c r="AE484" s="54">
        <v>0</v>
      </c>
      <c r="AF484" s="54">
        <v>0</v>
      </c>
      <c r="AG484" s="54">
        <v>2</v>
      </c>
      <c r="AH484" s="54">
        <v>2</v>
      </c>
      <c r="AI484" s="55">
        <v>8</v>
      </c>
    </row>
    <row r="485" spans="1:35" x14ac:dyDescent="0.25">
      <c r="A485" s="26">
        <v>2018</v>
      </c>
      <c r="B485" s="26">
        <v>1</v>
      </c>
      <c r="C485" s="26" t="s">
        <v>85</v>
      </c>
      <c r="D485" s="26">
        <v>26</v>
      </c>
      <c r="E485" s="26">
        <v>1992</v>
      </c>
      <c r="F485" s="50">
        <v>0</v>
      </c>
      <c r="G485" s="51">
        <v>0</v>
      </c>
      <c r="H485" s="51">
        <v>0</v>
      </c>
      <c r="I485" s="51">
        <v>1095</v>
      </c>
      <c r="J485" s="51">
        <v>1460</v>
      </c>
      <c r="K485" s="52">
        <v>2190</v>
      </c>
      <c r="L485" s="50">
        <v>0</v>
      </c>
      <c r="M485" s="51">
        <v>0</v>
      </c>
      <c r="N485" s="51">
        <v>0</v>
      </c>
      <c r="O485" s="51">
        <v>0</v>
      </c>
      <c r="P485" s="51">
        <v>0</v>
      </c>
      <c r="Q485" s="52">
        <v>0</v>
      </c>
      <c r="R485" s="50">
        <v>0</v>
      </c>
      <c r="S485" s="51">
        <v>0</v>
      </c>
      <c r="T485" s="51">
        <v>0</v>
      </c>
      <c r="U485" s="51">
        <v>3</v>
      </c>
      <c r="V485" s="51">
        <v>4</v>
      </c>
      <c r="W485" s="52">
        <v>6</v>
      </c>
      <c r="X485" s="50">
        <v>0</v>
      </c>
      <c r="Y485" s="51">
        <v>0</v>
      </c>
      <c r="Z485" s="51">
        <v>0</v>
      </c>
      <c r="AA485" s="51">
        <v>0</v>
      </c>
      <c r="AB485" s="51">
        <v>0</v>
      </c>
      <c r="AC485" s="52">
        <v>0</v>
      </c>
      <c r="AD485" s="50">
        <v>0</v>
      </c>
      <c r="AE485" s="51">
        <v>0</v>
      </c>
      <c r="AF485" s="51">
        <v>0</v>
      </c>
      <c r="AG485" s="51">
        <v>3</v>
      </c>
      <c r="AH485" s="51">
        <v>4</v>
      </c>
      <c r="AI485" s="52">
        <v>6</v>
      </c>
    </row>
    <row r="486" spans="1:35" x14ac:dyDescent="0.25">
      <c r="A486" s="27">
        <v>2018</v>
      </c>
      <c r="B486" s="27">
        <v>1</v>
      </c>
      <c r="C486" s="27" t="s">
        <v>85</v>
      </c>
      <c r="D486" s="27">
        <v>27</v>
      </c>
      <c r="E486" s="27">
        <v>1991</v>
      </c>
      <c r="F486" s="53">
        <v>0</v>
      </c>
      <c r="G486" s="54">
        <v>0</v>
      </c>
      <c r="H486" s="54">
        <v>0</v>
      </c>
      <c r="I486" s="54">
        <v>1095</v>
      </c>
      <c r="J486" s="54">
        <v>1187</v>
      </c>
      <c r="K486" s="55">
        <v>3377</v>
      </c>
      <c r="L486" s="53">
        <v>0</v>
      </c>
      <c r="M486" s="54">
        <v>0</v>
      </c>
      <c r="N486" s="54">
        <v>0</v>
      </c>
      <c r="O486" s="54">
        <v>0</v>
      </c>
      <c r="P486" s="54">
        <v>0</v>
      </c>
      <c r="Q486" s="55">
        <v>0</v>
      </c>
      <c r="R486" s="53">
        <v>0</v>
      </c>
      <c r="S486" s="54">
        <v>0</v>
      </c>
      <c r="T486" s="54">
        <v>0</v>
      </c>
      <c r="U486" s="54">
        <v>3</v>
      </c>
      <c r="V486" s="54">
        <v>4</v>
      </c>
      <c r="W486" s="55">
        <v>10</v>
      </c>
      <c r="X486" s="53">
        <v>0</v>
      </c>
      <c r="Y486" s="54">
        <v>0</v>
      </c>
      <c r="Z486" s="54">
        <v>0</v>
      </c>
      <c r="AA486" s="54">
        <v>0</v>
      </c>
      <c r="AB486" s="54">
        <v>0</v>
      </c>
      <c r="AC486" s="55">
        <v>0</v>
      </c>
      <c r="AD486" s="53">
        <v>0</v>
      </c>
      <c r="AE486" s="54">
        <v>0</v>
      </c>
      <c r="AF486" s="54">
        <v>0</v>
      </c>
      <c r="AG486" s="54">
        <v>3</v>
      </c>
      <c r="AH486" s="54">
        <v>4</v>
      </c>
      <c r="AI486" s="55">
        <v>10</v>
      </c>
    </row>
    <row r="487" spans="1:35" x14ac:dyDescent="0.25">
      <c r="A487" s="26">
        <v>2018</v>
      </c>
      <c r="B487" s="26">
        <v>1</v>
      </c>
      <c r="C487" s="26" t="s">
        <v>85</v>
      </c>
      <c r="D487" s="26">
        <v>28</v>
      </c>
      <c r="E487" s="26">
        <v>1990</v>
      </c>
      <c r="F487" s="50">
        <v>0</v>
      </c>
      <c r="G487" s="51">
        <v>0</v>
      </c>
      <c r="H487" s="51">
        <v>0</v>
      </c>
      <c r="I487" s="51">
        <v>1429</v>
      </c>
      <c r="J487" s="51">
        <v>1794</v>
      </c>
      <c r="K487" s="52">
        <v>4015</v>
      </c>
      <c r="L487" s="50">
        <v>0</v>
      </c>
      <c r="M487" s="51">
        <v>0</v>
      </c>
      <c r="N487" s="51">
        <v>0</v>
      </c>
      <c r="O487" s="51">
        <v>0</v>
      </c>
      <c r="P487" s="51">
        <v>0</v>
      </c>
      <c r="Q487" s="52">
        <v>0</v>
      </c>
      <c r="R487" s="50">
        <v>0</v>
      </c>
      <c r="S487" s="51">
        <v>0</v>
      </c>
      <c r="T487" s="51">
        <v>0</v>
      </c>
      <c r="U487" s="51">
        <v>4</v>
      </c>
      <c r="V487" s="51">
        <v>5</v>
      </c>
      <c r="W487" s="52">
        <v>12</v>
      </c>
      <c r="X487" s="50">
        <v>0</v>
      </c>
      <c r="Y487" s="51">
        <v>0</v>
      </c>
      <c r="Z487" s="51">
        <v>0</v>
      </c>
      <c r="AA487" s="51">
        <v>0</v>
      </c>
      <c r="AB487" s="51">
        <v>0</v>
      </c>
      <c r="AC487" s="52">
        <v>0</v>
      </c>
      <c r="AD487" s="50">
        <v>0</v>
      </c>
      <c r="AE487" s="51">
        <v>0</v>
      </c>
      <c r="AF487" s="51">
        <v>0</v>
      </c>
      <c r="AG487" s="51">
        <v>3</v>
      </c>
      <c r="AH487" s="51">
        <v>4</v>
      </c>
      <c r="AI487" s="52">
        <v>11</v>
      </c>
    </row>
    <row r="488" spans="1:35" x14ac:dyDescent="0.25">
      <c r="A488" s="27">
        <v>2018</v>
      </c>
      <c r="B488" s="27">
        <v>1</v>
      </c>
      <c r="C488" s="27" t="s">
        <v>85</v>
      </c>
      <c r="D488" s="27">
        <v>29</v>
      </c>
      <c r="E488" s="27">
        <v>1989</v>
      </c>
      <c r="F488" s="53">
        <v>0</v>
      </c>
      <c r="G488" s="54">
        <v>0</v>
      </c>
      <c r="H488" s="54">
        <v>365</v>
      </c>
      <c r="I488" s="54">
        <v>3335</v>
      </c>
      <c r="J488" s="54">
        <v>3700</v>
      </c>
      <c r="K488" s="55">
        <v>4430</v>
      </c>
      <c r="L488" s="53">
        <v>0</v>
      </c>
      <c r="M488" s="54">
        <v>0</v>
      </c>
      <c r="N488" s="54">
        <v>0</v>
      </c>
      <c r="O488" s="54">
        <v>0</v>
      </c>
      <c r="P488" s="54">
        <v>0</v>
      </c>
      <c r="Q488" s="55">
        <v>0</v>
      </c>
      <c r="R488" s="53">
        <v>0</v>
      </c>
      <c r="S488" s="54">
        <v>0</v>
      </c>
      <c r="T488" s="54">
        <v>1</v>
      </c>
      <c r="U488" s="54">
        <v>10</v>
      </c>
      <c r="V488" s="54">
        <v>11</v>
      </c>
      <c r="W488" s="55">
        <v>13</v>
      </c>
      <c r="X488" s="53">
        <v>0</v>
      </c>
      <c r="Y488" s="54">
        <v>0</v>
      </c>
      <c r="Z488" s="54">
        <v>0</v>
      </c>
      <c r="AA488" s="54">
        <v>0</v>
      </c>
      <c r="AB488" s="54">
        <v>0</v>
      </c>
      <c r="AC488" s="55">
        <v>0</v>
      </c>
      <c r="AD488" s="53">
        <v>0</v>
      </c>
      <c r="AE488" s="54">
        <v>0</v>
      </c>
      <c r="AF488" s="54">
        <v>1</v>
      </c>
      <c r="AG488" s="54">
        <v>10</v>
      </c>
      <c r="AH488" s="54">
        <v>11</v>
      </c>
      <c r="AI488" s="55">
        <v>13</v>
      </c>
    </row>
    <row r="489" spans="1:35" x14ac:dyDescent="0.25">
      <c r="A489" s="26">
        <v>2018</v>
      </c>
      <c r="B489" s="26">
        <v>1</v>
      </c>
      <c r="C489" s="26" t="s">
        <v>85</v>
      </c>
      <c r="D489" s="26">
        <v>30</v>
      </c>
      <c r="E489" s="26">
        <v>1988</v>
      </c>
      <c r="F489" s="50">
        <v>0</v>
      </c>
      <c r="G489" s="51">
        <v>0</v>
      </c>
      <c r="H489" s="51">
        <v>0</v>
      </c>
      <c r="I489" s="51">
        <v>1825</v>
      </c>
      <c r="J489" s="51">
        <v>2190</v>
      </c>
      <c r="K489" s="52">
        <v>2918</v>
      </c>
      <c r="L489" s="50">
        <v>0</v>
      </c>
      <c r="M489" s="51">
        <v>0</v>
      </c>
      <c r="N489" s="51">
        <v>0</v>
      </c>
      <c r="O489" s="51">
        <v>0</v>
      </c>
      <c r="P489" s="51">
        <v>0</v>
      </c>
      <c r="Q489" s="52">
        <v>0</v>
      </c>
      <c r="R489" s="50">
        <v>0</v>
      </c>
      <c r="S489" s="51">
        <v>0</v>
      </c>
      <c r="T489" s="51">
        <v>0</v>
      </c>
      <c r="U489" s="51">
        <v>5</v>
      </c>
      <c r="V489" s="51">
        <v>6</v>
      </c>
      <c r="W489" s="52">
        <v>8</v>
      </c>
      <c r="X489" s="50">
        <v>0</v>
      </c>
      <c r="Y489" s="51">
        <v>0</v>
      </c>
      <c r="Z489" s="51">
        <v>0</v>
      </c>
      <c r="AA489" s="51">
        <v>0</v>
      </c>
      <c r="AB489" s="51">
        <v>0</v>
      </c>
      <c r="AC489" s="52">
        <v>0</v>
      </c>
      <c r="AD489" s="50">
        <v>0</v>
      </c>
      <c r="AE489" s="51">
        <v>0</v>
      </c>
      <c r="AF489" s="51">
        <v>0</v>
      </c>
      <c r="AG489" s="51">
        <v>5</v>
      </c>
      <c r="AH489" s="51">
        <v>6</v>
      </c>
      <c r="AI489" s="52">
        <v>8</v>
      </c>
    </row>
    <row r="490" spans="1:35" x14ac:dyDescent="0.25">
      <c r="A490" s="27">
        <v>2018</v>
      </c>
      <c r="B490" s="27">
        <v>1</v>
      </c>
      <c r="C490" s="27" t="s">
        <v>85</v>
      </c>
      <c r="D490" s="27">
        <v>31</v>
      </c>
      <c r="E490" s="27">
        <v>1987</v>
      </c>
      <c r="F490" s="53">
        <v>0</v>
      </c>
      <c r="G490" s="54">
        <v>0</v>
      </c>
      <c r="H490" s="54">
        <v>0</v>
      </c>
      <c r="I490" s="54">
        <v>0</v>
      </c>
      <c r="J490" s="54">
        <v>0</v>
      </c>
      <c r="K490" s="55">
        <v>1095</v>
      </c>
      <c r="L490" s="53">
        <v>0</v>
      </c>
      <c r="M490" s="54">
        <v>0</v>
      </c>
      <c r="N490" s="54">
        <v>0</v>
      </c>
      <c r="O490" s="54">
        <v>0</v>
      </c>
      <c r="P490" s="54">
        <v>0</v>
      </c>
      <c r="Q490" s="55">
        <v>0</v>
      </c>
      <c r="R490" s="53">
        <v>0</v>
      </c>
      <c r="S490" s="54">
        <v>0</v>
      </c>
      <c r="T490" s="54">
        <v>0</v>
      </c>
      <c r="U490" s="54">
        <v>0</v>
      </c>
      <c r="V490" s="54">
        <v>0</v>
      </c>
      <c r="W490" s="55">
        <v>3</v>
      </c>
      <c r="X490" s="53">
        <v>0</v>
      </c>
      <c r="Y490" s="54">
        <v>0</v>
      </c>
      <c r="Z490" s="54">
        <v>0</v>
      </c>
      <c r="AA490" s="54">
        <v>0</v>
      </c>
      <c r="AB490" s="54">
        <v>0</v>
      </c>
      <c r="AC490" s="55">
        <v>0</v>
      </c>
      <c r="AD490" s="53">
        <v>0</v>
      </c>
      <c r="AE490" s="54">
        <v>0</v>
      </c>
      <c r="AF490" s="54">
        <v>0</v>
      </c>
      <c r="AG490" s="54">
        <v>0</v>
      </c>
      <c r="AH490" s="54">
        <v>0</v>
      </c>
      <c r="AI490" s="55">
        <v>3</v>
      </c>
    </row>
    <row r="491" spans="1:35" x14ac:dyDescent="0.25">
      <c r="A491" s="26">
        <v>2018</v>
      </c>
      <c r="B491" s="26">
        <v>1</v>
      </c>
      <c r="C491" s="26" t="s">
        <v>85</v>
      </c>
      <c r="D491" s="26">
        <v>32</v>
      </c>
      <c r="E491" s="26">
        <v>1986</v>
      </c>
      <c r="F491" s="50">
        <v>0</v>
      </c>
      <c r="G491" s="51">
        <v>0</v>
      </c>
      <c r="H491" s="51">
        <v>0</v>
      </c>
      <c r="I491" s="51">
        <v>730</v>
      </c>
      <c r="J491" s="51">
        <v>1095</v>
      </c>
      <c r="K491" s="52">
        <v>2493</v>
      </c>
      <c r="L491" s="50">
        <v>0</v>
      </c>
      <c r="M491" s="51">
        <v>0</v>
      </c>
      <c r="N491" s="51">
        <v>0</v>
      </c>
      <c r="O491" s="51">
        <v>0</v>
      </c>
      <c r="P491" s="51">
        <v>0</v>
      </c>
      <c r="Q491" s="52">
        <v>0</v>
      </c>
      <c r="R491" s="50">
        <v>0</v>
      </c>
      <c r="S491" s="51">
        <v>0</v>
      </c>
      <c r="T491" s="51">
        <v>0</v>
      </c>
      <c r="U491" s="51">
        <v>2</v>
      </c>
      <c r="V491" s="51">
        <v>3</v>
      </c>
      <c r="W491" s="52">
        <v>7</v>
      </c>
      <c r="X491" s="50">
        <v>0</v>
      </c>
      <c r="Y491" s="51">
        <v>0</v>
      </c>
      <c r="Z491" s="51">
        <v>0</v>
      </c>
      <c r="AA491" s="51">
        <v>0</v>
      </c>
      <c r="AB491" s="51">
        <v>0</v>
      </c>
      <c r="AC491" s="52">
        <v>0</v>
      </c>
      <c r="AD491" s="50">
        <v>0</v>
      </c>
      <c r="AE491" s="51">
        <v>0</v>
      </c>
      <c r="AF491" s="51">
        <v>0</v>
      </c>
      <c r="AG491" s="51">
        <v>2</v>
      </c>
      <c r="AH491" s="51">
        <v>3</v>
      </c>
      <c r="AI491" s="52">
        <v>7</v>
      </c>
    </row>
    <row r="492" spans="1:35" x14ac:dyDescent="0.25">
      <c r="A492" s="27">
        <v>2018</v>
      </c>
      <c r="B492" s="27">
        <v>1</v>
      </c>
      <c r="C492" s="27" t="s">
        <v>85</v>
      </c>
      <c r="D492" s="27">
        <v>33</v>
      </c>
      <c r="E492" s="27">
        <v>1985</v>
      </c>
      <c r="F492" s="53">
        <v>0</v>
      </c>
      <c r="G492" s="54">
        <v>0</v>
      </c>
      <c r="H492" s="54">
        <v>0</v>
      </c>
      <c r="I492" s="54">
        <v>1825</v>
      </c>
      <c r="J492" s="54">
        <v>1825</v>
      </c>
      <c r="K492" s="55">
        <v>3650</v>
      </c>
      <c r="L492" s="53">
        <v>0</v>
      </c>
      <c r="M492" s="54">
        <v>0</v>
      </c>
      <c r="N492" s="54">
        <v>0</v>
      </c>
      <c r="O492" s="54">
        <v>0</v>
      </c>
      <c r="P492" s="54">
        <v>0</v>
      </c>
      <c r="Q492" s="55">
        <v>0</v>
      </c>
      <c r="R492" s="53">
        <v>0</v>
      </c>
      <c r="S492" s="54">
        <v>0</v>
      </c>
      <c r="T492" s="54">
        <v>0</v>
      </c>
      <c r="U492" s="54">
        <v>5</v>
      </c>
      <c r="V492" s="54">
        <v>5</v>
      </c>
      <c r="W492" s="55">
        <v>10</v>
      </c>
      <c r="X492" s="53">
        <v>0</v>
      </c>
      <c r="Y492" s="54">
        <v>0</v>
      </c>
      <c r="Z492" s="54">
        <v>0</v>
      </c>
      <c r="AA492" s="54">
        <v>0</v>
      </c>
      <c r="AB492" s="54">
        <v>0</v>
      </c>
      <c r="AC492" s="55">
        <v>0</v>
      </c>
      <c r="AD492" s="53">
        <v>0</v>
      </c>
      <c r="AE492" s="54">
        <v>0</v>
      </c>
      <c r="AF492" s="54">
        <v>0</v>
      </c>
      <c r="AG492" s="54">
        <v>5</v>
      </c>
      <c r="AH492" s="54">
        <v>5</v>
      </c>
      <c r="AI492" s="55">
        <v>10</v>
      </c>
    </row>
    <row r="493" spans="1:35" x14ac:dyDescent="0.25">
      <c r="A493" s="26">
        <v>2018</v>
      </c>
      <c r="B493" s="26">
        <v>1</v>
      </c>
      <c r="C493" s="26" t="s">
        <v>85</v>
      </c>
      <c r="D493" s="26">
        <v>34</v>
      </c>
      <c r="E493" s="26">
        <v>1984</v>
      </c>
      <c r="F493" s="50">
        <v>0</v>
      </c>
      <c r="G493" s="51">
        <v>0</v>
      </c>
      <c r="H493" s="51">
        <v>365</v>
      </c>
      <c r="I493" s="51">
        <v>2190</v>
      </c>
      <c r="J493" s="51">
        <v>1825</v>
      </c>
      <c r="K493" s="52">
        <v>2555</v>
      </c>
      <c r="L493" s="50">
        <v>0</v>
      </c>
      <c r="M493" s="51">
        <v>0</v>
      </c>
      <c r="N493" s="51">
        <v>0</v>
      </c>
      <c r="O493" s="51">
        <v>0</v>
      </c>
      <c r="P493" s="51">
        <v>0</v>
      </c>
      <c r="Q493" s="52">
        <v>0</v>
      </c>
      <c r="R493" s="50">
        <v>0</v>
      </c>
      <c r="S493" s="51">
        <v>0</v>
      </c>
      <c r="T493" s="51">
        <v>1</v>
      </c>
      <c r="U493" s="51">
        <v>6</v>
      </c>
      <c r="V493" s="51">
        <v>5</v>
      </c>
      <c r="W493" s="52">
        <v>7</v>
      </c>
      <c r="X493" s="50">
        <v>0</v>
      </c>
      <c r="Y493" s="51">
        <v>0</v>
      </c>
      <c r="Z493" s="51">
        <v>0</v>
      </c>
      <c r="AA493" s="51">
        <v>0</v>
      </c>
      <c r="AB493" s="51">
        <v>0</v>
      </c>
      <c r="AC493" s="52">
        <v>0</v>
      </c>
      <c r="AD493" s="50">
        <v>0</v>
      </c>
      <c r="AE493" s="51">
        <v>0</v>
      </c>
      <c r="AF493" s="51">
        <v>1</v>
      </c>
      <c r="AG493" s="51">
        <v>6</v>
      </c>
      <c r="AH493" s="51">
        <v>5</v>
      </c>
      <c r="AI493" s="52">
        <v>7</v>
      </c>
    </row>
    <row r="494" spans="1:35" x14ac:dyDescent="0.25">
      <c r="A494" s="27">
        <v>2018</v>
      </c>
      <c r="B494" s="27">
        <v>1</v>
      </c>
      <c r="C494" s="27" t="s">
        <v>85</v>
      </c>
      <c r="D494" s="27">
        <v>35</v>
      </c>
      <c r="E494" s="27">
        <v>1983</v>
      </c>
      <c r="F494" s="53">
        <v>0</v>
      </c>
      <c r="G494" s="54">
        <v>0</v>
      </c>
      <c r="H494" s="54">
        <v>0</v>
      </c>
      <c r="I494" s="54">
        <v>1095</v>
      </c>
      <c r="J494" s="54">
        <v>730</v>
      </c>
      <c r="K494" s="55">
        <v>1460</v>
      </c>
      <c r="L494" s="53">
        <v>0</v>
      </c>
      <c r="M494" s="54">
        <v>0</v>
      </c>
      <c r="N494" s="54">
        <v>0</v>
      </c>
      <c r="O494" s="54">
        <v>0</v>
      </c>
      <c r="P494" s="54">
        <v>0</v>
      </c>
      <c r="Q494" s="55">
        <v>0</v>
      </c>
      <c r="R494" s="53">
        <v>0</v>
      </c>
      <c r="S494" s="54">
        <v>0</v>
      </c>
      <c r="T494" s="54">
        <v>0</v>
      </c>
      <c r="U494" s="54">
        <v>3</v>
      </c>
      <c r="V494" s="54">
        <v>2</v>
      </c>
      <c r="W494" s="55">
        <v>4</v>
      </c>
      <c r="X494" s="53">
        <v>0</v>
      </c>
      <c r="Y494" s="54">
        <v>0</v>
      </c>
      <c r="Z494" s="54">
        <v>0</v>
      </c>
      <c r="AA494" s="54">
        <v>0</v>
      </c>
      <c r="AB494" s="54">
        <v>0</v>
      </c>
      <c r="AC494" s="55">
        <v>0</v>
      </c>
      <c r="AD494" s="53">
        <v>0</v>
      </c>
      <c r="AE494" s="54">
        <v>0</v>
      </c>
      <c r="AF494" s="54">
        <v>0</v>
      </c>
      <c r="AG494" s="54">
        <v>3</v>
      </c>
      <c r="AH494" s="54">
        <v>2</v>
      </c>
      <c r="AI494" s="55">
        <v>4</v>
      </c>
    </row>
    <row r="495" spans="1:35" x14ac:dyDescent="0.25">
      <c r="A495" s="26">
        <v>2018</v>
      </c>
      <c r="B495" s="26">
        <v>1</v>
      </c>
      <c r="C495" s="26" t="s">
        <v>85</v>
      </c>
      <c r="D495" s="26">
        <v>36</v>
      </c>
      <c r="E495" s="26">
        <v>1982</v>
      </c>
      <c r="F495" s="50">
        <v>0</v>
      </c>
      <c r="G495" s="51">
        <v>0</v>
      </c>
      <c r="H495" s="51">
        <v>365</v>
      </c>
      <c r="I495" s="51">
        <v>730</v>
      </c>
      <c r="J495" s="51">
        <v>1825</v>
      </c>
      <c r="K495" s="52">
        <v>2920</v>
      </c>
      <c r="L495" s="50">
        <v>0</v>
      </c>
      <c r="M495" s="51">
        <v>0</v>
      </c>
      <c r="N495" s="51">
        <v>0</v>
      </c>
      <c r="O495" s="51">
        <v>0</v>
      </c>
      <c r="P495" s="51">
        <v>0</v>
      </c>
      <c r="Q495" s="52">
        <v>0</v>
      </c>
      <c r="R495" s="50">
        <v>0</v>
      </c>
      <c r="S495" s="51">
        <v>0</v>
      </c>
      <c r="T495" s="51">
        <v>1</v>
      </c>
      <c r="U495" s="51">
        <v>2</v>
      </c>
      <c r="V495" s="51">
        <v>5</v>
      </c>
      <c r="W495" s="52">
        <v>8</v>
      </c>
      <c r="X495" s="50">
        <v>0</v>
      </c>
      <c r="Y495" s="51">
        <v>0</v>
      </c>
      <c r="Z495" s="51">
        <v>0</v>
      </c>
      <c r="AA495" s="51">
        <v>0</v>
      </c>
      <c r="AB495" s="51">
        <v>0</v>
      </c>
      <c r="AC495" s="52">
        <v>0</v>
      </c>
      <c r="AD495" s="50">
        <v>0</v>
      </c>
      <c r="AE495" s="51">
        <v>0</v>
      </c>
      <c r="AF495" s="51">
        <v>1</v>
      </c>
      <c r="AG495" s="51">
        <v>2</v>
      </c>
      <c r="AH495" s="51">
        <v>5</v>
      </c>
      <c r="AI495" s="52">
        <v>8</v>
      </c>
    </row>
    <row r="496" spans="1:35" x14ac:dyDescent="0.25">
      <c r="A496" s="27">
        <v>2018</v>
      </c>
      <c r="B496" s="27">
        <v>1</v>
      </c>
      <c r="C496" s="27" t="s">
        <v>85</v>
      </c>
      <c r="D496" s="27">
        <v>37</v>
      </c>
      <c r="E496" s="27">
        <v>1981</v>
      </c>
      <c r="F496" s="53">
        <v>0</v>
      </c>
      <c r="G496" s="54">
        <v>0</v>
      </c>
      <c r="H496" s="54">
        <v>0</v>
      </c>
      <c r="I496" s="54">
        <v>730</v>
      </c>
      <c r="J496" s="54">
        <v>1095</v>
      </c>
      <c r="K496" s="55">
        <v>1368</v>
      </c>
      <c r="L496" s="53">
        <v>0</v>
      </c>
      <c r="M496" s="54">
        <v>0</v>
      </c>
      <c r="N496" s="54">
        <v>0</v>
      </c>
      <c r="O496" s="54">
        <v>0</v>
      </c>
      <c r="P496" s="54">
        <v>0</v>
      </c>
      <c r="Q496" s="55">
        <v>0</v>
      </c>
      <c r="R496" s="53">
        <v>0</v>
      </c>
      <c r="S496" s="54">
        <v>0</v>
      </c>
      <c r="T496" s="54">
        <v>0</v>
      </c>
      <c r="U496" s="54">
        <v>2</v>
      </c>
      <c r="V496" s="54">
        <v>3</v>
      </c>
      <c r="W496" s="55">
        <v>4</v>
      </c>
      <c r="X496" s="53">
        <v>0</v>
      </c>
      <c r="Y496" s="54">
        <v>0</v>
      </c>
      <c r="Z496" s="54">
        <v>0</v>
      </c>
      <c r="AA496" s="54">
        <v>0</v>
      </c>
      <c r="AB496" s="54">
        <v>0</v>
      </c>
      <c r="AC496" s="55">
        <v>0</v>
      </c>
      <c r="AD496" s="53">
        <v>0</v>
      </c>
      <c r="AE496" s="54">
        <v>0</v>
      </c>
      <c r="AF496" s="54">
        <v>0</v>
      </c>
      <c r="AG496" s="54">
        <v>2</v>
      </c>
      <c r="AH496" s="54">
        <v>3</v>
      </c>
      <c r="AI496" s="55">
        <v>4</v>
      </c>
    </row>
    <row r="497" spans="1:35" x14ac:dyDescent="0.25">
      <c r="A497" s="26">
        <v>2018</v>
      </c>
      <c r="B497" s="26">
        <v>1</v>
      </c>
      <c r="C497" s="26" t="s">
        <v>85</v>
      </c>
      <c r="D497" s="26">
        <v>38</v>
      </c>
      <c r="E497" s="26">
        <v>1980</v>
      </c>
      <c r="F497" s="50">
        <v>0</v>
      </c>
      <c r="G497" s="51">
        <v>0</v>
      </c>
      <c r="H497" s="51">
        <v>0</v>
      </c>
      <c r="I497" s="51">
        <v>815</v>
      </c>
      <c r="J497" s="51">
        <v>1578</v>
      </c>
      <c r="K497" s="52">
        <v>1851</v>
      </c>
      <c r="L497" s="50">
        <v>0</v>
      </c>
      <c r="M497" s="51">
        <v>0</v>
      </c>
      <c r="N497" s="51">
        <v>0</v>
      </c>
      <c r="O497" s="51">
        <v>0</v>
      </c>
      <c r="P497" s="51">
        <v>0</v>
      </c>
      <c r="Q497" s="52">
        <v>0</v>
      </c>
      <c r="R497" s="50">
        <v>0</v>
      </c>
      <c r="S497" s="51">
        <v>0</v>
      </c>
      <c r="T497" s="51">
        <v>0</v>
      </c>
      <c r="U497" s="51">
        <v>3</v>
      </c>
      <c r="V497" s="51">
        <v>6</v>
      </c>
      <c r="W497" s="52">
        <v>6</v>
      </c>
      <c r="X497" s="50">
        <v>0</v>
      </c>
      <c r="Y497" s="51">
        <v>0</v>
      </c>
      <c r="Z497" s="51">
        <v>0</v>
      </c>
      <c r="AA497" s="51">
        <v>0</v>
      </c>
      <c r="AB497" s="51">
        <v>0</v>
      </c>
      <c r="AC497" s="52">
        <v>0</v>
      </c>
      <c r="AD497" s="50">
        <v>0</v>
      </c>
      <c r="AE497" s="51">
        <v>0</v>
      </c>
      <c r="AF497" s="51">
        <v>0</v>
      </c>
      <c r="AG497" s="51">
        <v>3</v>
      </c>
      <c r="AH497" s="51">
        <v>6</v>
      </c>
      <c r="AI497" s="52">
        <v>6</v>
      </c>
    </row>
    <row r="498" spans="1:35" x14ac:dyDescent="0.25">
      <c r="A498" s="27">
        <v>2018</v>
      </c>
      <c r="B498" s="27">
        <v>1</v>
      </c>
      <c r="C498" s="27" t="s">
        <v>85</v>
      </c>
      <c r="D498" s="27">
        <v>39</v>
      </c>
      <c r="E498" s="27">
        <v>1979</v>
      </c>
      <c r="F498" s="53">
        <v>0</v>
      </c>
      <c r="G498" s="54">
        <v>0</v>
      </c>
      <c r="H498" s="54">
        <v>365</v>
      </c>
      <c r="I498" s="54">
        <v>730</v>
      </c>
      <c r="J498" s="54">
        <v>730</v>
      </c>
      <c r="K498" s="55">
        <v>2555</v>
      </c>
      <c r="L498" s="53">
        <v>0</v>
      </c>
      <c r="M498" s="54">
        <v>0</v>
      </c>
      <c r="N498" s="54">
        <v>0</v>
      </c>
      <c r="O498" s="54">
        <v>0</v>
      </c>
      <c r="P498" s="54">
        <v>0</v>
      </c>
      <c r="Q498" s="55">
        <v>0</v>
      </c>
      <c r="R498" s="53">
        <v>0</v>
      </c>
      <c r="S498" s="54">
        <v>0</v>
      </c>
      <c r="T498" s="54">
        <v>1</v>
      </c>
      <c r="U498" s="54">
        <v>2</v>
      </c>
      <c r="V498" s="54">
        <v>2</v>
      </c>
      <c r="W498" s="55">
        <v>7</v>
      </c>
      <c r="X498" s="53">
        <v>0</v>
      </c>
      <c r="Y498" s="54">
        <v>0</v>
      </c>
      <c r="Z498" s="54">
        <v>0</v>
      </c>
      <c r="AA498" s="54">
        <v>0</v>
      </c>
      <c r="AB498" s="54">
        <v>0</v>
      </c>
      <c r="AC498" s="55">
        <v>0</v>
      </c>
      <c r="AD498" s="53">
        <v>0</v>
      </c>
      <c r="AE498" s="54">
        <v>0</v>
      </c>
      <c r="AF498" s="54">
        <v>1</v>
      </c>
      <c r="AG498" s="54">
        <v>2</v>
      </c>
      <c r="AH498" s="54">
        <v>2</v>
      </c>
      <c r="AI498" s="55">
        <v>7</v>
      </c>
    </row>
    <row r="499" spans="1:35" x14ac:dyDescent="0.25">
      <c r="A499" s="26">
        <v>2018</v>
      </c>
      <c r="B499" s="26">
        <v>1</v>
      </c>
      <c r="C499" s="26" t="s">
        <v>85</v>
      </c>
      <c r="D499" s="26">
        <v>40</v>
      </c>
      <c r="E499" s="26">
        <v>1978</v>
      </c>
      <c r="F499" s="50">
        <v>0</v>
      </c>
      <c r="G499" s="51">
        <v>0</v>
      </c>
      <c r="H499" s="51">
        <v>0</v>
      </c>
      <c r="I499" s="51">
        <v>730</v>
      </c>
      <c r="J499" s="51">
        <v>730</v>
      </c>
      <c r="K499" s="52">
        <v>730</v>
      </c>
      <c r="L499" s="50">
        <v>0</v>
      </c>
      <c r="M499" s="51">
        <v>0</v>
      </c>
      <c r="N499" s="51">
        <v>0</v>
      </c>
      <c r="O499" s="51">
        <v>0</v>
      </c>
      <c r="P499" s="51">
        <v>0</v>
      </c>
      <c r="Q499" s="52">
        <v>0</v>
      </c>
      <c r="R499" s="50">
        <v>0</v>
      </c>
      <c r="S499" s="51">
        <v>0</v>
      </c>
      <c r="T499" s="51">
        <v>0</v>
      </c>
      <c r="U499" s="51">
        <v>2</v>
      </c>
      <c r="V499" s="51">
        <v>2</v>
      </c>
      <c r="W499" s="52">
        <v>2</v>
      </c>
      <c r="X499" s="50">
        <v>0</v>
      </c>
      <c r="Y499" s="51">
        <v>0</v>
      </c>
      <c r="Z499" s="51">
        <v>0</v>
      </c>
      <c r="AA499" s="51">
        <v>0</v>
      </c>
      <c r="AB499" s="51">
        <v>0</v>
      </c>
      <c r="AC499" s="52">
        <v>0</v>
      </c>
      <c r="AD499" s="50">
        <v>0</v>
      </c>
      <c r="AE499" s="51">
        <v>0</v>
      </c>
      <c r="AF499" s="51">
        <v>0</v>
      </c>
      <c r="AG499" s="51">
        <v>2</v>
      </c>
      <c r="AH499" s="51">
        <v>2</v>
      </c>
      <c r="AI499" s="52">
        <v>2</v>
      </c>
    </row>
    <row r="500" spans="1:35" x14ac:dyDescent="0.25">
      <c r="A500" s="27">
        <v>2018</v>
      </c>
      <c r="B500" s="27">
        <v>1</v>
      </c>
      <c r="C500" s="27" t="s">
        <v>85</v>
      </c>
      <c r="D500" s="27">
        <v>41</v>
      </c>
      <c r="E500" s="27">
        <v>1977</v>
      </c>
      <c r="F500" s="53">
        <v>0</v>
      </c>
      <c r="G500" s="54">
        <v>0</v>
      </c>
      <c r="H500" s="54">
        <v>365</v>
      </c>
      <c r="I500" s="54">
        <v>426</v>
      </c>
      <c r="J500" s="54">
        <v>426</v>
      </c>
      <c r="K500" s="55">
        <v>1156</v>
      </c>
      <c r="L500" s="53">
        <v>0</v>
      </c>
      <c r="M500" s="54">
        <v>0</v>
      </c>
      <c r="N500" s="54">
        <v>0</v>
      </c>
      <c r="O500" s="54">
        <v>0</v>
      </c>
      <c r="P500" s="54">
        <v>0</v>
      </c>
      <c r="Q500" s="55">
        <v>0</v>
      </c>
      <c r="R500" s="53">
        <v>0</v>
      </c>
      <c r="S500" s="54">
        <v>0</v>
      </c>
      <c r="T500" s="54">
        <v>1</v>
      </c>
      <c r="U500" s="54">
        <v>2</v>
      </c>
      <c r="V500" s="54">
        <v>2</v>
      </c>
      <c r="W500" s="55">
        <v>4</v>
      </c>
      <c r="X500" s="53">
        <v>0</v>
      </c>
      <c r="Y500" s="54">
        <v>0</v>
      </c>
      <c r="Z500" s="54">
        <v>0</v>
      </c>
      <c r="AA500" s="54">
        <v>0</v>
      </c>
      <c r="AB500" s="54">
        <v>0</v>
      </c>
      <c r="AC500" s="55">
        <v>0</v>
      </c>
      <c r="AD500" s="53">
        <v>0</v>
      </c>
      <c r="AE500" s="54">
        <v>0</v>
      </c>
      <c r="AF500" s="54">
        <v>1</v>
      </c>
      <c r="AG500" s="54">
        <v>2</v>
      </c>
      <c r="AH500" s="54">
        <v>2</v>
      </c>
      <c r="AI500" s="55">
        <v>4</v>
      </c>
    </row>
    <row r="501" spans="1:35" x14ac:dyDescent="0.25">
      <c r="A501" s="26">
        <v>2018</v>
      </c>
      <c r="B501" s="26">
        <v>1</v>
      </c>
      <c r="C501" s="26" t="s">
        <v>85</v>
      </c>
      <c r="D501" s="26">
        <v>42</v>
      </c>
      <c r="E501" s="26">
        <v>1976</v>
      </c>
      <c r="F501" s="50">
        <v>0</v>
      </c>
      <c r="G501" s="51">
        <v>0</v>
      </c>
      <c r="H501" s="51">
        <v>365</v>
      </c>
      <c r="I501" s="51">
        <v>1825</v>
      </c>
      <c r="J501" s="51">
        <v>1460</v>
      </c>
      <c r="K501" s="52">
        <v>1825</v>
      </c>
      <c r="L501" s="50">
        <v>0</v>
      </c>
      <c r="M501" s="51">
        <v>0</v>
      </c>
      <c r="N501" s="51">
        <v>0</v>
      </c>
      <c r="O501" s="51">
        <v>0</v>
      </c>
      <c r="P501" s="51">
        <v>0</v>
      </c>
      <c r="Q501" s="52">
        <v>0</v>
      </c>
      <c r="R501" s="50">
        <v>0</v>
      </c>
      <c r="S501" s="51">
        <v>0</v>
      </c>
      <c r="T501" s="51">
        <v>1</v>
      </c>
      <c r="U501" s="51">
        <v>5</v>
      </c>
      <c r="V501" s="51">
        <v>4</v>
      </c>
      <c r="W501" s="52">
        <v>5</v>
      </c>
      <c r="X501" s="50">
        <v>0</v>
      </c>
      <c r="Y501" s="51">
        <v>0</v>
      </c>
      <c r="Z501" s="51">
        <v>0</v>
      </c>
      <c r="AA501" s="51">
        <v>0</v>
      </c>
      <c r="AB501" s="51">
        <v>0</v>
      </c>
      <c r="AC501" s="52">
        <v>0</v>
      </c>
      <c r="AD501" s="50">
        <v>0</v>
      </c>
      <c r="AE501" s="51">
        <v>0</v>
      </c>
      <c r="AF501" s="51">
        <v>1</v>
      </c>
      <c r="AG501" s="51">
        <v>5</v>
      </c>
      <c r="AH501" s="51">
        <v>4</v>
      </c>
      <c r="AI501" s="52">
        <v>5</v>
      </c>
    </row>
    <row r="502" spans="1:35" x14ac:dyDescent="0.25">
      <c r="A502" s="27">
        <v>2018</v>
      </c>
      <c r="B502" s="27">
        <v>1</v>
      </c>
      <c r="C502" s="27" t="s">
        <v>85</v>
      </c>
      <c r="D502" s="27">
        <v>43</v>
      </c>
      <c r="E502" s="27">
        <v>1975</v>
      </c>
      <c r="F502" s="53">
        <v>0</v>
      </c>
      <c r="G502" s="54">
        <v>0</v>
      </c>
      <c r="H502" s="54">
        <v>0</v>
      </c>
      <c r="I502" s="54">
        <v>1095</v>
      </c>
      <c r="J502" s="54">
        <v>730</v>
      </c>
      <c r="K502" s="55">
        <v>1095</v>
      </c>
      <c r="L502" s="53">
        <v>0</v>
      </c>
      <c r="M502" s="54">
        <v>0</v>
      </c>
      <c r="N502" s="54">
        <v>0</v>
      </c>
      <c r="O502" s="54">
        <v>0</v>
      </c>
      <c r="P502" s="54">
        <v>0</v>
      </c>
      <c r="Q502" s="55">
        <v>0</v>
      </c>
      <c r="R502" s="53">
        <v>0</v>
      </c>
      <c r="S502" s="54">
        <v>0</v>
      </c>
      <c r="T502" s="54">
        <v>0</v>
      </c>
      <c r="U502" s="54">
        <v>3</v>
      </c>
      <c r="V502" s="54">
        <v>2</v>
      </c>
      <c r="W502" s="55">
        <v>3</v>
      </c>
      <c r="X502" s="53">
        <v>0</v>
      </c>
      <c r="Y502" s="54">
        <v>0</v>
      </c>
      <c r="Z502" s="54">
        <v>0</v>
      </c>
      <c r="AA502" s="54">
        <v>0</v>
      </c>
      <c r="AB502" s="54">
        <v>0</v>
      </c>
      <c r="AC502" s="55">
        <v>0</v>
      </c>
      <c r="AD502" s="53">
        <v>0</v>
      </c>
      <c r="AE502" s="54">
        <v>0</v>
      </c>
      <c r="AF502" s="54">
        <v>0</v>
      </c>
      <c r="AG502" s="54">
        <v>3</v>
      </c>
      <c r="AH502" s="54">
        <v>2</v>
      </c>
      <c r="AI502" s="55">
        <v>3</v>
      </c>
    </row>
    <row r="503" spans="1:35" x14ac:dyDescent="0.25">
      <c r="A503" s="26">
        <v>2018</v>
      </c>
      <c r="B503" s="26">
        <v>1</v>
      </c>
      <c r="C503" s="26" t="s">
        <v>85</v>
      </c>
      <c r="D503" s="26">
        <v>44</v>
      </c>
      <c r="E503" s="26">
        <v>1974</v>
      </c>
      <c r="F503" s="50">
        <v>0</v>
      </c>
      <c r="G503" s="51">
        <v>0</v>
      </c>
      <c r="H503" s="51">
        <v>0</v>
      </c>
      <c r="I503" s="51">
        <v>730</v>
      </c>
      <c r="J503" s="51">
        <v>730</v>
      </c>
      <c r="K503" s="52">
        <v>1429</v>
      </c>
      <c r="L503" s="50">
        <v>0</v>
      </c>
      <c r="M503" s="51">
        <v>0</v>
      </c>
      <c r="N503" s="51">
        <v>0</v>
      </c>
      <c r="O503" s="51">
        <v>0</v>
      </c>
      <c r="P503" s="51">
        <v>0</v>
      </c>
      <c r="Q503" s="52">
        <v>0</v>
      </c>
      <c r="R503" s="50">
        <v>0</v>
      </c>
      <c r="S503" s="51">
        <v>0</v>
      </c>
      <c r="T503" s="51">
        <v>0</v>
      </c>
      <c r="U503" s="51">
        <v>2</v>
      </c>
      <c r="V503" s="51">
        <v>2</v>
      </c>
      <c r="W503" s="52">
        <v>4</v>
      </c>
      <c r="X503" s="50">
        <v>0</v>
      </c>
      <c r="Y503" s="51">
        <v>0</v>
      </c>
      <c r="Z503" s="51">
        <v>0</v>
      </c>
      <c r="AA503" s="51">
        <v>0</v>
      </c>
      <c r="AB503" s="51">
        <v>0</v>
      </c>
      <c r="AC503" s="52">
        <v>0</v>
      </c>
      <c r="AD503" s="50">
        <v>0</v>
      </c>
      <c r="AE503" s="51">
        <v>0</v>
      </c>
      <c r="AF503" s="51">
        <v>0</v>
      </c>
      <c r="AG503" s="51">
        <v>2</v>
      </c>
      <c r="AH503" s="51">
        <v>2</v>
      </c>
      <c r="AI503" s="52">
        <v>3</v>
      </c>
    </row>
    <row r="504" spans="1:35" x14ac:dyDescent="0.25">
      <c r="A504" s="27">
        <v>2018</v>
      </c>
      <c r="B504" s="27">
        <v>1</v>
      </c>
      <c r="C504" s="27" t="s">
        <v>85</v>
      </c>
      <c r="D504" s="27">
        <v>45</v>
      </c>
      <c r="E504" s="27">
        <v>1973</v>
      </c>
      <c r="F504" s="53">
        <v>0</v>
      </c>
      <c r="G504" s="54">
        <v>0</v>
      </c>
      <c r="H504" s="54">
        <v>0</v>
      </c>
      <c r="I504" s="54">
        <v>0</v>
      </c>
      <c r="J504" s="54">
        <v>365</v>
      </c>
      <c r="K504" s="55">
        <v>1095</v>
      </c>
      <c r="L504" s="53">
        <v>0</v>
      </c>
      <c r="M504" s="54">
        <v>0</v>
      </c>
      <c r="N504" s="54">
        <v>0</v>
      </c>
      <c r="O504" s="54">
        <v>0</v>
      </c>
      <c r="P504" s="54">
        <v>0</v>
      </c>
      <c r="Q504" s="55">
        <v>0</v>
      </c>
      <c r="R504" s="53">
        <v>0</v>
      </c>
      <c r="S504" s="54">
        <v>0</v>
      </c>
      <c r="T504" s="54">
        <v>0</v>
      </c>
      <c r="U504" s="54">
        <v>0</v>
      </c>
      <c r="V504" s="54">
        <v>1</v>
      </c>
      <c r="W504" s="55">
        <v>3</v>
      </c>
      <c r="X504" s="53">
        <v>0</v>
      </c>
      <c r="Y504" s="54">
        <v>0</v>
      </c>
      <c r="Z504" s="54">
        <v>0</v>
      </c>
      <c r="AA504" s="54">
        <v>0</v>
      </c>
      <c r="AB504" s="54">
        <v>0</v>
      </c>
      <c r="AC504" s="55">
        <v>0</v>
      </c>
      <c r="AD504" s="53">
        <v>0</v>
      </c>
      <c r="AE504" s="54">
        <v>0</v>
      </c>
      <c r="AF504" s="54">
        <v>0</v>
      </c>
      <c r="AG504" s="54">
        <v>0</v>
      </c>
      <c r="AH504" s="54">
        <v>1</v>
      </c>
      <c r="AI504" s="55">
        <v>3</v>
      </c>
    </row>
    <row r="505" spans="1:35" x14ac:dyDescent="0.25">
      <c r="A505" s="26">
        <v>2018</v>
      </c>
      <c r="B505" s="26">
        <v>1</v>
      </c>
      <c r="C505" s="26" t="s">
        <v>85</v>
      </c>
      <c r="D505" s="26">
        <v>46</v>
      </c>
      <c r="E505" s="26">
        <v>1972</v>
      </c>
      <c r="F505" s="50">
        <v>0</v>
      </c>
      <c r="G505" s="51">
        <v>0</v>
      </c>
      <c r="H505" s="51">
        <v>365</v>
      </c>
      <c r="I505" s="51">
        <v>730</v>
      </c>
      <c r="J505" s="51">
        <v>730</v>
      </c>
      <c r="K505" s="52">
        <v>1460</v>
      </c>
      <c r="L505" s="50">
        <v>0</v>
      </c>
      <c r="M505" s="51">
        <v>0</v>
      </c>
      <c r="N505" s="51">
        <v>0</v>
      </c>
      <c r="O505" s="51">
        <v>0</v>
      </c>
      <c r="P505" s="51">
        <v>0</v>
      </c>
      <c r="Q505" s="52">
        <v>0</v>
      </c>
      <c r="R505" s="50">
        <v>0</v>
      </c>
      <c r="S505" s="51">
        <v>0</v>
      </c>
      <c r="T505" s="51">
        <v>1</v>
      </c>
      <c r="U505" s="51">
        <v>2</v>
      </c>
      <c r="V505" s="51">
        <v>2</v>
      </c>
      <c r="W505" s="52">
        <v>4</v>
      </c>
      <c r="X505" s="50">
        <v>0</v>
      </c>
      <c r="Y505" s="51">
        <v>0</v>
      </c>
      <c r="Z505" s="51">
        <v>0</v>
      </c>
      <c r="AA505" s="51">
        <v>0</v>
      </c>
      <c r="AB505" s="51">
        <v>0</v>
      </c>
      <c r="AC505" s="52">
        <v>0</v>
      </c>
      <c r="AD505" s="50">
        <v>0</v>
      </c>
      <c r="AE505" s="51">
        <v>0</v>
      </c>
      <c r="AF505" s="51">
        <v>1</v>
      </c>
      <c r="AG505" s="51">
        <v>2</v>
      </c>
      <c r="AH505" s="51">
        <v>2</v>
      </c>
      <c r="AI505" s="52">
        <v>4</v>
      </c>
    </row>
    <row r="506" spans="1:35" x14ac:dyDescent="0.25">
      <c r="A506" s="27">
        <v>2018</v>
      </c>
      <c r="B506" s="27">
        <v>1</v>
      </c>
      <c r="C506" s="27" t="s">
        <v>85</v>
      </c>
      <c r="D506" s="27">
        <v>47</v>
      </c>
      <c r="E506" s="27">
        <v>1971</v>
      </c>
      <c r="F506" s="53">
        <v>0</v>
      </c>
      <c r="G506" s="54">
        <v>0</v>
      </c>
      <c r="H506" s="54">
        <v>0</v>
      </c>
      <c r="I506" s="54">
        <v>365</v>
      </c>
      <c r="J506" s="54">
        <v>365</v>
      </c>
      <c r="K506" s="55">
        <v>365</v>
      </c>
      <c r="L506" s="53">
        <v>0</v>
      </c>
      <c r="M506" s="54">
        <v>0</v>
      </c>
      <c r="N506" s="54">
        <v>0</v>
      </c>
      <c r="O506" s="54">
        <v>0</v>
      </c>
      <c r="P506" s="54">
        <v>0</v>
      </c>
      <c r="Q506" s="55">
        <v>0</v>
      </c>
      <c r="R506" s="53">
        <v>0</v>
      </c>
      <c r="S506" s="54">
        <v>0</v>
      </c>
      <c r="T506" s="54">
        <v>0</v>
      </c>
      <c r="U506" s="54">
        <v>1</v>
      </c>
      <c r="V506" s="54">
        <v>1</v>
      </c>
      <c r="W506" s="55">
        <v>1</v>
      </c>
      <c r="X506" s="53">
        <v>0</v>
      </c>
      <c r="Y506" s="54">
        <v>0</v>
      </c>
      <c r="Z506" s="54">
        <v>0</v>
      </c>
      <c r="AA506" s="54">
        <v>0</v>
      </c>
      <c r="AB506" s="54">
        <v>0</v>
      </c>
      <c r="AC506" s="55">
        <v>0</v>
      </c>
      <c r="AD506" s="53">
        <v>0</v>
      </c>
      <c r="AE506" s="54">
        <v>0</v>
      </c>
      <c r="AF506" s="54">
        <v>0</v>
      </c>
      <c r="AG506" s="54">
        <v>1</v>
      </c>
      <c r="AH506" s="54">
        <v>1</v>
      </c>
      <c r="AI506" s="55">
        <v>1</v>
      </c>
    </row>
    <row r="507" spans="1:35" x14ac:dyDescent="0.25">
      <c r="A507" s="26">
        <v>2018</v>
      </c>
      <c r="B507" s="26">
        <v>1</v>
      </c>
      <c r="C507" s="26" t="s">
        <v>85</v>
      </c>
      <c r="D507" s="26">
        <v>48</v>
      </c>
      <c r="E507" s="26">
        <v>1970</v>
      </c>
      <c r="F507" s="50">
        <v>0</v>
      </c>
      <c r="G507" s="51">
        <v>0</v>
      </c>
      <c r="H507" s="51">
        <v>0</v>
      </c>
      <c r="I507" s="51">
        <v>730</v>
      </c>
      <c r="J507" s="51">
        <v>365</v>
      </c>
      <c r="K507" s="52">
        <v>730</v>
      </c>
      <c r="L507" s="50">
        <v>0</v>
      </c>
      <c r="M507" s="51">
        <v>0</v>
      </c>
      <c r="N507" s="51">
        <v>0</v>
      </c>
      <c r="O507" s="51">
        <v>0</v>
      </c>
      <c r="P507" s="51">
        <v>0</v>
      </c>
      <c r="Q507" s="52">
        <v>0</v>
      </c>
      <c r="R507" s="50">
        <v>0</v>
      </c>
      <c r="S507" s="51">
        <v>0</v>
      </c>
      <c r="T507" s="51">
        <v>0</v>
      </c>
      <c r="U507" s="51">
        <v>2</v>
      </c>
      <c r="V507" s="51">
        <v>1</v>
      </c>
      <c r="W507" s="52">
        <v>2</v>
      </c>
      <c r="X507" s="50">
        <v>0</v>
      </c>
      <c r="Y507" s="51">
        <v>0</v>
      </c>
      <c r="Z507" s="51">
        <v>0</v>
      </c>
      <c r="AA507" s="51">
        <v>0</v>
      </c>
      <c r="AB507" s="51">
        <v>0</v>
      </c>
      <c r="AC507" s="52">
        <v>0</v>
      </c>
      <c r="AD507" s="50">
        <v>0</v>
      </c>
      <c r="AE507" s="51">
        <v>0</v>
      </c>
      <c r="AF507" s="51">
        <v>0</v>
      </c>
      <c r="AG507" s="51">
        <v>2</v>
      </c>
      <c r="AH507" s="51">
        <v>1</v>
      </c>
      <c r="AI507" s="52">
        <v>2</v>
      </c>
    </row>
    <row r="508" spans="1:35" x14ac:dyDescent="0.25">
      <c r="A508" s="27">
        <v>2018</v>
      </c>
      <c r="B508" s="27">
        <v>1</v>
      </c>
      <c r="C508" s="27" t="s">
        <v>85</v>
      </c>
      <c r="D508" s="27">
        <v>49</v>
      </c>
      <c r="E508" s="27">
        <v>1969</v>
      </c>
      <c r="F508" s="53">
        <v>0</v>
      </c>
      <c r="G508" s="54">
        <v>0</v>
      </c>
      <c r="H508" s="54">
        <v>365</v>
      </c>
      <c r="I508" s="54">
        <v>365</v>
      </c>
      <c r="J508" s="54">
        <v>730</v>
      </c>
      <c r="K508" s="55">
        <v>730</v>
      </c>
      <c r="L508" s="53">
        <v>0</v>
      </c>
      <c r="M508" s="54">
        <v>0</v>
      </c>
      <c r="N508" s="54">
        <v>0</v>
      </c>
      <c r="O508" s="54">
        <v>0</v>
      </c>
      <c r="P508" s="54">
        <v>0</v>
      </c>
      <c r="Q508" s="55">
        <v>0</v>
      </c>
      <c r="R508" s="53">
        <v>0</v>
      </c>
      <c r="S508" s="54">
        <v>0</v>
      </c>
      <c r="T508" s="54">
        <v>1</v>
      </c>
      <c r="U508" s="54">
        <v>1</v>
      </c>
      <c r="V508" s="54">
        <v>2</v>
      </c>
      <c r="W508" s="55">
        <v>2</v>
      </c>
      <c r="X508" s="53">
        <v>0</v>
      </c>
      <c r="Y508" s="54">
        <v>0</v>
      </c>
      <c r="Z508" s="54">
        <v>0</v>
      </c>
      <c r="AA508" s="54">
        <v>0</v>
      </c>
      <c r="AB508" s="54">
        <v>0</v>
      </c>
      <c r="AC508" s="55">
        <v>0</v>
      </c>
      <c r="AD508" s="53">
        <v>0</v>
      </c>
      <c r="AE508" s="54">
        <v>0</v>
      </c>
      <c r="AF508" s="54">
        <v>1</v>
      </c>
      <c r="AG508" s="54">
        <v>1</v>
      </c>
      <c r="AH508" s="54">
        <v>2</v>
      </c>
      <c r="AI508" s="55">
        <v>2</v>
      </c>
    </row>
    <row r="509" spans="1:35" x14ac:dyDescent="0.25">
      <c r="A509" s="26">
        <v>2018</v>
      </c>
      <c r="B509" s="26">
        <v>1</v>
      </c>
      <c r="C509" s="26" t="s">
        <v>85</v>
      </c>
      <c r="D509" s="26">
        <v>50</v>
      </c>
      <c r="E509" s="26">
        <v>1968</v>
      </c>
      <c r="F509" s="50">
        <v>0</v>
      </c>
      <c r="G509" s="51">
        <v>0</v>
      </c>
      <c r="H509" s="51">
        <v>0</v>
      </c>
      <c r="I509" s="51">
        <v>1095</v>
      </c>
      <c r="J509" s="51">
        <v>730</v>
      </c>
      <c r="K509" s="52">
        <v>1825</v>
      </c>
      <c r="L509" s="50">
        <v>0</v>
      </c>
      <c r="M509" s="51">
        <v>0</v>
      </c>
      <c r="N509" s="51">
        <v>0</v>
      </c>
      <c r="O509" s="51">
        <v>0</v>
      </c>
      <c r="P509" s="51">
        <v>0</v>
      </c>
      <c r="Q509" s="52">
        <v>0</v>
      </c>
      <c r="R509" s="50">
        <v>0</v>
      </c>
      <c r="S509" s="51">
        <v>0</v>
      </c>
      <c r="T509" s="51">
        <v>0</v>
      </c>
      <c r="U509" s="51">
        <v>3</v>
      </c>
      <c r="V509" s="51">
        <v>2</v>
      </c>
      <c r="W509" s="52">
        <v>5</v>
      </c>
      <c r="X509" s="50">
        <v>0</v>
      </c>
      <c r="Y509" s="51">
        <v>0</v>
      </c>
      <c r="Z509" s="51">
        <v>0</v>
      </c>
      <c r="AA509" s="51">
        <v>0</v>
      </c>
      <c r="AB509" s="51">
        <v>0</v>
      </c>
      <c r="AC509" s="52">
        <v>0</v>
      </c>
      <c r="AD509" s="50">
        <v>0</v>
      </c>
      <c r="AE509" s="51">
        <v>0</v>
      </c>
      <c r="AF509" s="51">
        <v>0</v>
      </c>
      <c r="AG509" s="51">
        <v>3</v>
      </c>
      <c r="AH509" s="51">
        <v>2</v>
      </c>
      <c r="AI509" s="52">
        <v>5</v>
      </c>
    </row>
    <row r="510" spans="1:35" x14ac:dyDescent="0.25">
      <c r="A510" s="27">
        <v>2018</v>
      </c>
      <c r="B510" s="27">
        <v>1</v>
      </c>
      <c r="C510" s="27" t="s">
        <v>85</v>
      </c>
      <c r="D510" s="27">
        <v>51</v>
      </c>
      <c r="E510" s="27">
        <v>1967</v>
      </c>
      <c r="F510" s="53">
        <v>0</v>
      </c>
      <c r="G510" s="54">
        <v>0</v>
      </c>
      <c r="H510" s="54">
        <v>365</v>
      </c>
      <c r="I510" s="54">
        <v>730</v>
      </c>
      <c r="J510" s="54">
        <v>1095</v>
      </c>
      <c r="K510" s="55">
        <v>1710</v>
      </c>
      <c r="L510" s="53">
        <v>0</v>
      </c>
      <c r="M510" s="54">
        <v>0</v>
      </c>
      <c r="N510" s="54">
        <v>0</v>
      </c>
      <c r="O510" s="54">
        <v>0</v>
      </c>
      <c r="P510" s="54">
        <v>0</v>
      </c>
      <c r="Q510" s="55">
        <v>0</v>
      </c>
      <c r="R510" s="53">
        <v>0</v>
      </c>
      <c r="S510" s="54">
        <v>0</v>
      </c>
      <c r="T510" s="54">
        <v>1</v>
      </c>
      <c r="U510" s="54">
        <v>2</v>
      </c>
      <c r="V510" s="54">
        <v>3</v>
      </c>
      <c r="W510" s="55">
        <v>5</v>
      </c>
      <c r="X510" s="53">
        <v>0</v>
      </c>
      <c r="Y510" s="54">
        <v>0</v>
      </c>
      <c r="Z510" s="54">
        <v>0</v>
      </c>
      <c r="AA510" s="54">
        <v>0</v>
      </c>
      <c r="AB510" s="54">
        <v>0</v>
      </c>
      <c r="AC510" s="55">
        <v>0</v>
      </c>
      <c r="AD510" s="53">
        <v>0</v>
      </c>
      <c r="AE510" s="54">
        <v>0</v>
      </c>
      <c r="AF510" s="54">
        <v>1</v>
      </c>
      <c r="AG510" s="54">
        <v>2</v>
      </c>
      <c r="AH510" s="54">
        <v>3</v>
      </c>
      <c r="AI510" s="55">
        <v>5</v>
      </c>
    </row>
    <row r="511" spans="1:35" x14ac:dyDescent="0.25">
      <c r="A511" s="26">
        <v>2018</v>
      </c>
      <c r="B511" s="26">
        <v>1</v>
      </c>
      <c r="C511" s="26" t="s">
        <v>85</v>
      </c>
      <c r="D511" s="26">
        <v>52</v>
      </c>
      <c r="E511" s="26">
        <v>1966</v>
      </c>
      <c r="F511" s="50">
        <v>0</v>
      </c>
      <c r="G511" s="51">
        <v>0</v>
      </c>
      <c r="H511" s="51">
        <v>0</v>
      </c>
      <c r="I511" s="51">
        <v>1735</v>
      </c>
      <c r="J511" s="51">
        <v>1370</v>
      </c>
      <c r="K511" s="52">
        <v>2830</v>
      </c>
      <c r="L511" s="50">
        <v>0</v>
      </c>
      <c r="M511" s="51">
        <v>0</v>
      </c>
      <c r="N511" s="51">
        <v>0</v>
      </c>
      <c r="O511" s="51">
        <v>0</v>
      </c>
      <c r="P511" s="51">
        <v>0</v>
      </c>
      <c r="Q511" s="52">
        <v>0</v>
      </c>
      <c r="R511" s="50">
        <v>0</v>
      </c>
      <c r="S511" s="51">
        <v>0</v>
      </c>
      <c r="T511" s="51">
        <v>0</v>
      </c>
      <c r="U511" s="51">
        <v>5</v>
      </c>
      <c r="V511" s="51">
        <v>4</v>
      </c>
      <c r="W511" s="52">
        <v>8</v>
      </c>
      <c r="X511" s="50">
        <v>0</v>
      </c>
      <c r="Y511" s="51">
        <v>0</v>
      </c>
      <c r="Z511" s="51">
        <v>0</v>
      </c>
      <c r="AA511" s="51">
        <v>0</v>
      </c>
      <c r="AB511" s="51">
        <v>0</v>
      </c>
      <c r="AC511" s="52">
        <v>0</v>
      </c>
      <c r="AD511" s="50">
        <v>0</v>
      </c>
      <c r="AE511" s="51">
        <v>0</v>
      </c>
      <c r="AF511" s="51">
        <v>0</v>
      </c>
      <c r="AG511" s="51">
        <v>5</v>
      </c>
      <c r="AH511" s="51">
        <v>4</v>
      </c>
      <c r="AI511" s="52">
        <v>8</v>
      </c>
    </row>
    <row r="512" spans="1:35" x14ac:dyDescent="0.25">
      <c r="A512" s="27">
        <v>2018</v>
      </c>
      <c r="B512" s="27">
        <v>1</v>
      </c>
      <c r="C512" s="27" t="s">
        <v>85</v>
      </c>
      <c r="D512" s="27">
        <v>53</v>
      </c>
      <c r="E512" s="27">
        <v>1965</v>
      </c>
      <c r="F512" s="53">
        <v>0</v>
      </c>
      <c r="G512" s="54">
        <v>0</v>
      </c>
      <c r="H512" s="54">
        <v>365</v>
      </c>
      <c r="I512" s="54">
        <v>1095</v>
      </c>
      <c r="J512" s="54">
        <v>1095</v>
      </c>
      <c r="K512" s="55">
        <v>1460</v>
      </c>
      <c r="L512" s="53">
        <v>0</v>
      </c>
      <c r="M512" s="54">
        <v>0</v>
      </c>
      <c r="N512" s="54">
        <v>0</v>
      </c>
      <c r="O512" s="54">
        <v>0</v>
      </c>
      <c r="P512" s="54">
        <v>0</v>
      </c>
      <c r="Q512" s="55">
        <v>0</v>
      </c>
      <c r="R512" s="53">
        <v>0</v>
      </c>
      <c r="S512" s="54">
        <v>0</v>
      </c>
      <c r="T512" s="54">
        <v>1</v>
      </c>
      <c r="U512" s="54">
        <v>3</v>
      </c>
      <c r="V512" s="54">
        <v>3</v>
      </c>
      <c r="W512" s="55">
        <v>4</v>
      </c>
      <c r="X512" s="53">
        <v>0</v>
      </c>
      <c r="Y512" s="54">
        <v>0</v>
      </c>
      <c r="Z512" s="54">
        <v>0</v>
      </c>
      <c r="AA512" s="54">
        <v>0</v>
      </c>
      <c r="AB512" s="54">
        <v>0</v>
      </c>
      <c r="AC512" s="55">
        <v>0</v>
      </c>
      <c r="AD512" s="53">
        <v>0</v>
      </c>
      <c r="AE512" s="54">
        <v>0</v>
      </c>
      <c r="AF512" s="54">
        <v>1</v>
      </c>
      <c r="AG512" s="54">
        <v>3</v>
      </c>
      <c r="AH512" s="54">
        <v>3</v>
      </c>
      <c r="AI512" s="55">
        <v>4</v>
      </c>
    </row>
    <row r="513" spans="1:35" x14ac:dyDescent="0.25">
      <c r="A513" s="26">
        <v>2018</v>
      </c>
      <c r="B513" s="26">
        <v>1</v>
      </c>
      <c r="C513" s="26" t="s">
        <v>85</v>
      </c>
      <c r="D513" s="26">
        <v>54</v>
      </c>
      <c r="E513" s="26">
        <v>1964</v>
      </c>
      <c r="F513" s="50">
        <v>0</v>
      </c>
      <c r="G513" s="51">
        <v>0</v>
      </c>
      <c r="H513" s="51">
        <v>0</v>
      </c>
      <c r="I513" s="51">
        <v>0</v>
      </c>
      <c r="J513" s="51">
        <v>0</v>
      </c>
      <c r="K513" s="52">
        <v>0</v>
      </c>
      <c r="L513" s="50">
        <v>0</v>
      </c>
      <c r="M513" s="51">
        <v>0</v>
      </c>
      <c r="N513" s="51">
        <v>0</v>
      </c>
      <c r="O513" s="51">
        <v>0</v>
      </c>
      <c r="P513" s="51">
        <v>0</v>
      </c>
      <c r="Q513" s="52">
        <v>0</v>
      </c>
      <c r="R513" s="50">
        <v>0</v>
      </c>
      <c r="S513" s="51">
        <v>0</v>
      </c>
      <c r="T513" s="51">
        <v>0</v>
      </c>
      <c r="U513" s="51">
        <v>0</v>
      </c>
      <c r="V513" s="51">
        <v>0</v>
      </c>
      <c r="W513" s="52">
        <v>0</v>
      </c>
      <c r="X513" s="50">
        <v>0</v>
      </c>
      <c r="Y513" s="51">
        <v>0</v>
      </c>
      <c r="Z513" s="51">
        <v>0</v>
      </c>
      <c r="AA513" s="51">
        <v>0</v>
      </c>
      <c r="AB513" s="51">
        <v>0</v>
      </c>
      <c r="AC513" s="52">
        <v>0</v>
      </c>
      <c r="AD513" s="50">
        <v>0</v>
      </c>
      <c r="AE513" s="51">
        <v>0</v>
      </c>
      <c r="AF513" s="51">
        <v>0</v>
      </c>
      <c r="AG513" s="51">
        <v>0</v>
      </c>
      <c r="AH513" s="51">
        <v>0</v>
      </c>
      <c r="AI513" s="52">
        <v>0</v>
      </c>
    </row>
    <row r="514" spans="1:35" x14ac:dyDescent="0.25">
      <c r="A514" s="27">
        <v>2018</v>
      </c>
      <c r="B514" s="27">
        <v>1</v>
      </c>
      <c r="C514" s="27" t="s">
        <v>85</v>
      </c>
      <c r="D514" s="27">
        <v>55</v>
      </c>
      <c r="E514" s="27">
        <v>1963</v>
      </c>
      <c r="F514" s="53">
        <v>0</v>
      </c>
      <c r="G514" s="54">
        <v>0</v>
      </c>
      <c r="H514" s="54">
        <v>0</v>
      </c>
      <c r="I514" s="54">
        <v>0</v>
      </c>
      <c r="J514" s="54">
        <v>0</v>
      </c>
      <c r="K514" s="55">
        <v>0</v>
      </c>
      <c r="L514" s="53">
        <v>0</v>
      </c>
      <c r="M514" s="54">
        <v>0</v>
      </c>
      <c r="N514" s="54">
        <v>0</v>
      </c>
      <c r="O514" s="54">
        <v>0</v>
      </c>
      <c r="P514" s="54">
        <v>0</v>
      </c>
      <c r="Q514" s="55">
        <v>0</v>
      </c>
      <c r="R514" s="53">
        <v>0</v>
      </c>
      <c r="S514" s="54">
        <v>0</v>
      </c>
      <c r="T514" s="54">
        <v>0</v>
      </c>
      <c r="U514" s="54">
        <v>0</v>
      </c>
      <c r="V514" s="54">
        <v>0</v>
      </c>
      <c r="W514" s="55">
        <v>0</v>
      </c>
      <c r="X514" s="53">
        <v>0</v>
      </c>
      <c r="Y514" s="54">
        <v>0</v>
      </c>
      <c r="Z514" s="54">
        <v>0</v>
      </c>
      <c r="AA514" s="54">
        <v>0</v>
      </c>
      <c r="AB514" s="54">
        <v>0</v>
      </c>
      <c r="AC514" s="55">
        <v>0</v>
      </c>
      <c r="AD514" s="53">
        <v>0</v>
      </c>
      <c r="AE514" s="54">
        <v>0</v>
      </c>
      <c r="AF514" s="54">
        <v>0</v>
      </c>
      <c r="AG514" s="54">
        <v>0</v>
      </c>
      <c r="AH514" s="54">
        <v>0</v>
      </c>
      <c r="AI514" s="55">
        <v>0</v>
      </c>
    </row>
    <row r="515" spans="1:35" x14ac:dyDescent="0.25">
      <c r="A515" s="26">
        <v>2018</v>
      </c>
      <c r="B515" s="26">
        <v>1</v>
      </c>
      <c r="C515" s="26" t="s">
        <v>85</v>
      </c>
      <c r="D515" s="26">
        <v>56</v>
      </c>
      <c r="E515" s="26">
        <v>1962</v>
      </c>
      <c r="F515" s="50">
        <v>0</v>
      </c>
      <c r="G515" s="51">
        <v>0</v>
      </c>
      <c r="H515" s="51">
        <v>0</v>
      </c>
      <c r="I515" s="51">
        <v>365</v>
      </c>
      <c r="J515" s="51">
        <v>730</v>
      </c>
      <c r="K515" s="52">
        <v>730</v>
      </c>
      <c r="L515" s="50">
        <v>0</v>
      </c>
      <c r="M515" s="51">
        <v>0</v>
      </c>
      <c r="N515" s="51">
        <v>0</v>
      </c>
      <c r="O515" s="51">
        <v>0</v>
      </c>
      <c r="P515" s="51">
        <v>0</v>
      </c>
      <c r="Q515" s="52">
        <v>0</v>
      </c>
      <c r="R515" s="50">
        <v>0</v>
      </c>
      <c r="S515" s="51">
        <v>0</v>
      </c>
      <c r="T515" s="51">
        <v>0</v>
      </c>
      <c r="U515" s="51">
        <v>1</v>
      </c>
      <c r="V515" s="51">
        <v>2</v>
      </c>
      <c r="W515" s="52">
        <v>2</v>
      </c>
      <c r="X515" s="50">
        <v>0</v>
      </c>
      <c r="Y515" s="51">
        <v>0</v>
      </c>
      <c r="Z515" s="51">
        <v>0</v>
      </c>
      <c r="AA515" s="51">
        <v>0</v>
      </c>
      <c r="AB515" s="51">
        <v>0</v>
      </c>
      <c r="AC515" s="52">
        <v>0</v>
      </c>
      <c r="AD515" s="50">
        <v>0</v>
      </c>
      <c r="AE515" s="51">
        <v>0</v>
      </c>
      <c r="AF515" s="51">
        <v>0</v>
      </c>
      <c r="AG515" s="51">
        <v>1</v>
      </c>
      <c r="AH515" s="51">
        <v>2</v>
      </c>
      <c r="AI515" s="52">
        <v>2</v>
      </c>
    </row>
    <row r="516" spans="1:35" x14ac:dyDescent="0.25">
      <c r="A516" s="27">
        <v>2018</v>
      </c>
      <c r="B516" s="27">
        <v>1</v>
      </c>
      <c r="C516" s="27" t="s">
        <v>85</v>
      </c>
      <c r="D516" s="27">
        <v>57</v>
      </c>
      <c r="E516" s="27">
        <v>1961</v>
      </c>
      <c r="F516" s="53">
        <v>0</v>
      </c>
      <c r="G516" s="54">
        <v>0</v>
      </c>
      <c r="H516" s="54">
        <v>0</v>
      </c>
      <c r="I516" s="54">
        <v>365</v>
      </c>
      <c r="J516" s="54">
        <v>365</v>
      </c>
      <c r="K516" s="55">
        <v>365</v>
      </c>
      <c r="L516" s="53">
        <v>0</v>
      </c>
      <c r="M516" s="54">
        <v>0</v>
      </c>
      <c r="N516" s="54">
        <v>0</v>
      </c>
      <c r="O516" s="54">
        <v>0</v>
      </c>
      <c r="P516" s="54">
        <v>0</v>
      </c>
      <c r="Q516" s="55">
        <v>0</v>
      </c>
      <c r="R516" s="53">
        <v>0</v>
      </c>
      <c r="S516" s="54">
        <v>0</v>
      </c>
      <c r="T516" s="54">
        <v>0</v>
      </c>
      <c r="U516" s="54">
        <v>1</v>
      </c>
      <c r="V516" s="54">
        <v>1</v>
      </c>
      <c r="W516" s="55">
        <v>1</v>
      </c>
      <c r="X516" s="53">
        <v>0</v>
      </c>
      <c r="Y516" s="54">
        <v>0</v>
      </c>
      <c r="Z516" s="54">
        <v>0</v>
      </c>
      <c r="AA516" s="54">
        <v>0</v>
      </c>
      <c r="AB516" s="54">
        <v>0</v>
      </c>
      <c r="AC516" s="55">
        <v>0</v>
      </c>
      <c r="AD516" s="53">
        <v>0</v>
      </c>
      <c r="AE516" s="54">
        <v>0</v>
      </c>
      <c r="AF516" s="54">
        <v>0</v>
      </c>
      <c r="AG516" s="54">
        <v>1</v>
      </c>
      <c r="AH516" s="54">
        <v>1</v>
      </c>
      <c r="AI516" s="55">
        <v>1</v>
      </c>
    </row>
    <row r="517" spans="1:35" x14ac:dyDescent="0.25">
      <c r="A517" s="26">
        <v>2018</v>
      </c>
      <c r="B517" s="26">
        <v>1</v>
      </c>
      <c r="C517" s="26" t="s">
        <v>85</v>
      </c>
      <c r="D517" s="26">
        <v>58</v>
      </c>
      <c r="E517" s="26">
        <v>1960</v>
      </c>
      <c r="F517" s="50">
        <v>0</v>
      </c>
      <c r="G517" s="51">
        <v>0</v>
      </c>
      <c r="H517" s="51">
        <v>0</v>
      </c>
      <c r="I517" s="51">
        <v>0</v>
      </c>
      <c r="J517" s="51">
        <v>0</v>
      </c>
      <c r="K517" s="52">
        <v>0</v>
      </c>
      <c r="L517" s="50">
        <v>0</v>
      </c>
      <c r="M517" s="51">
        <v>0</v>
      </c>
      <c r="N517" s="51">
        <v>0</v>
      </c>
      <c r="O517" s="51">
        <v>0</v>
      </c>
      <c r="P517" s="51">
        <v>0</v>
      </c>
      <c r="Q517" s="52">
        <v>0</v>
      </c>
      <c r="R517" s="50">
        <v>0</v>
      </c>
      <c r="S517" s="51">
        <v>0</v>
      </c>
      <c r="T517" s="51">
        <v>0</v>
      </c>
      <c r="U517" s="51">
        <v>0</v>
      </c>
      <c r="V517" s="51">
        <v>0</v>
      </c>
      <c r="W517" s="52">
        <v>0</v>
      </c>
      <c r="X517" s="50">
        <v>0</v>
      </c>
      <c r="Y517" s="51">
        <v>0</v>
      </c>
      <c r="Z517" s="51">
        <v>0</v>
      </c>
      <c r="AA517" s="51">
        <v>0</v>
      </c>
      <c r="AB517" s="51">
        <v>0</v>
      </c>
      <c r="AC517" s="52">
        <v>0</v>
      </c>
      <c r="AD517" s="50">
        <v>0</v>
      </c>
      <c r="AE517" s="51">
        <v>0</v>
      </c>
      <c r="AF517" s="51">
        <v>0</v>
      </c>
      <c r="AG517" s="51">
        <v>0</v>
      </c>
      <c r="AH517" s="51">
        <v>0</v>
      </c>
      <c r="AI517" s="52">
        <v>0</v>
      </c>
    </row>
    <row r="518" spans="1:35" x14ac:dyDescent="0.25">
      <c r="A518" s="27">
        <v>2018</v>
      </c>
      <c r="B518" s="27">
        <v>1</v>
      </c>
      <c r="C518" s="27" t="s">
        <v>85</v>
      </c>
      <c r="D518" s="27">
        <v>59</v>
      </c>
      <c r="E518" s="27">
        <v>1959</v>
      </c>
      <c r="F518" s="53">
        <v>0</v>
      </c>
      <c r="G518" s="54">
        <v>0</v>
      </c>
      <c r="H518" s="54">
        <v>0</v>
      </c>
      <c r="I518" s="54">
        <v>0</v>
      </c>
      <c r="J518" s="54">
        <v>0</v>
      </c>
      <c r="K518" s="55">
        <v>0</v>
      </c>
      <c r="L518" s="53">
        <v>0</v>
      </c>
      <c r="M518" s="54">
        <v>0</v>
      </c>
      <c r="N518" s="54">
        <v>0</v>
      </c>
      <c r="O518" s="54">
        <v>0</v>
      </c>
      <c r="P518" s="54">
        <v>0</v>
      </c>
      <c r="Q518" s="55">
        <v>0</v>
      </c>
      <c r="R518" s="53">
        <v>0</v>
      </c>
      <c r="S518" s="54">
        <v>0</v>
      </c>
      <c r="T518" s="54">
        <v>0</v>
      </c>
      <c r="U518" s="54">
        <v>0</v>
      </c>
      <c r="V518" s="54">
        <v>0</v>
      </c>
      <c r="W518" s="55">
        <v>0</v>
      </c>
      <c r="X518" s="53">
        <v>0</v>
      </c>
      <c r="Y518" s="54">
        <v>0</v>
      </c>
      <c r="Z518" s="54">
        <v>0</v>
      </c>
      <c r="AA518" s="54">
        <v>0</v>
      </c>
      <c r="AB518" s="54">
        <v>0</v>
      </c>
      <c r="AC518" s="55">
        <v>0</v>
      </c>
      <c r="AD518" s="53">
        <v>0</v>
      </c>
      <c r="AE518" s="54">
        <v>0</v>
      </c>
      <c r="AF518" s="54">
        <v>0</v>
      </c>
      <c r="AG518" s="54">
        <v>0</v>
      </c>
      <c r="AH518" s="54">
        <v>0</v>
      </c>
      <c r="AI518" s="55">
        <v>0</v>
      </c>
    </row>
    <row r="519" spans="1:35" x14ac:dyDescent="0.25">
      <c r="A519" s="26">
        <v>2018</v>
      </c>
      <c r="B519" s="26">
        <v>1</v>
      </c>
      <c r="C519" s="26" t="s">
        <v>85</v>
      </c>
      <c r="D519" s="26">
        <v>60</v>
      </c>
      <c r="E519" s="26">
        <v>1958</v>
      </c>
      <c r="F519" s="50">
        <v>0</v>
      </c>
      <c r="G519" s="51">
        <v>0</v>
      </c>
      <c r="H519" s="51">
        <v>0</v>
      </c>
      <c r="I519" s="51">
        <v>365</v>
      </c>
      <c r="J519" s="51">
        <v>365</v>
      </c>
      <c r="K519" s="52">
        <v>365</v>
      </c>
      <c r="L519" s="50">
        <v>0</v>
      </c>
      <c r="M519" s="51">
        <v>0</v>
      </c>
      <c r="N519" s="51">
        <v>0</v>
      </c>
      <c r="O519" s="51">
        <v>0</v>
      </c>
      <c r="P519" s="51">
        <v>0</v>
      </c>
      <c r="Q519" s="52">
        <v>0</v>
      </c>
      <c r="R519" s="50">
        <v>0</v>
      </c>
      <c r="S519" s="51">
        <v>0</v>
      </c>
      <c r="T519" s="51">
        <v>0</v>
      </c>
      <c r="U519" s="51">
        <v>1</v>
      </c>
      <c r="V519" s="51">
        <v>1</v>
      </c>
      <c r="W519" s="52">
        <v>1</v>
      </c>
      <c r="X519" s="50">
        <v>0</v>
      </c>
      <c r="Y519" s="51">
        <v>0</v>
      </c>
      <c r="Z519" s="51">
        <v>0</v>
      </c>
      <c r="AA519" s="51">
        <v>0</v>
      </c>
      <c r="AB519" s="51">
        <v>0</v>
      </c>
      <c r="AC519" s="52">
        <v>0</v>
      </c>
      <c r="AD519" s="50">
        <v>0</v>
      </c>
      <c r="AE519" s="51">
        <v>0</v>
      </c>
      <c r="AF519" s="51">
        <v>0</v>
      </c>
      <c r="AG519" s="51">
        <v>1</v>
      </c>
      <c r="AH519" s="51">
        <v>1</v>
      </c>
      <c r="AI519" s="52">
        <v>1</v>
      </c>
    </row>
    <row r="520" spans="1:35" x14ac:dyDescent="0.25">
      <c r="A520" s="27">
        <v>2018</v>
      </c>
      <c r="B520" s="27">
        <v>1</v>
      </c>
      <c r="C520" s="27" t="s">
        <v>85</v>
      </c>
      <c r="D520" s="27">
        <v>61</v>
      </c>
      <c r="E520" s="27">
        <v>1957</v>
      </c>
      <c r="F520" s="53">
        <v>0</v>
      </c>
      <c r="G520" s="54">
        <v>0</v>
      </c>
      <c r="H520" s="54">
        <v>0</v>
      </c>
      <c r="I520" s="54">
        <v>730</v>
      </c>
      <c r="J520" s="54">
        <v>730</v>
      </c>
      <c r="K520" s="55">
        <v>365</v>
      </c>
      <c r="L520" s="53">
        <v>0</v>
      </c>
      <c r="M520" s="54">
        <v>0</v>
      </c>
      <c r="N520" s="54">
        <v>0</v>
      </c>
      <c r="O520" s="54">
        <v>0</v>
      </c>
      <c r="P520" s="54">
        <v>0</v>
      </c>
      <c r="Q520" s="55">
        <v>0</v>
      </c>
      <c r="R520" s="53">
        <v>0</v>
      </c>
      <c r="S520" s="54">
        <v>0</v>
      </c>
      <c r="T520" s="54">
        <v>0</v>
      </c>
      <c r="U520" s="54">
        <v>2</v>
      </c>
      <c r="V520" s="54">
        <v>2</v>
      </c>
      <c r="W520" s="55">
        <v>1</v>
      </c>
      <c r="X520" s="53">
        <v>0</v>
      </c>
      <c r="Y520" s="54">
        <v>0</v>
      </c>
      <c r="Z520" s="54">
        <v>0</v>
      </c>
      <c r="AA520" s="54">
        <v>0</v>
      </c>
      <c r="AB520" s="54">
        <v>0</v>
      </c>
      <c r="AC520" s="55">
        <v>0</v>
      </c>
      <c r="AD520" s="53">
        <v>0</v>
      </c>
      <c r="AE520" s="54">
        <v>0</v>
      </c>
      <c r="AF520" s="54">
        <v>0</v>
      </c>
      <c r="AG520" s="54">
        <v>2</v>
      </c>
      <c r="AH520" s="54">
        <v>2</v>
      </c>
      <c r="AI520" s="55">
        <v>1</v>
      </c>
    </row>
    <row r="521" spans="1:35" x14ac:dyDescent="0.25">
      <c r="A521" s="26">
        <v>2018</v>
      </c>
      <c r="B521" s="26">
        <v>1</v>
      </c>
      <c r="C521" s="26" t="s">
        <v>85</v>
      </c>
      <c r="D521" s="26">
        <v>62</v>
      </c>
      <c r="E521" s="26">
        <v>1956</v>
      </c>
      <c r="F521" s="50">
        <v>0</v>
      </c>
      <c r="G521" s="51">
        <v>0</v>
      </c>
      <c r="H521" s="51">
        <v>0</v>
      </c>
      <c r="I521" s="51">
        <v>0</v>
      </c>
      <c r="J521" s="51">
        <v>0</v>
      </c>
      <c r="K521" s="52">
        <v>0</v>
      </c>
      <c r="L521" s="50">
        <v>0</v>
      </c>
      <c r="M521" s="51">
        <v>0</v>
      </c>
      <c r="N521" s="51">
        <v>0</v>
      </c>
      <c r="O521" s="51">
        <v>0</v>
      </c>
      <c r="P521" s="51">
        <v>0</v>
      </c>
      <c r="Q521" s="52">
        <v>0</v>
      </c>
      <c r="R521" s="50">
        <v>0</v>
      </c>
      <c r="S521" s="51">
        <v>0</v>
      </c>
      <c r="T521" s="51">
        <v>0</v>
      </c>
      <c r="U521" s="51">
        <v>0</v>
      </c>
      <c r="V521" s="51">
        <v>0</v>
      </c>
      <c r="W521" s="52">
        <v>0</v>
      </c>
      <c r="X521" s="50">
        <v>0</v>
      </c>
      <c r="Y521" s="51">
        <v>0</v>
      </c>
      <c r="Z521" s="51">
        <v>0</v>
      </c>
      <c r="AA521" s="51">
        <v>0</v>
      </c>
      <c r="AB521" s="51">
        <v>0</v>
      </c>
      <c r="AC521" s="52">
        <v>0</v>
      </c>
      <c r="AD521" s="50">
        <v>0</v>
      </c>
      <c r="AE521" s="51">
        <v>0</v>
      </c>
      <c r="AF521" s="51">
        <v>0</v>
      </c>
      <c r="AG521" s="51">
        <v>0</v>
      </c>
      <c r="AH521" s="51">
        <v>0</v>
      </c>
      <c r="AI521" s="52">
        <v>0</v>
      </c>
    </row>
    <row r="522" spans="1:35" x14ac:dyDescent="0.25">
      <c r="A522" s="27">
        <v>2018</v>
      </c>
      <c r="B522" s="27">
        <v>1</v>
      </c>
      <c r="C522" s="27" t="s">
        <v>85</v>
      </c>
      <c r="D522" s="27">
        <v>63</v>
      </c>
      <c r="E522" s="27">
        <v>1955</v>
      </c>
      <c r="F522" s="53">
        <v>0</v>
      </c>
      <c r="G522" s="54">
        <v>0</v>
      </c>
      <c r="H522" s="54">
        <v>0</v>
      </c>
      <c r="I522" s="54">
        <v>0</v>
      </c>
      <c r="J522" s="54">
        <v>0</v>
      </c>
      <c r="K522" s="55">
        <v>0</v>
      </c>
      <c r="L522" s="53">
        <v>0</v>
      </c>
      <c r="M522" s="54">
        <v>0</v>
      </c>
      <c r="N522" s="54">
        <v>0</v>
      </c>
      <c r="O522" s="54">
        <v>0</v>
      </c>
      <c r="P522" s="54">
        <v>0</v>
      </c>
      <c r="Q522" s="55">
        <v>0</v>
      </c>
      <c r="R522" s="53">
        <v>0</v>
      </c>
      <c r="S522" s="54">
        <v>0</v>
      </c>
      <c r="T522" s="54">
        <v>0</v>
      </c>
      <c r="U522" s="54">
        <v>0</v>
      </c>
      <c r="V522" s="54">
        <v>0</v>
      </c>
      <c r="W522" s="55">
        <v>0</v>
      </c>
      <c r="X522" s="53">
        <v>0</v>
      </c>
      <c r="Y522" s="54">
        <v>0</v>
      </c>
      <c r="Z522" s="54">
        <v>0</v>
      </c>
      <c r="AA522" s="54">
        <v>0</v>
      </c>
      <c r="AB522" s="54">
        <v>0</v>
      </c>
      <c r="AC522" s="55">
        <v>0</v>
      </c>
      <c r="AD522" s="53">
        <v>0</v>
      </c>
      <c r="AE522" s="54">
        <v>0</v>
      </c>
      <c r="AF522" s="54">
        <v>0</v>
      </c>
      <c r="AG522" s="54">
        <v>0</v>
      </c>
      <c r="AH522" s="54">
        <v>0</v>
      </c>
      <c r="AI522" s="55">
        <v>0</v>
      </c>
    </row>
    <row r="523" spans="1:35" x14ac:dyDescent="0.25">
      <c r="A523" s="26">
        <v>2018</v>
      </c>
      <c r="B523" s="26">
        <v>1</v>
      </c>
      <c r="C523" s="26" t="s">
        <v>85</v>
      </c>
      <c r="D523" s="26">
        <v>64</v>
      </c>
      <c r="E523" s="26">
        <v>1954</v>
      </c>
      <c r="F523" s="50">
        <v>0</v>
      </c>
      <c r="G523" s="51">
        <v>0</v>
      </c>
      <c r="H523" s="51">
        <v>0</v>
      </c>
      <c r="I523" s="51">
        <v>0</v>
      </c>
      <c r="J523" s="51">
        <v>365</v>
      </c>
      <c r="K523" s="52">
        <v>730</v>
      </c>
      <c r="L523" s="50">
        <v>0</v>
      </c>
      <c r="M523" s="51">
        <v>0</v>
      </c>
      <c r="N523" s="51">
        <v>0</v>
      </c>
      <c r="O523" s="51">
        <v>0</v>
      </c>
      <c r="P523" s="51">
        <v>0</v>
      </c>
      <c r="Q523" s="52">
        <v>0</v>
      </c>
      <c r="R523" s="50">
        <v>0</v>
      </c>
      <c r="S523" s="51">
        <v>0</v>
      </c>
      <c r="T523" s="51">
        <v>0</v>
      </c>
      <c r="U523" s="51">
        <v>0</v>
      </c>
      <c r="V523" s="51">
        <v>1</v>
      </c>
      <c r="W523" s="52">
        <v>2</v>
      </c>
      <c r="X523" s="50">
        <v>0</v>
      </c>
      <c r="Y523" s="51">
        <v>0</v>
      </c>
      <c r="Z523" s="51">
        <v>0</v>
      </c>
      <c r="AA523" s="51">
        <v>0</v>
      </c>
      <c r="AB523" s="51">
        <v>0</v>
      </c>
      <c r="AC523" s="52">
        <v>0</v>
      </c>
      <c r="AD523" s="50">
        <v>0</v>
      </c>
      <c r="AE523" s="51">
        <v>0</v>
      </c>
      <c r="AF523" s="51">
        <v>0</v>
      </c>
      <c r="AG523" s="51">
        <v>0</v>
      </c>
      <c r="AH523" s="51">
        <v>1</v>
      </c>
      <c r="AI523" s="52">
        <v>2</v>
      </c>
    </row>
    <row r="524" spans="1:35" x14ac:dyDescent="0.25">
      <c r="A524" s="27">
        <v>2018</v>
      </c>
      <c r="B524" s="27">
        <v>1</v>
      </c>
      <c r="C524" s="27" t="s">
        <v>85</v>
      </c>
      <c r="D524" s="27">
        <v>65</v>
      </c>
      <c r="E524" s="27">
        <v>1953</v>
      </c>
      <c r="F524" s="53">
        <v>0</v>
      </c>
      <c r="G524" s="54">
        <v>0</v>
      </c>
      <c r="H524" s="54">
        <v>0</v>
      </c>
      <c r="I524" s="54">
        <v>0</v>
      </c>
      <c r="J524" s="54">
        <v>0</v>
      </c>
      <c r="K524" s="55">
        <v>0</v>
      </c>
      <c r="L524" s="53">
        <v>0</v>
      </c>
      <c r="M524" s="54">
        <v>0</v>
      </c>
      <c r="N524" s="54">
        <v>0</v>
      </c>
      <c r="O524" s="54">
        <v>0</v>
      </c>
      <c r="P524" s="54">
        <v>0</v>
      </c>
      <c r="Q524" s="55">
        <v>0</v>
      </c>
      <c r="R524" s="53">
        <v>0</v>
      </c>
      <c r="S524" s="54">
        <v>0</v>
      </c>
      <c r="T524" s="54">
        <v>0</v>
      </c>
      <c r="U524" s="54">
        <v>0</v>
      </c>
      <c r="V524" s="54">
        <v>0</v>
      </c>
      <c r="W524" s="55">
        <v>0</v>
      </c>
      <c r="X524" s="53">
        <v>0</v>
      </c>
      <c r="Y524" s="54">
        <v>0</v>
      </c>
      <c r="Z524" s="54">
        <v>0</v>
      </c>
      <c r="AA524" s="54">
        <v>0</v>
      </c>
      <c r="AB524" s="54">
        <v>0</v>
      </c>
      <c r="AC524" s="55">
        <v>0</v>
      </c>
      <c r="AD524" s="53">
        <v>0</v>
      </c>
      <c r="AE524" s="54">
        <v>0</v>
      </c>
      <c r="AF524" s="54">
        <v>0</v>
      </c>
      <c r="AG524" s="54">
        <v>0</v>
      </c>
      <c r="AH524" s="54">
        <v>0</v>
      </c>
      <c r="AI524" s="55">
        <v>0</v>
      </c>
    </row>
    <row r="525" spans="1:35" x14ac:dyDescent="0.25">
      <c r="A525" s="26">
        <v>2018</v>
      </c>
      <c r="B525" s="26">
        <v>1</v>
      </c>
      <c r="C525" s="26" t="s">
        <v>85</v>
      </c>
      <c r="D525" s="26">
        <v>66</v>
      </c>
      <c r="E525" s="26">
        <v>1952</v>
      </c>
      <c r="F525" s="50">
        <v>0</v>
      </c>
      <c r="G525" s="51">
        <v>0</v>
      </c>
      <c r="H525" s="51">
        <v>0</v>
      </c>
      <c r="I525" s="51">
        <v>365</v>
      </c>
      <c r="J525" s="51">
        <v>0</v>
      </c>
      <c r="K525" s="52">
        <v>0</v>
      </c>
      <c r="L525" s="50">
        <v>0</v>
      </c>
      <c r="M525" s="51">
        <v>0</v>
      </c>
      <c r="N525" s="51">
        <v>0</v>
      </c>
      <c r="O525" s="51">
        <v>0</v>
      </c>
      <c r="P525" s="51">
        <v>0</v>
      </c>
      <c r="Q525" s="52">
        <v>0</v>
      </c>
      <c r="R525" s="50">
        <v>0</v>
      </c>
      <c r="S525" s="51">
        <v>0</v>
      </c>
      <c r="T525" s="51">
        <v>0</v>
      </c>
      <c r="U525" s="51">
        <v>1</v>
      </c>
      <c r="V525" s="51">
        <v>0</v>
      </c>
      <c r="W525" s="52">
        <v>0</v>
      </c>
      <c r="X525" s="50">
        <v>0</v>
      </c>
      <c r="Y525" s="51">
        <v>0</v>
      </c>
      <c r="Z525" s="51">
        <v>0</v>
      </c>
      <c r="AA525" s="51">
        <v>0</v>
      </c>
      <c r="AB525" s="51">
        <v>0</v>
      </c>
      <c r="AC525" s="52">
        <v>0</v>
      </c>
      <c r="AD525" s="50">
        <v>0</v>
      </c>
      <c r="AE525" s="51">
        <v>0</v>
      </c>
      <c r="AF525" s="51">
        <v>0</v>
      </c>
      <c r="AG525" s="51">
        <v>1</v>
      </c>
      <c r="AH525" s="51">
        <v>0</v>
      </c>
      <c r="AI525" s="52">
        <v>0</v>
      </c>
    </row>
    <row r="526" spans="1:35" x14ac:dyDescent="0.25">
      <c r="A526" s="27">
        <v>2018</v>
      </c>
      <c r="B526" s="27">
        <v>1</v>
      </c>
      <c r="C526" s="27" t="s">
        <v>85</v>
      </c>
      <c r="D526" s="27">
        <v>67</v>
      </c>
      <c r="E526" s="27">
        <v>1951</v>
      </c>
      <c r="F526" s="53">
        <v>0</v>
      </c>
      <c r="G526" s="54">
        <v>0</v>
      </c>
      <c r="H526" s="54">
        <v>0</v>
      </c>
      <c r="I526" s="54">
        <v>0</v>
      </c>
      <c r="J526" s="54">
        <v>0</v>
      </c>
      <c r="K526" s="55">
        <v>0</v>
      </c>
      <c r="L526" s="53">
        <v>0</v>
      </c>
      <c r="M526" s="54">
        <v>0</v>
      </c>
      <c r="N526" s="54">
        <v>0</v>
      </c>
      <c r="O526" s="54">
        <v>0</v>
      </c>
      <c r="P526" s="54">
        <v>0</v>
      </c>
      <c r="Q526" s="55">
        <v>0</v>
      </c>
      <c r="R526" s="53">
        <v>0</v>
      </c>
      <c r="S526" s="54">
        <v>0</v>
      </c>
      <c r="T526" s="54">
        <v>0</v>
      </c>
      <c r="U526" s="54">
        <v>0</v>
      </c>
      <c r="V526" s="54">
        <v>0</v>
      </c>
      <c r="W526" s="55">
        <v>0</v>
      </c>
      <c r="X526" s="53">
        <v>0</v>
      </c>
      <c r="Y526" s="54">
        <v>0</v>
      </c>
      <c r="Z526" s="54">
        <v>0</v>
      </c>
      <c r="AA526" s="54">
        <v>0</v>
      </c>
      <c r="AB526" s="54">
        <v>0</v>
      </c>
      <c r="AC526" s="55">
        <v>0</v>
      </c>
      <c r="AD526" s="53">
        <v>0</v>
      </c>
      <c r="AE526" s="54">
        <v>0</v>
      </c>
      <c r="AF526" s="54">
        <v>0</v>
      </c>
      <c r="AG526" s="54">
        <v>0</v>
      </c>
      <c r="AH526" s="54">
        <v>0</v>
      </c>
      <c r="AI526" s="55">
        <v>0</v>
      </c>
    </row>
    <row r="527" spans="1:35" x14ac:dyDescent="0.25">
      <c r="A527" s="26">
        <v>2018</v>
      </c>
      <c r="B527" s="26">
        <v>1</v>
      </c>
      <c r="C527" s="26" t="s">
        <v>85</v>
      </c>
      <c r="D527" s="26">
        <v>68</v>
      </c>
      <c r="E527" s="26">
        <v>1950</v>
      </c>
      <c r="F527" s="50">
        <v>0</v>
      </c>
      <c r="G527" s="51">
        <v>0</v>
      </c>
      <c r="H527" s="51">
        <v>0</v>
      </c>
      <c r="I527" s="51">
        <v>0</v>
      </c>
      <c r="J527" s="51">
        <v>0</v>
      </c>
      <c r="K527" s="52">
        <v>0</v>
      </c>
      <c r="L527" s="50">
        <v>0</v>
      </c>
      <c r="M527" s="51">
        <v>0</v>
      </c>
      <c r="N527" s="51">
        <v>0</v>
      </c>
      <c r="O527" s="51">
        <v>0</v>
      </c>
      <c r="P527" s="51">
        <v>0</v>
      </c>
      <c r="Q527" s="52">
        <v>0</v>
      </c>
      <c r="R527" s="50">
        <v>0</v>
      </c>
      <c r="S527" s="51">
        <v>0</v>
      </c>
      <c r="T527" s="51">
        <v>0</v>
      </c>
      <c r="U527" s="51">
        <v>0</v>
      </c>
      <c r="V527" s="51">
        <v>0</v>
      </c>
      <c r="W527" s="52">
        <v>0</v>
      </c>
      <c r="X527" s="50">
        <v>0</v>
      </c>
      <c r="Y527" s="51">
        <v>0</v>
      </c>
      <c r="Z527" s="51">
        <v>0</v>
      </c>
      <c r="AA527" s="51">
        <v>0</v>
      </c>
      <c r="AB527" s="51">
        <v>0</v>
      </c>
      <c r="AC527" s="52">
        <v>0</v>
      </c>
      <c r="AD527" s="50">
        <v>0</v>
      </c>
      <c r="AE527" s="51">
        <v>0</v>
      </c>
      <c r="AF527" s="51">
        <v>0</v>
      </c>
      <c r="AG527" s="51">
        <v>0</v>
      </c>
      <c r="AH527" s="51">
        <v>0</v>
      </c>
      <c r="AI527" s="52">
        <v>0</v>
      </c>
    </row>
    <row r="528" spans="1:35" x14ac:dyDescent="0.25">
      <c r="A528" s="27">
        <v>2018</v>
      </c>
      <c r="B528" s="27">
        <v>1</v>
      </c>
      <c r="C528" s="27" t="s">
        <v>85</v>
      </c>
      <c r="D528" s="27">
        <v>69</v>
      </c>
      <c r="E528" s="27">
        <v>1949</v>
      </c>
      <c r="F528" s="53">
        <v>0</v>
      </c>
      <c r="G528" s="54">
        <v>0</v>
      </c>
      <c r="H528" s="54">
        <v>0</v>
      </c>
      <c r="I528" s="54">
        <v>0</v>
      </c>
      <c r="J528" s="54">
        <v>0</v>
      </c>
      <c r="K528" s="55">
        <v>0</v>
      </c>
      <c r="L528" s="53">
        <v>0</v>
      </c>
      <c r="M528" s="54">
        <v>0</v>
      </c>
      <c r="N528" s="54">
        <v>0</v>
      </c>
      <c r="O528" s="54">
        <v>0</v>
      </c>
      <c r="P528" s="54">
        <v>0</v>
      </c>
      <c r="Q528" s="55">
        <v>0</v>
      </c>
      <c r="R528" s="53">
        <v>0</v>
      </c>
      <c r="S528" s="54">
        <v>0</v>
      </c>
      <c r="T528" s="54">
        <v>0</v>
      </c>
      <c r="U528" s="54">
        <v>0</v>
      </c>
      <c r="V528" s="54">
        <v>0</v>
      </c>
      <c r="W528" s="55">
        <v>0</v>
      </c>
      <c r="X528" s="53">
        <v>0</v>
      </c>
      <c r="Y528" s="54">
        <v>0</v>
      </c>
      <c r="Z528" s="54">
        <v>0</v>
      </c>
      <c r="AA528" s="54">
        <v>0</v>
      </c>
      <c r="AB528" s="54">
        <v>0</v>
      </c>
      <c r="AC528" s="55">
        <v>0</v>
      </c>
      <c r="AD528" s="53">
        <v>0</v>
      </c>
      <c r="AE528" s="54">
        <v>0</v>
      </c>
      <c r="AF528" s="54">
        <v>0</v>
      </c>
      <c r="AG528" s="54">
        <v>0</v>
      </c>
      <c r="AH528" s="54">
        <v>0</v>
      </c>
      <c r="AI528" s="55">
        <v>0</v>
      </c>
    </row>
    <row r="529" spans="1:35" x14ac:dyDescent="0.25">
      <c r="A529" s="26">
        <v>2018</v>
      </c>
      <c r="B529" s="26">
        <v>1</v>
      </c>
      <c r="C529" s="26" t="s">
        <v>85</v>
      </c>
      <c r="D529" s="26">
        <v>70</v>
      </c>
      <c r="E529" s="26">
        <v>1948</v>
      </c>
      <c r="F529" s="50">
        <v>0</v>
      </c>
      <c r="G529" s="51">
        <v>0</v>
      </c>
      <c r="H529" s="51">
        <v>0</v>
      </c>
      <c r="I529" s="51">
        <v>0</v>
      </c>
      <c r="J529" s="51">
        <v>0</v>
      </c>
      <c r="K529" s="52">
        <v>365</v>
      </c>
      <c r="L529" s="50">
        <v>0</v>
      </c>
      <c r="M529" s="51">
        <v>0</v>
      </c>
      <c r="N529" s="51">
        <v>0</v>
      </c>
      <c r="O529" s="51">
        <v>0</v>
      </c>
      <c r="P529" s="51">
        <v>0</v>
      </c>
      <c r="Q529" s="52">
        <v>0</v>
      </c>
      <c r="R529" s="50">
        <v>0</v>
      </c>
      <c r="S529" s="51">
        <v>0</v>
      </c>
      <c r="T529" s="51">
        <v>0</v>
      </c>
      <c r="U529" s="51">
        <v>0</v>
      </c>
      <c r="V529" s="51">
        <v>0</v>
      </c>
      <c r="W529" s="52">
        <v>1</v>
      </c>
      <c r="X529" s="50">
        <v>0</v>
      </c>
      <c r="Y529" s="51">
        <v>0</v>
      </c>
      <c r="Z529" s="51">
        <v>0</v>
      </c>
      <c r="AA529" s="51">
        <v>0</v>
      </c>
      <c r="AB529" s="51">
        <v>0</v>
      </c>
      <c r="AC529" s="52">
        <v>0</v>
      </c>
      <c r="AD529" s="50">
        <v>0</v>
      </c>
      <c r="AE529" s="51">
        <v>0</v>
      </c>
      <c r="AF529" s="51">
        <v>0</v>
      </c>
      <c r="AG529" s="51">
        <v>0</v>
      </c>
      <c r="AH529" s="51">
        <v>0</v>
      </c>
      <c r="AI529" s="52">
        <v>1</v>
      </c>
    </row>
    <row r="530" spans="1:35" x14ac:dyDescent="0.25">
      <c r="A530" s="27">
        <v>2018</v>
      </c>
      <c r="B530" s="27">
        <v>1</v>
      </c>
      <c r="C530" s="27" t="s">
        <v>85</v>
      </c>
      <c r="D530" s="27">
        <v>71</v>
      </c>
      <c r="E530" s="27">
        <v>1947</v>
      </c>
      <c r="F530" s="53">
        <v>0</v>
      </c>
      <c r="G530" s="54">
        <v>0</v>
      </c>
      <c r="H530" s="54">
        <v>0</v>
      </c>
      <c r="I530" s="54">
        <v>0</v>
      </c>
      <c r="J530" s="54">
        <v>0</v>
      </c>
      <c r="K530" s="55">
        <v>0</v>
      </c>
      <c r="L530" s="53">
        <v>0</v>
      </c>
      <c r="M530" s="54">
        <v>0</v>
      </c>
      <c r="N530" s="54">
        <v>0</v>
      </c>
      <c r="O530" s="54">
        <v>0</v>
      </c>
      <c r="P530" s="54">
        <v>0</v>
      </c>
      <c r="Q530" s="55">
        <v>0</v>
      </c>
      <c r="R530" s="53">
        <v>0</v>
      </c>
      <c r="S530" s="54">
        <v>0</v>
      </c>
      <c r="T530" s="54">
        <v>0</v>
      </c>
      <c r="U530" s="54">
        <v>0</v>
      </c>
      <c r="V530" s="54">
        <v>0</v>
      </c>
      <c r="W530" s="55">
        <v>0</v>
      </c>
      <c r="X530" s="53">
        <v>0</v>
      </c>
      <c r="Y530" s="54">
        <v>0</v>
      </c>
      <c r="Z530" s="54">
        <v>0</v>
      </c>
      <c r="AA530" s="54">
        <v>0</v>
      </c>
      <c r="AB530" s="54">
        <v>0</v>
      </c>
      <c r="AC530" s="55">
        <v>0</v>
      </c>
      <c r="AD530" s="53">
        <v>0</v>
      </c>
      <c r="AE530" s="54">
        <v>0</v>
      </c>
      <c r="AF530" s="54">
        <v>0</v>
      </c>
      <c r="AG530" s="54">
        <v>0</v>
      </c>
      <c r="AH530" s="54">
        <v>0</v>
      </c>
      <c r="AI530" s="55">
        <v>0</v>
      </c>
    </row>
    <row r="531" spans="1:35" x14ac:dyDescent="0.25">
      <c r="A531" s="26">
        <v>2018</v>
      </c>
      <c r="B531" s="26">
        <v>1</v>
      </c>
      <c r="C531" s="26" t="s">
        <v>85</v>
      </c>
      <c r="D531" s="26">
        <v>72</v>
      </c>
      <c r="E531" s="26">
        <v>1946</v>
      </c>
      <c r="F531" s="50">
        <v>0</v>
      </c>
      <c r="G531" s="51">
        <v>0</v>
      </c>
      <c r="H531" s="51">
        <v>0</v>
      </c>
      <c r="I531" s="51">
        <v>0</v>
      </c>
      <c r="J531" s="51">
        <v>0</v>
      </c>
      <c r="K531" s="52">
        <v>365</v>
      </c>
      <c r="L531" s="50">
        <v>0</v>
      </c>
      <c r="M531" s="51">
        <v>0</v>
      </c>
      <c r="N531" s="51">
        <v>0</v>
      </c>
      <c r="O531" s="51">
        <v>0</v>
      </c>
      <c r="P531" s="51">
        <v>0</v>
      </c>
      <c r="Q531" s="52">
        <v>0</v>
      </c>
      <c r="R531" s="50">
        <v>0</v>
      </c>
      <c r="S531" s="51">
        <v>0</v>
      </c>
      <c r="T531" s="51">
        <v>0</v>
      </c>
      <c r="U531" s="51">
        <v>0</v>
      </c>
      <c r="V531" s="51">
        <v>0</v>
      </c>
      <c r="W531" s="52">
        <v>1</v>
      </c>
      <c r="X531" s="50">
        <v>0</v>
      </c>
      <c r="Y531" s="51">
        <v>0</v>
      </c>
      <c r="Z531" s="51">
        <v>0</v>
      </c>
      <c r="AA531" s="51">
        <v>0</v>
      </c>
      <c r="AB531" s="51">
        <v>0</v>
      </c>
      <c r="AC531" s="52">
        <v>0</v>
      </c>
      <c r="AD531" s="50">
        <v>0</v>
      </c>
      <c r="AE531" s="51">
        <v>0</v>
      </c>
      <c r="AF531" s="51">
        <v>0</v>
      </c>
      <c r="AG531" s="51">
        <v>0</v>
      </c>
      <c r="AH531" s="51">
        <v>0</v>
      </c>
      <c r="AI531" s="52">
        <v>1</v>
      </c>
    </row>
    <row r="532" spans="1:35" x14ac:dyDescent="0.25">
      <c r="A532" s="27">
        <v>2018</v>
      </c>
      <c r="B532" s="27">
        <v>1</v>
      </c>
      <c r="C532" s="27" t="s">
        <v>85</v>
      </c>
      <c r="D532" s="27">
        <v>73</v>
      </c>
      <c r="E532" s="27">
        <v>1945</v>
      </c>
      <c r="F532" s="53">
        <v>0</v>
      </c>
      <c r="G532" s="54">
        <v>0</v>
      </c>
      <c r="H532" s="54">
        <v>0</v>
      </c>
      <c r="I532" s="54">
        <v>0</v>
      </c>
      <c r="J532" s="54">
        <v>0</v>
      </c>
      <c r="K532" s="55">
        <v>0</v>
      </c>
      <c r="L532" s="53">
        <v>0</v>
      </c>
      <c r="M532" s="54">
        <v>0</v>
      </c>
      <c r="N532" s="54">
        <v>0</v>
      </c>
      <c r="O532" s="54">
        <v>0</v>
      </c>
      <c r="P532" s="54">
        <v>0</v>
      </c>
      <c r="Q532" s="55">
        <v>0</v>
      </c>
      <c r="R532" s="53">
        <v>0</v>
      </c>
      <c r="S532" s="54">
        <v>0</v>
      </c>
      <c r="T532" s="54">
        <v>0</v>
      </c>
      <c r="U532" s="54">
        <v>0</v>
      </c>
      <c r="V532" s="54">
        <v>0</v>
      </c>
      <c r="W532" s="55">
        <v>0</v>
      </c>
      <c r="X532" s="53">
        <v>0</v>
      </c>
      <c r="Y532" s="54">
        <v>0</v>
      </c>
      <c r="Z532" s="54">
        <v>0</v>
      </c>
      <c r="AA532" s="54">
        <v>0</v>
      </c>
      <c r="AB532" s="54">
        <v>0</v>
      </c>
      <c r="AC532" s="55">
        <v>0</v>
      </c>
      <c r="AD532" s="53">
        <v>0</v>
      </c>
      <c r="AE532" s="54">
        <v>0</v>
      </c>
      <c r="AF532" s="54">
        <v>0</v>
      </c>
      <c r="AG532" s="54">
        <v>0</v>
      </c>
      <c r="AH532" s="54">
        <v>0</v>
      </c>
      <c r="AI532" s="55">
        <v>0</v>
      </c>
    </row>
    <row r="533" spans="1:35" x14ac:dyDescent="0.25">
      <c r="A533" s="26">
        <v>2018</v>
      </c>
      <c r="B533" s="26">
        <v>1</v>
      </c>
      <c r="C533" s="26" t="s">
        <v>85</v>
      </c>
      <c r="D533" s="26">
        <v>74</v>
      </c>
      <c r="E533" s="26">
        <v>1944</v>
      </c>
      <c r="F533" s="50">
        <v>0</v>
      </c>
      <c r="G533" s="51">
        <v>0</v>
      </c>
      <c r="H533" s="51">
        <v>0</v>
      </c>
      <c r="I533" s="51">
        <v>0</v>
      </c>
      <c r="J533" s="51">
        <v>0</v>
      </c>
      <c r="K533" s="52">
        <v>0</v>
      </c>
      <c r="L533" s="50">
        <v>0</v>
      </c>
      <c r="M533" s="51">
        <v>0</v>
      </c>
      <c r="N533" s="51">
        <v>0</v>
      </c>
      <c r="O533" s="51">
        <v>0</v>
      </c>
      <c r="P533" s="51">
        <v>0</v>
      </c>
      <c r="Q533" s="52">
        <v>0</v>
      </c>
      <c r="R533" s="50">
        <v>0</v>
      </c>
      <c r="S533" s="51">
        <v>0</v>
      </c>
      <c r="T533" s="51">
        <v>0</v>
      </c>
      <c r="U533" s="51">
        <v>0</v>
      </c>
      <c r="V533" s="51">
        <v>0</v>
      </c>
      <c r="W533" s="52">
        <v>0</v>
      </c>
      <c r="X533" s="50">
        <v>0</v>
      </c>
      <c r="Y533" s="51">
        <v>0</v>
      </c>
      <c r="Z533" s="51">
        <v>0</v>
      </c>
      <c r="AA533" s="51">
        <v>0</v>
      </c>
      <c r="AB533" s="51">
        <v>0</v>
      </c>
      <c r="AC533" s="52">
        <v>0</v>
      </c>
      <c r="AD533" s="50">
        <v>0</v>
      </c>
      <c r="AE533" s="51">
        <v>0</v>
      </c>
      <c r="AF533" s="51">
        <v>0</v>
      </c>
      <c r="AG533" s="51">
        <v>0</v>
      </c>
      <c r="AH533" s="51">
        <v>0</v>
      </c>
      <c r="AI533" s="52">
        <v>0</v>
      </c>
    </row>
    <row r="534" spans="1:35" x14ac:dyDescent="0.25">
      <c r="A534" s="27">
        <v>2018</v>
      </c>
      <c r="B534" s="27">
        <v>1</v>
      </c>
      <c r="C534" s="27" t="s">
        <v>85</v>
      </c>
      <c r="D534" s="27">
        <v>75</v>
      </c>
      <c r="E534" s="27">
        <v>1943</v>
      </c>
      <c r="F534" s="53">
        <v>0</v>
      </c>
      <c r="G534" s="54">
        <v>0</v>
      </c>
      <c r="H534" s="54">
        <v>0</v>
      </c>
      <c r="I534" s="54">
        <v>0</v>
      </c>
      <c r="J534" s="54">
        <v>0</v>
      </c>
      <c r="K534" s="55">
        <v>0</v>
      </c>
      <c r="L534" s="53">
        <v>0</v>
      </c>
      <c r="M534" s="54">
        <v>0</v>
      </c>
      <c r="N534" s="54">
        <v>0</v>
      </c>
      <c r="O534" s="54">
        <v>0</v>
      </c>
      <c r="P534" s="54">
        <v>0</v>
      </c>
      <c r="Q534" s="55">
        <v>0</v>
      </c>
      <c r="R534" s="53">
        <v>0</v>
      </c>
      <c r="S534" s="54">
        <v>0</v>
      </c>
      <c r="T534" s="54">
        <v>0</v>
      </c>
      <c r="U534" s="54">
        <v>0</v>
      </c>
      <c r="V534" s="54">
        <v>0</v>
      </c>
      <c r="W534" s="55">
        <v>0</v>
      </c>
      <c r="X534" s="53">
        <v>0</v>
      </c>
      <c r="Y534" s="54">
        <v>0</v>
      </c>
      <c r="Z534" s="54">
        <v>0</v>
      </c>
      <c r="AA534" s="54">
        <v>0</v>
      </c>
      <c r="AB534" s="54">
        <v>0</v>
      </c>
      <c r="AC534" s="55">
        <v>0</v>
      </c>
      <c r="AD534" s="53">
        <v>0</v>
      </c>
      <c r="AE534" s="54">
        <v>0</v>
      </c>
      <c r="AF534" s="54">
        <v>0</v>
      </c>
      <c r="AG534" s="54">
        <v>0</v>
      </c>
      <c r="AH534" s="54">
        <v>0</v>
      </c>
      <c r="AI534" s="55">
        <v>0</v>
      </c>
    </row>
    <row r="535" spans="1:35" x14ac:dyDescent="0.25">
      <c r="A535" s="26">
        <v>2018</v>
      </c>
      <c r="B535" s="26">
        <v>1</v>
      </c>
      <c r="C535" s="26" t="s">
        <v>85</v>
      </c>
      <c r="D535" s="26">
        <v>76</v>
      </c>
      <c r="E535" s="26">
        <v>1942</v>
      </c>
      <c r="F535" s="50">
        <v>0</v>
      </c>
      <c r="G535" s="51">
        <v>0</v>
      </c>
      <c r="H535" s="51">
        <v>0</v>
      </c>
      <c r="I535" s="51">
        <v>0</v>
      </c>
      <c r="J535" s="51">
        <v>0</v>
      </c>
      <c r="K535" s="52">
        <v>0</v>
      </c>
      <c r="L535" s="50">
        <v>0</v>
      </c>
      <c r="M535" s="51">
        <v>0</v>
      </c>
      <c r="N535" s="51">
        <v>0</v>
      </c>
      <c r="O535" s="51">
        <v>0</v>
      </c>
      <c r="P535" s="51">
        <v>0</v>
      </c>
      <c r="Q535" s="52">
        <v>0</v>
      </c>
      <c r="R535" s="50">
        <v>0</v>
      </c>
      <c r="S535" s="51">
        <v>0</v>
      </c>
      <c r="T535" s="51">
        <v>0</v>
      </c>
      <c r="U535" s="51">
        <v>0</v>
      </c>
      <c r="V535" s="51">
        <v>0</v>
      </c>
      <c r="W535" s="52">
        <v>0</v>
      </c>
      <c r="X535" s="50">
        <v>0</v>
      </c>
      <c r="Y535" s="51">
        <v>0</v>
      </c>
      <c r="Z535" s="51">
        <v>0</v>
      </c>
      <c r="AA535" s="51">
        <v>0</v>
      </c>
      <c r="AB535" s="51">
        <v>0</v>
      </c>
      <c r="AC535" s="52">
        <v>0</v>
      </c>
      <c r="AD535" s="50">
        <v>0</v>
      </c>
      <c r="AE535" s="51">
        <v>0</v>
      </c>
      <c r="AF535" s="51">
        <v>0</v>
      </c>
      <c r="AG535" s="51">
        <v>0</v>
      </c>
      <c r="AH535" s="51">
        <v>0</v>
      </c>
      <c r="AI535" s="52">
        <v>0</v>
      </c>
    </row>
    <row r="536" spans="1:35" x14ac:dyDescent="0.25">
      <c r="A536" s="27">
        <v>2018</v>
      </c>
      <c r="B536" s="27">
        <v>1</v>
      </c>
      <c r="C536" s="27" t="s">
        <v>85</v>
      </c>
      <c r="D536" s="27">
        <v>77</v>
      </c>
      <c r="E536" s="27">
        <v>1941</v>
      </c>
      <c r="F536" s="53">
        <v>0</v>
      </c>
      <c r="G536" s="54">
        <v>0</v>
      </c>
      <c r="H536" s="54">
        <v>0</v>
      </c>
      <c r="I536" s="54">
        <v>0</v>
      </c>
      <c r="J536" s="54">
        <v>0</v>
      </c>
      <c r="K536" s="55">
        <v>0</v>
      </c>
      <c r="L536" s="53">
        <v>0</v>
      </c>
      <c r="M536" s="54">
        <v>0</v>
      </c>
      <c r="N536" s="54">
        <v>0</v>
      </c>
      <c r="O536" s="54">
        <v>0</v>
      </c>
      <c r="P536" s="54">
        <v>0</v>
      </c>
      <c r="Q536" s="55">
        <v>0</v>
      </c>
      <c r="R536" s="53">
        <v>0</v>
      </c>
      <c r="S536" s="54">
        <v>0</v>
      </c>
      <c r="T536" s="54">
        <v>0</v>
      </c>
      <c r="U536" s="54">
        <v>0</v>
      </c>
      <c r="V536" s="54">
        <v>0</v>
      </c>
      <c r="W536" s="55">
        <v>0</v>
      </c>
      <c r="X536" s="53">
        <v>0</v>
      </c>
      <c r="Y536" s="54">
        <v>0</v>
      </c>
      <c r="Z536" s="54">
        <v>0</v>
      </c>
      <c r="AA536" s="54">
        <v>0</v>
      </c>
      <c r="AB536" s="54">
        <v>0</v>
      </c>
      <c r="AC536" s="55">
        <v>0</v>
      </c>
      <c r="AD536" s="53">
        <v>0</v>
      </c>
      <c r="AE536" s="54">
        <v>0</v>
      </c>
      <c r="AF536" s="54">
        <v>0</v>
      </c>
      <c r="AG536" s="54">
        <v>0</v>
      </c>
      <c r="AH536" s="54">
        <v>0</v>
      </c>
      <c r="AI536" s="55">
        <v>0</v>
      </c>
    </row>
    <row r="537" spans="1:35" x14ac:dyDescent="0.25">
      <c r="A537" s="26">
        <v>2018</v>
      </c>
      <c r="B537" s="26">
        <v>1</v>
      </c>
      <c r="C537" s="26" t="s">
        <v>85</v>
      </c>
      <c r="D537" s="26">
        <v>78</v>
      </c>
      <c r="E537" s="26">
        <v>1940</v>
      </c>
      <c r="F537" s="50">
        <v>0</v>
      </c>
      <c r="G537" s="51">
        <v>0</v>
      </c>
      <c r="H537" s="51">
        <v>0</v>
      </c>
      <c r="I537" s="51">
        <v>0</v>
      </c>
      <c r="J537" s="51">
        <v>0</v>
      </c>
      <c r="K537" s="52">
        <v>0</v>
      </c>
      <c r="L537" s="50">
        <v>0</v>
      </c>
      <c r="M537" s="51">
        <v>0</v>
      </c>
      <c r="N537" s="51">
        <v>0</v>
      </c>
      <c r="O537" s="51">
        <v>0</v>
      </c>
      <c r="P537" s="51">
        <v>0</v>
      </c>
      <c r="Q537" s="52">
        <v>0</v>
      </c>
      <c r="R537" s="50">
        <v>0</v>
      </c>
      <c r="S537" s="51">
        <v>0</v>
      </c>
      <c r="T537" s="51">
        <v>0</v>
      </c>
      <c r="U537" s="51">
        <v>0</v>
      </c>
      <c r="V537" s="51">
        <v>0</v>
      </c>
      <c r="W537" s="52">
        <v>0</v>
      </c>
      <c r="X537" s="50">
        <v>0</v>
      </c>
      <c r="Y537" s="51">
        <v>0</v>
      </c>
      <c r="Z537" s="51">
        <v>0</v>
      </c>
      <c r="AA537" s="51">
        <v>0</v>
      </c>
      <c r="AB537" s="51">
        <v>0</v>
      </c>
      <c r="AC537" s="52">
        <v>0</v>
      </c>
      <c r="AD537" s="50">
        <v>0</v>
      </c>
      <c r="AE537" s="51">
        <v>0</v>
      </c>
      <c r="AF537" s="51">
        <v>0</v>
      </c>
      <c r="AG537" s="51">
        <v>0</v>
      </c>
      <c r="AH537" s="51">
        <v>0</v>
      </c>
      <c r="AI537" s="52">
        <v>0</v>
      </c>
    </row>
    <row r="538" spans="1:35" x14ac:dyDescent="0.25">
      <c r="A538" s="27">
        <v>2018</v>
      </c>
      <c r="B538" s="27">
        <v>1</v>
      </c>
      <c r="C538" s="27" t="s">
        <v>85</v>
      </c>
      <c r="D538" s="27">
        <v>79</v>
      </c>
      <c r="E538" s="27">
        <v>1939</v>
      </c>
      <c r="F538" s="53">
        <v>0</v>
      </c>
      <c r="G538" s="54">
        <v>0</v>
      </c>
      <c r="H538" s="54">
        <v>0</v>
      </c>
      <c r="I538" s="54">
        <v>0</v>
      </c>
      <c r="J538" s="54">
        <v>0</v>
      </c>
      <c r="K538" s="55">
        <v>365</v>
      </c>
      <c r="L538" s="53">
        <v>0</v>
      </c>
      <c r="M538" s="54">
        <v>0</v>
      </c>
      <c r="N538" s="54">
        <v>0</v>
      </c>
      <c r="O538" s="54">
        <v>0</v>
      </c>
      <c r="P538" s="54">
        <v>0</v>
      </c>
      <c r="Q538" s="55">
        <v>0</v>
      </c>
      <c r="R538" s="53">
        <v>0</v>
      </c>
      <c r="S538" s="54">
        <v>0</v>
      </c>
      <c r="T538" s="54">
        <v>0</v>
      </c>
      <c r="U538" s="54">
        <v>0</v>
      </c>
      <c r="V538" s="54">
        <v>0</v>
      </c>
      <c r="W538" s="55">
        <v>1</v>
      </c>
      <c r="X538" s="53">
        <v>0</v>
      </c>
      <c r="Y538" s="54">
        <v>0</v>
      </c>
      <c r="Z538" s="54">
        <v>0</v>
      </c>
      <c r="AA538" s="54">
        <v>0</v>
      </c>
      <c r="AB538" s="54">
        <v>0</v>
      </c>
      <c r="AC538" s="55">
        <v>0</v>
      </c>
      <c r="AD538" s="53">
        <v>0</v>
      </c>
      <c r="AE538" s="54">
        <v>0</v>
      </c>
      <c r="AF538" s="54">
        <v>0</v>
      </c>
      <c r="AG538" s="54">
        <v>0</v>
      </c>
      <c r="AH538" s="54">
        <v>0</v>
      </c>
      <c r="AI538" s="55">
        <v>1</v>
      </c>
    </row>
    <row r="539" spans="1:35" x14ac:dyDescent="0.25">
      <c r="A539" s="26">
        <v>2018</v>
      </c>
      <c r="B539" s="26">
        <v>1</v>
      </c>
      <c r="C539" s="26" t="s">
        <v>85</v>
      </c>
      <c r="D539" s="26">
        <v>80</v>
      </c>
      <c r="E539" s="26">
        <v>1938</v>
      </c>
      <c r="F539" s="50">
        <v>0</v>
      </c>
      <c r="G539" s="51">
        <v>0</v>
      </c>
      <c r="H539" s="51">
        <v>0</v>
      </c>
      <c r="I539" s="51">
        <v>0</v>
      </c>
      <c r="J539" s="51">
        <v>365</v>
      </c>
      <c r="K539" s="52">
        <v>365</v>
      </c>
      <c r="L539" s="50">
        <v>0</v>
      </c>
      <c r="M539" s="51">
        <v>0</v>
      </c>
      <c r="N539" s="51">
        <v>0</v>
      </c>
      <c r="O539" s="51">
        <v>0</v>
      </c>
      <c r="P539" s="51">
        <v>0</v>
      </c>
      <c r="Q539" s="52">
        <v>0</v>
      </c>
      <c r="R539" s="50">
        <v>0</v>
      </c>
      <c r="S539" s="51">
        <v>0</v>
      </c>
      <c r="T539" s="51">
        <v>0</v>
      </c>
      <c r="U539" s="51">
        <v>0</v>
      </c>
      <c r="V539" s="51">
        <v>1</v>
      </c>
      <c r="W539" s="52">
        <v>1</v>
      </c>
      <c r="X539" s="50">
        <v>0</v>
      </c>
      <c r="Y539" s="51">
        <v>0</v>
      </c>
      <c r="Z539" s="51">
        <v>0</v>
      </c>
      <c r="AA539" s="51">
        <v>0</v>
      </c>
      <c r="AB539" s="51">
        <v>0</v>
      </c>
      <c r="AC539" s="52">
        <v>0</v>
      </c>
      <c r="AD539" s="50">
        <v>0</v>
      </c>
      <c r="AE539" s="51">
        <v>0</v>
      </c>
      <c r="AF539" s="51">
        <v>0</v>
      </c>
      <c r="AG539" s="51">
        <v>0</v>
      </c>
      <c r="AH539" s="51">
        <v>1</v>
      </c>
      <c r="AI539" s="52">
        <v>1</v>
      </c>
    </row>
    <row r="540" spans="1:35" x14ac:dyDescent="0.25">
      <c r="A540" s="27">
        <v>2018</v>
      </c>
      <c r="B540" s="27">
        <v>1</v>
      </c>
      <c r="C540" s="27" t="s">
        <v>85</v>
      </c>
      <c r="D540" s="27">
        <v>81</v>
      </c>
      <c r="E540" s="27">
        <v>1937</v>
      </c>
      <c r="F540" s="53">
        <v>0</v>
      </c>
      <c r="G540" s="54">
        <v>0</v>
      </c>
      <c r="H540" s="54">
        <v>0</v>
      </c>
      <c r="I540" s="54">
        <v>0</v>
      </c>
      <c r="J540" s="54">
        <v>0</v>
      </c>
      <c r="K540" s="55">
        <v>0</v>
      </c>
      <c r="L540" s="53">
        <v>0</v>
      </c>
      <c r="M540" s="54">
        <v>0</v>
      </c>
      <c r="N540" s="54">
        <v>0</v>
      </c>
      <c r="O540" s="54">
        <v>0</v>
      </c>
      <c r="P540" s="54">
        <v>0</v>
      </c>
      <c r="Q540" s="55">
        <v>0</v>
      </c>
      <c r="R540" s="53">
        <v>0</v>
      </c>
      <c r="S540" s="54">
        <v>0</v>
      </c>
      <c r="T540" s="54">
        <v>0</v>
      </c>
      <c r="U540" s="54">
        <v>0</v>
      </c>
      <c r="V540" s="54">
        <v>0</v>
      </c>
      <c r="W540" s="55">
        <v>0</v>
      </c>
      <c r="X540" s="53">
        <v>0</v>
      </c>
      <c r="Y540" s="54">
        <v>0</v>
      </c>
      <c r="Z540" s="54">
        <v>0</v>
      </c>
      <c r="AA540" s="54">
        <v>0</v>
      </c>
      <c r="AB540" s="54">
        <v>0</v>
      </c>
      <c r="AC540" s="55">
        <v>0</v>
      </c>
      <c r="AD540" s="53">
        <v>0</v>
      </c>
      <c r="AE540" s="54">
        <v>0</v>
      </c>
      <c r="AF540" s="54">
        <v>0</v>
      </c>
      <c r="AG540" s="54">
        <v>0</v>
      </c>
      <c r="AH540" s="54">
        <v>0</v>
      </c>
      <c r="AI540" s="55">
        <v>0</v>
      </c>
    </row>
    <row r="541" spans="1:35" x14ac:dyDescent="0.25">
      <c r="A541" s="26">
        <v>2018</v>
      </c>
      <c r="B541" s="26">
        <v>1</v>
      </c>
      <c r="C541" s="26" t="s">
        <v>85</v>
      </c>
      <c r="D541" s="26">
        <v>82</v>
      </c>
      <c r="E541" s="26">
        <v>1936</v>
      </c>
      <c r="F541" s="50">
        <v>0</v>
      </c>
      <c r="G541" s="51">
        <v>0</v>
      </c>
      <c r="H541" s="51">
        <v>0</v>
      </c>
      <c r="I541" s="51">
        <v>0</v>
      </c>
      <c r="J541" s="51">
        <v>0</v>
      </c>
      <c r="K541" s="52">
        <v>365</v>
      </c>
      <c r="L541" s="50">
        <v>0</v>
      </c>
      <c r="M541" s="51">
        <v>0</v>
      </c>
      <c r="N541" s="51">
        <v>0</v>
      </c>
      <c r="O541" s="51">
        <v>0</v>
      </c>
      <c r="P541" s="51">
        <v>0</v>
      </c>
      <c r="Q541" s="52">
        <v>0</v>
      </c>
      <c r="R541" s="50">
        <v>0</v>
      </c>
      <c r="S541" s="51">
        <v>0</v>
      </c>
      <c r="T541" s="51">
        <v>0</v>
      </c>
      <c r="U541" s="51">
        <v>0</v>
      </c>
      <c r="V541" s="51">
        <v>0</v>
      </c>
      <c r="W541" s="52">
        <v>1</v>
      </c>
      <c r="X541" s="50">
        <v>0</v>
      </c>
      <c r="Y541" s="51">
        <v>0</v>
      </c>
      <c r="Z541" s="51">
        <v>0</v>
      </c>
      <c r="AA541" s="51">
        <v>0</v>
      </c>
      <c r="AB541" s="51">
        <v>0</v>
      </c>
      <c r="AC541" s="52">
        <v>0</v>
      </c>
      <c r="AD541" s="50">
        <v>0</v>
      </c>
      <c r="AE541" s="51">
        <v>0</v>
      </c>
      <c r="AF541" s="51">
        <v>0</v>
      </c>
      <c r="AG541" s="51">
        <v>0</v>
      </c>
      <c r="AH541" s="51">
        <v>0</v>
      </c>
      <c r="AI541" s="52">
        <v>1</v>
      </c>
    </row>
    <row r="542" spans="1:35" x14ac:dyDescent="0.25">
      <c r="A542" s="27">
        <v>2018</v>
      </c>
      <c r="B542" s="27">
        <v>1</v>
      </c>
      <c r="C542" s="27" t="s">
        <v>85</v>
      </c>
      <c r="D542" s="27">
        <v>83</v>
      </c>
      <c r="E542" s="27">
        <v>1935</v>
      </c>
      <c r="F542" s="53">
        <v>0</v>
      </c>
      <c r="G542" s="54">
        <v>0</v>
      </c>
      <c r="H542" s="54">
        <v>0</v>
      </c>
      <c r="I542" s="54">
        <v>0</v>
      </c>
      <c r="J542" s="54">
        <v>0</v>
      </c>
      <c r="K542" s="55">
        <v>0</v>
      </c>
      <c r="L542" s="53">
        <v>0</v>
      </c>
      <c r="M542" s="54">
        <v>0</v>
      </c>
      <c r="N542" s="54">
        <v>0</v>
      </c>
      <c r="O542" s="54">
        <v>0</v>
      </c>
      <c r="P542" s="54">
        <v>0</v>
      </c>
      <c r="Q542" s="55">
        <v>0</v>
      </c>
      <c r="R542" s="53">
        <v>0</v>
      </c>
      <c r="S542" s="54">
        <v>0</v>
      </c>
      <c r="T542" s="54">
        <v>0</v>
      </c>
      <c r="U542" s="54">
        <v>0</v>
      </c>
      <c r="V542" s="54">
        <v>0</v>
      </c>
      <c r="W542" s="55">
        <v>0</v>
      </c>
      <c r="X542" s="53">
        <v>0</v>
      </c>
      <c r="Y542" s="54">
        <v>0</v>
      </c>
      <c r="Z542" s="54">
        <v>0</v>
      </c>
      <c r="AA542" s="54">
        <v>0</v>
      </c>
      <c r="AB542" s="54">
        <v>0</v>
      </c>
      <c r="AC542" s="55">
        <v>0</v>
      </c>
      <c r="AD542" s="53">
        <v>0</v>
      </c>
      <c r="AE542" s="54">
        <v>0</v>
      </c>
      <c r="AF542" s="54">
        <v>0</v>
      </c>
      <c r="AG542" s="54">
        <v>0</v>
      </c>
      <c r="AH542" s="54">
        <v>0</v>
      </c>
      <c r="AI542" s="55">
        <v>0</v>
      </c>
    </row>
    <row r="543" spans="1:35" x14ac:dyDescent="0.25">
      <c r="A543" s="26">
        <v>2018</v>
      </c>
      <c r="B543" s="26">
        <v>1</v>
      </c>
      <c r="C543" s="26" t="s">
        <v>85</v>
      </c>
      <c r="D543" s="26">
        <v>84</v>
      </c>
      <c r="E543" s="26">
        <v>1934</v>
      </c>
      <c r="F543" s="50">
        <v>0</v>
      </c>
      <c r="G543" s="51">
        <v>0</v>
      </c>
      <c r="H543" s="51">
        <v>0</v>
      </c>
      <c r="I543" s="51">
        <v>0</v>
      </c>
      <c r="J543" s="51">
        <v>0</v>
      </c>
      <c r="K543" s="52">
        <v>0</v>
      </c>
      <c r="L543" s="50">
        <v>0</v>
      </c>
      <c r="M543" s="51">
        <v>0</v>
      </c>
      <c r="N543" s="51">
        <v>0</v>
      </c>
      <c r="O543" s="51">
        <v>0</v>
      </c>
      <c r="P543" s="51">
        <v>0</v>
      </c>
      <c r="Q543" s="52">
        <v>0</v>
      </c>
      <c r="R543" s="50">
        <v>0</v>
      </c>
      <c r="S543" s="51">
        <v>0</v>
      </c>
      <c r="T543" s="51">
        <v>0</v>
      </c>
      <c r="U543" s="51">
        <v>0</v>
      </c>
      <c r="V543" s="51">
        <v>0</v>
      </c>
      <c r="W543" s="52">
        <v>0</v>
      </c>
      <c r="X543" s="50">
        <v>0</v>
      </c>
      <c r="Y543" s="51">
        <v>0</v>
      </c>
      <c r="Z543" s="51">
        <v>0</v>
      </c>
      <c r="AA543" s="51">
        <v>0</v>
      </c>
      <c r="AB543" s="51">
        <v>0</v>
      </c>
      <c r="AC543" s="52">
        <v>0</v>
      </c>
      <c r="AD543" s="50">
        <v>0</v>
      </c>
      <c r="AE543" s="51">
        <v>0</v>
      </c>
      <c r="AF543" s="51">
        <v>0</v>
      </c>
      <c r="AG543" s="51">
        <v>0</v>
      </c>
      <c r="AH543" s="51">
        <v>0</v>
      </c>
      <c r="AI543" s="52">
        <v>0</v>
      </c>
    </row>
    <row r="544" spans="1:35" x14ac:dyDescent="0.25">
      <c r="A544" s="27">
        <v>2018</v>
      </c>
      <c r="B544" s="27">
        <v>1</v>
      </c>
      <c r="C544" s="27" t="s">
        <v>85</v>
      </c>
      <c r="D544" s="27">
        <v>85</v>
      </c>
      <c r="E544" s="27">
        <v>1933</v>
      </c>
      <c r="F544" s="53">
        <v>0</v>
      </c>
      <c r="G544" s="54">
        <v>0</v>
      </c>
      <c r="H544" s="54">
        <v>0</v>
      </c>
      <c r="I544" s="54">
        <v>0</v>
      </c>
      <c r="J544" s="54">
        <v>365</v>
      </c>
      <c r="K544" s="55">
        <v>0</v>
      </c>
      <c r="L544" s="53">
        <v>0</v>
      </c>
      <c r="M544" s="54">
        <v>0</v>
      </c>
      <c r="N544" s="54">
        <v>0</v>
      </c>
      <c r="O544" s="54">
        <v>0</v>
      </c>
      <c r="P544" s="54">
        <v>0</v>
      </c>
      <c r="Q544" s="55">
        <v>0</v>
      </c>
      <c r="R544" s="53">
        <v>0</v>
      </c>
      <c r="S544" s="54">
        <v>0</v>
      </c>
      <c r="T544" s="54">
        <v>0</v>
      </c>
      <c r="U544" s="54">
        <v>0</v>
      </c>
      <c r="V544" s="54">
        <v>1</v>
      </c>
      <c r="W544" s="55">
        <v>0</v>
      </c>
      <c r="X544" s="53">
        <v>0</v>
      </c>
      <c r="Y544" s="54">
        <v>0</v>
      </c>
      <c r="Z544" s="54">
        <v>0</v>
      </c>
      <c r="AA544" s="54">
        <v>0</v>
      </c>
      <c r="AB544" s="54">
        <v>0</v>
      </c>
      <c r="AC544" s="55">
        <v>0</v>
      </c>
      <c r="AD544" s="53">
        <v>0</v>
      </c>
      <c r="AE544" s="54">
        <v>0</v>
      </c>
      <c r="AF544" s="54">
        <v>0</v>
      </c>
      <c r="AG544" s="54">
        <v>0</v>
      </c>
      <c r="AH544" s="54">
        <v>1</v>
      </c>
      <c r="AI544" s="55">
        <v>0</v>
      </c>
    </row>
    <row r="545" spans="1:35" x14ac:dyDescent="0.25">
      <c r="A545" s="26">
        <v>2018</v>
      </c>
      <c r="B545" s="26">
        <v>1</v>
      </c>
      <c r="C545" s="26" t="s">
        <v>85</v>
      </c>
      <c r="D545" s="26">
        <v>86</v>
      </c>
      <c r="E545" s="26">
        <v>1932</v>
      </c>
      <c r="F545" s="50">
        <v>0</v>
      </c>
      <c r="G545" s="51">
        <v>0</v>
      </c>
      <c r="H545" s="51">
        <v>0</v>
      </c>
      <c r="I545" s="51">
        <v>0</v>
      </c>
      <c r="J545" s="51">
        <v>0</v>
      </c>
      <c r="K545" s="52">
        <v>0</v>
      </c>
      <c r="L545" s="50">
        <v>0</v>
      </c>
      <c r="M545" s="51">
        <v>0</v>
      </c>
      <c r="N545" s="51">
        <v>0</v>
      </c>
      <c r="O545" s="51">
        <v>0</v>
      </c>
      <c r="P545" s="51">
        <v>0</v>
      </c>
      <c r="Q545" s="52">
        <v>0</v>
      </c>
      <c r="R545" s="50">
        <v>0</v>
      </c>
      <c r="S545" s="51">
        <v>0</v>
      </c>
      <c r="T545" s="51">
        <v>0</v>
      </c>
      <c r="U545" s="51">
        <v>0</v>
      </c>
      <c r="V545" s="51">
        <v>0</v>
      </c>
      <c r="W545" s="52">
        <v>0</v>
      </c>
      <c r="X545" s="50">
        <v>0</v>
      </c>
      <c r="Y545" s="51">
        <v>0</v>
      </c>
      <c r="Z545" s="51">
        <v>0</v>
      </c>
      <c r="AA545" s="51">
        <v>0</v>
      </c>
      <c r="AB545" s="51">
        <v>0</v>
      </c>
      <c r="AC545" s="52">
        <v>0</v>
      </c>
      <c r="AD545" s="50">
        <v>0</v>
      </c>
      <c r="AE545" s="51">
        <v>0</v>
      </c>
      <c r="AF545" s="51">
        <v>0</v>
      </c>
      <c r="AG545" s="51">
        <v>0</v>
      </c>
      <c r="AH545" s="51">
        <v>0</v>
      </c>
      <c r="AI545" s="52">
        <v>0</v>
      </c>
    </row>
    <row r="546" spans="1:35" x14ac:dyDescent="0.25">
      <c r="A546" s="27">
        <v>2018</v>
      </c>
      <c r="B546" s="27">
        <v>1</v>
      </c>
      <c r="C546" s="27" t="s">
        <v>85</v>
      </c>
      <c r="D546" s="27">
        <v>87</v>
      </c>
      <c r="E546" s="27">
        <v>1931</v>
      </c>
      <c r="F546" s="53">
        <v>0</v>
      </c>
      <c r="G546" s="54">
        <v>0</v>
      </c>
      <c r="H546" s="54">
        <v>0</v>
      </c>
      <c r="I546" s="54">
        <v>0</v>
      </c>
      <c r="J546" s="54">
        <v>0</v>
      </c>
      <c r="K546" s="55">
        <v>365</v>
      </c>
      <c r="L546" s="53">
        <v>0</v>
      </c>
      <c r="M546" s="54">
        <v>0</v>
      </c>
      <c r="N546" s="54">
        <v>0</v>
      </c>
      <c r="O546" s="54">
        <v>0</v>
      </c>
      <c r="P546" s="54">
        <v>0</v>
      </c>
      <c r="Q546" s="55">
        <v>0</v>
      </c>
      <c r="R546" s="53">
        <v>0</v>
      </c>
      <c r="S546" s="54">
        <v>0</v>
      </c>
      <c r="T546" s="54">
        <v>0</v>
      </c>
      <c r="U546" s="54">
        <v>0</v>
      </c>
      <c r="V546" s="54">
        <v>0</v>
      </c>
      <c r="W546" s="55">
        <v>1</v>
      </c>
      <c r="X546" s="53">
        <v>0</v>
      </c>
      <c r="Y546" s="54">
        <v>0</v>
      </c>
      <c r="Z546" s="54">
        <v>0</v>
      </c>
      <c r="AA546" s="54">
        <v>0</v>
      </c>
      <c r="AB546" s="54">
        <v>0</v>
      </c>
      <c r="AC546" s="55">
        <v>0</v>
      </c>
      <c r="AD546" s="53">
        <v>0</v>
      </c>
      <c r="AE546" s="54">
        <v>0</v>
      </c>
      <c r="AF546" s="54">
        <v>0</v>
      </c>
      <c r="AG546" s="54">
        <v>0</v>
      </c>
      <c r="AH546" s="54">
        <v>0</v>
      </c>
      <c r="AI546" s="55">
        <v>1</v>
      </c>
    </row>
    <row r="547" spans="1:35" x14ac:dyDescent="0.25">
      <c r="A547" s="26">
        <v>2018</v>
      </c>
      <c r="B547" s="26">
        <v>1</v>
      </c>
      <c r="C547" s="26" t="s">
        <v>85</v>
      </c>
      <c r="D547" s="26">
        <v>88</v>
      </c>
      <c r="E547" s="26">
        <v>1930</v>
      </c>
      <c r="F547" s="50">
        <v>0</v>
      </c>
      <c r="G547" s="51">
        <v>0</v>
      </c>
      <c r="H547" s="51">
        <v>0</v>
      </c>
      <c r="I547" s="51">
        <v>0</v>
      </c>
      <c r="J547" s="51">
        <v>0</v>
      </c>
      <c r="K547" s="52">
        <v>365</v>
      </c>
      <c r="L547" s="50">
        <v>0</v>
      </c>
      <c r="M547" s="51">
        <v>0</v>
      </c>
      <c r="N547" s="51">
        <v>0</v>
      </c>
      <c r="O547" s="51">
        <v>0</v>
      </c>
      <c r="P547" s="51">
        <v>0</v>
      </c>
      <c r="Q547" s="52">
        <v>0</v>
      </c>
      <c r="R547" s="50">
        <v>0</v>
      </c>
      <c r="S547" s="51">
        <v>0</v>
      </c>
      <c r="T547" s="51">
        <v>0</v>
      </c>
      <c r="U547" s="51">
        <v>0</v>
      </c>
      <c r="V547" s="51">
        <v>0</v>
      </c>
      <c r="W547" s="52">
        <v>1</v>
      </c>
      <c r="X547" s="50">
        <v>0</v>
      </c>
      <c r="Y547" s="51">
        <v>0</v>
      </c>
      <c r="Z547" s="51">
        <v>0</v>
      </c>
      <c r="AA547" s="51">
        <v>0</v>
      </c>
      <c r="AB547" s="51">
        <v>0</v>
      </c>
      <c r="AC547" s="52">
        <v>0</v>
      </c>
      <c r="AD547" s="50">
        <v>0</v>
      </c>
      <c r="AE547" s="51">
        <v>0</v>
      </c>
      <c r="AF547" s="51">
        <v>0</v>
      </c>
      <c r="AG547" s="51">
        <v>0</v>
      </c>
      <c r="AH547" s="51">
        <v>0</v>
      </c>
      <c r="AI547" s="52">
        <v>1</v>
      </c>
    </row>
    <row r="548" spans="1:35" x14ac:dyDescent="0.25">
      <c r="A548" s="27">
        <v>2018</v>
      </c>
      <c r="B548" s="27">
        <v>1</v>
      </c>
      <c r="C548" s="27" t="s">
        <v>85</v>
      </c>
      <c r="D548" s="27">
        <v>89</v>
      </c>
      <c r="E548" s="27">
        <v>1929</v>
      </c>
      <c r="F548" s="53">
        <v>0</v>
      </c>
      <c r="G548" s="54">
        <v>0</v>
      </c>
      <c r="H548" s="54">
        <v>0</v>
      </c>
      <c r="I548" s="54">
        <v>0</v>
      </c>
      <c r="J548" s="54">
        <v>0</v>
      </c>
      <c r="K548" s="55">
        <v>0</v>
      </c>
      <c r="L548" s="53">
        <v>0</v>
      </c>
      <c r="M548" s="54">
        <v>0</v>
      </c>
      <c r="N548" s="54">
        <v>0</v>
      </c>
      <c r="O548" s="54">
        <v>0</v>
      </c>
      <c r="P548" s="54">
        <v>0</v>
      </c>
      <c r="Q548" s="55">
        <v>0</v>
      </c>
      <c r="R548" s="53">
        <v>0</v>
      </c>
      <c r="S548" s="54">
        <v>0</v>
      </c>
      <c r="T548" s="54">
        <v>0</v>
      </c>
      <c r="U548" s="54">
        <v>0</v>
      </c>
      <c r="V548" s="54">
        <v>0</v>
      </c>
      <c r="W548" s="55">
        <v>0</v>
      </c>
      <c r="X548" s="53">
        <v>0</v>
      </c>
      <c r="Y548" s="54">
        <v>0</v>
      </c>
      <c r="Z548" s="54">
        <v>0</v>
      </c>
      <c r="AA548" s="54">
        <v>0</v>
      </c>
      <c r="AB548" s="54">
        <v>0</v>
      </c>
      <c r="AC548" s="55">
        <v>0</v>
      </c>
      <c r="AD548" s="53">
        <v>0</v>
      </c>
      <c r="AE548" s="54">
        <v>0</v>
      </c>
      <c r="AF548" s="54">
        <v>0</v>
      </c>
      <c r="AG548" s="54">
        <v>0</v>
      </c>
      <c r="AH548" s="54">
        <v>0</v>
      </c>
      <c r="AI548" s="55">
        <v>0</v>
      </c>
    </row>
    <row r="549" spans="1:35" x14ac:dyDescent="0.25">
      <c r="A549" s="26">
        <v>2018</v>
      </c>
      <c r="B549" s="26">
        <v>1</v>
      </c>
      <c r="C549" s="26" t="s">
        <v>85</v>
      </c>
      <c r="D549" s="26">
        <v>90</v>
      </c>
      <c r="E549" s="26">
        <v>1928</v>
      </c>
      <c r="F549" s="50">
        <v>0</v>
      </c>
      <c r="G549" s="51">
        <v>0</v>
      </c>
      <c r="H549" s="51">
        <v>0</v>
      </c>
      <c r="I549" s="51">
        <v>365</v>
      </c>
      <c r="J549" s="51">
        <v>0</v>
      </c>
      <c r="K549" s="52">
        <v>0</v>
      </c>
      <c r="L549" s="50">
        <v>0</v>
      </c>
      <c r="M549" s="51">
        <v>0</v>
      </c>
      <c r="N549" s="51">
        <v>0</v>
      </c>
      <c r="O549" s="51">
        <v>0</v>
      </c>
      <c r="P549" s="51">
        <v>0</v>
      </c>
      <c r="Q549" s="52">
        <v>0</v>
      </c>
      <c r="R549" s="50">
        <v>0</v>
      </c>
      <c r="S549" s="51">
        <v>0</v>
      </c>
      <c r="T549" s="51">
        <v>0</v>
      </c>
      <c r="U549" s="51">
        <v>1</v>
      </c>
      <c r="V549" s="51">
        <v>0</v>
      </c>
      <c r="W549" s="52">
        <v>0</v>
      </c>
      <c r="X549" s="50">
        <v>0</v>
      </c>
      <c r="Y549" s="51">
        <v>0</v>
      </c>
      <c r="Z549" s="51">
        <v>0</v>
      </c>
      <c r="AA549" s="51">
        <v>0</v>
      </c>
      <c r="AB549" s="51">
        <v>0</v>
      </c>
      <c r="AC549" s="52">
        <v>0</v>
      </c>
      <c r="AD549" s="50">
        <v>0</v>
      </c>
      <c r="AE549" s="51">
        <v>0</v>
      </c>
      <c r="AF549" s="51">
        <v>0</v>
      </c>
      <c r="AG549" s="51">
        <v>1</v>
      </c>
      <c r="AH549" s="51">
        <v>0</v>
      </c>
      <c r="AI549" s="52">
        <v>0</v>
      </c>
    </row>
    <row r="550" spans="1:35" x14ac:dyDescent="0.25">
      <c r="A550" s="27">
        <v>2018</v>
      </c>
      <c r="B550" s="27">
        <v>1</v>
      </c>
      <c r="C550" s="27" t="s">
        <v>85</v>
      </c>
      <c r="D550" s="27">
        <v>91</v>
      </c>
      <c r="E550" s="27">
        <v>1927</v>
      </c>
      <c r="F550" s="53">
        <v>0</v>
      </c>
      <c r="G550" s="54">
        <v>0</v>
      </c>
      <c r="H550" s="54">
        <v>0</v>
      </c>
      <c r="I550" s="54">
        <v>365</v>
      </c>
      <c r="J550" s="54">
        <v>0</v>
      </c>
      <c r="K550" s="55">
        <v>0</v>
      </c>
      <c r="L550" s="53">
        <v>0</v>
      </c>
      <c r="M550" s="54">
        <v>0</v>
      </c>
      <c r="N550" s="54">
        <v>0</v>
      </c>
      <c r="O550" s="54">
        <v>0</v>
      </c>
      <c r="P550" s="54">
        <v>0</v>
      </c>
      <c r="Q550" s="55">
        <v>0</v>
      </c>
      <c r="R550" s="53">
        <v>0</v>
      </c>
      <c r="S550" s="54">
        <v>0</v>
      </c>
      <c r="T550" s="54">
        <v>0</v>
      </c>
      <c r="U550" s="54">
        <v>1</v>
      </c>
      <c r="V550" s="54">
        <v>0</v>
      </c>
      <c r="W550" s="55">
        <v>0</v>
      </c>
      <c r="X550" s="53">
        <v>0</v>
      </c>
      <c r="Y550" s="54">
        <v>0</v>
      </c>
      <c r="Z550" s="54">
        <v>0</v>
      </c>
      <c r="AA550" s="54">
        <v>0</v>
      </c>
      <c r="AB550" s="54">
        <v>0</v>
      </c>
      <c r="AC550" s="55">
        <v>0</v>
      </c>
      <c r="AD550" s="53">
        <v>0</v>
      </c>
      <c r="AE550" s="54">
        <v>0</v>
      </c>
      <c r="AF550" s="54">
        <v>0</v>
      </c>
      <c r="AG550" s="54">
        <v>1</v>
      </c>
      <c r="AH550" s="54">
        <v>0</v>
      </c>
      <c r="AI550" s="55">
        <v>0</v>
      </c>
    </row>
    <row r="551" spans="1:35" x14ac:dyDescent="0.25">
      <c r="A551" s="26">
        <v>2018</v>
      </c>
      <c r="B551" s="26">
        <v>1</v>
      </c>
      <c r="C551" s="26" t="s">
        <v>85</v>
      </c>
      <c r="D551" s="26">
        <v>92</v>
      </c>
      <c r="E551" s="26">
        <v>1926</v>
      </c>
      <c r="F551" s="50">
        <v>0</v>
      </c>
      <c r="G551" s="51">
        <v>0</v>
      </c>
      <c r="H551" s="51">
        <v>0</v>
      </c>
      <c r="I551" s="51">
        <v>365</v>
      </c>
      <c r="J551" s="51">
        <v>0</v>
      </c>
      <c r="K551" s="52">
        <v>0</v>
      </c>
      <c r="L551" s="50">
        <v>0</v>
      </c>
      <c r="M551" s="51">
        <v>0</v>
      </c>
      <c r="N551" s="51">
        <v>0</v>
      </c>
      <c r="O551" s="51">
        <v>0</v>
      </c>
      <c r="P551" s="51">
        <v>0</v>
      </c>
      <c r="Q551" s="52">
        <v>0</v>
      </c>
      <c r="R551" s="50">
        <v>0</v>
      </c>
      <c r="S551" s="51">
        <v>0</v>
      </c>
      <c r="T551" s="51">
        <v>0</v>
      </c>
      <c r="U551" s="51">
        <v>1</v>
      </c>
      <c r="V551" s="51">
        <v>0</v>
      </c>
      <c r="W551" s="52">
        <v>0</v>
      </c>
      <c r="X551" s="50">
        <v>0</v>
      </c>
      <c r="Y551" s="51">
        <v>0</v>
      </c>
      <c r="Z551" s="51">
        <v>0</v>
      </c>
      <c r="AA551" s="51">
        <v>0</v>
      </c>
      <c r="AB551" s="51">
        <v>0</v>
      </c>
      <c r="AC551" s="52">
        <v>0</v>
      </c>
      <c r="AD551" s="50">
        <v>0</v>
      </c>
      <c r="AE551" s="51">
        <v>0</v>
      </c>
      <c r="AF551" s="51">
        <v>0</v>
      </c>
      <c r="AG551" s="51">
        <v>1</v>
      </c>
      <c r="AH551" s="51">
        <v>0</v>
      </c>
      <c r="AI551" s="52">
        <v>0</v>
      </c>
    </row>
    <row r="552" spans="1:35" x14ac:dyDescent="0.25">
      <c r="A552" s="27">
        <v>2018</v>
      </c>
      <c r="B552" s="27">
        <v>1</v>
      </c>
      <c r="C552" s="27" t="s">
        <v>85</v>
      </c>
      <c r="D552" s="27">
        <v>93</v>
      </c>
      <c r="E552" s="27">
        <v>1925</v>
      </c>
      <c r="F552" s="53">
        <v>0</v>
      </c>
      <c r="G552" s="54">
        <v>0</v>
      </c>
      <c r="H552" s="54">
        <v>0</v>
      </c>
      <c r="I552" s="54">
        <v>0</v>
      </c>
      <c r="J552" s="54">
        <v>0</v>
      </c>
      <c r="K552" s="55">
        <v>0</v>
      </c>
      <c r="L552" s="53">
        <v>0</v>
      </c>
      <c r="M552" s="54">
        <v>0</v>
      </c>
      <c r="N552" s="54">
        <v>0</v>
      </c>
      <c r="O552" s="54">
        <v>0</v>
      </c>
      <c r="P552" s="54">
        <v>0</v>
      </c>
      <c r="Q552" s="55">
        <v>0</v>
      </c>
      <c r="R552" s="53">
        <v>0</v>
      </c>
      <c r="S552" s="54">
        <v>0</v>
      </c>
      <c r="T552" s="54">
        <v>0</v>
      </c>
      <c r="U552" s="54">
        <v>0</v>
      </c>
      <c r="V552" s="54">
        <v>0</v>
      </c>
      <c r="W552" s="55">
        <v>0</v>
      </c>
      <c r="X552" s="53">
        <v>0</v>
      </c>
      <c r="Y552" s="54">
        <v>0</v>
      </c>
      <c r="Z552" s="54">
        <v>0</v>
      </c>
      <c r="AA552" s="54">
        <v>0</v>
      </c>
      <c r="AB552" s="54">
        <v>0</v>
      </c>
      <c r="AC552" s="55">
        <v>0</v>
      </c>
      <c r="AD552" s="53">
        <v>0</v>
      </c>
      <c r="AE552" s="54">
        <v>0</v>
      </c>
      <c r="AF552" s="54">
        <v>0</v>
      </c>
      <c r="AG552" s="54">
        <v>0</v>
      </c>
      <c r="AH552" s="54">
        <v>0</v>
      </c>
      <c r="AI552" s="55">
        <v>0</v>
      </c>
    </row>
    <row r="553" spans="1:35" x14ac:dyDescent="0.25">
      <c r="A553" s="26">
        <v>2018</v>
      </c>
      <c r="B553" s="26">
        <v>1</v>
      </c>
      <c r="C553" s="26" t="s">
        <v>85</v>
      </c>
      <c r="D553" s="26">
        <v>94</v>
      </c>
      <c r="E553" s="26">
        <v>1924</v>
      </c>
      <c r="F553" s="50">
        <v>0</v>
      </c>
      <c r="G553" s="51">
        <v>0</v>
      </c>
      <c r="H553" s="51">
        <v>0</v>
      </c>
      <c r="I553" s="51">
        <v>0</v>
      </c>
      <c r="J553" s="51">
        <v>0</v>
      </c>
      <c r="K553" s="52">
        <v>0</v>
      </c>
      <c r="L553" s="50">
        <v>0</v>
      </c>
      <c r="M553" s="51">
        <v>0</v>
      </c>
      <c r="N553" s="51">
        <v>0</v>
      </c>
      <c r="O553" s="51">
        <v>0</v>
      </c>
      <c r="P553" s="51">
        <v>0</v>
      </c>
      <c r="Q553" s="52">
        <v>0</v>
      </c>
      <c r="R553" s="50">
        <v>0</v>
      </c>
      <c r="S553" s="51">
        <v>0</v>
      </c>
      <c r="T553" s="51">
        <v>0</v>
      </c>
      <c r="U553" s="51">
        <v>0</v>
      </c>
      <c r="V553" s="51">
        <v>0</v>
      </c>
      <c r="W553" s="52">
        <v>0</v>
      </c>
      <c r="X553" s="50">
        <v>0</v>
      </c>
      <c r="Y553" s="51">
        <v>0</v>
      </c>
      <c r="Z553" s="51">
        <v>0</v>
      </c>
      <c r="AA553" s="51">
        <v>0</v>
      </c>
      <c r="AB553" s="51">
        <v>0</v>
      </c>
      <c r="AC553" s="52">
        <v>0</v>
      </c>
      <c r="AD553" s="50">
        <v>0</v>
      </c>
      <c r="AE553" s="51">
        <v>0</v>
      </c>
      <c r="AF553" s="51">
        <v>0</v>
      </c>
      <c r="AG553" s="51">
        <v>0</v>
      </c>
      <c r="AH553" s="51">
        <v>0</v>
      </c>
      <c r="AI553" s="52">
        <v>0</v>
      </c>
    </row>
    <row r="554" spans="1:35" x14ac:dyDescent="0.25">
      <c r="A554" s="27">
        <v>2018</v>
      </c>
      <c r="B554" s="27">
        <v>1</v>
      </c>
      <c r="C554" s="27" t="s">
        <v>85</v>
      </c>
      <c r="D554" s="27">
        <v>95</v>
      </c>
      <c r="E554" s="27">
        <v>1923</v>
      </c>
      <c r="F554" s="53">
        <v>0</v>
      </c>
      <c r="G554" s="54">
        <v>0</v>
      </c>
      <c r="H554" s="54">
        <v>0</v>
      </c>
      <c r="I554" s="54">
        <v>0</v>
      </c>
      <c r="J554" s="54">
        <v>0</v>
      </c>
      <c r="K554" s="55">
        <v>0</v>
      </c>
      <c r="L554" s="53">
        <v>0</v>
      </c>
      <c r="M554" s="54">
        <v>0</v>
      </c>
      <c r="N554" s="54">
        <v>0</v>
      </c>
      <c r="O554" s="54">
        <v>0</v>
      </c>
      <c r="P554" s="54">
        <v>0</v>
      </c>
      <c r="Q554" s="55">
        <v>0</v>
      </c>
      <c r="R554" s="53">
        <v>0</v>
      </c>
      <c r="S554" s="54">
        <v>0</v>
      </c>
      <c r="T554" s="54">
        <v>0</v>
      </c>
      <c r="U554" s="54">
        <v>0</v>
      </c>
      <c r="V554" s="54">
        <v>0</v>
      </c>
      <c r="W554" s="55">
        <v>0</v>
      </c>
      <c r="X554" s="53">
        <v>0</v>
      </c>
      <c r="Y554" s="54">
        <v>0</v>
      </c>
      <c r="Z554" s="54">
        <v>0</v>
      </c>
      <c r="AA554" s="54">
        <v>0</v>
      </c>
      <c r="AB554" s="54">
        <v>0</v>
      </c>
      <c r="AC554" s="55">
        <v>0</v>
      </c>
      <c r="AD554" s="53">
        <v>0</v>
      </c>
      <c r="AE554" s="54">
        <v>0</v>
      </c>
      <c r="AF554" s="54">
        <v>0</v>
      </c>
      <c r="AG554" s="54">
        <v>0</v>
      </c>
      <c r="AH554" s="54">
        <v>0</v>
      </c>
      <c r="AI554" s="55">
        <v>0</v>
      </c>
    </row>
    <row r="555" spans="1:35" x14ac:dyDescent="0.25">
      <c r="A555" s="26">
        <v>2018</v>
      </c>
      <c r="B555" s="26">
        <v>1</v>
      </c>
      <c r="C555" s="26" t="s">
        <v>85</v>
      </c>
      <c r="D555" s="26">
        <v>96</v>
      </c>
      <c r="E555" s="26">
        <v>1922</v>
      </c>
      <c r="F555" s="50">
        <v>0</v>
      </c>
      <c r="G555" s="51">
        <v>0</v>
      </c>
      <c r="H555" s="51">
        <v>0</v>
      </c>
      <c r="I555" s="51">
        <v>0</v>
      </c>
      <c r="J555" s="51">
        <v>0</v>
      </c>
      <c r="K555" s="52">
        <v>0</v>
      </c>
      <c r="L555" s="50">
        <v>0</v>
      </c>
      <c r="M555" s="51">
        <v>0</v>
      </c>
      <c r="N555" s="51">
        <v>0</v>
      </c>
      <c r="O555" s="51">
        <v>0</v>
      </c>
      <c r="P555" s="51">
        <v>0</v>
      </c>
      <c r="Q555" s="52">
        <v>0</v>
      </c>
      <c r="R555" s="50">
        <v>0</v>
      </c>
      <c r="S555" s="51">
        <v>0</v>
      </c>
      <c r="T555" s="51">
        <v>0</v>
      </c>
      <c r="U555" s="51">
        <v>0</v>
      </c>
      <c r="V555" s="51">
        <v>0</v>
      </c>
      <c r="W555" s="52">
        <v>0</v>
      </c>
      <c r="X555" s="50">
        <v>0</v>
      </c>
      <c r="Y555" s="51">
        <v>0</v>
      </c>
      <c r="Z555" s="51">
        <v>0</v>
      </c>
      <c r="AA555" s="51">
        <v>0</v>
      </c>
      <c r="AB555" s="51">
        <v>0</v>
      </c>
      <c r="AC555" s="52">
        <v>0</v>
      </c>
      <c r="AD555" s="50">
        <v>0</v>
      </c>
      <c r="AE555" s="51">
        <v>0</v>
      </c>
      <c r="AF555" s="51">
        <v>0</v>
      </c>
      <c r="AG555" s="51">
        <v>0</v>
      </c>
      <c r="AH555" s="51">
        <v>0</v>
      </c>
      <c r="AI555" s="52">
        <v>0</v>
      </c>
    </row>
    <row r="556" spans="1:35" x14ac:dyDescent="0.25">
      <c r="A556" s="27">
        <v>2018</v>
      </c>
      <c r="B556" s="27">
        <v>1</v>
      </c>
      <c r="C556" s="27" t="s">
        <v>85</v>
      </c>
      <c r="D556" s="27">
        <v>97</v>
      </c>
      <c r="E556" s="27">
        <v>1921</v>
      </c>
      <c r="F556" s="53">
        <v>0</v>
      </c>
      <c r="G556" s="54">
        <v>0</v>
      </c>
      <c r="H556" s="54">
        <v>0</v>
      </c>
      <c r="I556" s="54">
        <v>0</v>
      </c>
      <c r="J556" s="54">
        <v>0</v>
      </c>
      <c r="K556" s="55">
        <v>54</v>
      </c>
      <c r="L556" s="53">
        <v>0</v>
      </c>
      <c r="M556" s="54">
        <v>0</v>
      </c>
      <c r="N556" s="54">
        <v>0</v>
      </c>
      <c r="O556" s="54">
        <v>0</v>
      </c>
      <c r="P556" s="54">
        <v>0</v>
      </c>
      <c r="Q556" s="55">
        <v>0</v>
      </c>
      <c r="R556" s="53">
        <v>0</v>
      </c>
      <c r="S556" s="54">
        <v>0</v>
      </c>
      <c r="T556" s="54">
        <v>0</v>
      </c>
      <c r="U556" s="54">
        <v>0</v>
      </c>
      <c r="V556" s="54">
        <v>0</v>
      </c>
      <c r="W556" s="55">
        <v>1</v>
      </c>
      <c r="X556" s="53">
        <v>0</v>
      </c>
      <c r="Y556" s="54">
        <v>0</v>
      </c>
      <c r="Z556" s="54">
        <v>0</v>
      </c>
      <c r="AA556" s="54">
        <v>0</v>
      </c>
      <c r="AB556" s="54">
        <v>0</v>
      </c>
      <c r="AC556" s="55">
        <v>1</v>
      </c>
      <c r="AD556" s="53">
        <v>0</v>
      </c>
      <c r="AE556" s="54">
        <v>0</v>
      </c>
      <c r="AF556" s="54">
        <v>0</v>
      </c>
      <c r="AG556" s="54">
        <v>0</v>
      </c>
      <c r="AH556" s="54">
        <v>0</v>
      </c>
      <c r="AI556" s="55">
        <v>0</v>
      </c>
    </row>
    <row r="557" spans="1:35" x14ac:dyDescent="0.25">
      <c r="A557" s="26">
        <v>2018</v>
      </c>
      <c r="B557" s="26">
        <v>1</v>
      </c>
      <c r="C557" s="26" t="s">
        <v>85</v>
      </c>
      <c r="D557" s="26">
        <v>98</v>
      </c>
      <c r="E557" s="26">
        <v>1920</v>
      </c>
      <c r="F557" s="50">
        <v>0</v>
      </c>
      <c r="G557" s="51">
        <v>0</v>
      </c>
      <c r="H557" s="51">
        <v>0</v>
      </c>
      <c r="I557" s="51">
        <v>0</v>
      </c>
      <c r="J557" s="51">
        <v>0</v>
      </c>
      <c r="K557" s="52">
        <v>0</v>
      </c>
      <c r="L557" s="50">
        <v>0</v>
      </c>
      <c r="M557" s="51">
        <v>0</v>
      </c>
      <c r="N557" s="51">
        <v>0</v>
      </c>
      <c r="O557" s="51">
        <v>0</v>
      </c>
      <c r="P557" s="51">
        <v>0</v>
      </c>
      <c r="Q557" s="52">
        <v>0</v>
      </c>
      <c r="R557" s="50">
        <v>0</v>
      </c>
      <c r="S557" s="51">
        <v>0</v>
      </c>
      <c r="T557" s="51">
        <v>0</v>
      </c>
      <c r="U557" s="51">
        <v>0</v>
      </c>
      <c r="V557" s="51">
        <v>0</v>
      </c>
      <c r="W557" s="52">
        <v>0</v>
      </c>
      <c r="X557" s="50">
        <v>0</v>
      </c>
      <c r="Y557" s="51">
        <v>0</v>
      </c>
      <c r="Z557" s="51">
        <v>0</v>
      </c>
      <c r="AA557" s="51">
        <v>0</v>
      </c>
      <c r="AB557" s="51">
        <v>0</v>
      </c>
      <c r="AC557" s="52">
        <v>0</v>
      </c>
      <c r="AD557" s="50">
        <v>0</v>
      </c>
      <c r="AE557" s="51">
        <v>0</v>
      </c>
      <c r="AF557" s="51">
        <v>0</v>
      </c>
      <c r="AG557" s="51">
        <v>0</v>
      </c>
      <c r="AH557" s="51">
        <v>0</v>
      </c>
      <c r="AI557" s="52">
        <v>0</v>
      </c>
    </row>
    <row r="558" spans="1:35" x14ac:dyDescent="0.25">
      <c r="A558" s="27">
        <v>2018</v>
      </c>
      <c r="B558" s="27">
        <v>1</v>
      </c>
      <c r="C558" s="27" t="s">
        <v>85</v>
      </c>
      <c r="D558" s="27">
        <v>99</v>
      </c>
      <c r="E558" s="27">
        <v>1919</v>
      </c>
      <c r="F558" s="53">
        <v>0</v>
      </c>
      <c r="G558" s="54">
        <v>0</v>
      </c>
      <c r="H558" s="54">
        <v>0</v>
      </c>
      <c r="I558" s="54">
        <v>0</v>
      </c>
      <c r="J558" s="54">
        <v>0</v>
      </c>
      <c r="K558" s="55">
        <v>0</v>
      </c>
      <c r="L558" s="53">
        <v>0</v>
      </c>
      <c r="M558" s="54">
        <v>0</v>
      </c>
      <c r="N558" s="54">
        <v>0</v>
      </c>
      <c r="O558" s="54">
        <v>0</v>
      </c>
      <c r="P558" s="54">
        <v>0</v>
      </c>
      <c r="Q558" s="55">
        <v>0</v>
      </c>
      <c r="R558" s="53">
        <v>0</v>
      </c>
      <c r="S558" s="54">
        <v>0</v>
      </c>
      <c r="T558" s="54">
        <v>0</v>
      </c>
      <c r="U558" s="54">
        <v>0</v>
      </c>
      <c r="V558" s="54">
        <v>0</v>
      </c>
      <c r="W558" s="55">
        <v>0</v>
      </c>
      <c r="X558" s="53">
        <v>0</v>
      </c>
      <c r="Y558" s="54">
        <v>0</v>
      </c>
      <c r="Z558" s="54">
        <v>0</v>
      </c>
      <c r="AA558" s="54">
        <v>0</v>
      </c>
      <c r="AB558" s="54">
        <v>0</v>
      </c>
      <c r="AC558" s="55">
        <v>0</v>
      </c>
      <c r="AD558" s="53">
        <v>0</v>
      </c>
      <c r="AE558" s="54">
        <v>0</v>
      </c>
      <c r="AF558" s="54">
        <v>0</v>
      </c>
      <c r="AG558" s="54">
        <v>0</v>
      </c>
      <c r="AH558" s="54">
        <v>0</v>
      </c>
      <c r="AI558" s="55">
        <v>0</v>
      </c>
    </row>
    <row r="559" spans="1:35" x14ac:dyDescent="0.25">
      <c r="A559" s="26">
        <v>2018</v>
      </c>
      <c r="B559" s="26">
        <v>1</v>
      </c>
      <c r="C559" s="26" t="s">
        <v>85</v>
      </c>
      <c r="D559" s="26">
        <v>100</v>
      </c>
      <c r="E559" s="26">
        <v>1918</v>
      </c>
      <c r="F559" s="50">
        <v>0</v>
      </c>
      <c r="G559" s="51">
        <v>0</v>
      </c>
      <c r="H559" s="51">
        <v>0</v>
      </c>
      <c r="I559" s="51">
        <v>0</v>
      </c>
      <c r="J559" s="51">
        <v>0</v>
      </c>
      <c r="K559" s="52">
        <v>0</v>
      </c>
      <c r="L559" s="50">
        <v>0</v>
      </c>
      <c r="M559" s="51">
        <v>0</v>
      </c>
      <c r="N559" s="51">
        <v>0</v>
      </c>
      <c r="O559" s="51">
        <v>0</v>
      </c>
      <c r="P559" s="51">
        <v>0</v>
      </c>
      <c r="Q559" s="52">
        <v>0</v>
      </c>
      <c r="R559" s="50">
        <v>0</v>
      </c>
      <c r="S559" s="51">
        <v>0</v>
      </c>
      <c r="T559" s="51">
        <v>0</v>
      </c>
      <c r="U559" s="51">
        <v>0</v>
      </c>
      <c r="V559" s="51">
        <v>0</v>
      </c>
      <c r="W559" s="52">
        <v>0</v>
      </c>
      <c r="X559" s="50">
        <v>0</v>
      </c>
      <c r="Y559" s="51">
        <v>0</v>
      </c>
      <c r="Z559" s="51">
        <v>0</v>
      </c>
      <c r="AA559" s="51">
        <v>0</v>
      </c>
      <c r="AB559" s="51">
        <v>0</v>
      </c>
      <c r="AC559" s="52">
        <v>0</v>
      </c>
      <c r="AD559" s="50">
        <v>0</v>
      </c>
      <c r="AE559" s="51">
        <v>0</v>
      </c>
      <c r="AF559" s="51">
        <v>0</v>
      </c>
      <c r="AG559" s="51">
        <v>0</v>
      </c>
      <c r="AH559" s="51">
        <v>0</v>
      </c>
      <c r="AI559" s="52">
        <v>0</v>
      </c>
    </row>
    <row r="560" spans="1:35" x14ac:dyDescent="0.25">
      <c r="A560" s="27">
        <v>2018</v>
      </c>
      <c r="B560" s="27">
        <v>1</v>
      </c>
      <c r="C560" s="27" t="s">
        <v>85</v>
      </c>
      <c r="D560" s="27">
        <v>101</v>
      </c>
      <c r="E560" s="27">
        <v>1917</v>
      </c>
      <c r="F560" s="53">
        <v>0</v>
      </c>
      <c r="G560" s="54">
        <v>0</v>
      </c>
      <c r="H560" s="54">
        <v>0</v>
      </c>
      <c r="I560" s="54">
        <v>0</v>
      </c>
      <c r="J560" s="54">
        <v>0</v>
      </c>
      <c r="K560" s="55">
        <v>0</v>
      </c>
      <c r="L560" s="53">
        <v>0</v>
      </c>
      <c r="M560" s="54">
        <v>0</v>
      </c>
      <c r="N560" s="54">
        <v>0</v>
      </c>
      <c r="O560" s="54">
        <v>0</v>
      </c>
      <c r="P560" s="54">
        <v>0</v>
      </c>
      <c r="Q560" s="55">
        <v>0</v>
      </c>
      <c r="R560" s="53">
        <v>0</v>
      </c>
      <c r="S560" s="54">
        <v>0</v>
      </c>
      <c r="T560" s="54">
        <v>0</v>
      </c>
      <c r="U560" s="54">
        <v>0</v>
      </c>
      <c r="V560" s="54">
        <v>0</v>
      </c>
      <c r="W560" s="55">
        <v>0</v>
      </c>
      <c r="X560" s="53">
        <v>0</v>
      </c>
      <c r="Y560" s="54">
        <v>0</v>
      </c>
      <c r="Z560" s="54">
        <v>0</v>
      </c>
      <c r="AA560" s="54">
        <v>0</v>
      </c>
      <c r="AB560" s="54">
        <v>0</v>
      </c>
      <c r="AC560" s="55">
        <v>0</v>
      </c>
      <c r="AD560" s="53">
        <v>0</v>
      </c>
      <c r="AE560" s="54">
        <v>0</v>
      </c>
      <c r="AF560" s="54">
        <v>0</v>
      </c>
      <c r="AG560" s="54">
        <v>0</v>
      </c>
      <c r="AH560" s="54">
        <v>0</v>
      </c>
      <c r="AI560" s="55">
        <v>0</v>
      </c>
    </row>
    <row r="561" spans="1:35" x14ac:dyDescent="0.25">
      <c r="A561" s="26">
        <v>2018</v>
      </c>
      <c r="B561" s="26">
        <v>1</v>
      </c>
      <c r="C561" s="26" t="s">
        <v>85</v>
      </c>
      <c r="D561" s="26">
        <v>102</v>
      </c>
      <c r="E561" s="26">
        <v>1916</v>
      </c>
      <c r="F561" s="50">
        <v>0</v>
      </c>
      <c r="G561" s="51">
        <v>0</v>
      </c>
      <c r="H561" s="51">
        <v>0</v>
      </c>
      <c r="I561" s="51">
        <v>0</v>
      </c>
      <c r="J561" s="51">
        <v>0</v>
      </c>
      <c r="K561" s="52">
        <v>0</v>
      </c>
      <c r="L561" s="50">
        <v>0</v>
      </c>
      <c r="M561" s="51">
        <v>0</v>
      </c>
      <c r="N561" s="51">
        <v>0</v>
      </c>
      <c r="O561" s="51">
        <v>0</v>
      </c>
      <c r="P561" s="51">
        <v>0</v>
      </c>
      <c r="Q561" s="52">
        <v>0</v>
      </c>
      <c r="R561" s="50">
        <v>0</v>
      </c>
      <c r="S561" s="51">
        <v>0</v>
      </c>
      <c r="T561" s="51">
        <v>0</v>
      </c>
      <c r="U561" s="51">
        <v>0</v>
      </c>
      <c r="V561" s="51">
        <v>0</v>
      </c>
      <c r="W561" s="52">
        <v>0</v>
      </c>
      <c r="X561" s="50">
        <v>0</v>
      </c>
      <c r="Y561" s="51">
        <v>0</v>
      </c>
      <c r="Z561" s="51">
        <v>0</v>
      </c>
      <c r="AA561" s="51">
        <v>0</v>
      </c>
      <c r="AB561" s="51">
        <v>0</v>
      </c>
      <c r="AC561" s="52">
        <v>0</v>
      </c>
      <c r="AD561" s="50">
        <v>0</v>
      </c>
      <c r="AE561" s="51">
        <v>0</v>
      </c>
      <c r="AF561" s="51">
        <v>0</v>
      </c>
      <c r="AG561" s="51">
        <v>0</v>
      </c>
      <c r="AH561" s="51">
        <v>0</v>
      </c>
      <c r="AI561" s="52">
        <v>0</v>
      </c>
    </row>
    <row r="562" spans="1:35" x14ac:dyDescent="0.25">
      <c r="A562" s="27">
        <v>2018</v>
      </c>
      <c r="B562" s="27">
        <v>1</v>
      </c>
      <c r="C562" s="27" t="s">
        <v>85</v>
      </c>
      <c r="D562" s="27">
        <v>103</v>
      </c>
      <c r="E562" s="27">
        <v>1915</v>
      </c>
      <c r="F562" s="53">
        <v>0</v>
      </c>
      <c r="G562" s="54">
        <v>0</v>
      </c>
      <c r="H562" s="54">
        <v>0</v>
      </c>
      <c r="I562" s="54">
        <v>0</v>
      </c>
      <c r="J562" s="54">
        <v>0</v>
      </c>
      <c r="K562" s="55">
        <v>0</v>
      </c>
      <c r="L562" s="53">
        <v>0</v>
      </c>
      <c r="M562" s="54">
        <v>0</v>
      </c>
      <c r="N562" s="54">
        <v>0</v>
      </c>
      <c r="O562" s="54">
        <v>0</v>
      </c>
      <c r="P562" s="54">
        <v>0</v>
      </c>
      <c r="Q562" s="55">
        <v>0</v>
      </c>
      <c r="R562" s="53">
        <v>0</v>
      </c>
      <c r="S562" s="54">
        <v>0</v>
      </c>
      <c r="T562" s="54">
        <v>0</v>
      </c>
      <c r="U562" s="54">
        <v>0</v>
      </c>
      <c r="V562" s="54">
        <v>0</v>
      </c>
      <c r="W562" s="55">
        <v>0</v>
      </c>
      <c r="X562" s="53">
        <v>0</v>
      </c>
      <c r="Y562" s="54">
        <v>0</v>
      </c>
      <c r="Z562" s="54">
        <v>0</v>
      </c>
      <c r="AA562" s="54">
        <v>0</v>
      </c>
      <c r="AB562" s="54">
        <v>0</v>
      </c>
      <c r="AC562" s="55">
        <v>0</v>
      </c>
      <c r="AD562" s="53">
        <v>0</v>
      </c>
      <c r="AE562" s="54">
        <v>0</v>
      </c>
      <c r="AF562" s="54">
        <v>0</v>
      </c>
      <c r="AG562" s="54">
        <v>0</v>
      </c>
      <c r="AH562" s="54">
        <v>0</v>
      </c>
      <c r="AI562" s="55">
        <v>0</v>
      </c>
    </row>
    <row r="563" spans="1:35" x14ac:dyDescent="0.25">
      <c r="A563" s="26">
        <v>2018</v>
      </c>
      <c r="B563" s="26">
        <v>1</v>
      </c>
      <c r="C563" s="26" t="s">
        <v>85</v>
      </c>
      <c r="D563" s="26">
        <v>104</v>
      </c>
      <c r="E563" s="26">
        <v>1914</v>
      </c>
      <c r="F563" s="50">
        <v>0</v>
      </c>
      <c r="G563" s="51">
        <v>0</v>
      </c>
      <c r="H563" s="51">
        <v>0</v>
      </c>
      <c r="I563" s="51">
        <v>0</v>
      </c>
      <c r="J563" s="51">
        <v>0</v>
      </c>
      <c r="K563" s="52">
        <v>0</v>
      </c>
      <c r="L563" s="50">
        <v>0</v>
      </c>
      <c r="M563" s="51">
        <v>0</v>
      </c>
      <c r="N563" s="51">
        <v>0</v>
      </c>
      <c r="O563" s="51">
        <v>0</v>
      </c>
      <c r="P563" s="51">
        <v>0</v>
      </c>
      <c r="Q563" s="52">
        <v>0</v>
      </c>
      <c r="R563" s="50">
        <v>0</v>
      </c>
      <c r="S563" s="51">
        <v>0</v>
      </c>
      <c r="T563" s="51">
        <v>0</v>
      </c>
      <c r="U563" s="51">
        <v>0</v>
      </c>
      <c r="V563" s="51">
        <v>0</v>
      </c>
      <c r="W563" s="52">
        <v>0</v>
      </c>
      <c r="X563" s="50">
        <v>0</v>
      </c>
      <c r="Y563" s="51">
        <v>0</v>
      </c>
      <c r="Z563" s="51">
        <v>0</v>
      </c>
      <c r="AA563" s="51">
        <v>0</v>
      </c>
      <c r="AB563" s="51">
        <v>0</v>
      </c>
      <c r="AC563" s="52">
        <v>0</v>
      </c>
      <c r="AD563" s="50">
        <v>0</v>
      </c>
      <c r="AE563" s="51">
        <v>0</v>
      </c>
      <c r="AF563" s="51">
        <v>0</v>
      </c>
      <c r="AG563" s="51">
        <v>0</v>
      </c>
      <c r="AH563" s="51">
        <v>0</v>
      </c>
      <c r="AI563" s="52">
        <v>0</v>
      </c>
    </row>
    <row r="564" spans="1:35" x14ac:dyDescent="0.25">
      <c r="A564" s="27">
        <v>2018</v>
      </c>
      <c r="B564" s="27">
        <v>1</v>
      </c>
      <c r="C564" s="27" t="s">
        <v>85</v>
      </c>
      <c r="D564" s="27">
        <v>105</v>
      </c>
      <c r="E564" s="27">
        <v>1913</v>
      </c>
      <c r="F564" s="53">
        <v>0</v>
      </c>
      <c r="G564" s="54">
        <v>0</v>
      </c>
      <c r="H564" s="54">
        <v>0</v>
      </c>
      <c r="I564" s="54">
        <v>0</v>
      </c>
      <c r="J564" s="54">
        <v>0</v>
      </c>
      <c r="K564" s="55">
        <v>0</v>
      </c>
      <c r="L564" s="53">
        <v>0</v>
      </c>
      <c r="M564" s="54">
        <v>0</v>
      </c>
      <c r="N564" s="54">
        <v>0</v>
      </c>
      <c r="O564" s="54">
        <v>0</v>
      </c>
      <c r="P564" s="54">
        <v>0</v>
      </c>
      <c r="Q564" s="55">
        <v>0</v>
      </c>
      <c r="R564" s="53">
        <v>0</v>
      </c>
      <c r="S564" s="54">
        <v>0</v>
      </c>
      <c r="T564" s="54">
        <v>0</v>
      </c>
      <c r="U564" s="54">
        <v>0</v>
      </c>
      <c r="V564" s="54">
        <v>0</v>
      </c>
      <c r="W564" s="55">
        <v>0</v>
      </c>
      <c r="X564" s="53">
        <v>0</v>
      </c>
      <c r="Y564" s="54">
        <v>0</v>
      </c>
      <c r="Z564" s="54">
        <v>0</v>
      </c>
      <c r="AA564" s="54">
        <v>0</v>
      </c>
      <c r="AB564" s="54">
        <v>0</v>
      </c>
      <c r="AC564" s="55">
        <v>0</v>
      </c>
      <c r="AD564" s="53">
        <v>0</v>
      </c>
      <c r="AE564" s="54">
        <v>0</v>
      </c>
      <c r="AF564" s="54">
        <v>0</v>
      </c>
      <c r="AG564" s="54">
        <v>0</v>
      </c>
      <c r="AH564" s="54">
        <v>0</v>
      </c>
      <c r="AI564" s="55">
        <v>0</v>
      </c>
    </row>
    <row r="565" spans="1:35" x14ac:dyDescent="0.25">
      <c r="A565" s="26">
        <v>2018</v>
      </c>
      <c r="B565" s="26">
        <v>1</v>
      </c>
      <c r="C565" s="26" t="s">
        <v>85</v>
      </c>
      <c r="D565" s="26">
        <v>106</v>
      </c>
      <c r="E565" s="26">
        <v>1912</v>
      </c>
      <c r="F565" s="50">
        <v>0</v>
      </c>
      <c r="G565" s="51">
        <v>0</v>
      </c>
      <c r="H565" s="51">
        <v>0</v>
      </c>
      <c r="I565" s="51">
        <v>0</v>
      </c>
      <c r="J565" s="51">
        <v>0</v>
      </c>
      <c r="K565" s="52">
        <v>0</v>
      </c>
      <c r="L565" s="50">
        <v>0</v>
      </c>
      <c r="M565" s="51">
        <v>0</v>
      </c>
      <c r="N565" s="51">
        <v>0</v>
      </c>
      <c r="O565" s="51">
        <v>0</v>
      </c>
      <c r="P565" s="51">
        <v>0</v>
      </c>
      <c r="Q565" s="52">
        <v>0</v>
      </c>
      <c r="R565" s="50">
        <v>0</v>
      </c>
      <c r="S565" s="51">
        <v>0</v>
      </c>
      <c r="T565" s="51">
        <v>0</v>
      </c>
      <c r="U565" s="51">
        <v>0</v>
      </c>
      <c r="V565" s="51">
        <v>0</v>
      </c>
      <c r="W565" s="52">
        <v>0</v>
      </c>
      <c r="X565" s="50">
        <v>0</v>
      </c>
      <c r="Y565" s="51">
        <v>0</v>
      </c>
      <c r="Z565" s="51">
        <v>0</v>
      </c>
      <c r="AA565" s="51">
        <v>0</v>
      </c>
      <c r="AB565" s="51">
        <v>0</v>
      </c>
      <c r="AC565" s="52">
        <v>0</v>
      </c>
      <c r="AD565" s="50">
        <v>0</v>
      </c>
      <c r="AE565" s="51">
        <v>0</v>
      </c>
      <c r="AF565" s="51">
        <v>0</v>
      </c>
      <c r="AG565" s="51">
        <v>0</v>
      </c>
      <c r="AH565" s="51">
        <v>0</v>
      </c>
      <c r="AI565" s="52">
        <v>0</v>
      </c>
    </row>
    <row r="566" spans="1:35" x14ac:dyDescent="0.25">
      <c r="A566" s="27">
        <v>2018</v>
      </c>
      <c r="B566" s="27">
        <v>1</v>
      </c>
      <c r="C566" s="27" t="s">
        <v>85</v>
      </c>
      <c r="D566" s="27">
        <v>107</v>
      </c>
      <c r="E566" s="27">
        <v>1911</v>
      </c>
      <c r="F566" s="53">
        <v>0</v>
      </c>
      <c r="G566" s="54">
        <v>0</v>
      </c>
      <c r="H566" s="54">
        <v>0</v>
      </c>
      <c r="I566" s="54">
        <v>0</v>
      </c>
      <c r="J566" s="54">
        <v>0</v>
      </c>
      <c r="K566" s="55">
        <v>0</v>
      </c>
      <c r="L566" s="53">
        <v>0</v>
      </c>
      <c r="M566" s="54">
        <v>0</v>
      </c>
      <c r="N566" s="54">
        <v>0</v>
      </c>
      <c r="O566" s="54">
        <v>0</v>
      </c>
      <c r="P566" s="54">
        <v>0</v>
      </c>
      <c r="Q566" s="55">
        <v>0</v>
      </c>
      <c r="R566" s="53">
        <v>0</v>
      </c>
      <c r="S566" s="54">
        <v>0</v>
      </c>
      <c r="T566" s="54">
        <v>0</v>
      </c>
      <c r="U566" s="54">
        <v>0</v>
      </c>
      <c r="V566" s="54">
        <v>0</v>
      </c>
      <c r="W566" s="55">
        <v>0</v>
      </c>
      <c r="X566" s="53">
        <v>0</v>
      </c>
      <c r="Y566" s="54">
        <v>0</v>
      </c>
      <c r="Z566" s="54">
        <v>0</v>
      </c>
      <c r="AA566" s="54">
        <v>0</v>
      </c>
      <c r="AB566" s="54">
        <v>0</v>
      </c>
      <c r="AC566" s="55">
        <v>0</v>
      </c>
      <c r="AD566" s="53">
        <v>0</v>
      </c>
      <c r="AE566" s="54">
        <v>0</v>
      </c>
      <c r="AF566" s="54">
        <v>0</v>
      </c>
      <c r="AG566" s="54">
        <v>0</v>
      </c>
      <c r="AH566" s="54">
        <v>0</v>
      </c>
      <c r="AI566" s="55">
        <v>0</v>
      </c>
    </row>
    <row r="567" spans="1:35" x14ac:dyDescent="0.25">
      <c r="A567" s="26">
        <v>2018</v>
      </c>
      <c r="B567" s="26">
        <v>1</v>
      </c>
      <c r="C567" s="26" t="s">
        <v>85</v>
      </c>
      <c r="D567" s="26">
        <v>108</v>
      </c>
      <c r="E567" s="26">
        <v>1910</v>
      </c>
      <c r="F567" s="50">
        <v>0</v>
      </c>
      <c r="G567" s="51">
        <v>0</v>
      </c>
      <c r="H567" s="51">
        <v>0</v>
      </c>
      <c r="I567" s="51">
        <v>0</v>
      </c>
      <c r="J567" s="51">
        <v>0</v>
      </c>
      <c r="K567" s="52">
        <v>0</v>
      </c>
      <c r="L567" s="50">
        <v>0</v>
      </c>
      <c r="M567" s="51">
        <v>0</v>
      </c>
      <c r="N567" s="51">
        <v>0</v>
      </c>
      <c r="O567" s="51">
        <v>0</v>
      </c>
      <c r="P567" s="51">
        <v>0</v>
      </c>
      <c r="Q567" s="52">
        <v>0</v>
      </c>
      <c r="R567" s="50">
        <v>0</v>
      </c>
      <c r="S567" s="51">
        <v>0</v>
      </c>
      <c r="T567" s="51">
        <v>0</v>
      </c>
      <c r="U567" s="51">
        <v>0</v>
      </c>
      <c r="V567" s="51">
        <v>0</v>
      </c>
      <c r="W567" s="52">
        <v>0</v>
      </c>
      <c r="X567" s="50">
        <v>0</v>
      </c>
      <c r="Y567" s="51">
        <v>0</v>
      </c>
      <c r="Z567" s="51">
        <v>0</v>
      </c>
      <c r="AA567" s="51">
        <v>0</v>
      </c>
      <c r="AB567" s="51">
        <v>0</v>
      </c>
      <c r="AC567" s="52">
        <v>0</v>
      </c>
      <c r="AD567" s="50">
        <v>0</v>
      </c>
      <c r="AE567" s="51">
        <v>0</v>
      </c>
      <c r="AF567" s="51">
        <v>0</v>
      </c>
      <c r="AG567" s="51">
        <v>0</v>
      </c>
      <c r="AH567" s="51">
        <v>0</v>
      </c>
      <c r="AI567" s="52">
        <v>0</v>
      </c>
    </row>
    <row r="568" spans="1:35" x14ac:dyDescent="0.25">
      <c r="A568" s="27">
        <v>2018</v>
      </c>
      <c r="B568" s="27">
        <v>1</v>
      </c>
      <c r="C568" s="27" t="s">
        <v>85</v>
      </c>
      <c r="D568" s="27">
        <v>109</v>
      </c>
      <c r="E568" s="27">
        <v>1909</v>
      </c>
      <c r="F568" s="53">
        <v>0</v>
      </c>
      <c r="G568" s="54">
        <v>0</v>
      </c>
      <c r="H568" s="54">
        <v>0</v>
      </c>
      <c r="I568" s="54">
        <v>0</v>
      </c>
      <c r="J568" s="54">
        <v>0</v>
      </c>
      <c r="K568" s="55">
        <v>0</v>
      </c>
      <c r="L568" s="53">
        <v>0</v>
      </c>
      <c r="M568" s="54">
        <v>0</v>
      </c>
      <c r="N568" s="54">
        <v>0</v>
      </c>
      <c r="O568" s="54">
        <v>0</v>
      </c>
      <c r="P568" s="54">
        <v>0</v>
      </c>
      <c r="Q568" s="55">
        <v>0</v>
      </c>
      <c r="R568" s="53">
        <v>0</v>
      </c>
      <c r="S568" s="54">
        <v>0</v>
      </c>
      <c r="T568" s="54">
        <v>0</v>
      </c>
      <c r="U568" s="54">
        <v>0</v>
      </c>
      <c r="V568" s="54">
        <v>0</v>
      </c>
      <c r="W568" s="55">
        <v>0</v>
      </c>
      <c r="X568" s="53">
        <v>0</v>
      </c>
      <c r="Y568" s="54">
        <v>0</v>
      </c>
      <c r="Z568" s="54">
        <v>0</v>
      </c>
      <c r="AA568" s="54">
        <v>0</v>
      </c>
      <c r="AB568" s="54">
        <v>0</v>
      </c>
      <c r="AC568" s="55">
        <v>0</v>
      </c>
      <c r="AD568" s="53">
        <v>0</v>
      </c>
      <c r="AE568" s="54">
        <v>0</v>
      </c>
      <c r="AF568" s="54">
        <v>0</v>
      </c>
      <c r="AG568" s="54">
        <v>0</v>
      </c>
      <c r="AH568" s="54">
        <v>0</v>
      </c>
      <c r="AI568" s="55">
        <v>0</v>
      </c>
    </row>
    <row r="569" spans="1:35" x14ac:dyDescent="0.25">
      <c r="A569" s="26">
        <v>2018</v>
      </c>
      <c r="B569" s="26">
        <v>1</v>
      </c>
      <c r="C569" s="26" t="s">
        <v>85</v>
      </c>
      <c r="D569" s="26">
        <v>110</v>
      </c>
      <c r="E569" s="26">
        <v>1908</v>
      </c>
      <c r="F569" s="50">
        <v>0</v>
      </c>
      <c r="G569" s="51">
        <v>0</v>
      </c>
      <c r="H569" s="51">
        <v>0</v>
      </c>
      <c r="I569" s="51">
        <v>0</v>
      </c>
      <c r="J569" s="51">
        <v>0</v>
      </c>
      <c r="K569" s="52">
        <v>0</v>
      </c>
      <c r="L569" s="50">
        <v>0</v>
      </c>
      <c r="M569" s="51">
        <v>0</v>
      </c>
      <c r="N569" s="51">
        <v>0</v>
      </c>
      <c r="O569" s="51">
        <v>0</v>
      </c>
      <c r="P569" s="51">
        <v>0</v>
      </c>
      <c r="Q569" s="52">
        <v>0</v>
      </c>
      <c r="R569" s="50">
        <v>0</v>
      </c>
      <c r="S569" s="51">
        <v>0</v>
      </c>
      <c r="T569" s="51">
        <v>0</v>
      </c>
      <c r="U569" s="51">
        <v>0</v>
      </c>
      <c r="V569" s="51">
        <v>0</v>
      </c>
      <c r="W569" s="52">
        <v>0</v>
      </c>
      <c r="X569" s="50">
        <v>0</v>
      </c>
      <c r="Y569" s="51">
        <v>0</v>
      </c>
      <c r="Z569" s="51">
        <v>0</v>
      </c>
      <c r="AA569" s="51">
        <v>0</v>
      </c>
      <c r="AB569" s="51">
        <v>0</v>
      </c>
      <c r="AC569" s="52">
        <v>0</v>
      </c>
      <c r="AD569" s="50">
        <v>0</v>
      </c>
      <c r="AE569" s="51">
        <v>0</v>
      </c>
      <c r="AF569" s="51">
        <v>0</v>
      </c>
      <c r="AG569" s="51">
        <v>0</v>
      </c>
      <c r="AH569" s="51">
        <v>0</v>
      </c>
      <c r="AI569" s="52">
        <v>0</v>
      </c>
    </row>
    <row r="570" spans="1:35" x14ac:dyDescent="0.25">
      <c r="A570" s="27">
        <v>2018</v>
      </c>
      <c r="B570" s="27">
        <v>1</v>
      </c>
      <c r="C570" s="27" t="s">
        <v>85</v>
      </c>
      <c r="D570" s="27">
        <v>111</v>
      </c>
      <c r="E570" s="27">
        <v>1907</v>
      </c>
      <c r="F570" s="53">
        <v>0</v>
      </c>
      <c r="G570" s="54">
        <v>0</v>
      </c>
      <c r="H570" s="54">
        <v>0</v>
      </c>
      <c r="I570" s="54">
        <v>0</v>
      </c>
      <c r="J570" s="54">
        <v>0</v>
      </c>
      <c r="K570" s="55">
        <v>0</v>
      </c>
      <c r="L570" s="53">
        <v>0</v>
      </c>
      <c r="M570" s="54">
        <v>0</v>
      </c>
      <c r="N570" s="54">
        <v>0</v>
      </c>
      <c r="O570" s="54">
        <v>0</v>
      </c>
      <c r="P570" s="54">
        <v>0</v>
      </c>
      <c r="Q570" s="55">
        <v>0</v>
      </c>
      <c r="R570" s="53">
        <v>0</v>
      </c>
      <c r="S570" s="54">
        <v>0</v>
      </c>
      <c r="T570" s="54">
        <v>0</v>
      </c>
      <c r="U570" s="54">
        <v>0</v>
      </c>
      <c r="V570" s="54">
        <v>0</v>
      </c>
      <c r="W570" s="55">
        <v>0</v>
      </c>
      <c r="X570" s="53">
        <v>0</v>
      </c>
      <c r="Y570" s="54">
        <v>0</v>
      </c>
      <c r="Z570" s="54">
        <v>0</v>
      </c>
      <c r="AA570" s="54">
        <v>0</v>
      </c>
      <c r="AB570" s="54">
        <v>0</v>
      </c>
      <c r="AC570" s="55">
        <v>0</v>
      </c>
      <c r="AD570" s="53">
        <v>0</v>
      </c>
      <c r="AE570" s="54">
        <v>0</v>
      </c>
      <c r="AF570" s="54">
        <v>0</v>
      </c>
      <c r="AG570" s="54">
        <v>0</v>
      </c>
      <c r="AH570" s="54">
        <v>0</v>
      </c>
      <c r="AI570" s="55">
        <v>0</v>
      </c>
    </row>
    <row r="571" spans="1:35" x14ac:dyDescent="0.25">
      <c r="A571" s="26">
        <v>2018</v>
      </c>
      <c r="B571" s="26">
        <v>1</v>
      </c>
      <c r="C571" s="26" t="s">
        <v>85</v>
      </c>
      <c r="D571" s="26">
        <v>112</v>
      </c>
      <c r="E571" s="26">
        <v>1906</v>
      </c>
      <c r="F571" s="50">
        <v>0</v>
      </c>
      <c r="G571" s="51">
        <v>0</v>
      </c>
      <c r="H571" s="51">
        <v>0</v>
      </c>
      <c r="I571" s="51">
        <v>0</v>
      </c>
      <c r="J571" s="51">
        <v>0</v>
      </c>
      <c r="K571" s="52">
        <v>0</v>
      </c>
      <c r="L571" s="50">
        <v>0</v>
      </c>
      <c r="M571" s="51">
        <v>0</v>
      </c>
      <c r="N571" s="51">
        <v>0</v>
      </c>
      <c r="O571" s="51">
        <v>0</v>
      </c>
      <c r="P571" s="51">
        <v>0</v>
      </c>
      <c r="Q571" s="52">
        <v>0</v>
      </c>
      <c r="R571" s="50">
        <v>0</v>
      </c>
      <c r="S571" s="51">
        <v>0</v>
      </c>
      <c r="T571" s="51">
        <v>0</v>
      </c>
      <c r="U571" s="51">
        <v>0</v>
      </c>
      <c r="V571" s="51">
        <v>0</v>
      </c>
      <c r="W571" s="52">
        <v>0</v>
      </c>
      <c r="X571" s="50">
        <v>0</v>
      </c>
      <c r="Y571" s="51">
        <v>0</v>
      </c>
      <c r="Z571" s="51">
        <v>0</v>
      </c>
      <c r="AA571" s="51">
        <v>0</v>
      </c>
      <c r="AB571" s="51">
        <v>0</v>
      </c>
      <c r="AC571" s="52">
        <v>0</v>
      </c>
      <c r="AD571" s="50">
        <v>0</v>
      </c>
      <c r="AE571" s="51">
        <v>0</v>
      </c>
      <c r="AF571" s="51">
        <v>0</v>
      </c>
      <c r="AG571" s="51">
        <v>0</v>
      </c>
      <c r="AH571" s="51">
        <v>0</v>
      </c>
      <c r="AI571" s="52">
        <v>0</v>
      </c>
    </row>
    <row r="572" spans="1:35" x14ac:dyDescent="0.25">
      <c r="A572" s="27">
        <v>2018</v>
      </c>
      <c r="B572" s="27">
        <v>1</v>
      </c>
      <c r="C572" s="27" t="s">
        <v>85</v>
      </c>
      <c r="D572" s="27">
        <v>113</v>
      </c>
      <c r="E572" s="27">
        <v>1905</v>
      </c>
      <c r="F572" s="53">
        <v>0</v>
      </c>
      <c r="G572" s="54">
        <v>0</v>
      </c>
      <c r="H572" s="54">
        <v>0</v>
      </c>
      <c r="I572" s="54">
        <v>0</v>
      </c>
      <c r="J572" s="54">
        <v>0</v>
      </c>
      <c r="K572" s="55">
        <v>0</v>
      </c>
      <c r="L572" s="53">
        <v>0</v>
      </c>
      <c r="M572" s="54">
        <v>0</v>
      </c>
      <c r="N572" s="54">
        <v>0</v>
      </c>
      <c r="O572" s="54">
        <v>0</v>
      </c>
      <c r="P572" s="54">
        <v>0</v>
      </c>
      <c r="Q572" s="55">
        <v>0</v>
      </c>
      <c r="R572" s="53">
        <v>0</v>
      </c>
      <c r="S572" s="54">
        <v>0</v>
      </c>
      <c r="T572" s="54">
        <v>0</v>
      </c>
      <c r="U572" s="54">
        <v>0</v>
      </c>
      <c r="V572" s="54">
        <v>0</v>
      </c>
      <c r="W572" s="55">
        <v>0</v>
      </c>
      <c r="X572" s="53">
        <v>0</v>
      </c>
      <c r="Y572" s="54">
        <v>0</v>
      </c>
      <c r="Z572" s="54">
        <v>0</v>
      </c>
      <c r="AA572" s="54">
        <v>0</v>
      </c>
      <c r="AB572" s="54">
        <v>0</v>
      </c>
      <c r="AC572" s="55">
        <v>0</v>
      </c>
      <c r="AD572" s="53">
        <v>0</v>
      </c>
      <c r="AE572" s="54">
        <v>0</v>
      </c>
      <c r="AF572" s="54">
        <v>0</v>
      </c>
      <c r="AG572" s="54">
        <v>0</v>
      </c>
      <c r="AH572" s="54">
        <v>0</v>
      </c>
      <c r="AI572" s="55">
        <v>0</v>
      </c>
    </row>
    <row r="573" spans="1:35" x14ac:dyDescent="0.25">
      <c r="A573" s="26">
        <v>2018</v>
      </c>
      <c r="B573" s="26">
        <v>1</v>
      </c>
      <c r="C573" s="26" t="s">
        <v>42</v>
      </c>
      <c r="D573" s="26">
        <v>0</v>
      </c>
      <c r="E573" s="26">
        <v>2018</v>
      </c>
      <c r="F573" s="50">
        <v>15544406</v>
      </c>
      <c r="G573" s="51">
        <v>65765111</v>
      </c>
      <c r="H573" s="51">
        <v>66123903</v>
      </c>
      <c r="I573" s="51">
        <v>66194686</v>
      </c>
      <c r="J573" s="51">
        <v>66196531</v>
      </c>
      <c r="K573" s="52">
        <v>66204751</v>
      </c>
      <c r="L573" s="50">
        <v>14259</v>
      </c>
      <c r="M573" s="51">
        <v>59869</v>
      </c>
      <c r="N573" s="51">
        <v>14305</v>
      </c>
      <c r="O573" s="51">
        <v>3038</v>
      </c>
      <c r="P573" s="51">
        <v>3182</v>
      </c>
      <c r="Q573" s="52">
        <v>1274</v>
      </c>
      <c r="R573" s="50">
        <v>170399</v>
      </c>
      <c r="S573" s="51">
        <v>358314</v>
      </c>
      <c r="T573" s="51">
        <v>364126</v>
      </c>
      <c r="U573" s="51">
        <v>364516</v>
      </c>
      <c r="V573" s="51">
        <v>364555</v>
      </c>
      <c r="W573" s="52">
        <v>364683</v>
      </c>
      <c r="X573" s="50">
        <v>372</v>
      </c>
      <c r="Y573" s="51">
        <v>938</v>
      </c>
      <c r="Z573" s="51">
        <v>997</v>
      </c>
      <c r="AA573" s="51">
        <v>1028</v>
      </c>
      <c r="AB573" s="51">
        <v>1030</v>
      </c>
      <c r="AC573" s="52">
        <v>1034</v>
      </c>
      <c r="AD573" s="50">
        <v>169059</v>
      </c>
      <c r="AE573" s="51">
        <v>354388</v>
      </c>
      <c r="AF573" s="51">
        <v>361357</v>
      </c>
      <c r="AG573" s="51">
        <v>361867</v>
      </c>
      <c r="AH573" s="51">
        <v>361875</v>
      </c>
      <c r="AI573" s="52">
        <v>361837</v>
      </c>
    </row>
    <row r="574" spans="1:35" x14ac:dyDescent="0.25">
      <c r="A574" s="27">
        <v>2018</v>
      </c>
      <c r="B574" s="27">
        <v>1</v>
      </c>
      <c r="C574" s="27" t="s">
        <v>42</v>
      </c>
      <c r="D574" s="27">
        <v>1</v>
      </c>
      <c r="E574" s="27">
        <v>2017</v>
      </c>
      <c r="F574" s="53">
        <v>65338209</v>
      </c>
      <c r="G574" s="54">
        <v>132255857</v>
      </c>
      <c r="H574" s="54">
        <v>132698937</v>
      </c>
      <c r="I574" s="54">
        <v>132817881</v>
      </c>
      <c r="J574" s="54">
        <v>132827674</v>
      </c>
      <c r="K574" s="55">
        <v>132832567</v>
      </c>
      <c r="L574" s="53">
        <v>129450</v>
      </c>
      <c r="M574" s="54">
        <v>301705</v>
      </c>
      <c r="N574" s="54">
        <v>47451</v>
      </c>
      <c r="O574" s="54">
        <v>16367</v>
      </c>
      <c r="P574" s="54">
        <v>15254</v>
      </c>
      <c r="Q574" s="55">
        <v>9178</v>
      </c>
      <c r="R574" s="53">
        <v>365067</v>
      </c>
      <c r="S574" s="54">
        <v>369409</v>
      </c>
      <c r="T574" s="54">
        <v>370030</v>
      </c>
      <c r="U574" s="54">
        <v>370255</v>
      </c>
      <c r="V574" s="54">
        <v>370267</v>
      </c>
      <c r="W574" s="55">
        <v>370298</v>
      </c>
      <c r="X574" s="53">
        <v>119</v>
      </c>
      <c r="Y574" s="54">
        <v>181</v>
      </c>
      <c r="Z574" s="54">
        <v>185</v>
      </c>
      <c r="AA574" s="54">
        <v>189</v>
      </c>
      <c r="AB574" s="54">
        <v>189</v>
      </c>
      <c r="AC574" s="55">
        <v>191</v>
      </c>
      <c r="AD574" s="53">
        <v>360835</v>
      </c>
      <c r="AE574" s="54">
        <v>362079</v>
      </c>
      <c r="AF574" s="54">
        <v>364563</v>
      </c>
      <c r="AG574" s="54">
        <v>365085</v>
      </c>
      <c r="AH574" s="54">
        <v>365113</v>
      </c>
      <c r="AI574" s="55">
        <v>365118</v>
      </c>
    </row>
    <row r="575" spans="1:35" x14ac:dyDescent="0.25">
      <c r="A575" s="26">
        <v>2018</v>
      </c>
      <c r="B575" s="26">
        <v>1</v>
      </c>
      <c r="C575" s="26" t="s">
        <v>42</v>
      </c>
      <c r="D575" s="26">
        <v>2</v>
      </c>
      <c r="E575" s="26">
        <v>2016</v>
      </c>
      <c r="F575" s="50">
        <v>65512641</v>
      </c>
      <c r="G575" s="51">
        <v>132676853</v>
      </c>
      <c r="H575" s="51">
        <v>132942884</v>
      </c>
      <c r="I575" s="51">
        <v>133028876</v>
      </c>
      <c r="J575" s="51">
        <v>133027309</v>
      </c>
      <c r="K575" s="52">
        <v>133034781</v>
      </c>
      <c r="L575" s="50">
        <v>88695</v>
      </c>
      <c r="M575" s="51">
        <v>203474</v>
      </c>
      <c r="N575" s="51">
        <v>38576</v>
      </c>
      <c r="O575" s="51">
        <v>15154</v>
      </c>
      <c r="P575" s="51">
        <v>13948</v>
      </c>
      <c r="Q575" s="52">
        <v>6916</v>
      </c>
      <c r="R575" s="50">
        <v>365977</v>
      </c>
      <c r="S575" s="51">
        <v>370314</v>
      </c>
      <c r="T575" s="51">
        <v>370731</v>
      </c>
      <c r="U575" s="51">
        <v>370915</v>
      </c>
      <c r="V575" s="51">
        <v>370919</v>
      </c>
      <c r="W575" s="52">
        <v>370933</v>
      </c>
      <c r="X575" s="50">
        <v>39</v>
      </c>
      <c r="Y575" s="51">
        <v>67</v>
      </c>
      <c r="Z575" s="51">
        <v>69</v>
      </c>
      <c r="AA575" s="51">
        <v>70</v>
      </c>
      <c r="AB575" s="51">
        <v>70</v>
      </c>
      <c r="AC575" s="52">
        <v>71</v>
      </c>
      <c r="AD575" s="50">
        <v>361779</v>
      </c>
      <c r="AE575" s="51">
        <v>363491</v>
      </c>
      <c r="AF575" s="51">
        <v>365362</v>
      </c>
      <c r="AG575" s="51">
        <v>365707</v>
      </c>
      <c r="AH575" s="51">
        <v>365700</v>
      </c>
      <c r="AI575" s="52">
        <v>365701</v>
      </c>
    </row>
    <row r="576" spans="1:35" x14ac:dyDescent="0.25">
      <c r="A576" s="27">
        <v>2018</v>
      </c>
      <c r="B576" s="27">
        <v>1</v>
      </c>
      <c r="C576" s="27" t="s">
        <v>42</v>
      </c>
      <c r="D576" s="27">
        <v>3</v>
      </c>
      <c r="E576" s="27">
        <v>2015</v>
      </c>
      <c r="F576" s="53">
        <v>63263046</v>
      </c>
      <c r="G576" s="54">
        <v>128071933</v>
      </c>
      <c r="H576" s="54">
        <v>128311060</v>
      </c>
      <c r="I576" s="54">
        <v>128425670</v>
      </c>
      <c r="J576" s="54">
        <v>128426772</v>
      </c>
      <c r="K576" s="55">
        <v>128435217</v>
      </c>
      <c r="L576" s="53">
        <v>78335</v>
      </c>
      <c r="M576" s="54">
        <v>156037</v>
      </c>
      <c r="N576" s="54">
        <v>35775</v>
      </c>
      <c r="O576" s="54">
        <v>12175</v>
      </c>
      <c r="P576" s="54">
        <v>10916</v>
      </c>
      <c r="Q576" s="55">
        <v>5931</v>
      </c>
      <c r="R576" s="53">
        <v>353555</v>
      </c>
      <c r="S576" s="54">
        <v>357640</v>
      </c>
      <c r="T576" s="54">
        <v>357887</v>
      </c>
      <c r="U576" s="54">
        <v>358070</v>
      </c>
      <c r="V576" s="54">
        <v>358074</v>
      </c>
      <c r="W576" s="55">
        <v>358101</v>
      </c>
      <c r="X576" s="53">
        <v>28</v>
      </c>
      <c r="Y576" s="54">
        <v>57</v>
      </c>
      <c r="Z576" s="54">
        <v>57</v>
      </c>
      <c r="AA576" s="54">
        <v>58</v>
      </c>
      <c r="AB576" s="54">
        <v>58</v>
      </c>
      <c r="AC576" s="55">
        <v>58</v>
      </c>
      <c r="AD576" s="53">
        <v>348960</v>
      </c>
      <c r="AE576" s="54">
        <v>350104</v>
      </c>
      <c r="AF576" s="54">
        <v>352469</v>
      </c>
      <c r="AG576" s="54">
        <v>353000</v>
      </c>
      <c r="AH576" s="54">
        <v>352994</v>
      </c>
      <c r="AI576" s="55">
        <v>353027</v>
      </c>
    </row>
    <row r="577" spans="1:35" x14ac:dyDescent="0.25">
      <c r="A577" s="26">
        <v>2018</v>
      </c>
      <c r="B577" s="26">
        <v>1</v>
      </c>
      <c r="C577" s="26" t="s">
        <v>42</v>
      </c>
      <c r="D577" s="26">
        <v>4</v>
      </c>
      <c r="E577" s="26">
        <v>2014</v>
      </c>
      <c r="F577" s="50">
        <v>62317972</v>
      </c>
      <c r="G577" s="51">
        <v>126235055</v>
      </c>
      <c r="H577" s="51">
        <v>126433739</v>
      </c>
      <c r="I577" s="51">
        <v>126527409</v>
      </c>
      <c r="J577" s="51">
        <v>126532225</v>
      </c>
      <c r="K577" s="52">
        <v>126538532</v>
      </c>
      <c r="L577" s="50">
        <v>73262</v>
      </c>
      <c r="M577" s="51">
        <v>163065</v>
      </c>
      <c r="N577" s="51">
        <v>34070</v>
      </c>
      <c r="O577" s="51">
        <v>16310</v>
      </c>
      <c r="P577" s="51">
        <v>11070</v>
      </c>
      <c r="Q577" s="52">
        <v>6436</v>
      </c>
      <c r="R577" s="50">
        <v>347796</v>
      </c>
      <c r="S577" s="51">
        <v>351868</v>
      </c>
      <c r="T577" s="51">
        <v>352182</v>
      </c>
      <c r="U577" s="51">
        <v>352382</v>
      </c>
      <c r="V577" s="51">
        <v>352394</v>
      </c>
      <c r="W577" s="52">
        <v>352437</v>
      </c>
      <c r="X577" s="50">
        <v>16</v>
      </c>
      <c r="Y577" s="51">
        <v>40</v>
      </c>
      <c r="Z577" s="51">
        <v>40</v>
      </c>
      <c r="AA577" s="51">
        <v>40</v>
      </c>
      <c r="AB577" s="51">
        <v>40</v>
      </c>
      <c r="AC577" s="52">
        <v>40</v>
      </c>
      <c r="AD577" s="50">
        <v>344259</v>
      </c>
      <c r="AE577" s="51">
        <v>346077</v>
      </c>
      <c r="AF577" s="51">
        <v>347750</v>
      </c>
      <c r="AG577" s="51">
        <v>348110</v>
      </c>
      <c r="AH577" s="51">
        <v>348119</v>
      </c>
      <c r="AI577" s="52">
        <v>348119</v>
      </c>
    </row>
    <row r="578" spans="1:35" x14ac:dyDescent="0.25">
      <c r="A578" s="27">
        <v>2018</v>
      </c>
      <c r="B578" s="27">
        <v>1</v>
      </c>
      <c r="C578" s="27" t="s">
        <v>42</v>
      </c>
      <c r="D578" s="27">
        <v>5</v>
      </c>
      <c r="E578" s="27">
        <v>2013</v>
      </c>
      <c r="F578" s="53">
        <v>59944898</v>
      </c>
      <c r="G578" s="54">
        <v>121439147</v>
      </c>
      <c r="H578" s="54">
        <v>121614988</v>
      </c>
      <c r="I578" s="54">
        <v>121688878</v>
      </c>
      <c r="J578" s="54">
        <v>121686667</v>
      </c>
      <c r="K578" s="55">
        <v>121694091</v>
      </c>
      <c r="L578" s="53">
        <v>72139</v>
      </c>
      <c r="M578" s="54">
        <v>158717</v>
      </c>
      <c r="N578" s="54">
        <v>29010</v>
      </c>
      <c r="O578" s="54">
        <v>10389</v>
      </c>
      <c r="P578" s="54">
        <v>9133</v>
      </c>
      <c r="Q578" s="55">
        <v>2923</v>
      </c>
      <c r="R578" s="53">
        <v>334434</v>
      </c>
      <c r="S578" s="54">
        <v>338328</v>
      </c>
      <c r="T578" s="54">
        <v>338604</v>
      </c>
      <c r="U578" s="54">
        <v>338747</v>
      </c>
      <c r="V578" s="54">
        <v>338734</v>
      </c>
      <c r="W578" s="55">
        <v>338759</v>
      </c>
      <c r="X578" s="53">
        <v>21</v>
      </c>
      <c r="Y578" s="54">
        <v>34</v>
      </c>
      <c r="Z578" s="54">
        <v>35</v>
      </c>
      <c r="AA578" s="54">
        <v>36</v>
      </c>
      <c r="AB578" s="54">
        <v>36</v>
      </c>
      <c r="AC578" s="55">
        <v>36</v>
      </c>
      <c r="AD578" s="53">
        <v>331169</v>
      </c>
      <c r="AE578" s="54">
        <v>333109</v>
      </c>
      <c r="AF578" s="54">
        <v>334674</v>
      </c>
      <c r="AG578" s="54">
        <v>334993</v>
      </c>
      <c r="AH578" s="54">
        <v>334990</v>
      </c>
      <c r="AI578" s="55">
        <v>334987</v>
      </c>
    </row>
    <row r="579" spans="1:35" x14ac:dyDescent="0.25">
      <c r="A579" s="26">
        <v>2018</v>
      </c>
      <c r="B579" s="26">
        <v>1</v>
      </c>
      <c r="C579" s="26" t="s">
        <v>42</v>
      </c>
      <c r="D579" s="26">
        <v>6</v>
      </c>
      <c r="E579" s="26">
        <v>2012</v>
      </c>
      <c r="F579" s="50">
        <v>59772536</v>
      </c>
      <c r="G579" s="51">
        <v>121062511</v>
      </c>
      <c r="H579" s="51">
        <v>121225778</v>
      </c>
      <c r="I579" s="51">
        <v>121318664</v>
      </c>
      <c r="J579" s="51">
        <v>121320062</v>
      </c>
      <c r="K579" s="52">
        <v>121340907</v>
      </c>
      <c r="L579" s="50">
        <v>60442</v>
      </c>
      <c r="M579" s="51">
        <v>134433</v>
      </c>
      <c r="N579" s="51">
        <v>30155</v>
      </c>
      <c r="O579" s="51">
        <v>11858</v>
      </c>
      <c r="P579" s="51">
        <v>13138</v>
      </c>
      <c r="Q579" s="52">
        <v>5621</v>
      </c>
      <c r="R579" s="50">
        <v>333535</v>
      </c>
      <c r="S579" s="51">
        <v>337208</v>
      </c>
      <c r="T579" s="51">
        <v>337426</v>
      </c>
      <c r="U579" s="51">
        <v>337608</v>
      </c>
      <c r="V579" s="51">
        <v>337612</v>
      </c>
      <c r="W579" s="52">
        <v>337671</v>
      </c>
      <c r="X579" s="50">
        <v>14</v>
      </c>
      <c r="Y579" s="51">
        <v>30</v>
      </c>
      <c r="Z579" s="51">
        <v>33</v>
      </c>
      <c r="AA579" s="51">
        <v>33</v>
      </c>
      <c r="AB579" s="51">
        <v>33</v>
      </c>
      <c r="AC579" s="52">
        <v>33</v>
      </c>
      <c r="AD579" s="50">
        <v>329971</v>
      </c>
      <c r="AE579" s="51">
        <v>331690</v>
      </c>
      <c r="AF579" s="51">
        <v>333413</v>
      </c>
      <c r="AG579" s="51">
        <v>333822</v>
      </c>
      <c r="AH579" s="51">
        <v>333828</v>
      </c>
      <c r="AI579" s="52">
        <v>333900</v>
      </c>
    </row>
    <row r="580" spans="1:35" x14ac:dyDescent="0.25">
      <c r="A580" s="27">
        <v>2018</v>
      </c>
      <c r="B580" s="27">
        <v>1</v>
      </c>
      <c r="C580" s="27" t="s">
        <v>42</v>
      </c>
      <c r="D580" s="27">
        <v>7</v>
      </c>
      <c r="E580" s="27">
        <v>2011</v>
      </c>
      <c r="F580" s="53">
        <v>58587723</v>
      </c>
      <c r="G580" s="54">
        <v>118667588</v>
      </c>
      <c r="H580" s="54">
        <v>118793430</v>
      </c>
      <c r="I580" s="54">
        <v>118864105</v>
      </c>
      <c r="J580" s="54">
        <v>118873113</v>
      </c>
      <c r="K580" s="55">
        <v>118883054</v>
      </c>
      <c r="L580" s="53">
        <v>64450</v>
      </c>
      <c r="M580" s="54">
        <v>145242</v>
      </c>
      <c r="N580" s="54">
        <v>36017</v>
      </c>
      <c r="O580" s="54">
        <v>15151</v>
      </c>
      <c r="P580" s="54">
        <v>14787</v>
      </c>
      <c r="Q580" s="55">
        <v>7302</v>
      </c>
      <c r="R580" s="53">
        <v>326629</v>
      </c>
      <c r="S580" s="54">
        <v>330212</v>
      </c>
      <c r="T580" s="54">
        <v>330334</v>
      </c>
      <c r="U580" s="54">
        <v>330433</v>
      </c>
      <c r="V580" s="54">
        <v>330459</v>
      </c>
      <c r="W580" s="55">
        <v>330477</v>
      </c>
      <c r="X580" s="53">
        <v>15</v>
      </c>
      <c r="Y580" s="54">
        <v>30</v>
      </c>
      <c r="Z580" s="54">
        <v>31</v>
      </c>
      <c r="AA580" s="54">
        <v>31</v>
      </c>
      <c r="AB580" s="54">
        <v>31</v>
      </c>
      <c r="AC580" s="55">
        <v>31</v>
      </c>
      <c r="AD580" s="53">
        <v>323602</v>
      </c>
      <c r="AE580" s="54">
        <v>325487</v>
      </c>
      <c r="AF580" s="54">
        <v>326887</v>
      </c>
      <c r="AG580" s="54">
        <v>327154</v>
      </c>
      <c r="AH580" s="54">
        <v>327189</v>
      </c>
      <c r="AI580" s="55">
        <v>327228</v>
      </c>
    </row>
    <row r="581" spans="1:35" x14ac:dyDescent="0.25">
      <c r="A581" s="26">
        <v>2018</v>
      </c>
      <c r="B581" s="26">
        <v>1</v>
      </c>
      <c r="C581" s="26" t="s">
        <v>42</v>
      </c>
      <c r="D581" s="26">
        <v>8</v>
      </c>
      <c r="E581" s="26">
        <v>2010</v>
      </c>
      <c r="F581" s="50">
        <v>59799097</v>
      </c>
      <c r="G581" s="51">
        <v>121152063</v>
      </c>
      <c r="H581" s="51">
        <v>121316648</v>
      </c>
      <c r="I581" s="51">
        <v>121393525</v>
      </c>
      <c r="J581" s="51">
        <v>121393785</v>
      </c>
      <c r="K581" s="52">
        <v>121395934</v>
      </c>
      <c r="L581" s="50">
        <v>59427</v>
      </c>
      <c r="M581" s="51">
        <v>129419</v>
      </c>
      <c r="N581" s="51">
        <v>22510</v>
      </c>
      <c r="O581" s="51">
        <v>7611</v>
      </c>
      <c r="P581" s="51">
        <v>6065</v>
      </c>
      <c r="Q581" s="52">
        <v>3232</v>
      </c>
      <c r="R581" s="50">
        <v>333241</v>
      </c>
      <c r="S581" s="51">
        <v>336801</v>
      </c>
      <c r="T581" s="51">
        <v>337084</v>
      </c>
      <c r="U581" s="51">
        <v>337243</v>
      </c>
      <c r="V581" s="51">
        <v>337244</v>
      </c>
      <c r="W581" s="52">
        <v>337255</v>
      </c>
      <c r="X581" s="50">
        <v>15</v>
      </c>
      <c r="Y581" s="51">
        <v>25</v>
      </c>
      <c r="Z581" s="51">
        <v>25</v>
      </c>
      <c r="AA581" s="51">
        <v>28</v>
      </c>
      <c r="AB581" s="51">
        <v>28</v>
      </c>
      <c r="AC581" s="52">
        <v>28</v>
      </c>
      <c r="AD581" s="50">
        <v>330418</v>
      </c>
      <c r="AE581" s="51">
        <v>332302</v>
      </c>
      <c r="AF581" s="51">
        <v>333829</v>
      </c>
      <c r="AG581" s="51">
        <v>334180</v>
      </c>
      <c r="AH581" s="51">
        <v>334170</v>
      </c>
      <c r="AI581" s="52">
        <v>334174</v>
      </c>
    </row>
    <row r="582" spans="1:35" x14ac:dyDescent="0.25">
      <c r="A582" s="27">
        <v>2018</v>
      </c>
      <c r="B582" s="27">
        <v>1</v>
      </c>
      <c r="C582" s="27" t="s">
        <v>42</v>
      </c>
      <c r="D582" s="27">
        <v>9</v>
      </c>
      <c r="E582" s="27">
        <v>2009</v>
      </c>
      <c r="F582" s="53">
        <v>58713050</v>
      </c>
      <c r="G582" s="54">
        <v>118922047</v>
      </c>
      <c r="H582" s="54">
        <v>119078511</v>
      </c>
      <c r="I582" s="54">
        <v>119168702</v>
      </c>
      <c r="J582" s="54">
        <v>119173603</v>
      </c>
      <c r="K582" s="55">
        <v>119184973</v>
      </c>
      <c r="L582" s="53">
        <v>51420</v>
      </c>
      <c r="M582" s="54">
        <v>122790</v>
      </c>
      <c r="N582" s="54">
        <v>27136</v>
      </c>
      <c r="O582" s="54">
        <v>10642</v>
      </c>
      <c r="P582" s="54">
        <v>8530</v>
      </c>
      <c r="Q582" s="55">
        <v>6256</v>
      </c>
      <c r="R582" s="53">
        <v>327088</v>
      </c>
      <c r="S582" s="54">
        <v>330636</v>
      </c>
      <c r="T582" s="54">
        <v>330892</v>
      </c>
      <c r="U582" s="54">
        <v>331076</v>
      </c>
      <c r="V582" s="54">
        <v>331079</v>
      </c>
      <c r="W582" s="55">
        <v>331123</v>
      </c>
      <c r="X582" s="53">
        <v>13</v>
      </c>
      <c r="Y582" s="54">
        <v>30</v>
      </c>
      <c r="Z582" s="54">
        <v>31</v>
      </c>
      <c r="AA582" s="54">
        <v>31</v>
      </c>
      <c r="AB582" s="54">
        <v>31</v>
      </c>
      <c r="AC582" s="55">
        <v>32</v>
      </c>
      <c r="AD582" s="53">
        <v>324356</v>
      </c>
      <c r="AE582" s="54">
        <v>326275</v>
      </c>
      <c r="AF582" s="54">
        <v>327759</v>
      </c>
      <c r="AG582" s="54">
        <v>328115</v>
      </c>
      <c r="AH582" s="54">
        <v>328137</v>
      </c>
      <c r="AI582" s="55">
        <v>328194</v>
      </c>
    </row>
    <row r="583" spans="1:35" x14ac:dyDescent="0.25">
      <c r="A583" s="26">
        <v>2018</v>
      </c>
      <c r="B583" s="26">
        <v>1</v>
      </c>
      <c r="C583" s="26" t="s">
        <v>42</v>
      </c>
      <c r="D583" s="26">
        <v>10</v>
      </c>
      <c r="E583" s="26">
        <v>2008</v>
      </c>
      <c r="F583" s="50">
        <v>60077837</v>
      </c>
      <c r="G583" s="51">
        <v>121674357</v>
      </c>
      <c r="H583" s="51">
        <v>121840091</v>
      </c>
      <c r="I583" s="51">
        <v>121903478</v>
      </c>
      <c r="J583" s="51">
        <v>121900986</v>
      </c>
      <c r="K583" s="52">
        <v>121911372</v>
      </c>
      <c r="L583" s="50">
        <v>51565</v>
      </c>
      <c r="M583" s="51">
        <v>119971</v>
      </c>
      <c r="N583" s="51">
        <v>22284</v>
      </c>
      <c r="O583" s="51">
        <v>16204</v>
      </c>
      <c r="P583" s="51">
        <v>10762</v>
      </c>
      <c r="Q583" s="52">
        <v>3438</v>
      </c>
      <c r="R583" s="50">
        <v>334540</v>
      </c>
      <c r="S583" s="51">
        <v>337946</v>
      </c>
      <c r="T583" s="51">
        <v>338231</v>
      </c>
      <c r="U583" s="51">
        <v>338367</v>
      </c>
      <c r="V583" s="51">
        <v>338348</v>
      </c>
      <c r="W583" s="52">
        <v>338368</v>
      </c>
      <c r="X583" s="50">
        <v>18</v>
      </c>
      <c r="Y583" s="51">
        <v>33</v>
      </c>
      <c r="Z583" s="51">
        <v>33</v>
      </c>
      <c r="AA583" s="51">
        <v>34</v>
      </c>
      <c r="AB583" s="51">
        <v>34</v>
      </c>
      <c r="AC583" s="52">
        <v>35</v>
      </c>
      <c r="AD583" s="50">
        <v>331857</v>
      </c>
      <c r="AE583" s="51">
        <v>333803</v>
      </c>
      <c r="AF583" s="51">
        <v>335249</v>
      </c>
      <c r="AG583" s="51">
        <v>335530</v>
      </c>
      <c r="AH583" s="51">
        <v>335518</v>
      </c>
      <c r="AI583" s="52">
        <v>335529</v>
      </c>
    </row>
    <row r="584" spans="1:35" x14ac:dyDescent="0.25">
      <c r="A584" s="27">
        <v>2018</v>
      </c>
      <c r="B584" s="27">
        <v>1</v>
      </c>
      <c r="C584" s="27" t="s">
        <v>42</v>
      </c>
      <c r="D584" s="27">
        <v>11</v>
      </c>
      <c r="E584" s="27">
        <v>2007</v>
      </c>
      <c r="F584" s="53">
        <v>59693926</v>
      </c>
      <c r="G584" s="54">
        <v>120889351</v>
      </c>
      <c r="H584" s="54">
        <v>121048238</v>
      </c>
      <c r="I584" s="54">
        <v>121129465</v>
      </c>
      <c r="J584" s="54">
        <v>121132973</v>
      </c>
      <c r="K584" s="55">
        <v>121139309</v>
      </c>
      <c r="L584" s="53">
        <v>50965</v>
      </c>
      <c r="M584" s="54">
        <v>112692</v>
      </c>
      <c r="N584" s="54">
        <v>30841</v>
      </c>
      <c r="O584" s="54">
        <v>14394</v>
      </c>
      <c r="P584" s="54">
        <v>9995</v>
      </c>
      <c r="Q584" s="55">
        <v>5913</v>
      </c>
      <c r="R584" s="53">
        <v>332264</v>
      </c>
      <c r="S584" s="54">
        <v>335508</v>
      </c>
      <c r="T584" s="54">
        <v>335810</v>
      </c>
      <c r="U584" s="54">
        <v>335978</v>
      </c>
      <c r="V584" s="54">
        <v>335988</v>
      </c>
      <c r="W584" s="55">
        <v>336006</v>
      </c>
      <c r="X584" s="53">
        <v>10</v>
      </c>
      <c r="Y584" s="54">
        <v>25</v>
      </c>
      <c r="Z584" s="54">
        <v>26</v>
      </c>
      <c r="AA584" s="54">
        <v>26</v>
      </c>
      <c r="AB584" s="54">
        <v>26</v>
      </c>
      <c r="AC584" s="55">
        <v>26</v>
      </c>
      <c r="AD584" s="53">
        <v>329754</v>
      </c>
      <c r="AE584" s="54">
        <v>331636</v>
      </c>
      <c r="AF584" s="54">
        <v>333069</v>
      </c>
      <c r="AG584" s="54">
        <v>333412</v>
      </c>
      <c r="AH584" s="54">
        <v>333410</v>
      </c>
      <c r="AI584" s="55">
        <v>333422</v>
      </c>
    </row>
    <row r="585" spans="1:35" x14ac:dyDescent="0.25">
      <c r="A585" s="26">
        <v>2018</v>
      </c>
      <c r="B585" s="26">
        <v>1</v>
      </c>
      <c r="C585" s="26" t="s">
        <v>42</v>
      </c>
      <c r="D585" s="26">
        <v>12</v>
      </c>
      <c r="E585" s="26">
        <v>2006</v>
      </c>
      <c r="F585" s="50">
        <v>58858420</v>
      </c>
      <c r="G585" s="51">
        <v>119168381</v>
      </c>
      <c r="H585" s="51">
        <v>119324536</v>
      </c>
      <c r="I585" s="51">
        <v>119403922</v>
      </c>
      <c r="J585" s="51">
        <v>119407419</v>
      </c>
      <c r="K585" s="52">
        <v>119419257</v>
      </c>
      <c r="L585" s="50">
        <v>49523</v>
      </c>
      <c r="M585" s="51">
        <v>108707</v>
      </c>
      <c r="N585" s="51">
        <v>23786</v>
      </c>
      <c r="O585" s="51">
        <v>5282</v>
      </c>
      <c r="P585" s="51">
        <v>6430</v>
      </c>
      <c r="Q585" s="52">
        <v>2826</v>
      </c>
      <c r="R585" s="50">
        <v>327505</v>
      </c>
      <c r="S585" s="51">
        <v>330640</v>
      </c>
      <c r="T585" s="51">
        <v>330902</v>
      </c>
      <c r="U585" s="51">
        <v>331074</v>
      </c>
      <c r="V585" s="51">
        <v>331080</v>
      </c>
      <c r="W585" s="52">
        <v>331112</v>
      </c>
      <c r="X585" s="50">
        <v>11</v>
      </c>
      <c r="Y585" s="51">
        <v>24</v>
      </c>
      <c r="Z585" s="51">
        <v>24</v>
      </c>
      <c r="AA585" s="51">
        <v>24</v>
      </c>
      <c r="AB585" s="51">
        <v>24</v>
      </c>
      <c r="AC585" s="52">
        <v>24</v>
      </c>
      <c r="AD585" s="50">
        <v>325138</v>
      </c>
      <c r="AE585" s="51">
        <v>326928</v>
      </c>
      <c r="AF585" s="51">
        <v>328267</v>
      </c>
      <c r="AG585" s="51">
        <v>328591</v>
      </c>
      <c r="AH585" s="51">
        <v>328602</v>
      </c>
      <c r="AI585" s="52">
        <v>328648</v>
      </c>
    </row>
    <row r="586" spans="1:35" x14ac:dyDescent="0.25">
      <c r="A586" s="27">
        <v>2018</v>
      </c>
      <c r="B586" s="27">
        <v>1</v>
      </c>
      <c r="C586" s="27" t="s">
        <v>42</v>
      </c>
      <c r="D586" s="27">
        <v>13</v>
      </c>
      <c r="E586" s="27">
        <v>2005</v>
      </c>
      <c r="F586" s="53">
        <v>59439590</v>
      </c>
      <c r="G586" s="54">
        <v>120349380</v>
      </c>
      <c r="H586" s="54">
        <v>120500312</v>
      </c>
      <c r="I586" s="54">
        <v>120565687</v>
      </c>
      <c r="J586" s="54">
        <v>120569905</v>
      </c>
      <c r="K586" s="55">
        <v>120573079</v>
      </c>
      <c r="L586" s="53">
        <v>52780</v>
      </c>
      <c r="M586" s="54">
        <v>115354</v>
      </c>
      <c r="N586" s="54">
        <v>27097</v>
      </c>
      <c r="O586" s="54">
        <v>12256</v>
      </c>
      <c r="P586" s="54">
        <v>10830</v>
      </c>
      <c r="Q586" s="55">
        <v>6154</v>
      </c>
      <c r="R586" s="53">
        <v>330658</v>
      </c>
      <c r="S586" s="54">
        <v>333749</v>
      </c>
      <c r="T586" s="54">
        <v>334051</v>
      </c>
      <c r="U586" s="54">
        <v>334153</v>
      </c>
      <c r="V586" s="54">
        <v>334159</v>
      </c>
      <c r="W586" s="55">
        <v>334169</v>
      </c>
      <c r="X586" s="53">
        <v>14</v>
      </c>
      <c r="Y586" s="54">
        <v>32</v>
      </c>
      <c r="Z586" s="54">
        <v>32</v>
      </c>
      <c r="AA586" s="54">
        <v>33</v>
      </c>
      <c r="AB586" s="54">
        <v>33</v>
      </c>
      <c r="AC586" s="55">
        <v>33</v>
      </c>
      <c r="AD586" s="53">
        <v>328399</v>
      </c>
      <c r="AE586" s="54">
        <v>330270</v>
      </c>
      <c r="AF586" s="54">
        <v>331531</v>
      </c>
      <c r="AG586" s="54">
        <v>331844</v>
      </c>
      <c r="AH586" s="54">
        <v>331861</v>
      </c>
      <c r="AI586" s="55">
        <v>331844</v>
      </c>
    </row>
    <row r="587" spans="1:35" x14ac:dyDescent="0.25">
      <c r="A587" s="26">
        <v>2018</v>
      </c>
      <c r="B587" s="26">
        <v>1</v>
      </c>
      <c r="C587" s="26" t="s">
        <v>42</v>
      </c>
      <c r="D587" s="26">
        <v>14</v>
      </c>
      <c r="E587" s="26">
        <v>2004</v>
      </c>
      <c r="F587" s="50">
        <v>61007580</v>
      </c>
      <c r="G587" s="51">
        <v>123486809</v>
      </c>
      <c r="H587" s="51">
        <v>123636939</v>
      </c>
      <c r="I587" s="51">
        <v>123727842</v>
      </c>
      <c r="J587" s="51">
        <v>123745960</v>
      </c>
      <c r="K587" s="52">
        <v>123773413</v>
      </c>
      <c r="L587" s="50">
        <v>47545</v>
      </c>
      <c r="M587" s="51">
        <v>103796</v>
      </c>
      <c r="N587" s="51">
        <v>19655</v>
      </c>
      <c r="O587" s="51">
        <v>8247</v>
      </c>
      <c r="P587" s="51">
        <v>5785</v>
      </c>
      <c r="Q587" s="52">
        <v>3708</v>
      </c>
      <c r="R587" s="50">
        <v>339164</v>
      </c>
      <c r="S587" s="51">
        <v>342003</v>
      </c>
      <c r="T587" s="51">
        <v>342266</v>
      </c>
      <c r="U587" s="51">
        <v>342468</v>
      </c>
      <c r="V587" s="51">
        <v>342505</v>
      </c>
      <c r="W587" s="52">
        <v>342589</v>
      </c>
      <c r="X587" s="50">
        <v>12</v>
      </c>
      <c r="Y587" s="51">
        <v>31</v>
      </c>
      <c r="Z587" s="51">
        <v>33</v>
      </c>
      <c r="AA587" s="51">
        <v>33</v>
      </c>
      <c r="AB587" s="51">
        <v>33</v>
      </c>
      <c r="AC587" s="52">
        <v>33</v>
      </c>
      <c r="AD587" s="50">
        <v>336947</v>
      </c>
      <c r="AE587" s="51">
        <v>338585</v>
      </c>
      <c r="AF587" s="51">
        <v>339865</v>
      </c>
      <c r="AG587" s="51">
        <v>340263</v>
      </c>
      <c r="AH587" s="51">
        <v>340313</v>
      </c>
      <c r="AI587" s="52">
        <v>340379</v>
      </c>
    </row>
    <row r="588" spans="1:35" x14ac:dyDescent="0.25">
      <c r="A588" s="27">
        <v>2018</v>
      </c>
      <c r="B588" s="27">
        <v>1</v>
      </c>
      <c r="C588" s="27" t="s">
        <v>42</v>
      </c>
      <c r="D588" s="27">
        <v>15</v>
      </c>
      <c r="E588" s="27">
        <v>2003</v>
      </c>
      <c r="F588" s="53">
        <v>61242307</v>
      </c>
      <c r="G588" s="54">
        <v>123903638</v>
      </c>
      <c r="H588" s="54">
        <v>124165379</v>
      </c>
      <c r="I588" s="54">
        <v>124275327</v>
      </c>
      <c r="J588" s="54">
        <v>124277096</v>
      </c>
      <c r="K588" s="55">
        <v>124325503</v>
      </c>
      <c r="L588" s="53">
        <v>67441</v>
      </c>
      <c r="M588" s="54">
        <v>199131</v>
      </c>
      <c r="N588" s="54">
        <v>40067</v>
      </c>
      <c r="O588" s="54">
        <v>20732</v>
      </c>
      <c r="P588" s="54">
        <v>20708</v>
      </c>
      <c r="Q588" s="55">
        <v>11436</v>
      </c>
      <c r="R588" s="53">
        <v>340902</v>
      </c>
      <c r="S588" s="54">
        <v>344087</v>
      </c>
      <c r="T588" s="54">
        <v>344345</v>
      </c>
      <c r="U588" s="54">
        <v>344490</v>
      </c>
      <c r="V588" s="54">
        <v>344478</v>
      </c>
      <c r="W588" s="55">
        <v>344588</v>
      </c>
      <c r="X588" s="53">
        <v>30</v>
      </c>
      <c r="Y588" s="54">
        <v>64</v>
      </c>
      <c r="Z588" s="54">
        <v>67</v>
      </c>
      <c r="AA588" s="54">
        <v>67</v>
      </c>
      <c r="AB588" s="54">
        <v>67</v>
      </c>
      <c r="AC588" s="55">
        <v>67</v>
      </c>
      <c r="AD588" s="53">
        <v>338085</v>
      </c>
      <c r="AE588" s="54">
        <v>339605</v>
      </c>
      <c r="AF588" s="54">
        <v>341540</v>
      </c>
      <c r="AG588" s="54">
        <v>342046</v>
      </c>
      <c r="AH588" s="54">
        <v>342070</v>
      </c>
      <c r="AI588" s="55">
        <v>342204</v>
      </c>
    </row>
    <row r="589" spans="1:35" x14ac:dyDescent="0.25">
      <c r="A589" s="26">
        <v>2018</v>
      </c>
      <c r="B589" s="26">
        <v>1</v>
      </c>
      <c r="C589" s="26" t="s">
        <v>42</v>
      </c>
      <c r="D589" s="26">
        <v>16</v>
      </c>
      <c r="E589" s="26">
        <v>2002</v>
      </c>
      <c r="F589" s="50">
        <v>62321049</v>
      </c>
      <c r="G589" s="51">
        <v>126450675</v>
      </c>
      <c r="H589" s="51">
        <v>126769635</v>
      </c>
      <c r="I589" s="51">
        <v>126879212</v>
      </c>
      <c r="J589" s="51">
        <v>126888897</v>
      </c>
      <c r="K589" s="52">
        <v>126919272</v>
      </c>
      <c r="L589" s="50">
        <v>91383</v>
      </c>
      <c r="M589" s="51">
        <v>279285</v>
      </c>
      <c r="N589" s="51">
        <v>56403</v>
      </c>
      <c r="O589" s="51">
        <v>25658</v>
      </c>
      <c r="P589" s="51">
        <v>23466</v>
      </c>
      <c r="Q589" s="52">
        <v>12728</v>
      </c>
      <c r="R589" s="50">
        <v>347005</v>
      </c>
      <c r="S589" s="51">
        <v>352745</v>
      </c>
      <c r="T589" s="51">
        <v>353058</v>
      </c>
      <c r="U589" s="51">
        <v>353204</v>
      </c>
      <c r="V589" s="51">
        <v>353216</v>
      </c>
      <c r="W589" s="52">
        <v>353312</v>
      </c>
      <c r="X589" s="50">
        <v>30</v>
      </c>
      <c r="Y589" s="51">
        <v>68</v>
      </c>
      <c r="Z589" s="51">
        <v>69</v>
      </c>
      <c r="AA589" s="51">
        <v>71</v>
      </c>
      <c r="AB589" s="51">
        <v>71</v>
      </c>
      <c r="AC589" s="52">
        <v>72</v>
      </c>
      <c r="AD589" s="50">
        <v>343752</v>
      </c>
      <c r="AE589" s="51">
        <v>348000</v>
      </c>
      <c r="AF589" s="51">
        <v>350014</v>
      </c>
      <c r="AG589" s="51">
        <v>350419</v>
      </c>
      <c r="AH589" s="51">
        <v>350465</v>
      </c>
      <c r="AI589" s="52">
        <v>350548</v>
      </c>
    </row>
    <row r="590" spans="1:35" x14ac:dyDescent="0.25">
      <c r="A590" s="27">
        <v>2018</v>
      </c>
      <c r="B590" s="27">
        <v>1</v>
      </c>
      <c r="C590" s="27" t="s">
        <v>42</v>
      </c>
      <c r="D590" s="27">
        <v>17</v>
      </c>
      <c r="E590" s="27">
        <v>2001</v>
      </c>
      <c r="F590" s="53">
        <v>64589101</v>
      </c>
      <c r="G590" s="54">
        <v>131131396</v>
      </c>
      <c r="H590" s="54">
        <v>131467458</v>
      </c>
      <c r="I590" s="54">
        <v>131578215</v>
      </c>
      <c r="J590" s="54">
        <v>131592399</v>
      </c>
      <c r="K590" s="55">
        <v>131620344</v>
      </c>
      <c r="L590" s="53">
        <v>91741</v>
      </c>
      <c r="M590" s="54">
        <v>363381</v>
      </c>
      <c r="N590" s="54">
        <v>62673</v>
      </c>
      <c r="O590" s="54">
        <v>31323</v>
      </c>
      <c r="P590" s="54">
        <v>28037</v>
      </c>
      <c r="Q590" s="55">
        <v>16419</v>
      </c>
      <c r="R590" s="53">
        <v>359724</v>
      </c>
      <c r="S590" s="54">
        <v>367149</v>
      </c>
      <c r="T590" s="54">
        <v>367378</v>
      </c>
      <c r="U590" s="54">
        <v>367533</v>
      </c>
      <c r="V590" s="54">
        <v>367548</v>
      </c>
      <c r="W590" s="55">
        <v>367644</v>
      </c>
      <c r="X590" s="53">
        <v>40</v>
      </c>
      <c r="Y590" s="54">
        <v>97</v>
      </c>
      <c r="Z590" s="54">
        <v>100</v>
      </c>
      <c r="AA590" s="54">
        <v>101</v>
      </c>
      <c r="AB590" s="54">
        <v>101</v>
      </c>
      <c r="AC590" s="55">
        <v>104</v>
      </c>
      <c r="AD590" s="53">
        <v>356114</v>
      </c>
      <c r="AE590" s="54">
        <v>361624</v>
      </c>
      <c r="AF590" s="54">
        <v>363363</v>
      </c>
      <c r="AG590" s="54">
        <v>363750</v>
      </c>
      <c r="AH590" s="54">
        <v>363781</v>
      </c>
      <c r="AI590" s="55">
        <v>363815</v>
      </c>
    </row>
    <row r="591" spans="1:35" x14ac:dyDescent="0.25">
      <c r="A591" s="26">
        <v>2018</v>
      </c>
      <c r="B591" s="26">
        <v>1</v>
      </c>
      <c r="C591" s="26" t="s">
        <v>42</v>
      </c>
      <c r="D591" s="26">
        <v>18</v>
      </c>
      <c r="E591" s="26">
        <v>2000</v>
      </c>
      <c r="F591" s="50">
        <v>68317215</v>
      </c>
      <c r="G591" s="51">
        <v>139450195</v>
      </c>
      <c r="H591" s="51">
        <v>139837370</v>
      </c>
      <c r="I591" s="51">
        <v>139957929</v>
      </c>
      <c r="J591" s="51">
        <v>139966083</v>
      </c>
      <c r="K591" s="52">
        <v>140002362</v>
      </c>
      <c r="L591" s="50">
        <v>115864</v>
      </c>
      <c r="M591" s="51">
        <v>421193</v>
      </c>
      <c r="N591" s="51">
        <v>93280</v>
      </c>
      <c r="O591" s="51">
        <v>30004</v>
      </c>
      <c r="P591" s="51">
        <v>25117</v>
      </c>
      <c r="Q591" s="52">
        <v>11009</v>
      </c>
      <c r="R591" s="50">
        <v>382627</v>
      </c>
      <c r="S591" s="51">
        <v>400717</v>
      </c>
      <c r="T591" s="51">
        <v>401013</v>
      </c>
      <c r="U591" s="51">
        <v>401217</v>
      </c>
      <c r="V591" s="51">
        <v>401241</v>
      </c>
      <c r="W591" s="52">
        <v>401379</v>
      </c>
      <c r="X591" s="50">
        <v>58</v>
      </c>
      <c r="Y591" s="51">
        <v>123</v>
      </c>
      <c r="Z591" s="51">
        <v>124</v>
      </c>
      <c r="AA591" s="51">
        <v>124</v>
      </c>
      <c r="AB591" s="51">
        <v>124</v>
      </c>
      <c r="AC591" s="52">
        <v>124</v>
      </c>
      <c r="AD591" s="50">
        <v>377442</v>
      </c>
      <c r="AE591" s="51">
        <v>387749</v>
      </c>
      <c r="AF591" s="51">
        <v>390685</v>
      </c>
      <c r="AG591" s="51">
        <v>390824</v>
      </c>
      <c r="AH591" s="51">
        <v>390813</v>
      </c>
      <c r="AI591" s="52">
        <v>390824</v>
      </c>
    </row>
    <row r="592" spans="1:35" x14ac:dyDescent="0.25">
      <c r="A592" s="27">
        <v>2018</v>
      </c>
      <c r="B592" s="27">
        <v>1</v>
      </c>
      <c r="C592" s="27" t="s">
        <v>42</v>
      </c>
      <c r="D592" s="27">
        <v>19</v>
      </c>
      <c r="E592" s="27">
        <v>1999</v>
      </c>
      <c r="F592" s="53">
        <v>70959771</v>
      </c>
      <c r="G592" s="54">
        <v>145149137</v>
      </c>
      <c r="H592" s="54">
        <v>145391267</v>
      </c>
      <c r="I592" s="54">
        <v>145481185</v>
      </c>
      <c r="J592" s="54">
        <v>145478920</v>
      </c>
      <c r="K592" s="55">
        <v>145484829</v>
      </c>
      <c r="L592" s="53">
        <v>164598</v>
      </c>
      <c r="M592" s="54">
        <v>495642</v>
      </c>
      <c r="N592" s="54">
        <v>91948</v>
      </c>
      <c r="O592" s="54">
        <v>34994</v>
      </c>
      <c r="P592" s="54">
        <v>33334</v>
      </c>
      <c r="Q592" s="55">
        <v>20555</v>
      </c>
      <c r="R592" s="53">
        <v>401839</v>
      </c>
      <c r="S592" s="54">
        <v>426140</v>
      </c>
      <c r="T592" s="54">
        <v>426194</v>
      </c>
      <c r="U592" s="54">
        <v>426339</v>
      </c>
      <c r="V592" s="54">
        <v>426311</v>
      </c>
      <c r="W592" s="55">
        <v>426382</v>
      </c>
      <c r="X592" s="53">
        <v>80</v>
      </c>
      <c r="Y592" s="54">
        <v>171</v>
      </c>
      <c r="Z592" s="54">
        <v>175</v>
      </c>
      <c r="AA592" s="54">
        <v>176</v>
      </c>
      <c r="AB592" s="54">
        <v>176</v>
      </c>
      <c r="AC592" s="55">
        <v>176</v>
      </c>
      <c r="AD592" s="53">
        <v>392289</v>
      </c>
      <c r="AE592" s="54">
        <v>404093</v>
      </c>
      <c r="AF592" s="54">
        <v>406676</v>
      </c>
      <c r="AG592" s="54">
        <v>406602</v>
      </c>
      <c r="AH592" s="54">
        <v>406555</v>
      </c>
      <c r="AI592" s="55">
        <v>406430</v>
      </c>
    </row>
    <row r="593" spans="1:35" x14ac:dyDescent="0.25">
      <c r="A593" s="26">
        <v>2018</v>
      </c>
      <c r="B593" s="26">
        <v>1</v>
      </c>
      <c r="C593" s="26" t="s">
        <v>42</v>
      </c>
      <c r="D593" s="26">
        <v>20</v>
      </c>
      <c r="E593" s="26">
        <v>1998</v>
      </c>
      <c r="F593" s="50">
        <v>74123050</v>
      </c>
      <c r="G593" s="51">
        <v>150996422</v>
      </c>
      <c r="H593" s="51">
        <v>150917496</v>
      </c>
      <c r="I593" s="51">
        <v>150957669</v>
      </c>
      <c r="J593" s="51">
        <v>150955439</v>
      </c>
      <c r="K593" s="52">
        <v>150927925</v>
      </c>
      <c r="L593" s="50">
        <v>194099</v>
      </c>
      <c r="M593" s="51">
        <v>469517</v>
      </c>
      <c r="N593" s="51">
        <v>84840</v>
      </c>
      <c r="O593" s="51">
        <v>31871</v>
      </c>
      <c r="P593" s="51">
        <v>29606</v>
      </c>
      <c r="Q593" s="52">
        <v>16152</v>
      </c>
      <c r="R593" s="50">
        <v>422702</v>
      </c>
      <c r="S593" s="51">
        <v>443154</v>
      </c>
      <c r="T593" s="51">
        <v>442588</v>
      </c>
      <c r="U593" s="51">
        <v>442551</v>
      </c>
      <c r="V593" s="51">
        <v>442532</v>
      </c>
      <c r="W593" s="52">
        <v>442517</v>
      </c>
      <c r="X593" s="50">
        <v>77</v>
      </c>
      <c r="Y593" s="51">
        <v>167</v>
      </c>
      <c r="Z593" s="51">
        <v>164</v>
      </c>
      <c r="AA593" s="51">
        <v>166</v>
      </c>
      <c r="AB593" s="51">
        <v>167</v>
      </c>
      <c r="AC593" s="52">
        <v>167</v>
      </c>
      <c r="AD593" s="50">
        <v>410157</v>
      </c>
      <c r="AE593" s="51">
        <v>417195</v>
      </c>
      <c r="AF593" s="51">
        <v>419084</v>
      </c>
      <c r="AG593" s="51">
        <v>418852</v>
      </c>
      <c r="AH593" s="51">
        <v>418818</v>
      </c>
      <c r="AI593" s="52">
        <v>418545</v>
      </c>
    </row>
    <row r="594" spans="1:35" x14ac:dyDescent="0.25">
      <c r="A594" s="27">
        <v>2018</v>
      </c>
      <c r="B594" s="27">
        <v>1</v>
      </c>
      <c r="C594" s="27" t="s">
        <v>42</v>
      </c>
      <c r="D594" s="27">
        <v>21</v>
      </c>
      <c r="E594" s="27">
        <v>1997</v>
      </c>
      <c r="F594" s="53">
        <v>78130419</v>
      </c>
      <c r="G594" s="54">
        <v>158755691</v>
      </c>
      <c r="H594" s="54">
        <v>158382373</v>
      </c>
      <c r="I594" s="54">
        <v>158386385</v>
      </c>
      <c r="J594" s="54">
        <v>158387381</v>
      </c>
      <c r="K594" s="55">
        <v>158313012</v>
      </c>
      <c r="L594" s="53">
        <v>247960</v>
      </c>
      <c r="M594" s="54">
        <v>503465</v>
      </c>
      <c r="N594" s="54">
        <v>97416</v>
      </c>
      <c r="O594" s="54">
        <v>40508</v>
      </c>
      <c r="P594" s="54">
        <v>32028</v>
      </c>
      <c r="Q594" s="55">
        <v>20168</v>
      </c>
      <c r="R594" s="53">
        <v>446395</v>
      </c>
      <c r="S594" s="54">
        <v>463577</v>
      </c>
      <c r="T594" s="54">
        <v>462177</v>
      </c>
      <c r="U594" s="54">
        <v>462032</v>
      </c>
      <c r="V594" s="54">
        <v>462011</v>
      </c>
      <c r="W594" s="55">
        <v>461835</v>
      </c>
      <c r="X594" s="53">
        <v>80</v>
      </c>
      <c r="Y594" s="54">
        <v>186</v>
      </c>
      <c r="Z594" s="54">
        <v>191</v>
      </c>
      <c r="AA594" s="54">
        <v>193</v>
      </c>
      <c r="AB594" s="54">
        <v>194</v>
      </c>
      <c r="AC594" s="55">
        <v>195</v>
      </c>
      <c r="AD594" s="53">
        <v>432087</v>
      </c>
      <c r="AE594" s="54">
        <v>436516</v>
      </c>
      <c r="AF594" s="54">
        <v>437715</v>
      </c>
      <c r="AG594" s="54">
        <v>437347</v>
      </c>
      <c r="AH594" s="54">
        <v>437307</v>
      </c>
      <c r="AI594" s="55">
        <v>436900</v>
      </c>
    </row>
    <row r="595" spans="1:35" x14ac:dyDescent="0.25">
      <c r="A595" s="26">
        <v>2018</v>
      </c>
      <c r="B595" s="26">
        <v>1</v>
      </c>
      <c r="C595" s="26" t="s">
        <v>42</v>
      </c>
      <c r="D595" s="26">
        <v>22</v>
      </c>
      <c r="E595" s="26">
        <v>1996</v>
      </c>
      <c r="F595" s="50">
        <v>78147485</v>
      </c>
      <c r="G595" s="51">
        <v>158546123</v>
      </c>
      <c r="H595" s="51">
        <v>157931023</v>
      </c>
      <c r="I595" s="51">
        <v>157898139</v>
      </c>
      <c r="J595" s="51">
        <v>157886401</v>
      </c>
      <c r="K595" s="52">
        <v>157865694</v>
      </c>
      <c r="L595" s="50">
        <v>238540</v>
      </c>
      <c r="M595" s="51">
        <v>468380</v>
      </c>
      <c r="N595" s="51">
        <v>81819</v>
      </c>
      <c r="O595" s="51">
        <v>27316</v>
      </c>
      <c r="P595" s="51">
        <v>32691</v>
      </c>
      <c r="Q595" s="52">
        <v>19742</v>
      </c>
      <c r="R595" s="50">
        <v>446049</v>
      </c>
      <c r="S595" s="51">
        <v>461939</v>
      </c>
      <c r="T595" s="51">
        <v>459994</v>
      </c>
      <c r="U595" s="51">
        <v>459789</v>
      </c>
      <c r="V595" s="51">
        <v>459743</v>
      </c>
      <c r="W595" s="52">
        <v>459714</v>
      </c>
      <c r="X595" s="50">
        <v>81</v>
      </c>
      <c r="Y595" s="51">
        <v>183</v>
      </c>
      <c r="Z595" s="51">
        <v>185</v>
      </c>
      <c r="AA595" s="51">
        <v>187</v>
      </c>
      <c r="AB595" s="51">
        <v>187</v>
      </c>
      <c r="AC595" s="52">
        <v>187</v>
      </c>
      <c r="AD595" s="50">
        <v>431971</v>
      </c>
      <c r="AE595" s="51">
        <v>435414</v>
      </c>
      <c r="AF595" s="51">
        <v>435789</v>
      </c>
      <c r="AG595" s="51">
        <v>435301</v>
      </c>
      <c r="AH595" s="51">
        <v>435262</v>
      </c>
      <c r="AI595" s="52">
        <v>435006</v>
      </c>
    </row>
    <row r="596" spans="1:35" x14ac:dyDescent="0.25">
      <c r="A596" s="27">
        <v>2018</v>
      </c>
      <c r="B596" s="27">
        <v>1</v>
      </c>
      <c r="C596" s="27" t="s">
        <v>42</v>
      </c>
      <c r="D596" s="27">
        <v>23</v>
      </c>
      <c r="E596" s="27">
        <v>1995</v>
      </c>
      <c r="F596" s="53">
        <v>76553501</v>
      </c>
      <c r="G596" s="54">
        <v>155262099</v>
      </c>
      <c r="H596" s="54">
        <v>154449102</v>
      </c>
      <c r="I596" s="54">
        <v>154452018</v>
      </c>
      <c r="J596" s="54">
        <v>154455720</v>
      </c>
      <c r="K596" s="55">
        <v>154430358</v>
      </c>
      <c r="L596" s="53">
        <v>229407</v>
      </c>
      <c r="M596" s="54">
        <v>419163</v>
      </c>
      <c r="N596" s="54">
        <v>83318</v>
      </c>
      <c r="O596" s="54">
        <v>39656</v>
      </c>
      <c r="P596" s="54">
        <v>31317</v>
      </c>
      <c r="Q596" s="55">
        <v>15668</v>
      </c>
      <c r="R596" s="53">
        <v>438763</v>
      </c>
      <c r="S596" s="54">
        <v>454888</v>
      </c>
      <c r="T596" s="54">
        <v>452695</v>
      </c>
      <c r="U596" s="54">
        <v>452562</v>
      </c>
      <c r="V596" s="54">
        <v>452547</v>
      </c>
      <c r="W596" s="55">
        <v>452490</v>
      </c>
      <c r="X596" s="53">
        <v>108</v>
      </c>
      <c r="Y596" s="54">
        <v>198</v>
      </c>
      <c r="Z596" s="54">
        <v>201</v>
      </c>
      <c r="AA596" s="54">
        <v>201</v>
      </c>
      <c r="AB596" s="54">
        <v>201</v>
      </c>
      <c r="AC596" s="55">
        <v>202</v>
      </c>
      <c r="AD596" s="53">
        <v>422082</v>
      </c>
      <c r="AE596" s="54">
        <v>424725</v>
      </c>
      <c r="AF596" s="54">
        <v>425466</v>
      </c>
      <c r="AG596" s="54">
        <v>425091</v>
      </c>
      <c r="AH596" s="54">
        <v>425073</v>
      </c>
      <c r="AI596" s="55">
        <v>424779</v>
      </c>
    </row>
    <row r="597" spans="1:35" x14ac:dyDescent="0.25">
      <c r="A597" s="26">
        <v>2018</v>
      </c>
      <c r="B597" s="26">
        <v>1</v>
      </c>
      <c r="C597" s="26" t="s">
        <v>42</v>
      </c>
      <c r="D597" s="26">
        <v>24</v>
      </c>
      <c r="E597" s="26">
        <v>1994</v>
      </c>
      <c r="F597" s="50">
        <v>77790236</v>
      </c>
      <c r="G597" s="51">
        <v>158103983</v>
      </c>
      <c r="H597" s="51">
        <v>156989333</v>
      </c>
      <c r="I597" s="51">
        <v>156971034</v>
      </c>
      <c r="J597" s="51">
        <v>156977206</v>
      </c>
      <c r="K597" s="52">
        <v>156961760</v>
      </c>
      <c r="L597" s="50">
        <v>230361</v>
      </c>
      <c r="M597" s="51">
        <v>399819</v>
      </c>
      <c r="N597" s="51">
        <v>59592</v>
      </c>
      <c r="O597" s="51">
        <v>23414</v>
      </c>
      <c r="P597" s="51">
        <v>22529</v>
      </c>
      <c r="Q597" s="52">
        <v>9423</v>
      </c>
      <c r="R597" s="50">
        <v>445928</v>
      </c>
      <c r="S597" s="51">
        <v>462820</v>
      </c>
      <c r="T597" s="51">
        <v>460061</v>
      </c>
      <c r="U597" s="51">
        <v>459960</v>
      </c>
      <c r="V597" s="51">
        <v>459953</v>
      </c>
      <c r="W597" s="52">
        <v>459938</v>
      </c>
      <c r="X597" s="50">
        <v>80</v>
      </c>
      <c r="Y597" s="51">
        <v>191</v>
      </c>
      <c r="Z597" s="51">
        <v>192</v>
      </c>
      <c r="AA597" s="51">
        <v>193</v>
      </c>
      <c r="AB597" s="51">
        <v>194</v>
      </c>
      <c r="AC597" s="52">
        <v>194</v>
      </c>
      <c r="AD597" s="50">
        <v>430872</v>
      </c>
      <c r="AE597" s="51">
        <v>434812</v>
      </c>
      <c r="AF597" s="51">
        <v>433989</v>
      </c>
      <c r="AG597" s="51">
        <v>433276</v>
      </c>
      <c r="AH597" s="51">
        <v>433256</v>
      </c>
      <c r="AI597" s="52">
        <v>432956</v>
      </c>
    </row>
    <row r="598" spans="1:35" x14ac:dyDescent="0.25">
      <c r="A598" s="27">
        <v>2018</v>
      </c>
      <c r="B598" s="27">
        <v>1</v>
      </c>
      <c r="C598" s="27" t="s">
        <v>42</v>
      </c>
      <c r="D598" s="27">
        <v>25</v>
      </c>
      <c r="E598" s="27">
        <v>1993</v>
      </c>
      <c r="F598" s="53">
        <v>81223913</v>
      </c>
      <c r="G598" s="54">
        <v>165034224</v>
      </c>
      <c r="H598" s="54">
        <v>163762372</v>
      </c>
      <c r="I598" s="54">
        <v>163723587</v>
      </c>
      <c r="J598" s="54">
        <v>163728606</v>
      </c>
      <c r="K598" s="55">
        <v>163714770</v>
      </c>
      <c r="L598" s="53">
        <v>222291</v>
      </c>
      <c r="M598" s="54">
        <v>384547</v>
      </c>
      <c r="N598" s="54">
        <v>68480</v>
      </c>
      <c r="O598" s="54">
        <v>23899</v>
      </c>
      <c r="P598" s="54">
        <v>18920</v>
      </c>
      <c r="Q598" s="55">
        <v>10599</v>
      </c>
      <c r="R598" s="53">
        <v>465707</v>
      </c>
      <c r="S598" s="54">
        <v>482204</v>
      </c>
      <c r="T598" s="54">
        <v>479287</v>
      </c>
      <c r="U598" s="54">
        <v>479205</v>
      </c>
      <c r="V598" s="54">
        <v>479186</v>
      </c>
      <c r="W598" s="55">
        <v>479175</v>
      </c>
      <c r="X598" s="53">
        <v>110</v>
      </c>
      <c r="Y598" s="54">
        <v>206</v>
      </c>
      <c r="Z598" s="54">
        <v>207</v>
      </c>
      <c r="AA598" s="54">
        <v>209</v>
      </c>
      <c r="AB598" s="54">
        <v>210</v>
      </c>
      <c r="AC598" s="55">
        <v>210</v>
      </c>
      <c r="AD598" s="53">
        <v>450174</v>
      </c>
      <c r="AE598" s="54">
        <v>454030</v>
      </c>
      <c r="AF598" s="54">
        <v>452624</v>
      </c>
      <c r="AG598" s="54">
        <v>451756</v>
      </c>
      <c r="AH598" s="54">
        <v>451709</v>
      </c>
      <c r="AI598" s="55">
        <v>451358</v>
      </c>
    </row>
    <row r="599" spans="1:35" x14ac:dyDescent="0.25">
      <c r="A599" s="26">
        <v>2018</v>
      </c>
      <c r="B599" s="26">
        <v>1</v>
      </c>
      <c r="C599" s="26" t="s">
        <v>42</v>
      </c>
      <c r="D599" s="26">
        <v>26</v>
      </c>
      <c r="E599" s="26">
        <v>1992</v>
      </c>
      <c r="F599" s="50">
        <v>83628231</v>
      </c>
      <c r="G599" s="51">
        <v>169706557</v>
      </c>
      <c r="H599" s="51">
        <v>168280007</v>
      </c>
      <c r="I599" s="51">
        <v>168225087</v>
      </c>
      <c r="J599" s="51">
        <v>168220898</v>
      </c>
      <c r="K599" s="52">
        <v>168209737</v>
      </c>
      <c r="L599" s="50">
        <v>210287</v>
      </c>
      <c r="M599" s="51">
        <v>363640</v>
      </c>
      <c r="N599" s="51">
        <v>62113</v>
      </c>
      <c r="O599" s="51">
        <v>22403</v>
      </c>
      <c r="P599" s="51">
        <v>20032</v>
      </c>
      <c r="Q599" s="52">
        <v>13193</v>
      </c>
      <c r="R599" s="50">
        <v>478347</v>
      </c>
      <c r="S599" s="51">
        <v>493848</v>
      </c>
      <c r="T599" s="51">
        <v>490637</v>
      </c>
      <c r="U599" s="51">
        <v>490566</v>
      </c>
      <c r="V599" s="51">
        <v>490546</v>
      </c>
      <c r="W599" s="52">
        <v>490550</v>
      </c>
      <c r="X599" s="50">
        <v>92</v>
      </c>
      <c r="Y599" s="51">
        <v>199</v>
      </c>
      <c r="Z599" s="51">
        <v>201</v>
      </c>
      <c r="AA599" s="51">
        <v>201</v>
      </c>
      <c r="AB599" s="51">
        <v>201</v>
      </c>
      <c r="AC599" s="52">
        <v>200</v>
      </c>
      <c r="AD599" s="50">
        <v>464429</v>
      </c>
      <c r="AE599" s="51">
        <v>467195</v>
      </c>
      <c r="AF599" s="51">
        <v>464768</v>
      </c>
      <c r="AG599" s="51">
        <v>463840</v>
      </c>
      <c r="AH599" s="51">
        <v>463786</v>
      </c>
      <c r="AI599" s="52">
        <v>463505</v>
      </c>
    </row>
    <row r="600" spans="1:35" x14ac:dyDescent="0.25">
      <c r="A600" s="27">
        <v>2018</v>
      </c>
      <c r="B600" s="27">
        <v>1</v>
      </c>
      <c r="C600" s="27" t="s">
        <v>42</v>
      </c>
      <c r="D600" s="27">
        <v>27</v>
      </c>
      <c r="E600" s="27">
        <v>1991</v>
      </c>
      <c r="F600" s="53">
        <v>87094268</v>
      </c>
      <c r="G600" s="54">
        <v>176518976</v>
      </c>
      <c r="H600" s="54">
        <v>175123894</v>
      </c>
      <c r="I600" s="54">
        <v>175066419</v>
      </c>
      <c r="J600" s="54">
        <v>175064061</v>
      </c>
      <c r="K600" s="55">
        <v>175035317</v>
      </c>
      <c r="L600" s="53">
        <v>200035</v>
      </c>
      <c r="M600" s="54">
        <v>355182</v>
      </c>
      <c r="N600" s="54">
        <v>61399</v>
      </c>
      <c r="O600" s="54">
        <v>18360</v>
      </c>
      <c r="P600" s="54">
        <v>17392</v>
      </c>
      <c r="Q600" s="55">
        <v>13020</v>
      </c>
      <c r="R600" s="53">
        <v>496975</v>
      </c>
      <c r="S600" s="54">
        <v>511830</v>
      </c>
      <c r="T600" s="54">
        <v>508717</v>
      </c>
      <c r="U600" s="54">
        <v>508612</v>
      </c>
      <c r="V600" s="54">
        <v>508607</v>
      </c>
      <c r="W600" s="55">
        <v>508560</v>
      </c>
      <c r="X600" s="53">
        <v>102</v>
      </c>
      <c r="Y600" s="54">
        <v>211</v>
      </c>
      <c r="Z600" s="54">
        <v>216</v>
      </c>
      <c r="AA600" s="54">
        <v>218</v>
      </c>
      <c r="AB600" s="54">
        <v>218</v>
      </c>
      <c r="AC600" s="55">
        <v>219</v>
      </c>
      <c r="AD600" s="53">
        <v>483371</v>
      </c>
      <c r="AE600" s="54">
        <v>485433</v>
      </c>
      <c r="AF600" s="54">
        <v>483097</v>
      </c>
      <c r="AG600" s="54">
        <v>482105</v>
      </c>
      <c r="AH600" s="54">
        <v>482059</v>
      </c>
      <c r="AI600" s="55">
        <v>481703</v>
      </c>
    </row>
    <row r="601" spans="1:35" x14ac:dyDescent="0.25">
      <c r="A601" s="26">
        <v>2018</v>
      </c>
      <c r="B601" s="26">
        <v>1</v>
      </c>
      <c r="C601" s="26" t="s">
        <v>42</v>
      </c>
      <c r="D601" s="26">
        <v>28</v>
      </c>
      <c r="E601" s="26">
        <v>1990</v>
      </c>
      <c r="F601" s="50">
        <v>95060722</v>
      </c>
      <c r="G601" s="51">
        <v>192538987</v>
      </c>
      <c r="H601" s="51">
        <v>191093752</v>
      </c>
      <c r="I601" s="51">
        <v>191013902</v>
      </c>
      <c r="J601" s="51">
        <v>191018941</v>
      </c>
      <c r="K601" s="52">
        <v>190995060</v>
      </c>
      <c r="L601" s="50">
        <v>196294</v>
      </c>
      <c r="M601" s="51">
        <v>354722</v>
      </c>
      <c r="N601" s="51">
        <v>61672</v>
      </c>
      <c r="O601" s="51">
        <v>21597</v>
      </c>
      <c r="P601" s="51">
        <v>18157</v>
      </c>
      <c r="Q601" s="52">
        <v>11462</v>
      </c>
      <c r="R601" s="50">
        <v>541176</v>
      </c>
      <c r="S601" s="51">
        <v>555731</v>
      </c>
      <c r="T601" s="51">
        <v>552452</v>
      </c>
      <c r="U601" s="51">
        <v>552298</v>
      </c>
      <c r="V601" s="51">
        <v>552278</v>
      </c>
      <c r="W601" s="52">
        <v>552230</v>
      </c>
      <c r="X601" s="50">
        <v>129</v>
      </c>
      <c r="Y601" s="51">
        <v>260</v>
      </c>
      <c r="Z601" s="51">
        <v>262</v>
      </c>
      <c r="AA601" s="51">
        <v>262</v>
      </c>
      <c r="AB601" s="51">
        <v>262</v>
      </c>
      <c r="AC601" s="52">
        <v>262</v>
      </c>
      <c r="AD601" s="50">
        <v>527263</v>
      </c>
      <c r="AE601" s="51">
        <v>528854</v>
      </c>
      <c r="AF601" s="51">
        <v>526381</v>
      </c>
      <c r="AG601" s="51">
        <v>525389</v>
      </c>
      <c r="AH601" s="51">
        <v>525332</v>
      </c>
      <c r="AI601" s="52">
        <v>524955</v>
      </c>
    </row>
    <row r="602" spans="1:35" x14ac:dyDescent="0.25">
      <c r="A602" s="27">
        <v>2018</v>
      </c>
      <c r="B602" s="27">
        <v>1</v>
      </c>
      <c r="C602" s="27" t="s">
        <v>42</v>
      </c>
      <c r="D602" s="27">
        <v>29</v>
      </c>
      <c r="E602" s="27">
        <v>1989</v>
      </c>
      <c r="F602" s="53">
        <v>93743566</v>
      </c>
      <c r="G602" s="54">
        <v>189805429</v>
      </c>
      <c r="H602" s="54">
        <v>188353020</v>
      </c>
      <c r="I602" s="54">
        <v>188286475</v>
      </c>
      <c r="J602" s="54">
        <v>188284454</v>
      </c>
      <c r="K602" s="55">
        <v>188257477</v>
      </c>
      <c r="L602" s="53">
        <v>191302</v>
      </c>
      <c r="M602" s="54">
        <v>333680</v>
      </c>
      <c r="N602" s="54">
        <v>52779</v>
      </c>
      <c r="O602" s="54">
        <v>13884</v>
      </c>
      <c r="P602" s="54">
        <v>16074</v>
      </c>
      <c r="Q602" s="55">
        <v>8594</v>
      </c>
      <c r="R602" s="53">
        <v>532993</v>
      </c>
      <c r="S602" s="54">
        <v>546308</v>
      </c>
      <c r="T602" s="54">
        <v>543067</v>
      </c>
      <c r="U602" s="54">
        <v>542983</v>
      </c>
      <c r="V602" s="54">
        <v>542958</v>
      </c>
      <c r="W602" s="55">
        <v>542898</v>
      </c>
      <c r="X602" s="53">
        <v>117</v>
      </c>
      <c r="Y602" s="54">
        <v>240</v>
      </c>
      <c r="Z602" s="54">
        <v>246</v>
      </c>
      <c r="AA602" s="54">
        <v>246</v>
      </c>
      <c r="AB602" s="54">
        <v>246</v>
      </c>
      <c r="AC602" s="55">
        <v>246</v>
      </c>
      <c r="AD602" s="53">
        <v>520053</v>
      </c>
      <c r="AE602" s="54">
        <v>521070</v>
      </c>
      <c r="AF602" s="54">
        <v>518448</v>
      </c>
      <c r="AG602" s="54">
        <v>517503</v>
      </c>
      <c r="AH602" s="54">
        <v>517451</v>
      </c>
      <c r="AI602" s="55">
        <v>517096</v>
      </c>
    </row>
    <row r="603" spans="1:35" x14ac:dyDescent="0.25">
      <c r="A603" s="26">
        <v>2018</v>
      </c>
      <c r="B603" s="26">
        <v>1</v>
      </c>
      <c r="C603" s="26" t="s">
        <v>42</v>
      </c>
      <c r="D603" s="26">
        <v>30</v>
      </c>
      <c r="E603" s="26">
        <v>1988</v>
      </c>
      <c r="F603" s="50">
        <v>95906292</v>
      </c>
      <c r="G603" s="51">
        <v>193922569</v>
      </c>
      <c r="H603" s="51">
        <v>192546491</v>
      </c>
      <c r="I603" s="51">
        <v>192492476</v>
      </c>
      <c r="J603" s="51">
        <v>192492775</v>
      </c>
      <c r="K603" s="52">
        <v>192471608</v>
      </c>
      <c r="L603" s="50">
        <v>186412</v>
      </c>
      <c r="M603" s="51">
        <v>331380</v>
      </c>
      <c r="N603" s="51">
        <v>57227</v>
      </c>
      <c r="O603" s="51">
        <v>21411</v>
      </c>
      <c r="P603" s="51">
        <v>20018</v>
      </c>
      <c r="Q603" s="52">
        <v>11639</v>
      </c>
      <c r="R603" s="50">
        <v>544345</v>
      </c>
      <c r="S603" s="51">
        <v>556404</v>
      </c>
      <c r="T603" s="51">
        <v>553304</v>
      </c>
      <c r="U603" s="51">
        <v>553206</v>
      </c>
      <c r="V603" s="51">
        <v>553190</v>
      </c>
      <c r="W603" s="52">
        <v>553160</v>
      </c>
      <c r="X603" s="50">
        <v>146</v>
      </c>
      <c r="Y603" s="51">
        <v>284</v>
      </c>
      <c r="Z603" s="51">
        <v>283</v>
      </c>
      <c r="AA603" s="51">
        <v>285</v>
      </c>
      <c r="AB603" s="51">
        <v>286</v>
      </c>
      <c r="AC603" s="52">
        <v>286</v>
      </c>
      <c r="AD603" s="50">
        <v>531716</v>
      </c>
      <c r="AE603" s="51">
        <v>531264</v>
      </c>
      <c r="AF603" s="51">
        <v>528861</v>
      </c>
      <c r="AG603" s="51">
        <v>527932</v>
      </c>
      <c r="AH603" s="51">
        <v>527876</v>
      </c>
      <c r="AI603" s="52">
        <v>527523</v>
      </c>
    </row>
    <row r="604" spans="1:35" x14ac:dyDescent="0.25">
      <c r="A604" s="27">
        <v>2018</v>
      </c>
      <c r="B604" s="27">
        <v>1</v>
      </c>
      <c r="C604" s="27" t="s">
        <v>42</v>
      </c>
      <c r="D604" s="27">
        <v>31</v>
      </c>
      <c r="E604" s="27">
        <v>1987</v>
      </c>
      <c r="F604" s="53">
        <v>93460259</v>
      </c>
      <c r="G604" s="54">
        <v>189069773</v>
      </c>
      <c r="H604" s="54">
        <v>187667726</v>
      </c>
      <c r="I604" s="54">
        <v>187599025</v>
      </c>
      <c r="J604" s="54">
        <v>187589773</v>
      </c>
      <c r="K604" s="55">
        <v>187582104</v>
      </c>
      <c r="L604" s="53">
        <v>173342</v>
      </c>
      <c r="M604" s="54">
        <v>297865</v>
      </c>
      <c r="N604" s="54">
        <v>50702</v>
      </c>
      <c r="O604" s="54">
        <v>25277</v>
      </c>
      <c r="P604" s="54">
        <v>25118</v>
      </c>
      <c r="Q604" s="55">
        <v>10256</v>
      </c>
      <c r="R604" s="53">
        <v>529985</v>
      </c>
      <c r="S604" s="54">
        <v>541431</v>
      </c>
      <c r="T604" s="54">
        <v>538380</v>
      </c>
      <c r="U604" s="54">
        <v>538303</v>
      </c>
      <c r="V604" s="54">
        <v>538277</v>
      </c>
      <c r="W604" s="55">
        <v>538272</v>
      </c>
      <c r="X604" s="53">
        <v>158</v>
      </c>
      <c r="Y604" s="54">
        <v>316</v>
      </c>
      <c r="Z604" s="54">
        <v>318</v>
      </c>
      <c r="AA604" s="54">
        <v>319</v>
      </c>
      <c r="AB604" s="54">
        <v>318</v>
      </c>
      <c r="AC604" s="55">
        <v>318</v>
      </c>
      <c r="AD604" s="53">
        <v>517816</v>
      </c>
      <c r="AE604" s="54">
        <v>518302</v>
      </c>
      <c r="AF604" s="54">
        <v>515680</v>
      </c>
      <c r="AG604" s="54">
        <v>514817</v>
      </c>
      <c r="AH604" s="54">
        <v>514741</v>
      </c>
      <c r="AI604" s="55">
        <v>514399</v>
      </c>
    </row>
    <row r="605" spans="1:35" x14ac:dyDescent="0.25">
      <c r="A605" s="26">
        <v>2018</v>
      </c>
      <c r="B605" s="26">
        <v>1</v>
      </c>
      <c r="C605" s="26" t="s">
        <v>42</v>
      </c>
      <c r="D605" s="26">
        <v>32</v>
      </c>
      <c r="E605" s="26">
        <v>1986</v>
      </c>
      <c r="F605" s="50">
        <v>91035313</v>
      </c>
      <c r="G605" s="51">
        <v>184106105</v>
      </c>
      <c r="H605" s="51">
        <v>182799412</v>
      </c>
      <c r="I605" s="51">
        <v>182729963</v>
      </c>
      <c r="J605" s="51">
        <v>182726739</v>
      </c>
      <c r="K605" s="52">
        <v>182705227</v>
      </c>
      <c r="L605" s="50">
        <v>170222</v>
      </c>
      <c r="M605" s="51">
        <v>302097</v>
      </c>
      <c r="N605" s="51">
        <v>57101</v>
      </c>
      <c r="O605" s="51">
        <v>23296</v>
      </c>
      <c r="P605" s="51">
        <v>20845</v>
      </c>
      <c r="Q605" s="52">
        <v>14136</v>
      </c>
      <c r="R605" s="50">
        <v>515302</v>
      </c>
      <c r="S605" s="51">
        <v>526001</v>
      </c>
      <c r="T605" s="51">
        <v>523180</v>
      </c>
      <c r="U605" s="51">
        <v>523063</v>
      </c>
      <c r="V605" s="51">
        <v>523040</v>
      </c>
      <c r="W605" s="52">
        <v>523014</v>
      </c>
      <c r="X605" s="50">
        <v>138</v>
      </c>
      <c r="Y605" s="51">
        <v>298</v>
      </c>
      <c r="Z605" s="51">
        <v>298</v>
      </c>
      <c r="AA605" s="51">
        <v>299</v>
      </c>
      <c r="AB605" s="51">
        <v>299</v>
      </c>
      <c r="AC605" s="52">
        <v>299</v>
      </c>
      <c r="AD605" s="50">
        <v>504700</v>
      </c>
      <c r="AE605" s="51">
        <v>505011</v>
      </c>
      <c r="AF605" s="51">
        <v>502314</v>
      </c>
      <c r="AG605" s="51">
        <v>501428</v>
      </c>
      <c r="AH605" s="51">
        <v>501373</v>
      </c>
      <c r="AI605" s="52">
        <v>501073</v>
      </c>
    </row>
    <row r="606" spans="1:35" x14ac:dyDescent="0.25">
      <c r="A606" s="27">
        <v>2018</v>
      </c>
      <c r="B606" s="27">
        <v>1</v>
      </c>
      <c r="C606" s="27" t="s">
        <v>42</v>
      </c>
      <c r="D606" s="27">
        <v>33</v>
      </c>
      <c r="E606" s="27">
        <v>1985</v>
      </c>
      <c r="F606" s="53">
        <v>88020802</v>
      </c>
      <c r="G606" s="54">
        <v>178029132</v>
      </c>
      <c r="H606" s="54">
        <v>176752722</v>
      </c>
      <c r="I606" s="54">
        <v>176685605</v>
      </c>
      <c r="J606" s="54">
        <v>176686437</v>
      </c>
      <c r="K606" s="55">
        <v>176666561</v>
      </c>
      <c r="L606" s="53">
        <v>145823</v>
      </c>
      <c r="M606" s="54">
        <v>256946</v>
      </c>
      <c r="N606" s="54">
        <v>35633</v>
      </c>
      <c r="O606" s="54">
        <v>16680</v>
      </c>
      <c r="P606" s="54">
        <v>13568</v>
      </c>
      <c r="Q606" s="55">
        <v>9142</v>
      </c>
      <c r="R606" s="53">
        <v>497927</v>
      </c>
      <c r="S606" s="54">
        <v>507801</v>
      </c>
      <c r="T606" s="54">
        <v>505021</v>
      </c>
      <c r="U606" s="54">
        <v>504944</v>
      </c>
      <c r="V606" s="54">
        <v>504940</v>
      </c>
      <c r="W606" s="55">
        <v>504906</v>
      </c>
      <c r="X606" s="53">
        <v>141</v>
      </c>
      <c r="Y606" s="54">
        <v>323</v>
      </c>
      <c r="Z606" s="54">
        <v>328</v>
      </c>
      <c r="AA606" s="54">
        <v>328</v>
      </c>
      <c r="AB606" s="54">
        <v>328</v>
      </c>
      <c r="AC606" s="55">
        <v>328</v>
      </c>
      <c r="AD606" s="53">
        <v>487897</v>
      </c>
      <c r="AE606" s="54">
        <v>488346</v>
      </c>
      <c r="AF606" s="54">
        <v>485782</v>
      </c>
      <c r="AG606" s="54">
        <v>484926</v>
      </c>
      <c r="AH606" s="54">
        <v>484847</v>
      </c>
      <c r="AI606" s="55">
        <v>484564</v>
      </c>
    </row>
    <row r="607" spans="1:35" x14ac:dyDescent="0.25">
      <c r="A607" s="26">
        <v>2018</v>
      </c>
      <c r="B607" s="26">
        <v>1</v>
      </c>
      <c r="C607" s="26" t="s">
        <v>42</v>
      </c>
      <c r="D607" s="26">
        <v>34</v>
      </c>
      <c r="E607" s="26">
        <v>1984</v>
      </c>
      <c r="F607" s="50">
        <v>86915886</v>
      </c>
      <c r="G607" s="51">
        <v>175790328</v>
      </c>
      <c r="H607" s="51">
        <v>174574844</v>
      </c>
      <c r="I607" s="51">
        <v>174536533</v>
      </c>
      <c r="J607" s="51">
        <v>174537954</v>
      </c>
      <c r="K607" s="52">
        <v>174516479</v>
      </c>
      <c r="L607" s="50">
        <v>142914</v>
      </c>
      <c r="M607" s="51">
        <v>277183</v>
      </c>
      <c r="N607" s="51">
        <v>50573</v>
      </c>
      <c r="O607" s="51">
        <v>16693</v>
      </c>
      <c r="P607" s="51">
        <v>18443</v>
      </c>
      <c r="Q607" s="52">
        <v>10213</v>
      </c>
      <c r="R607" s="50">
        <v>491241</v>
      </c>
      <c r="S607" s="51">
        <v>500610</v>
      </c>
      <c r="T607" s="51">
        <v>498008</v>
      </c>
      <c r="U607" s="51">
        <v>497961</v>
      </c>
      <c r="V607" s="51">
        <v>497957</v>
      </c>
      <c r="W607" s="52">
        <v>497924</v>
      </c>
      <c r="X607" s="50">
        <v>176</v>
      </c>
      <c r="Y607" s="51">
        <v>373</v>
      </c>
      <c r="Z607" s="51">
        <v>379</v>
      </c>
      <c r="AA607" s="51">
        <v>381</v>
      </c>
      <c r="AB607" s="51">
        <v>381</v>
      </c>
      <c r="AC607" s="52">
        <v>382</v>
      </c>
      <c r="AD607" s="50">
        <v>481974</v>
      </c>
      <c r="AE607" s="51">
        <v>482293</v>
      </c>
      <c r="AF607" s="51">
        <v>479807</v>
      </c>
      <c r="AG607" s="51">
        <v>479035</v>
      </c>
      <c r="AH607" s="51">
        <v>478997</v>
      </c>
      <c r="AI607" s="52">
        <v>478681</v>
      </c>
    </row>
    <row r="608" spans="1:35" x14ac:dyDescent="0.25">
      <c r="A608" s="27">
        <v>2018</v>
      </c>
      <c r="B608" s="27">
        <v>1</v>
      </c>
      <c r="C608" s="27" t="s">
        <v>42</v>
      </c>
      <c r="D608" s="27">
        <v>35</v>
      </c>
      <c r="E608" s="27">
        <v>1983</v>
      </c>
      <c r="F608" s="53">
        <v>86546771</v>
      </c>
      <c r="G608" s="54">
        <v>174999218</v>
      </c>
      <c r="H608" s="54">
        <v>173899164</v>
      </c>
      <c r="I608" s="54">
        <v>173844096</v>
      </c>
      <c r="J608" s="54">
        <v>173836808</v>
      </c>
      <c r="K608" s="55">
        <v>173812313</v>
      </c>
      <c r="L608" s="53">
        <v>141120</v>
      </c>
      <c r="M608" s="54">
        <v>264451</v>
      </c>
      <c r="N608" s="54">
        <v>42688</v>
      </c>
      <c r="O608" s="54">
        <v>14882</v>
      </c>
      <c r="P608" s="54">
        <v>16352</v>
      </c>
      <c r="Q608" s="55">
        <v>10370</v>
      </c>
      <c r="R608" s="53">
        <v>488542</v>
      </c>
      <c r="S608" s="54">
        <v>497310</v>
      </c>
      <c r="T608" s="54">
        <v>494887</v>
      </c>
      <c r="U608" s="54">
        <v>494805</v>
      </c>
      <c r="V608" s="54">
        <v>494790</v>
      </c>
      <c r="W608" s="55">
        <v>494738</v>
      </c>
      <c r="X608" s="53">
        <v>178</v>
      </c>
      <c r="Y608" s="54">
        <v>334</v>
      </c>
      <c r="Z608" s="54">
        <v>341</v>
      </c>
      <c r="AA608" s="54">
        <v>342</v>
      </c>
      <c r="AB608" s="54">
        <v>343</v>
      </c>
      <c r="AC608" s="55">
        <v>343</v>
      </c>
      <c r="AD608" s="53">
        <v>479779</v>
      </c>
      <c r="AE608" s="54">
        <v>480031</v>
      </c>
      <c r="AF608" s="54">
        <v>477861</v>
      </c>
      <c r="AG608" s="54">
        <v>477048</v>
      </c>
      <c r="AH608" s="54">
        <v>476979</v>
      </c>
      <c r="AI608" s="55">
        <v>476675</v>
      </c>
    </row>
    <row r="609" spans="1:35" x14ac:dyDescent="0.25">
      <c r="A609" s="26">
        <v>2018</v>
      </c>
      <c r="B609" s="26">
        <v>1</v>
      </c>
      <c r="C609" s="26" t="s">
        <v>42</v>
      </c>
      <c r="D609" s="26">
        <v>36</v>
      </c>
      <c r="E609" s="26">
        <v>1982</v>
      </c>
      <c r="F609" s="50">
        <v>87767547</v>
      </c>
      <c r="G609" s="51">
        <v>177439964</v>
      </c>
      <c r="H609" s="51">
        <v>176316899</v>
      </c>
      <c r="I609" s="51">
        <v>176267237</v>
      </c>
      <c r="J609" s="51">
        <v>176264914</v>
      </c>
      <c r="K609" s="52">
        <v>176246854</v>
      </c>
      <c r="L609" s="50">
        <v>122251</v>
      </c>
      <c r="M609" s="51">
        <v>242050</v>
      </c>
      <c r="N609" s="51">
        <v>41205</v>
      </c>
      <c r="O609" s="51">
        <v>14011</v>
      </c>
      <c r="P609" s="51">
        <v>14041</v>
      </c>
      <c r="Q609" s="52">
        <v>10386</v>
      </c>
      <c r="R609" s="50">
        <v>494846</v>
      </c>
      <c r="S609" s="51">
        <v>503176</v>
      </c>
      <c r="T609" s="51">
        <v>500723</v>
      </c>
      <c r="U609" s="51">
        <v>500693</v>
      </c>
      <c r="V609" s="51">
        <v>500678</v>
      </c>
      <c r="W609" s="52">
        <v>500666</v>
      </c>
      <c r="X609" s="50">
        <v>199</v>
      </c>
      <c r="Y609" s="51">
        <v>408</v>
      </c>
      <c r="Z609" s="51">
        <v>416</v>
      </c>
      <c r="AA609" s="51">
        <v>419</v>
      </c>
      <c r="AB609" s="51">
        <v>419</v>
      </c>
      <c r="AC609" s="52">
        <v>419</v>
      </c>
      <c r="AD609" s="50">
        <v>486366</v>
      </c>
      <c r="AE609" s="51">
        <v>486522</v>
      </c>
      <c r="AF609" s="51">
        <v>484257</v>
      </c>
      <c r="AG609" s="51">
        <v>483488</v>
      </c>
      <c r="AH609" s="51">
        <v>483435</v>
      </c>
      <c r="AI609" s="52">
        <v>483183</v>
      </c>
    </row>
    <row r="610" spans="1:35" x14ac:dyDescent="0.25">
      <c r="A610" s="27">
        <v>2018</v>
      </c>
      <c r="B610" s="27">
        <v>1</v>
      </c>
      <c r="C610" s="27" t="s">
        <v>42</v>
      </c>
      <c r="D610" s="27">
        <v>37</v>
      </c>
      <c r="E610" s="27">
        <v>1981</v>
      </c>
      <c r="F610" s="53">
        <v>86322296</v>
      </c>
      <c r="G610" s="54">
        <v>174547598</v>
      </c>
      <c r="H610" s="54">
        <v>173483950</v>
      </c>
      <c r="I610" s="54">
        <v>173427839</v>
      </c>
      <c r="J610" s="54">
        <v>173426810</v>
      </c>
      <c r="K610" s="55">
        <v>173403465</v>
      </c>
      <c r="L610" s="53">
        <v>115597</v>
      </c>
      <c r="M610" s="54">
        <v>213416</v>
      </c>
      <c r="N610" s="54">
        <v>35541</v>
      </c>
      <c r="O610" s="54">
        <v>12394</v>
      </c>
      <c r="P610" s="54">
        <v>10818</v>
      </c>
      <c r="Q610" s="55">
        <v>5492</v>
      </c>
      <c r="R610" s="53">
        <v>486248</v>
      </c>
      <c r="S610" s="54">
        <v>494301</v>
      </c>
      <c r="T610" s="54">
        <v>492029</v>
      </c>
      <c r="U610" s="54">
        <v>491938</v>
      </c>
      <c r="V610" s="54">
        <v>491928</v>
      </c>
      <c r="W610" s="55">
        <v>491905</v>
      </c>
      <c r="X610" s="53">
        <v>203</v>
      </c>
      <c r="Y610" s="54">
        <v>437</v>
      </c>
      <c r="Z610" s="54">
        <v>439</v>
      </c>
      <c r="AA610" s="54">
        <v>442</v>
      </c>
      <c r="AB610" s="54">
        <v>442</v>
      </c>
      <c r="AC610" s="55">
        <v>444</v>
      </c>
      <c r="AD610" s="53">
        <v>478248</v>
      </c>
      <c r="AE610" s="54">
        <v>478754</v>
      </c>
      <c r="AF610" s="54">
        <v>476582</v>
      </c>
      <c r="AG610" s="54">
        <v>475836</v>
      </c>
      <c r="AH610" s="54">
        <v>475775</v>
      </c>
      <c r="AI610" s="55">
        <v>475468</v>
      </c>
    </row>
    <row r="611" spans="1:35" x14ac:dyDescent="0.25">
      <c r="A611" s="26">
        <v>2018</v>
      </c>
      <c r="B611" s="26">
        <v>1</v>
      </c>
      <c r="C611" s="26" t="s">
        <v>42</v>
      </c>
      <c r="D611" s="26">
        <v>38</v>
      </c>
      <c r="E611" s="26">
        <v>1980</v>
      </c>
      <c r="F611" s="50">
        <v>86262607</v>
      </c>
      <c r="G611" s="51">
        <v>174431216</v>
      </c>
      <c r="H611" s="51">
        <v>173319398</v>
      </c>
      <c r="I611" s="51">
        <v>173241224</v>
      </c>
      <c r="J611" s="51">
        <v>173240375</v>
      </c>
      <c r="K611" s="52">
        <v>173218755</v>
      </c>
      <c r="L611" s="50">
        <v>125643</v>
      </c>
      <c r="M611" s="51">
        <v>211641</v>
      </c>
      <c r="N611" s="51">
        <v>30206</v>
      </c>
      <c r="O611" s="51">
        <v>11748</v>
      </c>
      <c r="P611" s="51">
        <v>10436</v>
      </c>
      <c r="Q611" s="52">
        <v>5028</v>
      </c>
      <c r="R611" s="50">
        <v>485863</v>
      </c>
      <c r="S611" s="51">
        <v>493760</v>
      </c>
      <c r="T611" s="51">
        <v>491360</v>
      </c>
      <c r="U611" s="51">
        <v>491228</v>
      </c>
      <c r="V611" s="51">
        <v>491222</v>
      </c>
      <c r="W611" s="52">
        <v>491192</v>
      </c>
      <c r="X611" s="50">
        <v>256</v>
      </c>
      <c r="Y611" s="51">
        <v>510</v>
      </c>
      <c r="Z611" s="51">
        <v>520</v>
      </c>
      <c r="AA611" s="51">
        <v>523</v>
      </c>
      <c r="AB611" s="51">
        <v>524</v>
      </c>
      <c r="AC611" s="52">
        <v>523</v>
      </c>
      <c r="AD611" s="50">
        <v>478013</v>
      </c>
      <c r="AE611" s="51">
        <v>478435</v>
      </c>
      <c r="AF611" s="51">
        <v>476074</v>
      </c>
      <c r="AG611" s="51">
        <v>475286</v>
      </c>
      <c r="AH611" s="51">
        <v>475225</v>
      </c>
      <c r="AI611" s="52">
        <v>474943</v>
      </c>
    </row>
    <row r="612" spans="1:35" x14ac:dyDescent="0.25">
      <c r="A612" s="27">
        <v>2018</v>
      </c>
      <c r="B612" s="27">
        <v>1</v>
      </c>
      <c r="C612" s="27" t="s">
        <v>42</v>
      </c>
      <c r="D612" s="27">
        <v>39</v>
      </c>
      <c r="E612" s="27">
        <v>1979</v>
      </c>
      <c r="F612" s="53">
        <v>81538682</v>
      </c>
      <c r="G612" s="54">
        <v>164789261</v>
      </c>
      <c r="H612" s="54">
        <v>163777601</v>
      </c>
      <c r="I612" s="54">
        <v>163730940</v>
      </c>
      <c r="J612" s="54">
        <v>163722308</v>
      </c>
      <c r="K612" s="55">
        <v>163704917</v>
      </c>
      <c r="L612" s="53">
        <v>108158</v>
      </c>
      <c r="M612" s="54">
        <v>202174</v>
      </c>
      <c r="N612" s="54">
        <v>30384</v>
      </c>
      <c r="O612" s="54">
        <v>10830</v>
      </c>
      <c r="P612" s="54">
        <v>13760</v>
      </c>
      <c r="Q612" s="55">
        <v>9466</v>
      </c>
      <c r="R612" s="53">
        <v>459114</v>
      </c>
      <c r="S612" s="54">
        <v>466421</v>
      </c>
      <c r="T612" s="54">
        <v>464192</v>
      </c>
      <c r="U612" s="54">
        <v>464138</v>
      </c>
      <c r="V612" s="54">
        <v>464113</v>
      </c>
      <c r="W612" s="55">
        <v>464079</v>
      </c>
      <c r="X612" s="53">
        <v>240</v>
      </c>
      <c r="Y612" s="54">
        <v>497</v>
      </c>
      <c r="Z612" s="54">
        <v>502</v>
      </c>
      <c r="AA612" s="54">
        <v>503</v>
      </c>
      <c r="AB612" s="54">
        <v>503</v>
      </c>
      <c r="AC612" s="55">
        <v>503</v>
      </c>
      <c r="AD612" s="53">
        <v>451900</v>
      </c>
      <c r="AE612" s="54">
        <v>451795</v>
      </c>
      <c r="AF612" s="54">
        <v>449792</v>
      </c>
      <c r="AG612" s="54">
        <v>449062</v>
      </c>
      <c r="AH612" s="54">
        <v>448976</v>
      </c>
      <c r="AI612" s="55">
        <v>448711</v>
      </c>
    </row>
    <row r="613" spans="1:35" x14ac:dyDescent="0.25">
      <c r="A613" s="26">
        <v>2018</v>
      </c>
      <c r="B613" s="26">
        <v>1</v>
      </c>
      <c r="C613" s="26" t="s">
        <v>42</v>
      </c>
      <c r="D613" s="26">
        <v>40</v>
      </c>
      <c r="E613" s="26">
        <v>1978</v>
      </c>
      <c r="F613" s="50">
        <v>79759470</v>
      </c>
      <c r="G613" s="51">
        <v>161308729</v>
      </c>
      <c r="H613" s="51">
        <v>160270165</v>
      </c>
      <c r="I613" s="51">
        <v>160207488</v>
      </c>
      <c r="J613" s="51">
        <v>160207659</v>
      </c>
      <c r="K613" s="52">
        <v>160187616</v>
      </c>
      <c r="L613" s="50">
        <v>103696</v>
      </c>
      <c r="M613" s="51">
        <v>180187</v>
      </c>
      <c r="N613" s="51">
        <v>22559</v>
      </c>
      <c r="O613" s="51">
        <v>9730</v>
      </c>
      <c r="P613" s="51">
        <v>10744</v>
      </c>
      <c r="Q613" s="52">
        <v>7506</v>
      </c>
      <c r="R613" s="50">
        <v>449193</v>
      </c>
      <c r="S613" s="51">
        <v>456263</v>
      </c>
      <c r="T613" s="51">
        <v>453981</v>
      </c>
      <c r="U613" s="51">
        <v>453888</v>
      </c>
      <c r="V613" s="51">
        <v>453883</v>
      </c>
      <c r="W613" s="52">
        <v>453851</v>
      </c>
      <c r="X613" s="50">
        <v>274</v>
      </c>
      <c r="Y613" s="51">
        <v>570</v>
      </c>
      <c r="Z613" s="51">
        <v>571</v>
      </c>
      <c r="AA613" s="51">
        <v>570</v>
      </c>
      <c r="AB613" s="51">
        <v>571</v>
      </c>
      <c r="AC613" s="52">
        <v>572</v>
      </c>
      <c r="AD613" s="50">
        <v>442145</v>
      </c>
      <c r="AE613" s="51">
        <v>442534</v>
      </c>
      <c r="AF613" s="51">
        <v>440268</v>
      </c>
      <c r="AG613" s="51">
        <v>439566</v>
      </c>
      <c r="AH613" s="51">
        <v>439524</v>
      </c>
      <c r="AI613" s="52">
        <v>439278</v>
      </c>
    </row>
    <row r="614" spans="1:35" x14ac:dyDescent="0.25">
      <c r="A614" s="27">
        <v>2018</v>
      </c>
      <c r="B614" s="27">
        <v>1</v>
      </c>
      <c r="C614" s="27" t="s">
        <v>42</v>
      </c>
      <c r="D614" s="27">
        <v>41</v>
      </c>
      <c r="E614" s="27">
        <v>1977</v>
      </c>
      <c r="F614" s="53">
        <v>78363239</v>
      </c>
      <c r="G614" s="54">
        <v>158438002</v>
      </c>
      <c r="H614" s="54">
        <v>157482829</v>
      </c>
      <c r="I614" s="54">
        <v>157434038</v>
      </c>
      <c r="J614" s="54">
        <v>157427600</v>
      </c>
      <c r="K614" s="55">
        <v>157420111</v>
      </c>
      <c r="L614" s="53">
        <v>95175</v>
      </c>
      <c r="M614" s="54">
        <v>186971</v>
      </c>
      <c r="N614" s="54">
        <v>32161</v>
      </c>
      <c r="O614" s="54">
        <v>12805</v>
      </c>
      <c r="P614" s="54">
        <v>14489</v>
      </c>
      <c r="Q614" s="55">
        <v>8042</v>
      </c>
      <c r="R614" s="53">
        <v>440934</v>
      </c>
      <c r="S614" s="54">
        <v>447839</v>
      </c>
      <c r="T614" s="54">
        <v>445725</v>
      </c>
      <c r="U614" s="54">
        <v>445656</v>
      </c>
      <c r="V614" s="54">
        <v>445634</v>
      </c>
      <c r="W614" s="55">
        <v>445637</v>
      </c>
      <c r="X614" s="53">
        <v>271</v>
      </c>
      <c r="Y614" s="54">
        <v>596</v>
      </c>
      <c r="Z614" s="54">
        <v>612</v>
      </c>
      <c r="AA614" s="54">
        <v>611</v>
      </c>
      <c r="AB614" s="54">
        <v>612</v>
      </c>
      <c r="AC614" s="55">
        <v>611</v>
      </c>
      <c r="AD614" s="53">
        <v>434345</v>
      </c>
      <c r="AE614" s="54">
        <v>434671</v>
      </c>
      <c r="AF614" s="54">
        <v>432583</v>
      </c>
      <c r="AG614" s="54">
        <v>431890</v>
      </c>
      <c r="AH614" s="54">
        <v>431825</v>
      </c>
      <c r="AI614" s="55">
        <v>431587</v>
      </c>
    </row>
    <row r="615" spans="1:35" x14ac:dyDescent="0.25">
      <c r="A615" s="26">
        <v>2018</v>
      </c>
      <c r="B615" s="26">
        <v>1</v>
      </c>
      <c r="C615" s="26" t="s">
        <v>42</v>
      </c>
      <c r="D615" s="26">
        <v>42</v>
      </c>
      <c r="E615" s="26">
        <v>1976</v>
      </c>
      <c r="F615" s="50">
        <v>75679798</v>
      </c>
      <c r="G615" s="51">
        <v>153011040</v>
      </c>
      <c r="H615" s="51">
        <v>152115542</v>
      </c>
      <c r="I615" s="51">
        <v>152071020</v>
      </c>
      <c r="J615" s="51">
        <v>152067543</v>
      </c>
      <c r="K615" s="52">
        <v>152045775</v>
      </c>
      <c r="L615" s="50">
        <v>103638</v>
      </c>
      <c r="M615" s="51">
        <v>184524</v>
      </c>
      <c r="N615" s="51">
        <v>22965</v>
      </c>
      <c r="O615" s="51">
        <v>8682</v>
      </c>
      <c r="P615" s="51">
        <v>8874</v>
      </c>
      <c r="Q615" s="52">
        <v>5544</v>
      </c>
      <c r="R615" s="50">
        <v>425937</v>
      </c>
      <c r="S615" s="51">
        <v>432614</v>
      </c>
      <c r="T615" s="51">
        <v>430628</v>
      </c>
      <c r="U615" s="51">
        <v>430574</v>
      </c>
      <c r="V615" s="51">
        <v>430561</v>
      </c>
      <c r="W615" s="52">
        <v>430535</v>
      </c>
      <c r="X615" s="50">
        <v>334</v>
      </c>
      <c r="Y615" s="51">
        <v>665</v>
      </c>
      <c r="Z615" s="51">
        <v>680</v>
      </c>
      <c r="AA615" s="51">
        <v>681</v>
      </c>
      <c r="AB615" s="51">
        <v>682</v>
      </c>
      <c r="AC615" s="52">
        <v>682</v>
      </c>
      <c r="AD615" s="50">
        <v>419606</v>
      </c>
      <c r="AE615" s="51">
        <v>419779</v>
      </c>
      <c r="AF615" s="51">
        <v>417813</v>
      </c>
      <c r="AG615" s="51">
        <v>417141</v>
      </c>
      <c r="AH615" s="51">
        <v>417089</v>
      </c>
      <c r="AI615" s="52">
        <v>416867</v>
      </c>
    </row>
    <row r="616" spans="1:35" x14ac:dyDescent="0.25">
      <c r="A616" s="27">
        <v>2018</v>
      </c>
      <c r="B616" s="27">
        <v>1</v>
      </c>
      <c r="C616" s="27" t="s">
        <v>42</v>
      </c>
      <c r="D616" s="27">
        <v>43</v>
      </c>
      <c r="E616" s="27">
        <v>1975</v>
      </c>
      <c r="F616" s="53">
        <v>73333183</v>
      </c>
      <c r="G616" s="54">
        <v>148273406</v>
      </c>
      <c r="H616" s="54">
        <v>147344780</v>
      </c>
      <c r="I616" s="54">
        <v>147288188</v>
      </c>
      <c r="J616" s="54">
        <v>147282593</v>
      </c>
      <c r="K616" s="55">
        <v>147263623</v>
      </c>
      <c r="L616" s="53">
        <v>90890</v>
      </c>
      <c r="M616" s="54">
        <v>167511</v>
      </c>
      <c r="N616" s="54">
        <v>21971</v>
      </c>
      <c r="O616" s="54">
        <v>8378</v>
      </c>
      <c r="P616" s="54">
        <v>11112</v>
      </c>
      <c r="Q616" s="55">
        <v>4304</v>
      </c>
      <c r="R616" s="53">
        <v>412660</v>
      </c>
      <c r="S616" s="54">
        <v>419086</v>
      </c>
      <c r="T616" s="54">
        <v>417075</v>
      </c>
      <c r="U616" s="54">
        <v>416997</v>
      </c>
      <c r="V616" s="54">
        <v>416978</v>
      </c>
      <c r="W616" s="55">
        <v>416950</v>
      </c>
      <c r="X616" s="53">
        <v>301</v>
      </c>
      <c r="Y616" s="54">
        <v>636</v>
      </c>
      <c r="Z616" s="54">
        <v>642</v>
      </c>
      <c r="AA616" s="54">
        <v>648</v>
      </c>
      <c r="AB616" s="54">
        <v>648</v>
      </c>
      <c r="AC616" s="55">
        <v>649</v>
      </c>
      <c r="AD616" s="53">
        <v>406700</v>
      </c>
      <c r="AE616" s="54">
        <v>406821</v>
      </c>
      <c r="AF616" s="54">
        <v>404773</v>
      </c>
      <c r="AG616" s="54">
        <v>404123</v>
      </c>
      <c r="AH616" s="54">
        <v>404071</v>
      </c>
      <c r="AI616" s="55">
        <v>403831</v>
      </c>
    </row>
    <row r="617" spans="1:35" x14ac:dyDescent="0.25">
      <c r="A617" s="26">
        <v>2018</v>
      </c>
      <c r="B617" s="26">
        <v>1</v>
      </c>
      <c r="C617" s="26" t="s">
        <v>42</v>
      </c>
      <c r="D617" s="26">
        <v>44</v>
      </c>
      <c r="E617" s="26">
        <v>1974</v>
      </c>
      <c r="F617" s="50">
        <v>73475927</v>
      </c>
      <c r="G617" s="51">
        <v>148572686</v>
      </c>
      <c r="H617" s="51">
        <v>147680029</v>
      </c>
      <c r="I617" s="51">
        <v>147644498</v>
      </c>
      <c r="J617" s="51">
        <v>147637970</v>
      </c>
      <c r="K617" s="52">
        <v>147622077</v>
      </c>
      <c r="L617" s="50">
        <v>88112</v>
      </c>
      <c r="M617" s="51">
        <v>160987</v>
      </c>
      <c r="N617" s="51">
        <v>26225</v>
      </c>
      <c r="O617" s="51">
        <v>7202</v>
      </c>
      <c r="P617" s="51">
        <v>10136</v>
      </c>
      <c r="Q617" s="52">
        <v>5408</v>
      </c>
      <c r="R617" s="50">
        <v>413298</v>
      </c>
      <c r="S617" s="51">
        <v>419469</v>
      </c>
      <c r="T617" s="51">
        <v>417558</v>
      </c>
      <c r="U617" s="51">
        <v>417512</v>
      </c>
      <c r="V617" s="51">
        <v>417485</v>
      </c>
      <c r="W617" s="52">
        <v>417470</v>
      </c>
      <c r="X617" s="50">
        <v>318</v>
      </c>
      <c r="Y617" s="51">
        <v>707</v>
      </c>
      <c r="Z617" s="51">
        <v>723</v>
      </c>
      <c r="AA617" s="51">
        <v>726</v>
      </c>
      <c r="AB617" s="51">
        <v>725</v>
      </c>
      <c r="AC617" s="52">
        <v>727</v>
      </c>
      <c r="AD617" s="50">
        <v>407388</v>
      </c>
      <c r="AE617" s="51">
        <v>407443</v>
      </c>
      <c r="AF617" s="51">
        <v>405545</v>
      </c>
      <c r="AG617" s="51">
        <v>405006</v>
      </c>
      <c r="AH617" s="51">
        <v>404962</v>
      </c>
      <c r="AI617" s="52">
        <v>404731</v>
      </c>
    </row>
    <row r="618" spans="1:35" x14ac:dyDescent="0.25">
      <c r="A618" s="27">
        <v>2018</v>
      </c>
      <c r="B618" s="27">
        <v>1</v>
      </c>
      <c r="C618" s="27" t="s">
        <v>42</v>
      </c>
      <c r="D618" s="27">
        <v>45</v>
      </c>
      <c r="E618" s="27">
        <v>1973</v>
      </c>
      <c r="F618" s="53">
        <v>73378014</v>
      </c>
      <c r="G618" s="54">
        <v>148323864</v>
      </c>
      <c r="H618" s="54">
        <v>147573664</v>
      </c>
      <c r="I618" s="54">
        <v>147537261</v>
      </c>
      <c r="J618" s="54">
        <v>147531380</v>
      </c>
      <c r="K618" s="55">
        <v>147513264</v>
      </c>
      <c r="L618" s="53">
        <v>84788</v>
      </c>
      <c r="M618" s="54">
        <v>140872</v>
      </c>
      <c r="N618" s="54">
        <v>24618</v>
      </c>
      <c r="O618" s="54">
        <v>12738</v>
      </c>
      <c r="P618" s="54">
        <v>12714</v>
      </c>
      <c r="Q618" s="55">
        <v>7026</v>
      </c>
      <c r="R618" s="53">
        <v>412212</v>
      </c>
      <c r="S618" s="54">
        <v>417880</v>
      </c>
      <c r="T618" s="54">
        <v>416256</v>
      </c>
      <c r="U618" s="54">
        <v>416228</v>
      </c>
      <c r="V618" s="54">
        <v>416214</v>
      </c>
      <c r="W618" s="55">
        <v>416180</v>
      </c>
      <c r="X618" s="53">
        <v>400</v>
      </c>
      <c r="Y618" s="54">
        <v>805</v>
      </c>
      <c r="Z618" s="54">
        <v>819</v>
      </c>
      <c r="AA618" s="54">
        <v>823</v>
      </c>
      <c r="AB618" s="54">
        <v>823</v>
      </c>
      <c r="AC618" s="55">
        <v>824</v>
      </c>
      <c r="AD618" s="53">
        <v>406662</v>
      </c>
      <c r="AE618" s="54">
        <v>406693</v>
      </c>
      <c r="AF618" s="54">
        <v>405230</v>
      </c>
      <c r="AG618" s="54">
        <v>404652</v>
      </c>
      <c r="AH618" s="54">
        <v>404598</v>
      </c>
      <c r="AI618" s="55">
        <v>404395</v>
      </c>
    </row>
    <row r="619" spans="1:35" x14ac:dyDescent="0.25">
      <c r="A619" s="26">
        <v>2018</v>
      </c>
      <c r="B619" s="26">
        <v>1</v>
      </c>
      <c r="C619" s="26" t="s">
        <v>42</v>
      </c>
      <c r="D619" s="26">
        <v>46</v>
      </c>
      <c r="E619" s="26">
        <v>1972</v>
      </c>
      <c r="F619" s="50">
        <v>79038449</v>
      </c>
      <c r="G619" s="51">
        <v>159737321</v>
      </c>
      <c r="H619" s="51">
        <v>158971685</v>
      </c>
      <c r="I619" s="51">
        <v>158923001</v>
      </c>
      <c r="J619" s="51">
        <v>158925681</v>
      </c>
      <c r="K619" s="52">
        <v>158908468</v>
      </c>
      <c r="L619" s="50">
        <v>82200</v>
      </c>
      <c r="M619" s="51">
        <v>152561</v>
      </c>
      <c r="N619" s="51">
        <v>27175</v>
      </c>
      <c r="O619" s="51">
        <v>9140</v>
      </c>
      <c r="P619" s="51">
        <v>10996</v>
      </c>
      <c r="Q619" s="52">
        <v>6348</v>
      </c>
      <c r="R619" s="50">
        <v>443422</v>
      </c>
      <c r="S619" s="51">
        <v>449204</v>
      </c>
      <c r="T619" s="51">
        <v>447534</v>
      </c>
      <c r="U619" s="51">
        <v>447463</v>
      </c>
      <c r="V619" s="51">
        <v>447458</v>
      </c>
      <c r="W619" s="52">
        <v>447428</v>
      </c>
      <c r="X619" s="50">
        <v>485</v>
      </c>
      <c r="Y619" s="51">
        <v>990</v>
      </c>
      <c r="Z619" s="51">
        <v>1004</v>
      </c>
      <c r="AA619" s="51">
        <v>1008</v>
      </c>
      <c r="AB619" s="51">
        <v>1011</v>
      </c>
      <c r="AC619" s="52">
        <v>1012</v>
      </c>
      <c r="AD619" s="50">
        <v>437835</v>
      </c>
      <c r="AE619" s="51">
        <v>437987</v>
      </c>
      <c r="AF619" s="51">
        <v>436425</v>
      </c>
      <c r="AG619" s="51">
        <v>435858</v>
      </c>
      <c r="AH619" s="51">
        <v>435820</v>
      </c>
      <c r="AI619" s="52">
        <v>435606</v>
      </c>
    </row>
    <row r="620" spans="1:35" x14ac:dyDescent="0.25">
      <c r="A620" s="27">
        <v>2018</v>
      </c>
      <c r="B620" s="27">
        <v>1</v>
      </c>
      <c r="C620" s="27" t="s">
        <v>42</v>
      </c>
      <c r="D620" s="27">
        <v>47</v>
      </c>
      <c r="E620" s="27">
        <v>1971</v>
      </c>
      <c r="F620" s="53">
        <v>86382063</v>
      </c>
      <c r="G620" s="54">
        <v>174533072</v>
      </c>
      <c r="H620" s="54">
        <v>173823177</v>
      </c>
      <c r="I620" s="54">
        <v>173774578</v>
      </c>
      <c r="J620" s="54">
        <v>173774147</v>
      </c>
      <c r="K620" s="55">
        <v>173761432</v>
      </c>
      <c r="L620" s="53">
        <v>74738</v>
      </c>
      <c r="M620" s="54">
        <v>142893</v>
      </c>
      <c r="N620" s="54">
        <v>24766</v>
      </c>
      <c r="O620" s="54">
        <v>9772</v>
      </c>
      <c r="P620" s="54">
        <v>12060</v>
      </c>
      <c r="Q620" s="55">
        <v>5078</v>
      </c>
      <c r="R620" s="53">
        <v>483880</v>
      </c>
      <c r="S620" s="54">
        <v>489469</v>
      </c>
      <c r="T620" s="54">
        <v>487928</v>
      </c>
      <c r="U620" s="54">
        <v>487846</v>
      </c>
      <c r="V620" s="54">
        <v>487849</v>
      </c>
      <c r="W620" s="55">
        <v>487835</v>
      </c>
      <c r="X620" s="53">
        <v>567</v>
      </c>
      <c r="Y620" s="54">
        <v>1166</v>
      </c>
      <c r="Z620" s="54">
        <v>1181</v>
      </c>
      <c r="AA620" s="54">
        <v>1186</v>
      </c>
      <c r="AB620" s="54">
        <v>1186</v>
      </c>
      <c r="AC620" s="55">
        <v>1188</v>
      </c>
      <c r="AD620" s="53">
        <v>478181</v>
      </c>
      <c r="AE620" s="54">
        <v>478297</v>
      </c>
      <c r="AF620" s="54">
        <v>476978</v>
      </c>
      <c r="AG620" s="54">
        <v>476388</v>
      </c>
      <c r="AH620" s="54">
        <v>476349</v>
      </c>
      <c r="AI620" s="55">
        <v>476146</v>
      </c>
    </row>
    <row r="621" spans="1:35" x14ac:dyDescent="0.25">
      <c r="A621" s="26">
        <v>2018</v>
      </c>
      <c r="B621" s="26">
        <v>1</v>
      </c>
      <c r="C621" s="26" t="s">
        <v>42</v>
      </c>
      <c r="D621" s="26">
        <v>48</v>
      </c>
      <c r="E621" s="26">
        <v>1970</v>
      </c>
      <c r="F621" s="50">
        <v>89151997</v>
      </c>
      <c r="G621" s="51">
        <v>180081005</v>
      </c>
      <c r="H621" s="51">
        <v>179351958</v>
      </c>
      <c r="I621" s="51">
        <v>179311928</v>
      </c>
      <c r="J621" s="51">
        <v>179311890</v>
      </c>
      <c r="K621" s="52">
        <v>179290894</v>
      </c>
      <c r="L621" s="50">
        <v>80668</v>
      </c>
      <c r="M621" s="51">
        <v>145777</v>
      </c>
      <c r="N621" s="51">
        <v>23761</v>
      </c>
      <c r="O621" s="51">
        <v>9191</v>
      </c>
      <c r="P621" s="51">
        <v>7305</v>
      </c>
      <c r="Q621" s="52">
        <v>3545</v>
      </c>
      <c r="R621" s="50">
        <v>499030</v>
      </c>
      <c r="S621" s="51">
        <v>504290</v>
      </c>
      <c r="T621" s="51">
        <v>502638</v>
      </c>
      <c r="U621" s="51">
        <v>502562</v>
      </c>
      <c r="V621" s="51">
        <v>502561</v>
      </c>
      <c r="W621" s="52">
        <v>502520</v>
      </c>
      <c r="X621" s="50">
        <v>621</v>
      </c>
      <c r="Y621" s="51">
        <v>1303</v>
      </c>
      <c r="Z621" s="51">
        <v>1326</v>
      </c>
      <c r="AA621" s="51">
        <v>1332</v>
      </c>
      <c r="AB621" s="51">
        <v>1333</v>
      </c>
      <c r="AC621" s="52">
        <v>1334</v>
      </c>
      <c r="AD621" s="50">
        <v>493617</v>
      </c>
      <c r="AE621" s="51">
        <v>493502</v>
      </c>
      <c r="AF621" s="51">
        <v>492002</v>
      </c>
      <c r="AG621" s="51">
        <v>491477</v>
      </c>
      <c r="AH621" s="51">
        <v>491443</v>
      </c>
      <c r="AI621" s="52">
        <v>491223</v>
      </c>
    </row>
    <row r="622" spans="1:35" x14ac:dyDescent="0.25">
      <c r="A622" s="27">
        <v>2018</v>
      </c>
      <c r="B622" s="27">
        <v>1</v>
      </c>
      <c r="C622" s="27" t="s">
        <v>42</v>
      </c>
      <c r="D622" s="27">
        <v>49</v>
      </c>
      <c r="E622" s="27">
        <v>1969</v>
      </c>
      <c r="F622" s="53">
        <v>95786328</v>
      </c>
      <c r="G622" s="54">
        <v>193426605</v>
      </c>
      <c r="H622" s="54">
        <v>192783908</v>
      </c>
      <c r="I622" s="54">
        <v>192749720</v>
      </c>
      <c r="J622" s="54">
        <v>192748136</v>
      </c>
      <c r="K622" s="55">
        <v>192746622</v>
      </c>
      <c r="L622" s="53">
        <v>70239</v>
      </c>
      <c r="M622" s="54">
        <v>131934</v>
      </c>
      <c r="N622" s="54">
        <v>19706</v>
      </c>
      <c r="O622" s="54">
        <v>8382</v>
      </c>
      <c r="P622" s="54">
        <v>9058</v>
      </c>
      <c r="Q622" s="55">
        <v>5820</v>
      </c>
      <c r="R622" s="53">
        <v>535665</v>
      </c>
      <c r="S622" s="54">
        <v>540755</v>
      </c>
      <c r="T622" s="54">
        <v>539335</v>
      </c>
      <c r="U622" s="54">
        <v>539296</v>
      </c>
      <c r="V622" s="54">
        <v>539281</v>
      </c>
      <c r="W622" s="55">
        <v>539303</v>
      </c>
      <c r="X622" s="53">
        <v>751</v>
      </c>
      <c r="Y622" s="54">
        <v>1574</v>
      </c>
      <c r="Z622" s="54">
        <v>1599</v>
      </c>
      <c r="AA622" s="54">
        <v>1602</v>
      </c>
      <c r="AB622" s="54">
        <v>1602</v>
      </c>
      <c r="AC622" s="55">
        <v>1604</v>
      </c>
      <c r="AD622" s="53">
        <v>530112</v>
      </c>
      <c r="AE622" s="54">
        <v>529779</v>
      </c>
      <c r="AF622" s="54">
        <v>528574</v>
      </c>
      <c r="AG622" s="54">
        <v>528084</v>
      </c>
      <c r="AH622" s="54">
        <v>528059</v>
      </c>
      <c r="AI622" s="55">
        <v>527884</v>
      </c>
    </row>
    <row r="623" spans="1:35" x14ac:dyDescent="0.25">
      <c r="A623" s="26">
        <v>2018</v>
      </c>
      <c r="B623" s="26">
        <v>1</v>
      </c>
      <c r="C623" s="26" t="s">
        <v>42</v>
      </c>
      <c r="D623" s="26">
        <v>50</v>
      </c>
      <c r="E623" s="26">
        <v>1968</v>
      </c>
      <c r="F623" s="50">
        <v>99931467</v>
      </c>
      <c r="G623" s="51">
        <v>201763491</v>
      </c>
      <c r="H623" s="51">
        <v>201098627</v>
      </c>
      <c r="I623" s="51">
        <v>201058873</v>
      </c>
      <c r="J623" s="51">
        <v>201049811</v>
      </c>
      <c r="K623" s="52">
        <v>201038278</v>
      </c>
      <c r="L623" s="50">
        <v>72060</v>
      </c>
      <c r="M623" s="51">
        <v>131351</v>
      </c>
      <c r="N623" s="51">
        <v>17929</v>
      </c>
      <c r="O623" s="51">
        <v>8656</v>
      </c>
      <c r="P623" s="51">
        <v>12084</v>
      </c>
      <c r="Q623" s="52">
        <v>4096</v>
      </c>
      <c r="R623" s="50">
        <v>558539</v>
      </c>
      <c r="S623" s="51">
        <v>563608</v>
      </c>
      <c r="T623" s="51">
        <v>562173</v>
      </c>
      <c r="U623" s="51">
        <v>562113</v>
      </c>
      <c r="V623" s="51">
        <v>562089</v>
      </c>
      <c r="W623" s="52">
        <v>562060</v>
      </c>
      <c r="X623" s="50">
        <v>932</v>
      </c>
      <c r="Y623" s="51">
        <v>1859</v>
      </c>
      <c r="Z623" s="51">
        <v>1887</v>
      </c>
      <c r="AA623" s="51">
        <v>1893</v>
      </c>
      <c r="AB623" s="51">
        <v>1892</v>
      </c>
      <c r="AC623" s="52">
        <v>1894</v>
      </c>
      <c r="AD623" s="50">
        <v>552945</v>
      </c>
      <c r="AE623" s="51">
        <v>552429</v>
      </c>
      <c r="AF623" s="51">
        <v>551242</v>
      </c>
      <c r="AG623" s="51">
        <v>550713</v>
      </c>
      <c r="AH623" s="51">
        <v>550671</v>
      </c>
      <c r="AI623" s="52">
        <v>550461</v>
      </c>
    </row>
    <row r="624" spans="1:35" x14ac:dyDescent="0.25">
      <c r="A624" s="27">
        <v>2018</v>
      </c>
      <c r="B624" s="27">
        <v>1</v>
      </c>
      <c r="C624" s="27" t="s">
        <v>42</v>
      </c>
      <c r="D624" s="27">
        <v>51</v>
      </c>
      <c r="E624" s="27">
        <v>1967</v>
      </c>
      <c r="F624" s="53">
        <v>102298119</v>
      </c>
      <c r="G624" s="54">
        <v>206466688</v>
      </c>
      <c r="H624" s="54">
        <v>205893128</v>
      </c>
      <c r="I624" s="54">
        <v>205882362</v>
      </c>
      <c r="J624" s="54">
        <v>205877328</v>
      </c>
      <c r="K624" s="55">
        <v>205865069</v>
      </c>
      <c r="L624" s="53">
        <v>70262</v>
      </c>
      <c r="M624" s="54">
        <v>120562</v>
      </c>
      <c r="N624" s="54">
        <v>22466</v>
      </c>
      <c r="O624" s="54">
        <v>4950</v>
      </c>
      <c r="P624" s="54">
        <v>8084</v>
      </c>
      <c r="Q624" s="55">
        <v>5772</v>
      </c>
      <c r="R624" s="53">
        <v>571194</v>
      </c>
      <c r="S624" s="54">
        <v>575833</v>
      </c>
      <c r="T624" s="54">
        <v>574606</v>
      </c>
      <c r="U624" s="54">
        <v>574610</v>
      </c>
      <c r="V624" s="54">
        <v>574595</v>
      </c>
      <c r="W624" s="55">
        <v>574574</v>
      </c>
      <c r="X624" s="53">
        <v>1052</v>
      </c>
      <c r="Y624" s="54">
        <v>2148</v>
      </c>
      <c r="Z624" s="54">
        <v>2182</v>
      </c>
      <c r="AA624" s="54">
        <v>2190</v>
      </c>
      <c r="AB624" s="54">
        <v>2191</v>
      </c>
      <c r="AC624" s="55">
        <v>2192</v>
      </c>
      <c r="AD624" s="53">
        <v>565807</v>
      </c>
      <c r="AE624" s="54">
        <v>565207</v>
      </c>
      <c r="AF624" s="54">
        <v>564246</v>
      </c>
      <c r="AG624" s="54">
        <v>563809</v>
      </c>
      <c r="AH624" s="54">
        <v>563763</v>
      </c>
      <c r="AI624" s="55">
        <v>563626</v>
      </c>
    </row>
    <row r="625" spans="1:35" x14ac:dyDescent="0.25">
      <c r="A625" s="26">
        <v>2018</v>
      </c>
      <c r="B625" s="26">
        <v>1</v>
      </c>
      <c r="C625" s="26" t="s">
        <v>42</v>
      </c>
      <c r="D625" s="26">
        <v>52</v>
      </c>
      <c r="E625" s="26">
        <v>1966</v>
      </c>
      <c r="F625" s="50">
        <v>105448605</v>
      </c>
      <c r="G625" s="51">
        <v>212786838</v>
      </c>
      <c r="H625" s="51">
        <v>212323525</v>
      </c>
      <c r="I625" s="51">
        <v>212294408</v>
      </c>
      <c r="J625" s="51">
        <v>212297700</v>
      </c>
      <c r="K625" s="52">
        <v>212296776</v>
      </c>
      <c r="L625" s="50">
        <v>61551</v>
      </c>
      <c r="M625" s="51">
        <v>117217</v>
      </c>
      <c r="N625" s="51">
        <v>20201</v>
      </c>
      <c r="O625" s="51">
        <v>9892</v>
      </c>
      <c r="P625" s="51">
        <v>8390</v>
      </c>
      <c r="Q625" s="52">
        <v>7920</v>
      </c>
      <c r="R625" s="50">
        <v>588006</v>
      </c>
      <c r="S625" s="51">
        <v>591961</v>
      </c>
      <c r="T625" s="51">
        <v>590938</v>
      </c>
      <c r="U625" s="51">
        <v>590895</v>
      </c>
      <c r="V625" s="51">
        <v>590909</v>
      </c>
      <c r="W625" s="52">
        <v>590925</v>
      </c>
      <c r="X625" s="50">
        <v>1219</v>
      </c>
      <c r="Y625" s="51">
        <v>2449</v>
      </c>
      <c r="Z625" s="51">
        <v>2474</v>
      </c>
      <c r="AA625" s="51">
        <v>2485</v>
      </c>
      <c r="AB625" s="51">
        <v>2487</v>
      </c>
      <c r="AC625" s="52">
        <v>2488</v>
      </c>
      <c r="AD625" s="50">
        <v>582975</v>
      </c>
      <c r="AE625" s="51">
        <v>582325</v>
      </c>
      <c r="AF625" s="51">
        <v>581638</v>
      </c>
      <c r="AG625" s="51">
        <v>581208</v>
      </c>
      <c r="AH625" s="51">
        <v>581172</v>
      </c>
      <c r="AI625" s="52">
        <v>581029</v>
      </c>
    </row>
    <row r="626" spans="1:35" x14ac:dyDescent="0.25">
      <c r="A626" s="27">
        <v>2018</v>
      </c>
      <c r="B626" s="27">
        <v>1</v>
      </c>
      <c r="C626" s="27" t="s">
        <v>42</v>
      </c>
      <c r="D626" s="27">
        <v>53</v>
      </c>
      <c r="E626" s="27">
        <v>1965</v>
      </c>
      <c r="F626" s="53">
        <v>105850202</v>
      </c>
      <c r="G626" s="54">
        <v>213549492</v>
      </c>
      <c r="H626" s="54">
        <v>213152725</v>
      </c>
      <c r="I626" s="54">
        <v>213134281</v>
      </c>
      <c r="J626" s="54">
        <v>213132117</v>
      </c>
      <c r="K626" s="55">
        <v>213127867</v>
      </c>
      <c r="L626" s="53">
        <v>55068</v>
      </c>
      <c r="M626" s="54">
        <v>96829</v>
      </c>
      <c r="N626" s="54">
        <v>15760</v>
      </c>
      <c r="O626" s="54">
        <v>6624</v>
      </c>
      <c r="P626" s="54">
        <v>7992</v>
      </c>
      <c r="Q626" s="55">
        <v>5282</v>
      </c>
      <c r="R626" s="53">
        <v>590000</v>
      </c>
      <c r="S626" s="54">
        <v>593885</v>
      </c>
      <c r="T626" s="54">
        <v>592998</v>
      </c>
      <c r="U626" s="54">
        <v>592966</v>
      </c>
      <c r="V626" s="54">
        <v>592963</v>
      </c>
      <c r="W626" s="55">
        <v>592966</v>
      </c>
      <c r="X626" s="53">
        <v>1320</v>
      </c>
      <c r="Y626" s="54">
        <v>2758</v>
      </c>
      <c r="Z626" s="54">
        <v>2794</v>
      </c>
      <c r="AA626" s="54">
        <v>2801</v>
      </c>
      <c r="AB626" s="54">
        <v>2800</v>
      </c>
      <c r="AC626" s="55">
        <v>2802</v>
      </c>
      <c r="AD626" s="53">
        <v>584961</v>
      </c>
      <c r="AE626" s="54">
        <v>584226</v>
      </c>
      <c r="AF626" s="54">
        <v>583808</v>
      </c>
      <c r="AG626" s="54">
        <v>583421</v>
      </c>
      <c r="AH626" s="54">
        <v>583388</v>
      </c>
      <c r="AI626" s="55">
        <v>583260</v>
      </c>
    </row>
    <row r="627" spans="1:35" x14ac:dyDescent="0.25">
      <c r="A627" s="26">
        <v>2018</v>
      </c>
      <c r="B627" s="26">
        <v>1</v>
      </c>
      <c r="C627" s="26" t="s">
        <v>42</v>
      </c>
      <c r="D627" s="26">
        <v>54</v>
      </c>
      <c r="E627" s="26">
        <v>1964</v>
      </c>
      <c r="F627" s="50">
        <v>107669173</v>
      </c>
      <c r="G627" s="51">
        <v>217247493</v>
      </c>
      <c r="H627" s="51">
        <v>216883055</v>
      </c>
      <c r="I627" s="51">
        <v>216864048</v>
      </c>
      <c r="J627" s="51">
        <v>216863348</v>
      </c>
      <c r="K627" s="52">
        <v>216861863</v>
      </c>
      <c r="L627" s="50">
        <v>56092</v>
      </c>
      <c r="M627" s="51">
        <v>100128</v>
      </c>
      <c r="N627" s="51">
        <v>21350</v>
      </c>
      <c r="O627" s="51">
        <v>6688</v>
      </c>
      <c r="P627" s="51">
        <v>7958</v>
      </c>
      <c r="Q627" s="52">
        <v>6774</v>
      </c>
      <c r="R627" s="50">
        <v>600175</v>
      </c>
      <c r="S627" s="51">
        <v>604250</v>
      </c>
      <c r="T627" s="51">
        <v>603414</v>
      </c>
      <c r="U627" s="51">
        <v>603387</v>
      </c>
      <c r="V627" s="51">
        <v>603378</v>
      </c>
      <c r="W627" s="52">
        <v>603388</v>
      </c>
      <c r="X627" s="50">
        <v>1589</v>
      </c>
      <c r="Y627" s="51">
        <v>3082</v>
      </c>
      <c r="Z627" s="51">
        <v>3127</v>
      </c>
      <c r="AA627" s="51">
        <v>3134</v>
      </c>
      <c r="AB627" s="51">
        <v>3137</v>
      </c>
      <c r="AC627" s="52">
        <v>3137</v>
      </c>
      <c r="AD627" s="50">
        <v>595048</v>
      </c>
      <c r="AE627" s="51">
        <v>594698</v>
      </c>
      <c r="AF627" s="51">
        <v>594322</v>
      </c>
      <c r="AG627" s="51">
        <v>593949</v>
      </c>
      <c r="AH627" s="51">
        <v>593925</v>
      </c>
      <c r="AI627" s="52">
        <v>593823</v>
      </c>
    </row>
    <row r="628" spans="1:35" x14ac:dyDescent="0.25">
      <c r="A628" s="27">
        <v>2018</v>
      </c>
      <c r="B628" s="27">
        <v>1</v>
      </c>
      <c r="C628" s="27" t="s">
        <v>42</v>
      </c>
      <c r="D628" s="27">
        <v>55</v>
      </c>
      <c r="E628" s="27">
        <v>1963</v>
      </c>
      <c r="F628" s="53">
        <v>106742873</v>
      </c>
      <c r="G628" s="54">
        <v>215327394</v>
      </c>
      <c r="H628" s="54">
        <v>214982429</v>
      </c>
      <c r="I628" s="54">
        <v>214967071</v>
      </c>
      <c r="J628" s="54">
        <v>214963142</v>
      </c>
      <c r="K628" s="55">
        <v>214965025</v>
      </c>
      <c r="L628" s="53">
        <v>43133</v>
      </c>
      <c r="M628" s="54">
        <v>72295</v>
      </c>
      <c r="N628" s="54">
        <v>15260</v>
      </c>
      <c r="O628" s="54">
        <v>4766</v>
      </c>
      <c r="P628" s="54">
        <v>10588</v>
      </c>
      <c r="Q628" s="55">
        <v>3504</v>
      </c>
      <c r="R628" s="53">
        <v>594847</v>
      </c>
      <c r="S628" s="54">
        <v>598126</v>
      </c>
      <c r="T628" s="54">
        <v>597406</v>
      </c>
      <c r="U628" s="54">
        <v>597411</v>
      </c>
      <c r="V628" s="54">
        <v>597398</v>
      </c>
      <c r="W628" s="55">
        <v>597409</v>
      </c>
      <c r="X628" s="53">
        <v>1733</v>
      </c>
      <c r="Y628" s="54">
        <v>3519</v>
      </c>
      <c r="Z628" s="54">
        <v>3569</v>
      </c>
      <c r="AA628" s="54">
        <v>3588</v>
      </c>
      <c r="AB628" s="54">
        <v>3590</v>
      </c>
      <c r="AC628" s="55">
        <v>3590</v>
      </c>
      <c r="AD628" s="53">
        <v>589843</v>
      </c>
      <c r="AE628" s="54">
        <v>588641</v>
      </c>
      <c r="AF628" s="54">
        <v>588457</v>
      </c>
      <c r="AG628" s="54">
        <v>588126</v>
      </c>
      <c r="AH628" s="54">
        <v>588120</v>
      </c>
      <c r="AI628" s="55">
        <v>588029</v>
      </c>
    </row>
    <row r="629" spans="1:35" x14ac:dyDescent="0.25">
      <c r="A629" s="26">
        <v>2018</v>
      </c>
      <c r="B629" s="26">
        <v>1</v>
      </c>
      <c r="C629" s="26" t="s">
        <v>42</v>
      </c>
      <c r="D629" s="26">
        <v>56</v>
      </c>
      <c r="E629" s="26">
        <v>1962</v>
      </c>
      <c r="F629" s="50">
        <v>102614031</v>
      </c>
      <c r="G629" s="51">
        <v>206730984</v>
      </c>
      <c r="H629" s="51">
        <v>206454438</v>
      </c>
      <c r="I629" s="51">
        <v>206460921</v>
      </c>
      <c r="J629" s="51">
        <v>206460844</v>
      </c>
      <c r="K629" s="52">
        <v>206463409</v>
      </c>
      <c r="L629" s="50">
        <v>32380</v>
      </c>
      <c r="M629" s="51">
        <v>64014</v>
      </c>
      <c r="N629" s="51">
        <v>10342</v>
      </c>
      <c r="O629" s="51">
        <v>4937</v>
      </c>
      <c r="P629" s="51">
        <v>6201</v>
      </c>
      <c r="Q629" s="52">
        <v>4151</v>
      </c>
      <c r="R629" s="50">
        <v>570972</v>
      </c>
      <c r="S629" s="51">
        <v>573175</v>
      </c>
      <c r="T629" s="51">
        <v>572618</v>
      </c>
      <c r="U629" s="51">
        <v>572673</v>
      </c>
      <c r="V629" s="51">
        <v>572673</v>
      </c>
      <c r="W629" s="52">
        <v>572684</v>
      </c>
      <c r="X629" s="50">
        <v>1842</v>
      </c>
      <c r="Y629" s="51">
        <v>3688</v>
      </c>
      <c r="Z629" s="51">
        <v>3742</v>
      </c>
      <c r="AA629" s="51">
        <v>3759</v>
      </c>
      <c r="AB629" s="51">
        <v>3759</v>
      </c>
      <c r="AC629" s="52">
        <v>3764</v>
      </c>
      <c r="AD629" s="50">
        <v>566122</v>
      </c>
      <c r="AE629" s="51">
        <v>564203</v>
      </c>
      <c r="AF629" s="51">
        <v>564111</v>
      </c>
      <c r="AG629" s="51">
        <v>563892</v>
      </c>
      <c r="AH629" s="51">
        <v>563871</v>
      </c>
      <c r="AI629" s="52">
        <v>563780</v>
      </c>
    </row>
    <row r="630" spans="1:35" x14ac:dyDescent="0.25">
      <c r="A630" s="27">
        <v>2018</v>
      </c>
      <c r="B630" s="27">
        <v>1</v>
      </c>
      <c r="C630" s="27" t="s">
        <v>42</v>
      </c>
      <c r="D630" s="27">
        <v>57</v>
      </c>
      <c r="E630" s="27">
        <v>1961</v>
      </c>
      <c r="F630" s="53">
        <v>99838363</v>
      </c>
      <c r="G630" s="54">
        <v>201088096</v>
      </c>
      <c r="H630" s="54">
        <v>200825633</v>
      </c>
      <c r="I630" s="54">
        <v>200819797</v>
      </c>
      <c r="J630" s="54">
        <v>200822251</v>
      </c>
      <c r="K630" s="55">
        <v>200816804</v>
      </c>
      <c r="L630" s="53">
        <v>29573</v>
      </c>
      <c r="M630" s="54">
        <v>49270</v>
      </c>
      <c r="N630" s="54">
        <v>12933</v>
      </c>
      <c r="O630" s="54">
        <v>8422</v>
      </c>
      <c r="P630" s="54">
        <v>9234</v>
      </c>
      <c r="Q630" s="55">
        <v>4306</v>
      </c>
      <c r="R630" s="53">
        <v>555450</v>
      </c>
      <c r="S630" s="54">
        <v>557436</v>
      </c>
      <c r="T630" s="54">
        <v>556895</v>
      </c>
      <c r="U630" s="54">
        <v>556923</v>
      </c>
      <c r="V630" s="54">
        <v>556926</v>
      </c>
      <c r="W630" s="55">
        <v>556907</v>
      </c>
      <c r="X630" s="53">
        <v>2112</v>
      </c>
      <c r="Y630" s="54">
        <v>4205</v>
      </c>
      <c r="Z630" s="54">
        <v>4247</v>
      </c>
      <c r="AA630" s="54">
        <v>4253</v>
      </c>
      <c r="AB630" s="54">
        <v>4252</v>
      </c>
      <c r="AC630" s="55">
        <v>4256</v>
      </c>
      <c r="AD630" s="53">
        <v>550620</v>
      </c>
      <c r="AE630" s="54">
        <v>548493</v>
      </c>
      <c r="AF630" s="54">
        <v>548418</v>
      </c>
      <c r="AG630" s="54">
        <v>548212</v>
      </c>
      <c r="AH630" s="54">
        <v>548197</v>
      </c>
      <c r="AI630" s="55">
        <v>548089</v>
      </c>
    </row>
    <row r="631" spans="1:35" x14ac:dyDescent="0.25">
      <c r="A631" s="26">
        <v>2018</v>
      </c>
      <c r="B631" s="26">
        <v>1</v>
      </c>
      <c r="C631" s="26" t="s">
        <v>42</v>
      </c>
      <c r="D631" s="26">
        <v>58</v>
      </c>
      <c r="E631" s="26">
        <v>1960</v>
      </c>
      <c r="F631" s="50">
        <v>95547131</v>
      </c>
      <c r="G631" s="51">
        <v>192394653</v>
      </c>
      <c r="H631" s="51">
        <v>192184750</v>
      </c>
      <c r="I631" s="51">
        <v>192190112</v>
      </c>
      <c r="J631" s="51">
        <v>192191592</v>
      </c>
      <c r="K631" s="52">
        <v>192189228</v>
      </c>
      <c r="L631" s="50">
        <v>33037</v>
      </c>
      <c r="M631" s="51">
        <v>52536</v>
      </c>
      <c r="N631" s="51">
        <v>11084</v>
      </c>
      <c r="O631" s="51">
        <v>4352</v>
      </c>
      <c r="P631" s="51">
        <v>5604</v>
      </c>
      <c r="Q631" s="52">
        <v>5418</v>
      </c>
      <c r="R631" s="50">
        <v>531527</v>
      </c>
      <c r="S631" s="51">
        <v>533355</v>
      </c>
      <c r="T631" s="51">
        <v>532901</v>
      </c>
      <c r="U631" s="51">
        <v>532931</v>
      </c>
      <c r="V631" s="51">
        <v>532937</v>
      </c>
      <c r="W631" s="52">
        <v>532943</v>
      </c>
      <c r="X631" s="50">
        <v>2229</v>
      </c>
      <c r="Y631" s="51">
        <v>4418</v>
      </c>
      <c r="Z631" s="51">
        <v>4465</v>
      </c>
      <c r="AA631" s="51">
        <v>4473</v>
      </c>
      <c r="AB631" s="51">
        <v>4474</v>
      </c>
      <c r="AC631" s="52">
        <v>4480</v>
      </c>
      <c r="AD631" s="50">
        <v>526950</v>
      </c>
      <c r="AE631" s="51">
        <v>524579</v>
      </c>
      <c r="AF631" s="51">
        <v>524548</v>
      </c>
      <c r="AG631" s="51">
        <v>524383</v>
      </c>
      <c r="AH631" s="51">
        <v>524385</v>
      </c>
      <c r="AI631" s="52">
        <v>524313</v>
      </c>
    </row>
    <row r="632" spans="1:35" x14ac:dyDescent="0.25">
      <c r="A632" s="27">
        <v>2018</v>
      </c>
      <c r="B632" s="27">
        <v>1</v>
      </c>
      <c r="C632" s="27" t="s">
        <v>42</v>
      </c>
      <c r="D632" s="27">
        <v>59</v>
      </c>
      <c r="E632" s="27">
        <v>1959</v>
      </c>
      <c r="F632" s="53">
        <v>92186818</v>
      </c>
      <c r="G632" s="54">
        <v>185575146</v>
      </c>
      <c r="H632" s="54">
        <v>185399131</v>
      </c>
      <c r="I632" s="54">
        <v>185406939</v>
      </c>
      <c r="J632" s="54">
        <v>185404329</v>
      </c>
      <c r="K632" s="55">
        <v>185401077</v>
      </c>
      <c r="L632" s="53">
        <v>18246</v>
      </c>
      <c r="M632" s="54">
        <v>37367</v>
      </c>
      <c r="N632" s="54">
        <v>7484</v>
      </c>
      <c r="O632" s="54">
        <v>1840</v>
      </c>
      <c r="P632" s="54">
        <v>3268</v>
      </c>
      <c r="Q632" s="55">
        <v>1368</v>
      </c>
      <c r="R632" s="53">
        <v>512712</v>
      </c>
      <c r="S632" s="54">
        <v>514203</v>
      </c>
      <c r="T632" s="54">
        <v>513847</v>
      </c>
      <c r="U632" s="54">
        <v>513871</v>
      </c>
      <c r="V632" s="54">
        <v>513863</v>
      </c>
      <c r="W632" s="55">
        <v>513870</v>
      </c>
      <c r="X632" s="53">
        <v>2428</v>
      </c>
      <c r="Y632" s="54">
        <v>4715</v>
      </c>
      <c r="Z632" s="54">
        <v>4763</v>
      </c>
      <c r="AA632" s="54">
        <v>4777</v>
      </c>
      <c r="AB632" s="54">
        <v>4778</v>
      </c>
      <c r="AC632" s="55">
        <v>4781</v>
      </c>
      <c r="AD632" s="53">
        <v>508187</v>
      </c>
      <c r="AE632" s="54">
        <v>505745</v>
      </c>
      <c r="AF632" s="54">
        <v>505802</v>
      </c>
      <c r="AG632" s="54">
        <v>505676</v>
      </c>
      <c r="AH632" s="54">
        <v>505667</v>
      </c>
      <c r="AI632" s="55">
        <v>505591</v>
      </c>
    </row>
    <row r="633" spans="1:35" x14ac:dyDescent="0.25">
      <c r="A633" s="26">
        <v>2018</v>
      </c>
      <c r="B633" s="26">
        <v>1</v>
      </c>
      <c r="C633" s="26" t="s">
        <v>42</v>
      </c>
      <c r="D633" s="26">
        <v>60</v>
      </c>
      <c r="E633" s="26">
        <v>1958</v>
      </c>
      <c r="F633" s="50">
        <v>85994227</v>
      </c>
      <c r="G633" s="51">
        <v>173056707</v>
      </c>
      <c r="H633" s="51">
        <v>172937359</v>
      </c>
      <c r="I633" s="51">
        <v>172929320</v>
      </c>
      <c r="J633" s="51">
        <v>172927401</v>
      </c>
      <c r="K633" s="52">
        <v>172935744</v>
      </c>
      <c r="L633" s="50">
        <v>19528</v>
      </c>
      <c r="M633" s="51">
        <v>34725</v>
      </c>
      <c r="N633" s="51">
        <v>7295</v>
      </c>
      <c r="O633" s="51">
        <v>3255</v>
      </c>
      <c r="P633" s="51">
        <v>3030</v>
      </c>
      <c r="Q633" s="52">
        <v>848</v>
      </c>
      <c r="R633" s="50">
        <v>478234</v>
      </c>
      <c r="S633" s="51">
        <v>479529</v>
      </c>
      <c r="T633" s="51">
        <v>479284</v>
      </c>
      <c r="U633" s="51">
        <v>479288</v>
      </c>
      <c r="V633" s="51">
        <v>479281</v>
      </c>
      <c r="W633" s="52">
        <v>479309</v>
      </c>
      <c r="X633" s="50">
        <v>2426</v>
      </c>
      <c r="Y633" s="51">
        <v>4840</v>
      </c>
      <c r="Z633" s="51">
        <v>4884</v>
      </c>
      <c r="AA633" s="51">
        <v>4894</v>
      </c>
      <c r="AB633" s="51">
        <v>4894</v>
      </c>
      <c r="AC633" s="52">
        <v>4897</v>
      </c>
      <c r="AD633" s="50">
        <v>473954</v>
      </c>
      <c r="AE633" s="51">
        <v>471339</v>
      </c>
      <c r="AF633" s="51">
        <v>471509</v>
      </c>
      <c r="AG633" s="51">
        <v>471345</v>
      </c>
      <c r="AH633" s="51">
        <v>471322</v>
      </c>
      <c r="AI633" s="52">
        <v>471290</v>
      </c>
    </row>
    <row r="634" spans="1:35" x14ac:dyDescent="0.25">
      <c r="A634" s="27">
        <v>2018</v>
      </c>
      <c r="B634" s="27">
        <v>1</v>
      </c>
      <c r="C634" s="27" t="s">
        <v>42</v>
      </c>
      <c r="D634" s="27">
        <v>61</v>
      </c>
      <c r="E634" s="27">
        <v>1957</v>
      </c>
      <c r="F634" s="53">
        <v>83066221</v>
      </c>
      <c r="G634" s="54">
        <v>167112483</v>
      </c>
      <c r="H634" s="54">
        <v>166999506</v>
      </c>
      <c r="I634" s="54">
        <v>167000411</v>
      </c>
      <c r="J634" s="54">
        <v>167000213</v>
      </c>
      <c r="K634" s="55">
        <v>167002518</v>
      </c>
      <c r="L634" s="53">
        <v>16564</v>
      </c>
      <c r="M634" s="54">
        <v>33632</v>
      </c>
      <c r="N634" s="54">
        <v>6306</v>
      </c>
      <c r="O634" s="54">
        <v>4493</v>
      </c>
      <c r="P634" s="54">
        <v>6315</v>
      </c>
      <c r="Q634" s="55">
        <v>2014</v>
      </c>
      <c r="R634" s="53">
        <v>461941</v>
      </c>
      <c r="S634" s="54">
        <v>463060</v>
      </c>
      <c r="T634" s="54">
        <v>462837</v>
      </c>
      <c r="U634" s="54">
        <v>462864</v>
      </c>
      <c r="V634" s="54">
        <v>462865</v>
      </c>
      <c r="W634" s="55">
        <v>462872</v>
      </c>
      <c r="X634" s="53">
        <v>2581</v>
      </c>
      <c r="Y634" s="54">
        <v>5226</v>
      </c>
      <c r="Z634" s="54">
        <v>5268</v>
      </c>
      <c r="AA634" s="54">
        <v>5284</v>
      </c>
      <c r="AB634" s="54">
        <v>5287</v>
      </c>
      <c r="AC634" s="55">
        <v>5288</v>
      </c>
      <c r="AD634" s="53">
        <v>457693</v>
      </c>
      <c r="AE634" s="54">
        <v>454789</v>
      </c>
      <c r="AF634" s="54">
        <v>454991</v>
      </c>
      <c r="AG634" s="54">
        <v>454883</v>
      </c>
      <c r="AH634" s="54">
        <v>454874</v>
      </c>
      <c r="AI634" s="55">
        <v>454812</v>
      </c>
    </row>
    <row r="635" spans="1:35" x14ac:dyDescent="0.25">
      <c r="A635" s="26">
        <v>2018</v>
      </c>
      <c r="B635" s="26">
        <v>1</v>
      </c>
      <c r="C635" s="26" t="s">
        <v>42</v>
      </c>
      <c r="D635" s="26">
        <v>62</v>
      </c>
      <c r="E635" s="26">
        <v>1956</v>
      </c>
      <c r="F635" s="50">
        <v>79797697</v>
      </c>
      <c r="G635" s="51">
        <v>160490411</v>
      </c>
      <c r="H635" s="51">
        <v>160416792</v>
      </c>
      <c r="I635" s="51">
        <v>160417275</v>
      </c>
      <c r="J635" s="51">
        <v>160420190</v>
      </c>
      <c r="K635" s="52">
        <v>160424202</v>
      </c>
      <c r="L635" s="50">
        <v>14698</v>
      </c>
      <c r="M635" s="51">
        <v>26879</v>
      </c>
      <c r="N635" s="51">
        <v>10129</v>
      </c>
      <c r="O635" s="51">
        <v>2970</v>
      </c>
      <c r="P635" s="51">
        <v>2972</v>
      </c>
      <c r="Q635" s="52">
        <v>2438</v>
      </c>
      <c r="R635" s="50">
        <v>443762</v>
      </c>
      <c r="S635" s="51">
        <v>444773</v>
      </c>
      <c r="T635" s="51">
        <v>444601</v>
      </c>
      <c r="U635" s="51">
        <v>444613</v>
      </c>
      <c r="V635" s="51">
        <v>444616</v>
      </c>
      <c r="W635" s="52">
        <v>444633</v>
      </c>
      <c r="X635" s="50">
        <v>2722</v>
      </c>
      <c r="Y635" s="51">
        <v>5493</v>
      </c>
      <c r="Z635" s="51">
        <v>5538</v>
      </c>
      <c r="AA635" s="51">
        <v>5554</v>
      </c>
      <c r="AB635" s="51">
        <v>5554</v>
      </c>
      <c r="AC635" s="52">
        <v>5558</v>
      </c>
      <c r="AD635" s="50">
        <v>439566</v>
      </c>
      <c r="AE635" s="51">
        <v>436620</v>
      </c>
      <c r="AF635" s="51">
        <v>436860</v>
      </c>
      <c r="AG635" s="51">
        <v>436762</v>
      </c>
      <c r="AH635" s="51">
        <v>436753</v>
      </c>
      <c r="AI635" s="52">
        <v>436739</v>
      </c>
    </row>
    <row r="636" spans="1:35" x14ac:dyDescent="0.25">
      <c r="A636" s="27">
        <v>2018</v>
      </c>
      <c r="B636" s="27">
        <v>1</v>
      </c>
      <c r="C636" s="27" t="s">
        <v>42</v>
      </c>
      <c r="D636" s="27">
        <v>63</v>
      </c>
      <c r="E636" s="27">
        <v>1955</v>
      </c>
      <c r="F636" s="53">
        <v>76116017</v>
      </c>
      <c r="G636" s="54">
        <v>153013261</v>
      </c>
      <c r="H636" s="54">
        <v>152982976</v>
      </c>
      <c r="I636" s="54">
        <v>152978326</v>
      </c>
      <c r="J636" s="54">
        <v>152979162</v>
      </c>
      <c r="K636" s="55">
        <v>152974878</v>
      </c>
      <c r="L636" s="53">
        <v>12660</v>
      </c>
      <c r="M636" s="54">
        <v>19062</v>
      </c>
      <c r="N636" s="54">
        <v>4496</v>
      </c>
      <c r="O636" s="54">
        <v>3643</v>
      </c>
      <c r="P636" s="54">
        <v>3029</v>
      </c>
      <c r="Q636" s="55">
        <v>1393</v>
      </c>
      <c r="R636" s="53">
        <v>423347</v>
      </c>
      <c r="S636" s="54">
        <v>424305</v>
      </c>
      <c r="T636" s="54">
        <v>424247</v>
      </c>
      <c r="U636" s="54">
        <v>424267</v>
      </c>
      <c r="V636" s="54">
        <v>424272</v>
      </c>
      <c r="W636" s="55">
        <v>424274</v>
      </c>
      <c r="X636" s="53">
        <v>2960</v>
      </c>
      <c r="Y636" s="54">
        <v>5719</v>
      </c>
      <c r="Z636" s="54">
        <v>5771</v>
      </c>
      <c r="AA636" s="54">
        <v>5781</v>
      </c>
      <c r="AB636" s="54">
        <v>5781</v>
      </c>
      <c r="AC636" s="55">
        <v>5781</v>
      </c>
      <c r="AD636" s="53">
        <v>419114</v>
      </c>
      <c r="AE636" s="54">
        <v>415897</v>
      </c>
      <c r="AF636" s="54">
        <v>416347</v>
      </c>
      <c r="AG636" s="54">
        <v>416284</v>
      </c>
      <c r="AH636" s="54">
        <v>416277</v>
      </c>
      <c r="AI636" s="55">
        <v>416233</v>
      </c>
    </row>
    <row r="637" spans="1:35" x14ac:dyDescent="0.25">
      <c r="A637" s="26">
        <v>2018</v>
      </c>
      <c r="B637" s="26">
        <v>1</v>
      </c>
      <c r="C637" s="26" t="s">
        <v>42</v>
      </c>
      <c r="D637" s="26">
        <v>64</v>
      </c>
      <c r="E637" s="26">
        <v>1954</v>
      </c>
      <c r="F637" s="50">
        <v>73313697</v>
      </c>
      <c r="G637" s="51">
        <v>147332315</v>
      </c>
      <c r="H637" s="51">
        <v>147275502</v>
      </c>
      <c r="I637" s="51">
        <v>147273340</v>
      </c>
      <c r="J637" s="51">
        <v>147273280</v>
      </c>
      <c r="K637" s="52">
        <v>147280079</v>
      </c>
      <c r="L637" s="50">
        <v>8882</v>
      </c>
      <c r="M637" s="51">
        <v>14728</v>
      </c>
      <c r="N637" s="51">
        <v>2886</v>
      </c>
      <c r="O637" s="51">
        <v>3190</v>
      </c>
      <c r="P637" s="51">
        <v>4654</v>
      </c>
      <c r="Q637" s="52">
        <v>1462</v>
      </c>
      <c r="R637" s="50">
        <v>407700</v>
      </c>
      <c r="S637" s="51">
        <v>408392</v>
      </c>
      <c r="T637" s="51">
        <v>408289</v>
      </c>
      <c r="U637" s="51">
        <v>408306</v>
      </c>
      <c r="V637" s="51">
        <v>408316</v>
      </c>
      <c r="W637" s="52">
        <v>408335</v>
      </c>
      <c r="X637" s="50">
        <v>3100</v>
      </c>
      <c r="Y637" s="51">
        <v>6157</v>
      </c>
      <c r="Z637" s="51">
        <v>6205</v>
      </c>
      <c r="AA637" s="51">
        <v>6222</v>
      </c>
      <c r="AB637" s="51">
        <v>6224</v>
      </c>
      <c r="AC637" s="52">
        <v>6227</v>
      </c>
      <c r="AD637" s="50">
        <v>403513</v>
      </c>
      <c r="AE637" s="51">
        <v>400404</v>
      </c>
      <c r="AF637" s="51">
        <v>400488</v>
      </c>
      <c r="AG637" s="51">
        <v>400425</v>
      </c>
      <c r="AH637" s="51">
        <v>400425</v>
      </c>
      <c r="AI637" s="52">
        <v>400397</v>
      </c>
    </row>
    <row r="638" spans="1:35" x14ac:dyDescent="0.25">
      <c r="A638" s="27">
        <v>2018</v>
      </c>
      <c r="B638" s="27">
        <v>1</v>
      </c>
      <c r="C638" s="27" t="s">
        <v>42</v>
      </c>
      <c r="D638" s="27">
        <v>65</v>
      </c>
      <c r="E638" s="27">
        <v>1953</v>
      </c>
      <c r="F638" s="53">
        <v>69912030</v>
      </c>
      <c r="G638" s="54">
        <v>140425673</v>
      </c>
      <c r="H638" s="54">
        <v>140450656</v>
      </c>
      <c r="I638" s="54">
        <v>140460583</v>
      </c>
      <c r="J638" s="54">
        <v>140463537</v>
      </c>
      <c r="K638" s="55">
        <v>140465281</v>
      </c>
      <c r="L638" s="53">
        <v>6306</v>
      </c>
      <c r="M638" s="54">
        <v>14460</v>
      </c>
      <c r="N638" s="54">
        <v>4346</v>
      </c>
      <c r="O638" s="54">
        <v>2418</v>
      </c>
      <c r="P638" s="54">
        <v>1446</v>
      </c>
      <c r="Q638" s="55">
        <v>1316</v>
      </c>
      <c r="R638" s="53">
        <v>388717</v>
      </c>
      <c r="S638" s="54">
        <v>389524</v>
      </c>
      <c r="T638" s="54">
        <v>389607</v>
      </c>
      <c r="U638" s="54">
        <v>389696</v>
      </c>
      <c r="V638" s="54">
        <v>389710</v>
      </c>
      <c r="W638" s="55">
        <v>389730</v>
      </c>
      <c r="X638" s="53">
        <v>3140</v>
      </c>
      <c r="Y638" s="54">
        <v>6236</v>
      </c>
      <c r="Z638" s="54">
        <v>6281</v>
      </c>
      <c r="AA638" s="54">
        <v>6287</v>
      </c>
      <c r="AB638" s="54">
        <v>6290</v>
      </c>
      <c r="AC638" s="55">
        <v>6293</v>
      </c>
      <c r="AD638" s="53">
        <v>384763</v>
      </c>
      <c r="AE638" s="54">
        <v>381028</v>
      </c>
      <c r="AF638" s="54">
        <v>381752</v>
      </c>
      <c r="AG638" s="54">
        <v>381757</v>
      </c>
      <c r="AH638" s="54">
        <v>381758</v>
      </c>
      <c r="AI638" s="55">
        <v>381730</v>
      </c>
    </row>
    <row r="639" spans="1:35" x14ac:dyDescent="0.25">
      <c r="A639" s="26">
        <v>2018</v>
      </c>
      <c r="B639" s="26">
        <v>1</v>
      </c>
      <c r="C639" s="26" t="s">
        <v>42</v>
      </c>
      <c r="D639" s="26">
        <v>66</v>
      </c>
      <c r="E639" s="26">
        <v>1952</v>
      </c>
      <c r="F639" s="50">
        <v>69230212</v>
      </c>
      <c r="G639" s="51">
        <v>139092886</v>
      </c>
      <c r="H639" s="51">
        <v>139083118</v>
      </c>
      <c r="I639" s="51">
        <v>139084782</v>
      </c>
      <c r="J639" s="51">
        <v>139085023</v>
      </c>
      <c r="K639" s="52">
        <v>139085839</v>
      </c>
      <c r="L639" s="50">
        <v>5066</v>
      </c>
      <c r="M639" s="51">
        <v>6572</v>
      </c>
      <c r="N639" s="51">
        <v>964</v>
      </c>
      <c r="O639" s="51">
        <v>1692</v>
      </c>
      <c r="P639" s="51">
        <v>2426</v>
      </c>
      <c r="Q639" s="52">
        <v>2668</v>
      </c>
      <c r="R639" s="50">
        <v>385150</v>
      </c>
      <c r="S639" s="51">
        <v>385734</v>
      </c>
      <c r="T639" s="51">
        <v>385787</v>
      </c>
      <c r="U639" s="51">
        <v>385810</v>
      </c>
      <c r="V639" s="51">
        <v>385811</v>
      </c>
      <c r="W639" s="52">
        <v>385824</v>
      </c>
      <c r="X639" s="50">
        <v>3410</v>
      </c>
      <c r="Y639" s="51">
        <v>6738</v>
      </c>
      <c r="Z639" s="51">
        <v>6759</v>
      </c>
      <c r="AA639" s="51">
        <v>6767</v>
      </c>
      <c r="AB639" s="51">
        <v>6769</v>
      </c>
      <c r="AC639" s="52">
        <v>6769</v>
      </c>
      <c r="AD639" s="50">
        <v>380537</v>
      </c>
      <c r="AE639" s="51">
        <v>377672</v>
      </c>
      <c r="AF639" s="51">
        <v>377721</v>
      </c>
      <c r="AG639" s="51">
        <v>377634</v>
      </c>
      <c r="AH639" s="51">
        <v>377631</v>
      </c>
      <c r="AI639" s="52">
        <v>377609</v>
      </c>
    </row>
    <row r="640" spans="1:35" x14ac:dyDescent="0.25">
      <c r="A640" s="27">
        <v>2018</v>
      </c>
      <c r="B640" s="27">
        <v>1</v>
      </c>
      <c r="C640" s="27" t="s">
        <v>42</v>
      </c>
      <c r="D640" s="27">
        <v>67</v>
      </c>
      <c r="E640" s="27">
        <v>1951</v>
      </c>
      <c r="F640" s="53">
        <v>67350113</v>
      </c>
      <c r="G640" s="54">
        <v>135146386</v>
      </c>
      <c r="H640" s="54">
        <v>135126226</v>
      </c>
      <c r="I640" s="54">
        <v>135121507</v>
      </c>
      <c r="J640" s="54">
        <v>135121326</v>
      </c>
      <c r="K640" s="55">
        <v>135122425</v>
      </c>
      <c r="L640" s="53">
        <v>2796</v>
      </c>
      <c r="M640" s="54">
        <v>2612</v>
      </c>
      <c r="N640" s="54">
        <v>1446</v>
      </c>
      <c r="O640" s="54">
        <v>2722</v>
      </c>
      <c r="P640" s="54">
        <v>3452</v>
      </c>
      <c r="Q640" s="55">
        <v>972</v>
      </c>
      <c r="R640" s="53">
        <v>374319</v>
      </c>
      <c r="S640" s="54">
        <v>374599</v>
      </c>
      <c r="T640" s="54">
        <v>374582</v>
      </c>
      <c r="U640" s="54">
        <v>374599</v>
      </c>
      <c r="V640" s="54">
        <v>374599</v>
      </c>
      <c r="W640" s="55">
        <v>374611</v>
      </c>
      <c r="X640" s="53">
        <v>3662</v>
      </c>
      <c r="Y640" s="54">
        <v>7216</v>
      </c>
      <c r="Z640" s="54">
        <v>7247</v>
      </c>
      <c r="AA640" s="54">
        <v>7257</v>
      </c>
      <c r="AB640" s="54">
        <v>7256</v>
      </c>
      <c r="AC640" s="55">
        <v>7256</v>
      </c>
      <c r="AD640" s="53">
        <v>370297</v>
      </c>
      <c r="AE640" s="54">
        <v>366603</v>
      </c>
      <c r="AF640" s="54">
        <v>366600</v>
      </c>
      <c r="AG640" s="54">
        <v>366503</v>
      </c>
      <c r="AH640" s="54">
        <v>366498</v>
      </c>
      <c r="AI640" s="55">
        <v>366477</v>
      </c>
    </row>
    <row r="641" spans="1:35" x14ac:dyDescent="0.25">
      <c r="A641" s="26">
        <v>2018</v>
      </c>
      <c r="B641" s="26">
        <v>1</v>
      </c>
      <c r="C641" s="26" t="s">
        <v>42</v>
      </c>
      <c r="D641" s="26">
        <v>68</v>
      </c>
      <c r="E641" s="26">
        <v>1950</v>
      </c>
      <c r="F641" s="50">
        <v>66437862</v>
      </c>
      <c r="G641" s="51">
        <v>133289187</v>
      </c>
      <c r="H641" s="51">
        <v>133288876</v>
      </c>
      <c r="I641" s="51">
        <v>133279580</v>
      </c>
      <c r="J641" s="51">
        <v>133278581</v>
      </c>
      <c r="K641" s="52">
        <v>133274457</v>
      </c>
      <c r="L641" s="50">
        <v>2716</v>
      </c>
      <c r="M641" s="51">
        <v>5880</v>
      </c>
      <c r="N641" s="51">
        <v>2924</v>
      </c>
      <c r="O641" s="51">
        <v>2736</v>
      </c>
      <c r="P641" s="51">
        <v>2069</v>
      </c>
      <c r="Q641" s="52">
        <v>1339</v>
      </c>
      <c r="R641" s="50">
        <v>369329</v>
      </c>
      <c r="S641" s="51">
        <v>369509</v>
      </c>
      <c r="T641" s="51">
        <v>369526</v>
      </c>
      <c r="U641" s="51">
        <v>369517</v>
      </c>
      <c r="V641" s="51">
        <v>369513</v>
      </c>
      <c r="W641" s="52">
        <v>369513</v>
      </c>
      <c r="X641" s="50">
        <v>3773</v>
      </c>
      <c r="Y641" s="51">
        <v>7583</v>
      </c>
      <c r="Z641" s="51">
        <v>7612</v>
      </c>
      <c r="AA641" s="51">
        <v>7615</v>
      </c>
      <c r="AB641" s="51">
        <v>7615</v>
      </c>
      <c r="AC641" s="52">
        <v>7618</v>
      </c>
      <c r="AD641" s="50">
        <v>365278</v>
      </c>
      <c r="AE641" s="51">
        <v>361364</v>
      </c>
      <c r="AF641" s="51">
        <v>361426</v>
      </c>
      <c r="AG641" s="51">
        <v>361330</v>
      </c>
      <c r="AH641" s="51">
        <v>361325</v>
      </c>
      <c r="AI641" s="52">
        <v>361287</v>
      </c>
    </row>
    <row r="642" spans="1:35" x14ac:dyDescent="0.25">
      <c r="A642" s="27">
        <v>2018</v>
      </c>
      <c r="B642" s="27">
        <v>1</v>
      </c>
      <c r="C642" s="27" t="s">
        <v>42</v>
      </c>
      <c r="D642" s="27">
        <v>69</v>
      </c>
      <c r="E642" s="27">
        <v>1949</v>
      </c>
      <c r="F642" s="53">
        <v>63137778</v>
      </c>
      <c r="G642" s="54">
        <v>126627056</v>
      </c>
      <c r="H642" s="54">
        <v>126619515</v>
      </c>
      <c r="I642" s="54">
        <v>126620081</v>
      </c>
      <c r="J642" s="54">
        <v>126623616</v>
      </c>
      <c r="K642" s="55">
        <v>126618499</v>
      </c>
      <c r="L642" s="53">
        <v>1432</v>
      </c>
      <c r="M642" s="54">
        <v>4200</v>
      </c>
      <c r="N642" s="54">
        <v>256</v>
      </c>
      <c r="O642" s="54">
        <v>66</v>
      </c>
      <c r="P642" s="54">
        <v>66</v>
      </c>
      <c r="Q642" s="55">
        <v>764</v>
      </c>
      <c r="R642" s="53">
        <v>351082</v>
      </c>
      <c r="S642" s="54">
        <v>351265</v>
      </c>
      <c r="T642" s="54">
        <v>351266</v>
      </c>
      <c r="U642" s="54">
        <v>351282</v>
      </c>
      <c r="V642" s="54">
        <v>351293</v>
      </c>
      <c r="W642" s="55">
        <v>351287</v>
      </c>
      <c r="X642" s="53">
        <v>3913</v>
      </c>
      <c r="Y642" s="54">
        <v>7757</v>
      </c>
      <c r="Z642" s="54">
        <v>7801</v>
      </c>
      <c r="AA642" s="54">
        <v>7804</v>
      </c>
      <c r="AB642" s="54">
        <v>7805</v>
      </c>
      <c r="AC642" s="55">
        <v>7806</v>
      </c>
      <c r="AD642" s="53">
        <v>346970</v>
      </c>
      <c r="AE642" s="54">
        <v>343077</v>
      </c>
      <c r="AF642" s="54">
        <v>343042</v>
      </c>
      <c r="AG642" s="54">
        <v>343000</v>
      </c>
      <c r="AH642" s="54">
        <v>343002</v>
      </c>
      <c r="AI642" s="55">
        <v>342965</v>
      </c>
    </row>
    <row r="643" spans="1:35" x14ac:dyDescent="0.25">
      <c r="A643" s="26">
        <v>2018</v>
      </c>
      <c r="B643" s="26">
        <v>1</v>
      </c>
      <c r="C643" s="26" t="s">
        <v>42</v>
      </c>
      <c r="D643" s="26">
        <v>70</v>
      </c>
      <c r="E643" s="26">
        <v>1948</v>
      </c>
      <c r="F643" s="50">
        <v>57120528</v>
      </c>
      <c r="G643" s="51">
        <v>114484200</v>
      </c>
      <c r="H643" s="51">
        <v>114496710</v>
      </c>
      <c r="I643" s="51">
        <v>114492733</v>
      </c>
      <c r="J643" s="51">
        <v>114491549</v>
      </c>
      <c r="K643" s="52">
        <v>114492906</v>
      </c>
      <c r="L643" s="50">
        <v>1572</v>
      </c>
      <c r="M643" s="51">
        <v>2462</v>
      </c>
      <c r="N643" s="51">
        <v>0</v>
      </c>
      <c r="O643" s="51">
        <v>0</v>
      </c>
      <c r="P643" s="51">
        <v>730</v>
      </c>
      <c r="Q643" s="52">
        <v>2982</v>
      </c>
      <c r="R643" s="50">
        <v>317776</v>
      </c>
      <c r="S643" s="51">
        <v>317894</v>
      </c>
      <c r="T643" s="51">
        <v>317942</v>
      </c>
      <c r="U643" s="51">
        <v>317938</v>
      </c>
      <c r="V643" s="51">
        <v>317936</v>
      </c>
      <c r="W643" s="52">
        <v>317945</v>
      </c>
      <c r="X643" s="50">
        <v>3914</v>
      </c>
      <c r="Y643" s="51">
        <v>7610</v>
      </c>
      <c r="Z643" s="51">
        <v>7651</v>
      </c>
      <c r="AA643" s="51">
        <v>7659</v>
      </c>
      <c r="AB643" s="51">
        <v>7659</v>
      </c>
      <c r="AC643" s="52">
        <v>7659</v>
      </c>
      <c r="AD643" s="50">
        <v>313696</v>
      </c>
      <c r="AE643" s="51">
        <v>309908</v>
      </c>
      <c r="AF643" s="51">
        <v>309945</v>
      </c>
      <c r="AG643" s="51">
        <v>309904</v>
      </c>
      <c r="AH643" s="51">
        <v>309899</v>
      </c>
      <c r="AI643" s="52">
        <v>309901</v>
      </c>
    </row>
    <row r="644" spans="1:35" x14ac:dyDescent="0.25">
      <c r="A644" s="27">
        <v>2018</v>
      </c>
      <c r="B644" s="27">
        <v>1</v>
      </c>
      <c r="C644" s="27" t="s">
        <v>42</v>
      </c>
      <c r="D644" s="27">
        <v>71</v>
      </c>
      <c r="E644" s="27">
        <v>1947</v>
      </c>
      <c r="F644" s="53">
        <v>52998110</v>
      </c>
      <c r="G644" s="54">
        <v>106169475</v>
      </c>
      <c r="H644" s="54">
        <v>106174465</v>
      </c>
      <c r="I644" s="54">
        <v>106169538</v>
      </c>
      <c r="J644" s="54">
        <v>106172559</v>
      </c>
      <c r="K644" s="55">
        <v>106174084</v>
      </c>
      <c r="L644" s="53">
        <v>1876</v>
      </c>
      <c r="M644" s="54">
        <v>1426</v>
      </c>
      <c r="N644" s="54">
        <v>1218</v>
      </c>
      <c r="O644" s="54">
        <v>0</v>
      </c>
      <c r="P644" s="54">
        <v>0</v>
      </c>
      <c r="Q644" s="55">
        <v>0</v>
      </c>
      <c r="R644" s="53">
        <v>295006</v>
      </c>
      <c r="S644" s="54">
        <v>295093</v>
      </c>
      <c r="T644" s="54">
        <v>295122</v>
      </c>
      <c r="U644" s="54">
        <v>295120</v>
      </c>
      <c r="V644" s="54">
        <v>295127</v>
      </c>
      <c r="W644" s="55">
        <v>295133</v>
      </c>
      <c r="X644" s="53">
        <v>3878</v>
      </c>
      <c r="Y644" s="54">
        <v>7643</v>
      </c>
      <c r="Z644" s="54">
        <v>7685</v>
      </c>
      <c r="AA644" s="54">
        <v>7691</v>
      </c>
      <c r="AB644" s="54">
        <v>7690</v>
      </c>
      <c r="AC644" s="55">
        <v>7691</v>
      </c>
      <c r="AD644" s="53">
        <v>290959</v>
      </c>
      <c r="AE644" s="54">
        <v>287097</v>
      </c>
      <c r="AF644" s="54">
        <v>287114</v>
      </c>
      <c r="AG644" s="54">
        <v>287062</v>
      </c>
      <c r="AH644" s="54">
        <v>287068</v>
      </c>
      <c r="AI644" s="55">
        <v>287061</v>
      </c>
    </row>
    <row r="645" spans="1:35" x14ac:dyDescent="0.25">
      <c r="A645" s="26">
        <v>2018</v>
      </c>
      <c r="B645" s="26">
        <v>1</v>
      </c>
      <c r="C645" s="26" t="s">
        <v>42</v>
      </c>
      <c r="D645" s="26">
        <v>72</v>
      </c>
      <c r="E645" s="26">
        <v>1946</v>
      </c>
      <c r="F645" s="50">
        <v>45556529</v>
      </c>
      <c r="G645" s="51">
        <v>91200293</v>
      </c>
      <c r="H645" s="51">
        <v>91210594</v>
      </c>
      <c r="I645" s="51">
        <v>91202220</v>
      </c>
      <c r="J645" s="51">
        <v>91201147</v>
      </c>
      <c r="K645" s="52">
        <v>91201900</v>
      </c>
      <c r="L645" s="50">
        <v>0</v>
      </c>
      <c r="M645" s="51">
        <v>246</v>
      </c>
      <c r="N645" s="51">
        <v>0</v>
      </c>
      <c r="O645" s="51">
        <v>0</v>
      </c>
      <c r="P645" s="51">
        <v>668</v>
      </c>
      <c r="Q645" s="52">
        <v>668</v>
      </c>
      <c r="R645" s="50">
        <v>253745</v>
      </c>
      <c r="S645" s="51">
        <v>253812</v>
      </c>
      <c r="T645" s="51">
        <v>253850</v>
      </c>
      <c r="U645" s="51">
        <v>253840</v>
      </c>
      <c r="V645" s="51">
        <v>253837</v>
      </c>
      <c r="W645" s="52">
        <v>253841</v>
      </c>
      <c r="X645" s="50">
        <v>3697</v>
      </c>
      <c r="Y645" s="51">
        <v>7300</v>
      </c>
      <c r="Z645" s="51">
        <v>7337</v>
      </c>
      <c r="AA645" s="51">
        <v>7346</v>
      </c>
      <c r="AB645" s="51">
        <v>7346</v>
      </c>
      <c r="AC645" s="52">
        <v>7347</v>
      </c>
      <c r="AD645" s="50">
        <v>249937</v>
      </c>
      <c r="AE645" s="51">
        <v>246259</v>
      </c>
      <c r="AF645" s="51">
        <v>246272</v>
      </c>
      <c r="AG645" s="51">
        <v>246212</v>
      </c>
      <c r="AH645" s="51">
        <v>246204</v>
      </c>
      <c r="AI645" s="52">
        <v>246206</v>
      </c>
    </row>
    <row r="646" spans="1:35" x14ac:dyDescent="0.25">
      <c r="A646" s="27">
        <v>2018</v>
      </c>
      <c r="B646" s="27">
        <v>1</v>
      </c>
      <c r="C646" s="27" t="s">
        <v>42</v>
      </c>
      <c r="D646" s="27">
        <v>73</v>
      </c>
      <c r="E646" s="27">
        <v>1945</v>
      </c>
      <c r="F646" s="53">
        <v>39331697</v>
      </c>
      <c r="G646" s="54">
        <v>78701513</v>
      </c>
      <c r="H646" s="54">
        <v>78710037</v>
      </c>
      <c r="I646" s="54">
        <v>78710657</v>
      </c>
      <c r="J646" s="54">
        <v>78709511</v>
      </c>
      <c r="K646" s="55">
        <v>78706773</v>
      </c>
      <c r="L646" s="53">
        <v>1934</v>
      </c>
      <c r="M646" s="54">
        <v>3780</v>
      </c>
      <c r="N646" s="54">
        <v>730</v>
      </c>
      <c r="O646" s="54">
        <v>860</v>
      </c>
      <c r="P646" s="54">
        <v>860</v>
      </c>
      <c r="Q646" s="55">
        <v>1590</v>
      </c>
      <c r="R646" s="53">
        <v>219180</v>
      </c>
      <c r="S646" s="54">
        <v>219222</v>
      </c>
      <c r="T646" s="54">
        <v>219256</v>
      </c>
      <c r="U646" s="54">
        <v>219267</v>
      </c>
      <c r="V646" s="54">
        <v>219263</v>
      </c>
      <c r="W646" s="55">
        <v>219261</v>
      </c>
      <c r="X646" s="53">
        <v>3400</v>
      </c>
      <c r="Y646" s="54">
        <v>6663</v>
      </c>
      <c r="Z646" s="54">
        <v>6695</v>
      </c>
      <c r="AA646" s="54">
        <v>6703</v>
      </c>
      <c r="AB646" s="54">
        <v>6704</v>
      </c>
      <c r="AC646" s="55">
        <v>6707</v>
      </c>
      <c r="AD646" s="53">
        <v>215695</v>
      </c>
      <c r="AE646" s="54">
        <v>212370</v>
      </c>
      <c r="AF646" s="54">
        <v>212362</v>
      </c>
      <c r="AG646" s="54">
        <v>212342</v>
      </c>
      <c r="AH646" s="54">
        <v>212334</v>
      </c>
      <c r="AI646" s="55">
        <v>212324</v>
      </c>
    </row>
    <row r="647" spans="1:35" x14ac:dyDescent="0.25">
      <c r="A647" s="26">
        <v>2018</v>
      </c>
      <c r="B647" s="26">
        <v>1</v>
      </c>
      <c r="C647" s="26" t="s">
        <v>42</v>
      </c>
      <c r="D647" s="26">
        <v>74</v>
      </c>
      <c r="E647" s="26">
        <v>1944</v>
      </c>
      <c r="F647" s="50">
        <v>51578660</v>
      </c>
      <c r="G647" s="51">
        <v>103125605</v>
      </c>
      <c r="H647" s="51">
        <v>103130340</v>
      </c>
      <c r="I647" s="51">
        <v>103126651</v>
      </c>
      <c r="J647" s="51">
        <v>103124225</v>
      </c>
      <c r="K647" s="52">
        <v>103117780</v>
      </c>
      <c r="L647" s="50">
        <v>676</v>
      </c>
      <c r="M647" s="51">
        <v>938</v>
      </c>
      <c r="N647" s="51">
        <v>0</v>
      </c>
      <c r="O647" s="51">
        <v>612</v>
      </c>
      <c r="P647" s="51">
        <v>1894</v>
      </c>
      <c r="Q647" s="52">
        <v>62</v>
      </c>
      <c r="R647" s="50">
        <v>287586</v>
      </c>
      <c r="S647" s="51">
        <v>287619</v>
      </c>
      <c r="T647" s="51">
        <v>287644</v>
      </c>
      <c r="U647" s="51">
        <v>287640</v>
      </c>
      <c r="V647" s="51">
        <v>287635</v>
      </c>
      <c r="W647" s="52">
        <v>287617</v>
      </c>
      <c r="X647" s="50">
        <v>4906</v>
      </c>
      <c r="Y647" s="51">
        <v>9511</v>
      </c>
      <c r="Z647" s="51">
        <v>9562</v>
      </c>
      <c r="AA647" s="51">
        <v>9571</v>
      </c>
      <c r="AB647" s="51">
        <v>9572</v>
      </c>
      <c r="AC647" s="52">
        <v>9573</v>
      </c>
      <c r="AD647" s="50">
        <v>282574</v>
      </c>
      <c r="AE647" s="51">
        <v>277877</v>
      </c>
      <c r="AF647" s="51">
        <v>277858</v>
      </c>
      <c r="AG647" s="51">
        <v>277834</v>
      </c>
      <c r="AH647" s="51">
        <v>277830</v>
      </c>
      <c r="AI647" s="52">
        <v>277805</v>
      </c>
    </row>
    <row r="648" spans="1:35" x14ac:dyDescent="0.25">
      <c r="A648" s="27">
        <v>2018</v>
      </c>
      <c r="B648" s="27">
        <v>1</v>
      </c>
      <c r="C648" s="27" t="s">
        <v>42</v>
      </c>
      <c r="D648" s="27">
        <v>75</v>
      </c>
      <c r="E648" s="27">
        <v>1943</v>
      </c>
      <c r="F648" s="53">
        <v>51795255</v>
      </c>
      <c r="G648" s="54">
        <v>103510171</v>
      </c>
      <c r="H648" s="54">
        <v>103514640</v>
      </c>
      <c r="I648" s="54">
        <v>103506557</v>
      </c>
      <c r="J648" s="54">
        <v>103504485</v>
      </c>
      <c r="K648" s="55">
        <v>103500547</v>
      </c>
      <c r="L648" s="53">
        <v>1680</v>
      </c>
      <c r="M648" s="54">
        <v>2072</v>
      </c>
      <c r="N648" s="54">
        <v>62</v>
      </c>
      <c r="O648" s="54">
        <v>2190</v>
      </c>
      <c r="P648" s="54">
        <v>2740</v>
      </c>
      <c r="Q648" s="55">
        <v>2190</v>
      </c>
      <c r="R648" s="53">
        <v>289044</v>
      </c>
      <c r="S648" s="54">
        <v>289111</v>
      </c>
      <c r="T648" s="54">
        <v>289134</v>
      </c>
      <c r="U648" s="54">
        <v>289127</v>
      </c>
      <c r="V648" s="54">
        <v>289124</v>
      </c>
      <c r="W648" s="55">
        <v>289118</v>
      </c>
      <c r="X648" s="53">
        <v>5339</v>
      </c>
      <c r="Y648" s="54">
        <v>10276</v>
      </c>
      <c r="Z648" s="54">
        <v>10308</v>
      </c>
      <c r="AA648" s="54">
        <v>10317</v>
      </c>
      <c r="AB648" s="54">
        <v>10317</v>
      </c>
      <c r="AC648" s="55">
        <v>10319</v>
      </c>
      <c r="AD648" s="53">
        <v>283650</v>
      </c>
      <c r="AE648" s="54">
        <v>278643</v>
      </c>
      <c r="AF648" s="54">
        <v>278631</v>
      </c>
      <c r="AG648" s="54">
        <v>278597</v>
      </c>
      <c r="AH648" s="54">
        <v>278591</v>
      </c>
      <c r="AI648" s="55">
        <v>278570</v>
      </c>
    </row>
    <row r="649" spans="1:35" x14ac:dyDescent="0.25">
      <c r="A649" s="26">
        <v>2018</v>
      </c>
      <c r="B649" s="26">
        <v>1</v>
      </c>
      <c r="C649" s="26" t="s">
        <v>42</v>
      </c>
      <c r="D649" s="26">
        <v>76</v>
      </c>
      <c r="E649" s="26">
        <v>1942</v>
      </c>
      <c r="F649" s="50">
        <v>49936464</v>
      </c>
      <c r="G649" s="51">
        <v>99727578</v>
      </c>
      <c r="H649" s="51">
        <v>99735735</v>
      </c>
      <c r="I649" s="51">
        <v>99729919</v>
      </c>
      <c r="J649" s="51">
        <v>99728812</v>
      </c>
      <c r="K649" s="52">
        <v>99726619</v>
      </c>
      <c r="L649" s="50">
        <v>244</v>
      </c>
      <c r="M649" s="51">
        <v>1404</v>
      </c>
      <c r="N649" s="51">
        <v>670</v>
      </c>
      <c r="O649" s="51">
        <v>730</v>
      </c>
      <c r="P649" s="51">
        <v>2264</v>
      </c>
      <c r="Q649" s="52">
        <v>1714</v>
      </c>
      <c r="R649" s="50">
        <v>278809</v>
      </c>
      <c r="S649" s="51">
        <v>278826</v>
      </c>
      <c r="T649" s="51">
        <v>278862</v>
      </c>
      <c r="U649" s="51">
        <v>278853</v>
      </c>
      <c r="V649" s="51">
        <v>278852</v>
      </c>
      <c r="W649" s="52">
        <v>278849</v>
      </c>
      <c r="X649" s="50">
        <v>5451</v>
      </c>
      <c r="Y649" s="51">
        <v>10555</v>
      </c>
      <c r="Z649" s="51">
        <v>10599</v>
      </c>
      <c r="AA649" s="51">
        <v>10605</v>
      </c>
      <c r="AB649" s="51">
        <v>10604</v>
      </c>
      <c r="AC649" s="52">
        <v>10609</v>
      </c>
      <c r="AD649" s="50">
        <v>273281</v>
      </c>
      <c r="AE649" s="51">
        <v>268102</v>
      </c>
      <c r="AF649" s="51">
        <v>268093</v>
      </c>
      <c r="AG649" s="51">
        <v>268062</v>
      </c>
      <c r="AH649" s="51">
        <v>268058</v>
      </c>
      <c r="AI649" s="52">
        <v>268049</v>
      </c>
    </row>
    <row r="650" spans="1:35" x14ac:dyDescent="0.25">
      <c r="A650" s="27">
        <v>2018</v>
      </c>
      <c r="B650" s="27">
        <v>1</v>
      </c>
      <c r="C650" s="27" t="s">
        <v>42</v>
      </c>
      <c r="D650" s="27">
        <v>77</v>
      </c>
      <c r="E650" s="27">
        <v>1941</v>
      </c>
      <c r="F650" s="53">
        <v>59415755</v>
      </c>
      <c r="G650" s="54">
        <v>118556276</v>
      </c>
      <c r="H650" s="54">
        <v>118562220</v>
      </c>
      <c r="I650" s="54">
        <v>118560943</v>
      </c>
      <c r="J650" s="54">
        <v>118558913</v>
      </c>
      <c r="K650" s="55">
        <v>118558760</v>
      </c>
      <c r="L650" s="53">
        <v>906</v>
      </c>
      <c r="M650" s="54">
        <v>1956</v>
      </c>
      <c r="N650" s="54">
        <v>770</v>
      </c>
      <c r="O650" s="54">
        <v>0</v>
      </c>
      <c r="P650" s="54">
        <v>1460</v>
      </c>
      <c r="Q650" s="55">
        <v>0</v>
      </c>
      <c r="R650" s="53">
        <v>332070</v>
      </c>
      <c r="S650" s="54">
        <v>332115</v>
      </c>
      <c r="T650" s="54">
        <v>332149</v>
      </c>
      <c r="U650" s="54">
        <v>332149</v>
      </c>
      <c r="V650" s="54">
        <v>332146</v>
      </c>
      <c r="W650" s="55">
        <v>332148</v>
      </c>
      <c r="X650" s="53">
        <v>7252</v>
      </c>
      <c r="Y650" s="54">
        <v>13811</v>
      </c>
      <c r="Z650" s="54">
        <v>13877</v>
      </c>
      <c r="AA650" s="54">
        <v>13885</v>
      </c>
      <c r="AB650" s="54">
        <v>13886</v>
      </c>
      <c r="AC650" s="55">
        <v>13887</v>
      </c>
      <c r="AD650" s="53">
        <v>324779</v>
      </c>
      <c r="AE650" s="54">
        <v>318171</v>
      </c>
      <c r="AF650" s="54">
        <v>318138</v>
      </c>
      <c r="AG650" s="54">
        <v>318116</v>
      </c>
      <c r="AH650" s="54">
        <v>318114</v>
      </c>
      <c r="AI650" s="55">
        <v>318102</v>
      </c>
    </row>
    <row r="651" spans="1:35" x14ac:dyDescent="0.25">
      <c r="A651" s="26">
        <v>2018</v>
      </c>
      <c r="B651" s="26">
        <v>1</v>
      </c>
      <c r="C651" s="26" t="s">
        <v>42</v>
      </c>
      <c r="D651" s="26">
        <v>78</v>
      </c>
      <c r="E651" s="26">
        <v>1940</v>
      </c>
      <c r="F651" s="50">
        <v>60736854</v>
      </c>
      <c r="G651" s="51">
        <v>121090084</v>
      </c>
      <c r="H651" s="51">
        <v>121092728</v>
      </c>
      <c r="I651" s="51">
        <v>121089553</v>
      </c>
      <c r="J651" s="51">
        <v>121089199</v>
      </c>
      <c r="K651" s="52">
        <v>121084239</v>
      </c>
      <c r="L651" s="50">
        <v>862</v>
      </c>
      <c r="M651" s="51">
        <v>1600</v>
      </c>
      <c r="N651" s="51">
        <v>730</v>
      </c>
      <c r="O651" s="51">
        <v>666</v>
      </c>
      <c r="P651" s="51">
        <v>728</v>
      </c>
      <c r="Q651" s="52">
        <v>792</v>
      </c>
      <c r="R651" s="50">
        <v>339809</v>
      </c>
      <c r="S651" s="51">
        <v>339837</v>
      </c>
      <c r="T651" s="51">
        <v>339861</v>
      </c>
      <c r="U651" s="51">
        <v>339861</v>
      </c>
      <c r="V651" s="51">
        <v>339863</v>
      </c>
      <c r="W651" s="52">
        <v>339851</v>
      </c>
      <c r="X651" s="50">
        <v>7938</v>
      </c>
      <c r="Y651" s="51">
        <v>15355</v>
      </c>
      <c r="Z651" s="51">
        <v>15414</v>
      </c>
      <c r="AA651" s="51">
        <v>15419</v>
      </c>
      <c r="AB651" s="51">
        <v>15419</v>
      </c>
      <c r="AC651" s="52">
        <v>15422</v>
      </c>
      <c r="AD651" s="50">
        <v>331833</v>
      </c>
      <c r="AE651" s="51">
        <v>324355</v>
      </c>
      <c r="AF651" s="51">
        <v>324306</v>
      </c>
      <c r="AG651" s="51">
        <v>324287</v>
      </c>
      <c r="AH651" s="51">
        <v>324283</v>
      </c>
      <c r="AI651" s="52">
        <v>324268</v>
      </c>
    </row>
    <row r="652" spans="1:35" x14ac:dyDescent="0.25">
      <c r="A652" s="27">
        <v>2018</v>
      </c>
      <c r="B652" s="27">
        <v>1</v>
      </c>
      <c r="C652" s="27" t="s">
        <v>42</v>
      </c>
      <c r="D652" s="27">
        <v>79</v>
      </c>
      <c r="E652" s="27">
        <v>1939</v>
      </c>
      <c r="F652" s="53">
        <v>57690415</v>
      </c>
      <c r="G652" s="54">
        <v>114871688</v>
      </c>
      <c r="H652" s="54">
        <v>114879705</v>
      </c>
      <c r="I652" s="54">
        <v>114877295</v>
      </c>
      <c r="J652" s="54">
        <v>114876970</v>
      </c>
      <c r="K652" s="55">
        <v>114869446</v>
      </c>
      <c r="L652" s="53">
        <v>482</v>
      </c>
      <c r="M652" s="54">
        <v>1464</v>
      </c>
      <c r="N652" s="54">
        <v>730</v>
      </c>
      <c r="O652" s="54">
        <v>730</v>
      </c>
      <c r="P652" s="54">
        <v>730</v>
      </c>
      <c r="Q652" s="55">
        <v>730</v>
      </c>
      <c r="R652" s="53">
        <v>323141</v>
      </c>
      <c r="S652" s="54">
        <v>323150</v>
      </c>
      <c r="T652" s="54">
        <v>323196</v>
      </c>
      <c r="U652" s="54">
        <v>323192</v>
      </c>
      <c r="V652" s="54">
        <v>323195</v>
      </c>
      <c r="W652" s="55">
        <v>323179</v>
      </c>
      <c r="X652" s="53">
        <v>8352</v>
      </c>
      <c r="Y652" s="54">
        <v>16181</v>
      </c>
      <c r="Z652" s="54">
        <v>16236</v>
      </c>
      <c r="AA652" s="54">
        <v>16243</v>
      </c>
      <c r="AB652" s="54">
        <v>16242</v>
      </c>
      <c r="AC652" s="55">
        <v>16244</v>
      </c>
      <c r="AD652" s="53">
        <v>314772</v>
      </c>
      <c r="AE652" s="54">
        <v>306887</v>
      </c>
      <c r="AF652" s="54">
        <v>306861</v>
      </c>
      <c r="AG652" s="54">
        <v>306844</v>
      </c>
      <c r="AH652" s="54">
        <v>306841</v>
      </c>
      <c r="AI652" s="55">
        <v>306814</v>
      </c>
    </row>
    <row r="653" spans="1:35" x14ac:dyDescent="0.25">
      <c r="A653" s="26">
        <v>2018</v>
      </c>
      <c r="B653" s="26">
        <v>1</v>
      </c>
      <c r="C653" s="26" t="s">
        <v>42</v>
      </c>
      <c r="D653" s="26">
        <v>80</v>
      </c>
      <c r="E653" s="26">
        <v>1938</v>
      </c>
      <c r="F653" s="50">
        <v>51397388</v>
      </c>
      <c r="G653" s="51">
        <v>102189300</v>
      </c>
      <c r="H653" s="51">
        <v>102190827</v>
      </c>
      <c r="I653" s="51">
        <v>102185433</v>
      </c>
      <c r="J653" s="51">
        <v>102183087</v>
      </c>
      <c r="K653" s="52">
        <v>102179716</v>
      </c>
      <c r="L653" s="50">
        <v>428</v>
      </c>
      <c r="M653" s="51">
        <v>246</v>
      </c>
      <c r="N653" s="51">
        <v>0</v>
      </c>
      <c r="O653" s="51">
        <v>0</v>
      </c>
      <c r="P653" s="51">
        <v>730</v>
      </c>
      <c r="Q653" s="52">
        <v>0</v>
      </c>
      <c r="R653" s="50">
        <v>288436</v>
      </c>
      <c r="S653" s="51">
        <v>288450</v>
      </c>
      <c r="T653" s="51">
        <v>288474</v>
      </c>
      <c r="U653" s="51">
        <v>288468</v>
      </c>
      <c r="V653" s="51">
        <v>288464</v>
      </c>
      <c r="W653" s="52">
        <v>288457</v>
      </c>
      <c r="X653" s="50">
        <v>8436</v>
      </c>
      <c r="Y653" s="51">
        <v>16134</v>
      </c>
      <c r="Z653" s="51">
        <v>16195</v>
      </c>
      <c r="AA653" s="51">
        <v>16201</v>
      </c>
      <c r="AB653" s="51">
        <v>16200</v>
      </c>
      <c r="AC653" s="52">
        <v>16205</v>
      </c>
      <c r="AD653" s="50">
        <v>280000</v>
      </c>
      <c r="AE653" s="51">
        <v>272241</v>
      </c>
      <c r="AF653" s="51">
        <v>272194</v>
      </c>
      <c r="AG653" s="51">
        <v>272176</v>
      </c>
      <c r="AH653" s="51">
        <v>272172</v>
      </c>
      <c r="AI653" s="52">
        <v>272157</v>
      </c>
    </row>
    <row r="654" spans="1:35" x14ac:dyDescent="0.25">
      <c r="A654" s="27">
        <v>2018</v>
      </c>
      <c r="B654" s="27">
        <v>1</v>
      </c>
      <c r="C654" s="27" t="s">
        <v>42</v>
      </c>
      <c r="D654" s="27">
        <v>81</v>
      </c>
      <c r="E654" s="27">
        <v>1937</v>
      </c>
      <c r="F654" s="53">
        <v>45579559</v>
      </c>
      <c r="G654" s="54">
        <v>90466727</v>
      </c>
      <c r="H654" s="54">
        <v>90471538</v>
      </c>
      <c r="I654" s="54">
        <v>90465568</v>
      </c>
      <c r="J654" s="54">
        <v>90466193</v>
      </c>
      <c r="K654" s="55">
        <v>90460948</v>
      </c>
      <c r="L654" s="53">
        <v>180</v>
      </c>
      <c r="M654" s="54">
        <v>1526</v>
      </c>
      <c r="N654" s="54">
        <v>0</v>
      </c>
      <c r="O654" s="54">
        <v>0</v>
      </c>
      <c r="P654" s="54">
        <v>0</v>
      </c>
      <c r="Q654" s="55">
        <v>0</v>
      </c>
      <c r="R654" s="53">
        <v>256296</v>
      </c>
      <c r="S654" s="54">
        <v>256286</v>
      </c>
      <c r="T654" s="54">
        <v>256307</v>
      </c>
      <c r="U654" s="54">
        <v>256298</v>
      </c>
      <c r="V654" s="54">
        <v>256298</v>
      </c>
      <c r="W654" s="55">
        <v>256287</v>
      </c>
      <c r="X654" s="53">
        <v>8441</v>
      </c>
      <c r="Y654" s="54">
        <v>16033</v>
      </c>
      <c r="Z654" s="54">
        <v>16084</v>
      </c>
      <c r="AA654" s="54">
        <v>16090</v>
      </c>
      <c r="AB654" s="54">
        <v>16089</v>
      </c>
      <c r="AC654" s="55">
        <v>16089</v>
      </c>
      <c r="AD654" s="53">
        <v>247854</v>
      </c>
      <c r="AE654" s="54">
        <v>240196</v>
      </c>
      <c r="AF654" s="54">
        <v>240154</v>
      </c>
      <c r="AG654" s="54">
        <v>240131</v>
      </c>
      <c r="AH654" s="54">
        <v>240131</v>
      </c>
      <c r="AI654" s="55">
        <v>240116</v>
      </c>
    </row>
    <row r="655" spans="1:35" x14ac:dyDescent="0.25">
      <c r="A655" s="26">
        <v>2018</v>
      </c>
      <c r="B655" s="26">
        <v>1</v>
      </c>
      <c r="C655" s="26" t="s">
        <v>42</v>
      </c>
      <c r="D655" s="26">
        <v>82</v>
      </c>
      <c r="E655" s="26">
        <v>1936</v>
      </c>
      <c r="F655" s="50">
        <v>41336628</v>
      </c>
      <c r="G655" s="51">
        <v>81891216</v>
      </c>
      <c r="H655" s="51">
        <v>81889309</v>
      </c>
      <c r="I655" s="51">
        <v>81886107</v>
      </c>
      <c r="J655" s="51">
        <v>81884310</v>
      </c>
      <c r="K655" s="52">
        <v>81884095</v>
      </c>
      <c r="L655" s="50">
        <v>304</v>
      </c>
      <c r="M655" s="51">
        <v>668</v>
      </c>
      <c r="N655" s="51">
        <v>0</v>
      </c>
      <c r="O655" s="51">
        <v>730</v>
      </c>
      <c r="P655" s="51">
        <v>2190</v>
      </c>
      <c r="Q655" s="52">
        <v>0</v>
      </c>
      <c r="R655" s="50">
        <v>232908</v>
      </c>
      <c r="S655" s="51">
        <v>232906</v>
      </c>
      <c r="T655" s="51">
        <v>232907</v>
      </c>
      <c r="U655" s="51">
        <v>232903</v>
      </c>
      <c r="V655" s="51">
        <v>232901</v>
      </c>
      <c r="W655" s="52">
        <v>232899</v>
      </c>
      <c r="X655" s="50">
        <v>8516</v>
      </c>
      <c r="Y655" s="51">
        <v>16421</v>
      </c>
      <c r="Z655" s="51">
        <v>16464</v>
      </c>
      <c r="AA655" s="51">
        <v>16468</v>
      </c>
      <c r="AB655" s="51">
        <v>16468</v>
      </c>
      <c r="AC655" s="52">
        <v>16471</v>
      </c>
      <c r="AD655" s="50">
        <v>224384</v>
      </c>
      <c r="AE655" s="51">
        <v>216435</v>
      </c>
      <c r="AF655" s="51">
        <v>216389</v>
      </c>
      <c r="AG655" s="51">
        <v>216374</v>
      </c>
      <c r="AH655" s="51">
        <v>216373</v>
      </c>
      <c r="AI655" s="52">
        <v>216363</v>
      </c>
    </row>
    <row r="656" spans="1:35" x14ac:dyDescent="0.25">
      <c r="A656" s="27">
        <v>2018</v>
      </c>
      <c r="B656" s="27">
        <v>1</v>
      </c>
      <c r="C656" s="27" t="s">
        <v>42</v>
      </c>
      <c r="D656" s="27">
        <v>83</v>
      </c>
      <c r="E656" s="27">
        <v>1935</v>
      </c>
      <c r="F656" s="53">
        <v>37128306</v>
      </c>
      <c r="G656" s="54">
        <v>73396221</v>
      </c>
      <c r="H656" s="54">
        <v>73395406</v>
      </c>
      <c r="I656" s="54">
        <v>73391077</v>
      </c>
      <c r="J656" s="54">
        <v>73391177</v>
      </c>
      <c r="K656" s="55">
        <v>73389140</v>
      </c>
      <c r="L656" s="53">
        <v>858</v>
      </c>
      <c r="M656" s="54">
        <v>1822</v>
      </c>
      <c r="N656" s="54">
        <v>1088</v>
      </c>
      <c r="O656" s="54">
        <v>0</v>
      </c>
      <c r="P656" s="54">
        <v>0</v>
      </c>
      <c r="Q656" s="55">
        <v>0</v>
      </c>
      <c r="R656" s="53">
        <v>209570</v>
      </c>
      <c r="S656" s="54">
        <v>209588</v>
      </c>
      <c r="T656" s="54">
        <v>209596</v>
      </c>
      <c r="U656" s="54">
        <v>209588</v>
      </c>
      <c r="V656" s="54">
        <v>209589</v>
      </c>
      <c r="W656" s="55">
        <v>209582</v>
      </c>
      <c r="X656" s="53">
        <v>8441</v>
      </c>
      <c r="Y656" s="54">
        <v>16417</v>
      </c>
      <c r="Z656" s="54">
        <v>16461</v>
      </c>
      <c r="AA656" s="54">
        <v>16465</v>
      </c>
      <c r="AB656" s="54">
        <v>16465</v>
      </c>
      <c r="AC656" s="55">
        <v>16465</v>
      </c>
      <c r="AD656" s="53">
        <v>201140</v>
      </c>
      <c r="AE656" s="54">
        <v>193137</v>
      </c>
      <c r="AF656" s="54">
        <v>193095</v>
      </c>
      <c r="AG656" s="54">
        <v>193075</v>
      </c>
      <c r="AH656" s="54">
        <v>193076</v>
      </c>
      <c r="AI656" s="55">
        <v>193071</v>
      </c>
    </row>
    <row r="657" spans="1:35" x14ac:dyDescent="0.25">
      <c r="A657" s="26">
        <v>2018</v>
      </c>
      <c r="B657" s="26">
        <v>1</v>
      </c>
      <c r="C657" s="26" t="s">
        <v>42</v>
      </c>
      <c r="D657" s="26">
        <v>84</v>
      </c>
      <c r="E657" s="26">
        <v>1934</v>
      </c>
      <c r="F657" s="50">
        <v>31520331</v>
      </c>
      <c r="G657" s="51">
        <v>62140458</v>
      </c>
      <c r="H657" s="51">
        <v>62142125</v>
      </c>
      <c r="I657" s="51">
        <v>62139404</v>
      </c>
      <c r="J657" s="51">
        <v>62139524</v>
      </c>
      <c r="K657" s="52">
        <v>62136976</v>
      </c>
      <c r="L657" s="50">
        <v>244</v>
      </c>
      <c r="M657" s="51">
        <v>2118</v>
      </c>
      <c r="N657" s="51">
        <v>0</v>
      </c>
      <c r="O657" s="51">
        <v>240</v>
      </c>
      <c r="P657" s="51">
        <v>730</v>
      </c>
      <c r="Q657" s="52">
        <v>0</v>
      </c>
      <c r="R657" s="50">
        <v>178414</v>
      </c>
      <c r="S657" s="51">
        <v>178420</v>
      </c>
      <c r="T657" s="51">
        <v>178429</v>
      </c>
      <c r="U657" s="51">
        <v>178422</v>
      </c>
      <c r="V657" s="51">
        <v>178423</v>
      </c>
      <c r="W657" s="52">
        <v>178418</v>
      </c>
      <c r="X657" s="50">
        <v>8164</v>
      </c>
      <c r="Y657" s="51">
        <v>15812</v>
      </c>
      <c r="Z657" s="51">
        <v>15864</v>
      </c>
      <c r="AA657" s="51">
        <v>15873</v>
      </c>
      <c r="AB657" s="51">
        <v>15872</v>
      </c>
      <c r="AC657" s="52">
        <v>15873</v>
      </c>
      <c r="AD657" s="50">
        <v>170262</v>
      </c>
      <c r="AE657" s="51">
        <v>162583</v>
      </c>
      <c r="AF657" s="51">
        <v>162535</v>
      </c>
      <c r="AG657" s="51">
        <v>162517</v>
      </c>
      <c r="AH657" s="51">
        <v>162519</v>
      </c>
      <c r="AI657" s="52">
        <v>162508</v>
      </c>
    </row>
    <row r="658" spans="1:35" x14ac:dyDescent="0.25">
      <c r="A658" s="27">
        <v>2018</v>
      </c>
      <c r="B658" s="27">
        <v>1</v>
      </c>
      <c r="C658" s="27" t="s">
        <v>42</v>
      </c>
      <c r="D658" s="27">
        <v>85</v>
      </c>
      <c r="E658" s="27">
        <v>1933</v>
      </c>
      <c r="F658" s="53">
        <v>22755185</v>
      </c>
      <c r="G658" s="54">
        <v>44697559</v>
      </c>
      <c r="H658" s="54">
        <v>44697031</v>
      </c>
      <c r="I658" s="54">
        <v>44691164</v>
      </c>
      <c r="J658" s="54">
        <v>44690846</v>
      </c>
      <c r="K658" s="55">
        <v>44689391</v>
      </c>
      <c r="L658" s="53">
        <v>331</v>
      </c>
      <c r="M658" s="54">
        <v>0</v>
      </c>
      <c r="N658" s="54">
        <v>0</v>
      </c>
      <c r="O658" s="54">
        <v>0</v>
      </c>
      <c r="P658" s="54">
        <v>0</v>
      </c>
      <c r="Q658" s="55">
        <v>0</v>
      </c>
      <c r="R658" s="53">
        <v>129392</v>
      </c>
      <c r="S658" s="54">
        <v>129385</v>
      </c>
      <c r="T658" s="54">
        <v>129387</v>
      </c>
      <c r="U658" s="54">
        <v>129374</v>
      </c>
      <c r="V658" s="54">
        <v>129374</v>
      </c>
      <c r="W658" s="55">
        <v>129370</v>
      </c>
      <c r="X658" s="53">
        <v>7002</v>
      </c>
      <c r="Y658" s="54">
        <v>13044</v>
      </c>
      <c r="Z658" s="54">
        <v>13072</v>
      </c>
      <c r="AA658" s="54">
        <v>13076</v>
      </c>
      <c r="AB658" s="54">
        <v>13076</v>
      </c>
      <c r="AC658" s="55">
        <v>13076</v>
      </c>
      <c r="AD658" s="53">
        <v>122398</v>
      </c>
      <c r="AE658" s="54">
        <v>116305</v>
      </c>
      <c r="AF658" s="54">
        <v>116280</v>
      </c>
      <c r="AG658" s="54">
        <v>116261</v>
      </c>
      <c r="AH658" s="54">
        <v>116258</v>
      </c>
      <c r="AI658" s="55">
        <v>116253</v>
      </c>
    </row>
    <row r="659" spans="1:35" x14ac:dyDescent="0.25">
      <c r="A659" s="26">
        <v>2018</v>
      </c>
      <c r="B659" s="26">
        <v>1</v>
      </c>
      <c r="C659" s="26" t="s">
        <v>42</v>
      </c>
      <c r="D659" s="26">
        <v>86</v>
      </c>
      <c r="E659" s="26">
        <v>1932</v>
      </c>
      <c r="F659" s="50">
        <v>20091761</v>
      </c>
      <c r="G659" s="51">
        <v>39337036</v>
      </c>
      <c r="H659" s="51">
        <v>39332622</v>
      </c>
      <c r="I659" s="51">
        <v>39328564</v>
      </c>
      <c r="J659" s="51">
        <v>39328517</v>
      </c>
      <c r="K659" s="52">
        <v>39327175</v>
      </c>
      <c r="L659" s="50">
        <v>0</v>
      </c>
      <c r="M659" s="51">
        <v>0</v>
      </c>
      <c r="N659" s="51">
        <v>0</v>
      </c>
      <c r="O659" s="51">
        <v>0</v>
      </c>
      <c r="P659" s="51">
        <v>0</v>
      </c>
      <c r="Q659" s="52">
        <v>0</v>
      </c>
      <c r="R659" s="50">
        <v>114647</v>
      </c>
      <c r="S659" s="51">
        <v>114642</v>
      </c>
      <c r="T659" s="51">
        <v>114639</v>
      </c>
      <c r="U659" s="51">
        <v>114631</v>
      </c>
      <c r="V659" s="51">
        <v>114631</v>
      </c>
      <c r="W659" s="52">
        <v>114629</v>
      </c>
      <c r="X659" s="50">
        <v>6944</v>
      </c>
      <c r="Y659" s="51">
        <v>13113</v>
      </c>
      <c r="Z659" s="51">
        <v>13151</v>
      </c>
      <c r="AA659" s="51">
        <v>13157</v>
      </c>
      <c r="AB659" s="51">
        <v>13157</v>
      </c>
      <c r="AC659" s="52">
        <v>13159</v>
      </c>
      <c r="AD659" s="50">
        <v>107722</v>
      </c>
      <c r="AE659" s="51">
        <v>101527</v>
      </c>
      <c r="AF659" s="51">
        <v>101485</v>
      </c>
      <c r="AG659" s="51">
        <v>101472</v>
      </c>
      <c r="AH659" s="51">
        <v>101471</v>
      </c>
      <c r="AI659" s="52">
        <v>101466</v>
      </c>
    </row>
    <row r="660" spans="1:35" x14ac:dyDescent="0.25">
      <c r="A660" s="27">
        <v>2018</v>
      </c>
      <c r="B660" s="27">
        <v>1</v>
      </c>
      <c r="C660" s="27" t="s">
        <v>42</v>
      </c>
      <c r="D660" s="27">
        <v>87</v>
      </c>
      <c r="E660" s="27">
        <v>1931</v>
      </c>
      <c r="F660" s="53">
        <v>17864383</v>
      </c>
      <c r="G660" s="54">
        <v>34863645</v>
      </c>
      <c r="H660" s="54">
        <v>34862044</v>
      </c>
      <c r="I660" s="54">
        <v>34862210</v>
      </c>
      <c r="J660" s="54">
        <v>34862012</v>
      </c>
      <c r="K660" s="55">
        <v>34861524</v>
      </c>
      <c r="L660" s="53">
        <v>418</v>
      </c>
      <c r="M660" s="54">
        <v>362</v>
      </c>
      <c r="N660" s="54">
        <v>306</v>
      </c>
      <c r="O660" s="54">
        <v>0</v>
      </c>
      <c r="P660" s="54">
        <v>0</v>
      </c>
      <c r="Q660" s="55">
        <v>0</v>
      </c>
      <c r="R660" s="53">
        <v>102357</v>
      </c>
      <c r="S660" s="54">
        <v>102350</v>
      </c>
      <c r="T660" s="54">
        <v>102348</v>
      </c>
      <c r="U660" s="54">
        <v>102351</v>
      </c>
      <c r="V660" s="54">
        <v>102351</v>
      </c>
      <c r="W660" s="55">
        <v>102350</v>
      </c>
      <c r="X660" s="53">
        <v>6930</v>
      </c>
      <c r="Y660" s="54">
        <v>13006</v>
      </c>
      <c r="Z660" s="54">
        <v>13032</v>
      </c>
      <c r="AA660" s="54">
        <v>13037</v>
      </c>
      <c r="AB660" s="54">
        <v>13038</v>
      </c>
      <c r="AC660" s="55">
        <v>13037</v>
      </c>
      <c r="AD660" s="53">
        <v>95448</v>
      </c>
      <c r="AE660" s="54">
        <v>89362</v>
      </c>
      <c r="AF660" s="54">
        <v>89333</v>
      </c>
      <c r="AG660" s="54">
        <v>89324</v>
      </c>
      <c r="AH660" s="54">
        <v>89323</v>
      </c>
      <c r="AI660" s="55">
        <v>89321</v>
      </c>
    </row>
    <row r="661" spans="1:35" x14ac:dyDescent="0.25">
      <c r="A661" s="26">
        <v>2018</v>
      </c>
      <c r="B661" s="26">
        <v>1</v>
      </c>
      <c r="C661" s="26" t="s">
        <v>42</v>
      </c>
      <c r="D661" s="26">
        <v>88</v>
      </c>
      <c r="E661" s="26">
        <v>1930</v>
      </c>
      <c r="F661" s="50">
        <v>16046779</v>
      </c>
      <c r="G661" s="51">
        <v>31188913</v>
      </c>
      <c r="H661" s="51">
        <v>31186397</v>
      </c>
      <c r="I661" s="51">
        <v>31186271</v>
      </c>
      <c r="J661" s="51">
        <v>31185906</v>
      </c>
      <c r="K661" s="52">
        <v>31183891</v>
      </c>
      <c r="L661" s="50">
        <v>182</v>
      </c>
      <c r="M661" s="51">
        <v>1280</v>
      </c>
      <c r="N661" s="51">
        <v>0</v>
      </c>
      <c r="O661" s="51">
        <v>0</v>
      </c>
      <c r="P661" s="51">
        <v>0</v>
      </c>
      <c r="Q661" s="52">
        <v>730</v>
      </c>
      <c r="R661" s="50">
        <v>92283</v>
      </c>
      <c r="S661" s="51">
        <v>92276</v>
      </c>
      <c r="T661" s="51">
        <v>92271</v>
      </c>
      <c r="U661" s="51">
        <v>92273</v>
      </c>
      <c r="V661" s="51">
        <v>92272</v>
      </c>
      <c r="W661" s="52">
        <v>92268</v>
      </c>
      <c r="X661" s="50">
        <v>6823</v>
      </c>
      <c r="Y661" s="51">
        <v>13072</v>
      </c>
      <c r="Z661" s="51">
        <v>13099</v>
      </c>
      <c r="AA661" s="51">
        <v>13101</v>
      </c>
      <c r="AB661" s="51">
        <v>13100</v>
      </c>
      <c r="AC661" s="52">
        <v>13102</v>
      </c>
      <c r="AD661" s="50">
        <v>85479</v>
      </c>
      <c r="AE661" s="51">
        <v>79215</v>
      </c>
      <c r="AF661" s="51">
        <v>79181</v>
      </c>
      <c r="AG661" s="51">
        <v>79182</v>
      </c>
      <c r="AH661" s="51">
        <v>79181</v>
      </c>
      <c r="AI661" s="52">
        <v>79177</v>
      </c>
    </row>
    <row r="662" spans="1:35" x14ac:dyDescent="0.25">
      <c r="A662" s="27">
        <v>2018</v>
      </c>
      <c r="B662" s="27">
        <v>1</v>
      </c>
      <c r="C662" s="27" t="s">
        <v>42</v>
      </c>
      <c r="D662" s="27">
        <v>89</v>
      </c>
      <c r="E662" s="27">
        <v>1929</v>
      </c>
      <c r="F662" s="53">
        <v>13035798</v>
      </c>
      <c r="G662" s="54">
        <v>25217951</v>
      </c>
      <c r="H662" s="54">
        <v>25215135</v>
      </c>
      <c r="I662" s="54">
        <v>25212736</v>
      </c>
      <c r="J662" s="54">
        <v>25212965</v>
      </c>
      <c r="K662" s="55">
        <v>25212943</v>
      </c>
      <c r="L662" s="53">
        <v>0</v>
      </c>
      <c r="M662" s="54">
        <v>0</v>
      </c>
      <c r="N662" s="54">
        <v>0</v>
      </c>
      <c r="O662" s="54">
        <v>0</v>
      </c>
      <c r="P662" s="54">
        <v>0</v>
      </c>
      <c r="Q662" s="55">
        <v>0</v>
      </c>
      <c r="R662" s="53">
        <v>75498</v>
      </c>
      <c r="S662" s="54">
        <v>75498</v>
      </c>
      <c r="T662" s="54">
        <v>75497</v>
      </c>
      <c r="U662" s="54">
        <v>75494</v>
      </c>
      <c r="V662" s="54">
        <v>75494</v>
      </c>
      <c r="W662" s="55">
        <v>75494</v>
      </c>
      <c r="X662" s="53">
        <v>6550</v>
      </c>
      <c r="Y662" s="54">
        <v>12064</v>
      </c>
      <c r="Z662" s="54">
        <v>12093</v>
      </c>
      <c r="AA662" s="54">
        <v>12099</v>
      </c>
      <c r="AB662" s="54">
        <v>12099</v>
      </c>
      <c r="AC662" s="55">
        <v>12100</v>
      </c>
      <c r="AD662" s="53">
        <v>68966</v>
      </c>
      <c r="AE662" s="54">
        <v>63454</v>
      </c>
      <c r="AF662" s="54">
        <v>63417</v>
      </c>
      <c r="AG662" s="54">
        <v>63401</v>
      </c>
      <c r="AH662" s="54">
        <v>63401</v>
      </c>
      <c r="AI662" s="55">
        <v>63400</v>
      </c>
    </row>
    <row r="663" spans="1:35" x14ac:dyDescent="0.25">
      <c r="A663" s="26">
        <v>2018</v>
      </c>
      <c r="B663" s="26">
        <v>1</v>
      </c>
      <c r="C663" s="26" t="s">
        <v>42</v>
      </c>
      <c r="D663" s="26">
        <v>90</v>
      </c>
      <c r="E663" s="26">
        <v>1928</v>
      </c>
      <c r="F663" s="50">
        <v>10662285</v>
      </c>
      <c r="G663" s="51">
        <v>20517154</v>
      </c>
      <c r="H663" s="51">
        <v>20518408</v>
      </c>
      <c r="I663" s="51">
        <v>20518005</v>
      </c>
      <c r="J663" s="51">
        <v>20517991</v>
      </c>
      <c r="K663" s="52">
        <v>20516364</v>
      </c>
      <c r="L663" s="50">
        <v>0</v>
      </c>
      <c r="M663" s="51">
        <v>0</v>
      </c>
      <c r="N663" s="51">
        <v>0</v>
      </c>
      <c r="O663" s="51">
        <v>0</v>
      </c>
      <c r="P663" s="51">
        <v>0</v>
      </c>
      <c r="Q663" s="52">
        <v>0</v>
      </c>
      <c r="R663" s="50">
        <v>62084</v>
      </c>
      <c r="S663" s="51">
        <v>62075</v>
      </c>
      <c r="T663" s="51">
        <v>62078</v>
      </c>
      <c r="U663" s="51">
        <v>62078</v>
      </c>
      <c r="V663" s="51">
        <v>62078</v>
      </c>
      <c r="W663" s="52">
        <v>62075</v>
      </c>
      <c r="X663" s="50">
        <v>5920</v>
      </c>
      <c r="Y663" s="51">
        <v>11056</v>
      </c>
      <c r="Z663" s="51">
        <v>11072</v>
      </c>
      <c r="AA663" s="51">
        <v>11074</v>
      </c>
      <c r="AB663" s="51">
        <v>11074</v>
      </c>
      <c r="AC663" s="52">
        <v>11078</v>
      </c>
      <c r="AD663" s="50">
        <v>56196</v>
      </c>
      <c r="AE663" s="51">
        <v>51041</v>
      </c>
      <c r="AF663" s="51">
        <v>51028</v>
      </c>
      <c r="AG663" s="51">
        <v>51024</v>
      </c>
      <c r="AH663" s="51">
        <v>51023</v>
      </c>
      <c r="AI663" s="52">
        <v>51017</v>
      </c>
    </row>
    <row r="664" spans="1:35" x14ac:dyDescent="0.25">
      <c r="A664" s="27">
        <v>2018</v>
      </c>
      <c r="B664" s="27">
        <v>1</v>
      </c>
      <c r="C664" s="27" t="s">
        <v>42</v>
      </c>
      <c r="D664" s="27">
        <v>91</v>
      </c>
      <c r="E664" s="27">
        <v>1927</v>
      </c>
      <c r="F664" s="53">
        <v>7813851</v>
      </c>
      <c r="G664" s="54">
        <v>14973747</v>
      </c>
      <c r="H664" s="54">
        <v>14971425</v>
      </c>
      <c r="I664" s="54">
        <v>14970193</v>
      </c>
      <c r="J664" s="54">
        <v>14970193</v>
      </c>
      <c r="K664" s="55">
        <v>14969828</v>
      </c>
      <c r="L664" s="53">
        <v>0</v>
      </c>
      <c r="M664" s="54">
        <v>0</v>
      </c>
      <c r="N664" s="54">
        <v>0</v>
      </c>
      <c r="O664" s="54">
        <v>0</v>
      </c>
      <c r="P664" s="54">
        <v>0</v>
      </c>
      <c r="Q664" s="55">
        <v>0</v>
      </c>
      <c r="R664" s="53">
        <v>45758</v>
      </c>
      <c r="S664" s="54">
        <v>45757</v>
      </c>
      <c r="T664" s="54">
        <v>45751</v>
      </c>
      <c r="U664" s="54">
        <v>45749</v>
      </c>
      <c r="V664" s="54">
        <v>45749</v>
      </c>
      <c r="W664" s="55">
        <v>45748</v>
      </c>
      <c r="X664" s="53">
        <v>4792</v>
      </c>
      <c r="Y664" s="54">
        <v>8932</v>
      </c>
      <c r="Z664" s="54">
        <v>8943</v>
      </c>
      <c r="AA664" s="54">
        <v>8947</v>
      </c>
      <c r="AB664" s="54">
        <v>8948</v>
      </c>
      <c r="AC664" s="55">
        <v>8948</v>
      </c>
      <c r="AD664" s="53">
        <v>40974</v>
      </c>
      <c r="AE664" s="54">
        <v>36841</v>
      </c>
      <c r="AF664" s="54">
        <v>36828</v>
      </c>
      <c r="AG664" s="54">
        <v>36822</v>
      </c>
      <c r="AH664" s="54">
        <v>36822</v>
      </c>
      <c r="AI664" s="55">
        <v>36821</v>
      </c>
    </row>
    <row r="665" spans="1:35" x14ac:dyDescent="0.25">
      <c r="A665" s="26">
        <v>2018</v>
      </c>
      <c r="B665" s="26">
        <v>1</v>
      </c>
      <c r="C665" s="26" t="s">
        <v>42</v>
      </c>
      <c r="D665" s="26">
        <v>92</v>
      </c>
      <c r="E665" s="26">
        <v>1926</v>
      </c>
      <c r="F665" s="50">
        <v>5825850</v>
      </c>
      <c r="G665" s="51">
        <v>11102847</v>
      </c>
      <c r="H665" s="51">
        <v>11102274</v>
      </c>
      <c r="I665" s="51">
        <v>11101975</v>
      </c>
      <c r="J665" s="51">
        <v>11101610</v>
      </c>
      <c r="K665" s="52">
        <v>11100515</v>
      </c>
      <c r="L665" s="50">
        <v>0</v>
      </c>
      <c r="M665" s="51">
        <v>0</v>
      </c>
      <c r="N665" s="51">
        <v>0</v>
      </c>
      <c r="O665" s="51">
        <v>0</v>
      </c>
      <c r="P665" s="51">
        <v>0</v>
      </c>
      <c r="Q665" s="52">
        <v>0</v>
      </c>
      <c r="R665" s="50">
        <v>34291</v>
      </c>
      <c r="S665" s="51">
        <v>34290</v>
      </c>
      <c r="T665" s="51">
        <v>34289</v>
      </c>
      <c r="U665" s="51">
        <v>34290</v>
      </c>
      <c r="V665" s="51">
        <v>34289</v>
      </c>
      <c r="W665" s="52">
        <v>34286</v>
      </c>
      <c r="X665" s="50">
        <v>3922</v>
      </c>
      <c r="Y665" s="51">
        <v>7253</v>
      </c>
      <c r="Z665" s="51">
        <v>7269</v>
      </c>
      <c r="AA665" s="51">
        <v>7272</v>
      </c>
      <c r="AB665" s="51">
        <v>7271</v>
      </c>
      <c r="AC665" s="52">
        <v>7271</v>
      </c>
      <c r="AD665" s="50">
        <v>30383</v>
      </c>
      <c r="AE665" s="51">
        <v>27041</v>
      </c>
      <c r="AF665" s="51">
        <v>27025</v>
      </c>
      <c r="AG665" s="51">
        <v>27023</v>
      </c>
      <c r="AH665" s="51">
        <v>27022</v>
      </c>
      <c r="AI665" s="52">
        <v>27019</v>
      </c>
    </row>
    <row r="666" spans="1:35" x14ac:dyDescent="0.25">
      <c r="A666" s="27">
        <v>2018</v>
      </c>
      <c r="B666" s="27">
        <v>1</v>
      </c>
      <c r="C666" s="27" t="s">
        <v>42</v>
      </c>
      <c r="D666" s="27">
        <v>93</v>
      </c>
      <c r="E666" s="27">
        <v>1925</v>
      </c>
      <c r="F666" s="53">
        <v>4203237</v>
      </c>
      <c r="G666" s="54">
        <v>7946016</v>
      </c>
      <c r="H666" s="54">
        <v>7945400</v>
      </c>
      <c r="I666" s="54">
        <v>7945359</v>
      </c>
      <c r="J666" s="54">
        <v>7944994</v>
      </c>
      <c r="K666" s="55">
        <v>7944629</v>
      </c>
      <c r="L666" s="53">
        <v>0</v>
      </c>
      <c r="M666" s="54">
        <v>0</v>
      </c>
      <c r="N666" s="54">
        <v>0</v>
      </c>
      <c r="O666" s="54">
        <v>0</v>
      </c>
      <c r="P666" s="54">
        <v>0</v>
      </c>
      <c r="Q666" s="55">
        <v>0</v>
      </c>
      <c r="R666" s="53">
        <v>25067</v>
      </c>
      <c r="S666" s="54">
        <v>25068</v>
      </c>
      <c r="T666" s="54">
        <v>25068</v>
      </c>
      <c r="U666" s="54">
        <v>25068</v>
      </c>
      <c r="V666" s="54">
        <v>25067</v>
      </c>
      <c r="W666" s="55">
        <v>25066</v>
      </c>
      <c r="X666" s="53">
        <v>3410</v>
      </c>
      <c r="Y666" s="54">
        <v>6039</v>
      </c>
      <c r="Z666" s="54">
        <v>6048</v>
      </c>
      <c r="AA666" s="54">
        <v>6048</v>
      </c>
      <c r="AB666" s="54">
        <v>6047</v>
      </c>
      <c r="AC666" s="55">
        <v>6047</v>
      </c>
      <c r="AD666" s="53">
        <v>21679</v>
      </c>
      <c r="AE666" s="54">
        <v>19042</v>
      </c>
      <c r="AF666" s="54">
        <v>19029</v>
      </c>
      <c r="AG666" s="54">
        <v>19028</v>
      </c>
      <c r="AH666" s="54">
        <v>19027</v>
      </c>
      <c r="AI666" s="55">
        <v>19026</v>
      </c>
    </row>
    <row r="667" spans="1:35" x14ac:dyDescent="0.25">
      <c r="A667" s="26">
        <v>2018</v>
      </c>
      <c r="B667" s="26">
        <v>1</v>
      </c>
      <c r="C667" s="26" t="s">
        <v>42</v>
      </c>
      <c r="D667" s="26">
        <v>94</v>
      </c>
      <c r="E667" s="26">
        <v>1924</v>
      </c>
      <c r="F667" s="50">
        <v>2723898</v>
      </c>
      <c r="G667" s="51">
        <v>5111450</v>
      </c>
      <c r="H667" s="51">
        <v>5110255</v>
      </c>
      <c r="I667" s="51">
        <v>5110224</v>
      </c>
      <c r="J667" s="51">
        <v>5109859</v>
      </c>
      <c r="K667" s="52">
        <v>5109656</v>
      </c>
      <c r="L667" s="50">
        <v>0</v>
      </c>
      <c r="M667" s="51">
        <v>0</v>
      </c>
      <c r="N667" s="51">
        <v>730</v>
      </c>
      <c r="O667" s="51">
        <v>0</v>
      </c>
      <c r="P667" s="51">
        <v>0</v>
      </c>
      <c r="Q667" s="52">
        <v>0</v>
      </c>
      <c r="R667" s="50">
        <v>16382</v>
      </c>
      <c r="S667" s="51">
        <v>16381</v>
      </c>
      <c r="T667" s="51">
        <v>16381</v>
      </c>
      <c r="U667" s="51">
        <v>16380</v>
      </c>
      <c r="V667" s="51">
        <v>16379</v>
      </c>
      <c r="W667" s="52">
        <v>16379</v>
      </c>
      <c r="X667" s="50">
        <v>2449</v>
      </c>
      <c r="Y667" s="51">
        <v>4342</v>
      </c>
      <c r="Z667" s="51">
        <v>4353</v>
      </c>
      <c r="AA667" s="51">
        <v>4353</v>
      </c>
      <c r="AB667" s="51">
        <v>4353</v>
      </c>
      <c r="AC667" s="52">
        <v>4354</v>
      </c>
      <c r="AD667" s="50">
        <v>13945</v>
      </c>
      <c r="AE667" s="51">
        <v>12041</v>
      </c>
      <c r="AF667" s="51">
        <v>12031</v>
      </c>
      <c r="AG667" s="51">
        <v>12028</v>
      </c>
      <c r="AH667" s="51">
        <v>12027</v>
      </c>
      <c r="AI667" s="52">
        <v>12026</v>
      </c>
    </row>
    <row r="668" spans="1:35" x14ac:dyDescent="0.25">
      <c r="A668" s="27">
        <v>2018</v>
      </c>
      <c r="B668" s="27">
        <v>1</v>
      </c>
      <c r="C668" s="27" t="s">
        <v>42</v>
      </c>
      <c r="D668" s="27">
        <v>95</v>
      </c>
      <c r="E668" s="27">
        <v>1923</v>
      </c>
      <c r="F668" s="53">
        <v>1937466</v>
      </c>
      <c r="G668" s="54">
        <v>3621078</v>
      </c>
      <c r="H668" s="54">
        <v>3619224</v>
      </c>
      <c r="I668" s="54">
        <v>3619954</v>
      </c>
      <c r="J668" s="54">
        <v>3619954</v>
      </c>
      <c r="K668" s="55">
        <v>3619946</v>
      </c>
      <c r="L668" s="53">
        <v>0</v>
      </c>
      <c r="M668" s="54">
        <v>0</v>
      </c>
      <c r="N668" s="54">
        <v>0</v>
      </c>
      <c r="O668" s="54">
        <v>0</v>
      </c>
      <c r="P668" s="54">
        <v>0</v>
      </c>
      <c r="Q668" s="55">
        <v>0</v>
      </c>
      <c r="R668" s="53">
        <v>11738</v>
      </c>
      <c r="S668" s="54">
        <v>11735</v>
      </c>
      <c r="T668" s="54">
        <v>11732</v>
      </c>
      <c r="U668" s="54">
        <v>11734</v>
      </c>
      <c r="V668" s="54">
        <v>11734</v>
      </c>
      <c r="W668" s="55">
        <v>11734</v>
      </c>
      <c r="X668" s="53">
        <v>1904</v>
      </c>
      <c r="Y668" s="54">
        <v>3308</v>
      </c>
      <c r="Z668" s="54">
        <v>3314</v>
      </c>
      <c r="AA668" s="54">
        <v>3314</v>
      </c>
      <c r="AB668" s="54">
        <v>3314</v>
      </c>
      <c r="AC668" s="55">
        <v>3314</v>
      </c>
      <c r="AD668" s="53">
        <v>9840</v>
      </c>
      <c r="AE668" s="54">
        <v>8435</v>
      </c>
      <c r="AF668" s="54">
        <v>8425</v>
      </c>
      <c r="AG668" s="54">
        <v>8427</v>
      </c>
      <c r="AH668" s="54">
        <v>8427</v>
      </c>
      <c r="AI668" s="55">
        <v>8426</v>
      </c>
    </row>
    <row r="669" spans="1:35" x14ac:dyDescent="0.25">
      <c r="A669" s="26">
        <v>2018</v>
      </c>
      <c r="B669" s="26">
        <v>1</v>
      </c>
      <c r="C669" s="26" t="s">
        <v>42</v>
      </c>
      <c r="D669" s="26">
        <v>96</v>
      </c>
      <c r="E669" s="26">
        <v>1922</v>
      </c>
      <c r="F669" s="50">
        <v>1421909</v>
      </c>
      <c r="G669" s="51">
        <v>2637746</v>
      </c>
      <c r="H669" s="51">
        <v>2637062</v>
      </c>
      <c r="I669" s="51">
        <v>2636155</v>
      </c>
      <c r="J669" s="51">
        <v>2636155</v>
      </c>
      <c r="K669" s="52">
        <v>2635790</v>
      </c>
      <c r="L669" s="50">
        <v>0</v>
      </c>
      <c r="M669" s="51">
        <v>0</v>
      </c>
      <c r="N669" s="51">
        <v>0</v>
      </c>
      <c r="O669" s="51">
        <v>0</v>
      </c>
      <c r="P669" s="51">
        <v>0</v>
      </c>
      <c r="Q669" s="52">
        <v>0</v>
      </c>
      <c r="R669" s="50">
        <v>8724</v>
      </c>
      <c r="S669" s="51">
        <v>8725</v>
      </c>
      <c r="T669" s="51">
        <v>8725</v>
      </c>
      <c r="U669" s="51">
        <v>8722</v>
      </c>
      <c r="V669" s="51">
        <v>8722</v>
      </c>
      <c r="W669" s="52">
        <v>8721</v>
      </c>
      <c r="X669" s="50">
        <v>1554</v>
      </c>
      <c r="Y669" s="51">
        <v>2697</v>
      </c>
      <c r="Z669" s="51">
        <v>2703</v>
      </c>
      <c r="AA669" s="51">
        <v>2703</v>
      </c>
      <c r="AB669" s="51">
        <v>2703</v>
      </c>
      <c r="AC669" s="52">
        <v>2703</v>
      </c>
      <c r="AD669" s="50">
        <v>7179</v>
      </c>
      <c r="AE669" s="51">
        <v>6033</v>
      </c>
      <c r="AF669" s="51">
        <v>6028</v>
      </c>
      <c r="AG669" s="51">
        <v>6024</v>
      </c>
      <c r="AH669" s="51">
        <v>6024</v>
      </c>
      <c r="AI669" s="52">
        <v>6023</v>
      </c>
    </row>
    <row r="670" spans="1:35" x14ac:dyDescent="0.25">
      <c r="A670" s="27">
        <v>2018</v>
      </c>
      <c r="B670" s="27">
        <v>1</v>
      </c>
      <c r="C670" s="27" t="s">
        <v>42</v>
      </c>
      <c r="D670" s="27">
        <v>97</v>
      </c>
      <c r="E670" s="27">
        <v>1921</v>
      </c>
      <c r="F670" s="53">
        <v>991439</v>
      </c>
      <c r="G670" s="54">
        <v>1819548</v>
      </c>
      <c r="H670" s="54">
        <v>1819412</v>
      </c>
      <c r="I670" s="54">
        <v>1818768</v>
      </c>
      <c r="J670" s="54">
        <v>1818768</v>
      </c>
      <c r="K670" s="55">
        <v>1818349</v>
      </c>
      <c r="L670" s="53">
        <v>0</v>
      </c>
      <c r="M670" s="54">
        <v>0</v>
      </c>
      <c r="N670" s="54">
        <v>0</v>
      </c>
      <c r="O670" s="54">
        <v>0</v>
      </c>
      <c r="P670" s="54">
        <v>0</v>
      </c>
      <c r="Q670" s="55">
        <v>0</v>
      </c>
      <c r="R670" s="53">
        <v>6128</v>
      </c>
      <c r="S670" s="54">
        <v>6128</v>
      </c>
      <c r="T670" s="54">
        <v>6128</v>
      </c>
      <c r="U670" s="54">
        <v>6127</v>
      </c>
      <c r="V670" s="54">
        <v>6127</v>
      </c>
      <c r="W670" s="55">
        <v>6125</v>
      </c>
      <c r="X670" s="53">
        <v>1197</v>
      </c>
      <c r="Y670" s="54">
        <v>2025</v>
      </c>
      <c r="Z670" s="54">
        <v>2027</v>
      </c>
      <c r="AA670" s="54">
        <v>2028</v>
      </c>
      <c r="AB670" s="54">
        <v>2028</v>
      </c>
      <c r="AC670" s="55">
        <v>2027</v>
      </c>
      <c r="AD670" s="53">
        <v>4933</v>
      </c>
      <c r="AE670" s="54">
        <v>4104</v>
      </c>
      <c r="AF670" s="54">
        <v>4102</v>
      </c>
      <c r="AG670" s="54">
        <v>4100</v>
      </c>
      <c r="AH670" s="54">
        <v>4100</v>
      </c>
      <c r="AI670" s="55">
        <v>4099</v>
      </c>
    </row>
    <row r="671" spans="1:35" x14ac:dyDescent="0.25">
      <c r="A671" s="26">
        <v>2018</v>
      </c>
      <c r="B671" s="26">
        <v>1</v>
      </c>
      <c r="C671" s="26" t="s">
        <v>42</v>
      </c>
      <c r="D671" s="26">
        <v>98</v>
      </c>
      <c r="E671" s="26">
        <v>1920</v>
      </c>
      <c r="F671" s="50">
        <v>619193</v>
      </c>
      <c r="G671" s="51">
        <v>1129518</v>
      </c>
      <c r="H671" s="51">
        <v>1129456</v>
      </c>
      <c r="I671" s="51">
        <v>1129092</v>
      </c>
      <c r="J671" s="51">
        <v>1129092</v>
      </c>
      <c r="K671" s="52">
        <v>1129092</v>
      </c>
      <c r="L671" s="50">
        <v>0</v>
      </c>
      <c r="M671" s="51">
        <v>0</v>
      </c>
      <c r="N671" s="51">
        <v>0</v>
      </c>
      <c r="O671" s="51">
        <v>0</v>
      </c>
      <c r="P671" s="51">
        <v>0</v>
      </c>
      <c r="Q671" s="52">
        <v>0</v>
      </c>
      <c r="R671" s="50">
        <v>3854</v>
      </c>
      <c r="S671" s="51">
        <v>3852</v>
      </c>
      <c r="T671" s="51">
        <v>3852</v>
      </c>
      <c r="U671" s="51">
        <v>3851</v>
      </c>
      <c r="V671" s="51">
        <v>3851</v>
      </c>
      <c r="W671" s="52">
        <v>3851</v>
      </c>
      <c r="X671" s="50">
        <v>797</v>
      </c>
      <c r="Y671" s="51">
        <v>1364</v>
      </c>
      <c r="Z671" s="51">
        <v>1366</v>
      </c>
      <c r="AA671" s="51">
        <v>1366</v>
      </c>
      <c r="AB671" s="51">
        <v>1366</v>
      </c>
      <c r="AC671" s="52">
        <v>1366</v>
      </c>
      <c r="AD671" s="50">
        <v>3059</v>
      </c>
      <c r="AE671" s="51">
        <v>2493</v>
      </c>
      <c r="AF671" s="51">
        <v>2491</v>
      </c>
      <c r="AG671" s="51">
        <v>2491</v>
      </c>
      <c r="AH671" s="51">
        <v>2491</v>
      </c>
      <c r="AI671" s="52">
        <v>2491</v>
      </c>
    </row>
    <row r="672" spans="1:35" x14ac:dyDescent="0.25">
      <c r="A672" s="27">
        <v>2018</v>
      </c>
      <c r="B672" s="27">
        <v>1</v>
      </c>
      <c r="C672" s="27" t="s">
        <v>42</v>
      </c>
      <c r="D672" s="27">
        <v>99</v>
      </c>
      <c r="E672" s="27">
        <v>1919</v>
      </c>
      <c r="F672" s="53">
        <v>298203</v>
      </c>
      <c r="G672" s="54">
        <v>541811</v>
      </c>
      <c r="H672" s="54">
        <v>541457</v>
      </c>
      <c r="I672" s="54">
        <v>541092</v>
      </c>
      <c r="J672" s="54">
        <v>541092</v>
      </c>
      <c r="K672" s="55">
        <v>541092</v>
      </c>
      <c r="L672" s="53">
        <v>0</v>
      </c>
      <c r="M672" s="54">
        <v>0</v>
      </c>
      <c r="N672" s="54">
        <v>0</v>
      </c>
      <c r="O672" s="54">
        <v>0</v>
      </c>
      <c r="P672" s="54">
        <v>0</v>
      </c>
      <c r="Q672" s="55">
        <v>0</v>
      </c>
      <c r="R672" s="53">
        <v>1855</v>
      </c>
      <c r="S672" s="54">
        <v>1854</v>
      </c>
      <c r="T672" s="54">
        <v>1853</v>
      </c>
      <c r="U672" s="54">
        <v>1852</v>
      </c>
      <c r="V672" s="54">
        <v>1852</v>
      </c>
      <c r="W672" s="55">
        <v>1852</v>
      </c>
      <c r="X672" s="53">
        <v>383</v>
      </c>
      <c r="Y672" s="54">
        <v>676</v>
      </c>
      <c r="Z672" s="54">
        <v>678</v>
      </c>
      <c r="AA672" s="54">
        <v>678</v>
      </c>
      <c r="AB672" s="54">
        <v>678</v>
      </c>
      <c r="AC672" s="55">
        <v>678</v>
      </c>
      <c r="AD672" s="53">
        <v>1471</v>
      </c>
      <c r="AE672" s="54">
        <v>1179</v>
      </c>
      <c r="AF672" s="54">
        <v>1177</v>
      </c>
      <c r="AG672" s="54">
        <v>1176</v>
      </c>
      <c r="AH672" s="54">
        <v>1176</v>
      </c>
      <c r="AI672" s="55">
        <v>1176</v>
      </c>
    </row>
    <row r="673" spans="1:35" x14ac:dyDescent="0.25">
      <c r="A673" s="26">
        <v>2018</v>
      </c>
      <c r="B673" s="26">
        <v>1</v>
      </c>
      <c r="C673" s="26" t="s">
        <v>42</v>
      </c>
      <c r="D673" s="26">
        <v>100</v>
      </c>
      <c r="E673" s="26">
        <v>1918</v>
      </c>
      <c r="F673" s="50">
        <v>105978</v>
      </c>
      <c r="G673" s="51">
        <v>192022</v>
      </c>
      <c r="H673" s="51">
        <v>192022</v>
      </c>
      <c r="I673" s="51">
        <v>191657</v>
      </c>
      <c r="J673" s="51">
        <v>191657</v>
      </c>
      <c r="K673" s="52">
        <v>191657</v>
      </c>
      <c r="L673" s="50">
        <v>0</v>
      </c>
      <c r="M673" s="51">
        <v>0</v>
      </c>
      <c r="N673" s="51">
        <v>0</v>
      </c>
      <c r="O673" s="51">
        <v>0</v>
      </c>
      <c r="P673" s="51">
        <v>0</v>
      </c>
      <c r="Q673" s="52">
        <v>0</v>
      </c>
      <c r="R673" s="50">
        <v>675</v>
      </c>
      <c r="S673" s="51">
        <v>674</v>
      </c>
      <c r="T673" s="51">
        <v>674</v>
      </c>
      <c r="U673" s="51">
        <v>673</v>
      </c>
      <c r="V673" s="51">
        <v>673</v>
      </c>
      <c r="W673" s="52">
        <v>673</v>
      </c>
      <c r="X673" s="50">
        <v>153</v>
      </c>
      <c r="Y673" s="51">
        <v>267</v>
      </c>
      <c r="Z673" s="51">
        <v>267</v>
      </c>
      <c r="AA673" s="51">
        <v>267</v>
      </c>
      <c r="AB673" s="51">
        <v>267</v>
      </c>
      <c r="AC673" s="52">
        <v>267</v>
      </c>
      <c r="AD673" s="50">
        <v>523</v>
      </c>
      <c r="AE673" s="51">
        <v>407</v>
      </c>
      <c r="AF673" s="51">
        <v>407</v>
      </c>
      <c r="AG673" s="51">
        <v>406</v>
      </c>
      <c r="AH673" s="51">
        <v>406</v>
      </c>
      <c r="AI673" s="52">
        <v>406</v>
      </c>
    </row>
    <row r="674" spans="1:35" x14ac:dyDescent="0.25">
      <c r="A674" s="27">
        <v>2018</v>
      </c>
      <c r="B674" s="27">
        <v>1</v>
      </c>
      <c r="C674" s="27" t="s">
        <v>42</v>
      </c>
      <c r="D674" s="27">
        <v>101</v>
      </c>
      <c r="E674" s="27">
        <v>1917</v>
      </c>
      <c r="F674" s="53">
        <v>65498</v>
      </c>
      <c r="G674" s="54">
        <v>116345</v>
      </c>
      <c r="H674" s="54">
        <v>116320</v>
      </c>
      <c r="I674" s="54">
        <v>116264</v>
      </c>
      <c r="J674" s="54">
        <v>115899</v>
      </c>
      <c r="K674" s="55">
        <v>115534</v>
      </c>
      <c r="L674" s="53">
        <v>0</v>
      </c>
      <c r="M674" s="54">
        <v>0</v>
      </c>
      <c r="N674" s="54">
        <v>0</v>
      </c>
      <c r="O674" s="54">
        <v>0</v>
      </c>
      <c r="P674" s="54">
        <v>0</v>
      </c>
      <c r="Q674" s="55">
        <v>0</v>
      </c>
      <c r="R674" s="53">
        <v>415</v>
      </c>
      <c r="S674" s="54">
        <v>415</v>
      </c>
      <c r="T674" s="54">
        <v>415</v>
      </c>
      <c r="U674" s="54">
        <v>415</v>
      </c>
      <c r="V674" s="54">
        <v>414</v>
      </c>
      <c r="W674" s="55">
        <v>413</v>
      </c>
      <c r="X674" s="53">
        <v>98</v>
      </c>
      <c r="Y674" s="54">
        <v>177</v>
      </c>
      <c r="Z674" s="54">
        <v>178</v>
      </c>
      <c r="AA674" s="54">
        <v>179</v>
      </c>
      <c r="AB674" s="54">
        <v>179</v>
      </c>
      <c r="AC674" s="55">
        <v>179</v>
      </c>
      <c r="AD674" s="53">
        <v>317</v>
      </c>
      <c r="AE674" s="54">
        <v>238</v>
      </c>
      <c r="AF674" s="54">
        <v>237</v>
      </c>
      <c r="AG674" s="54">
        <v>236</v>
      </c>
      <c r="AH674" s="54">
        <v>235</v>
      </c>
      <c r="AI674" s="55">
        <v>234</v>
      </c>
    </row>
    <row r="675" spans="1:35" x14ac:dyDescent="0.25">
      <c r="A675" s="26">
        <v>2018</v>
      </c>
      <c r="B675" s="26">
        <v>1</v>
      </c>
      <c r="C675" s="26" t="s">
        <v>42</v>
      </c>
      <c r="D675" s="26">
        <v>102</v>
      </c>
      <c r="E675" s="26">
        <v>1916</v>
      </c>
      <c r="F675" s="50">
        <v>36193</v>
      </c>
      <c r="G675" s="51">
        <v>64499</v>
      </c>
      <c r="H675" s="51">
        <v>63769</v>
      </c>
      <c r="I675" s="51">
        <v>63769</v>
      </c>
      <c r="J675" s="51">
        <v>63769</v>
      </c>
      <c r="K675" s="52">
        <v>63769</v>
      </c>
      <c r="L675" s="50">
        <v>0</v>
      </c>
      <c r="M675" s="51">
        <v>0</v>
      </c>
      <c r="N675" s="51">
        <v>0</v>
      </c>
      <c r="O675" s="51">
        <v>0</v>
      </c>
      <c r="P675" s="51">
        <v>0</v>
      </c>
      <c r="Q675" s="52">
        <v>0</v>
      </c>
      <c r="R675" s="50">
        <v>237</v>
      </c>
      <c r="S675" s="51">
        <v>236</v>
      </c>
      <c r="T675" s="51">
        <v>234</v>
      </c>
      <c r="U675" s="51">
        <v>234</v>
      </c>
      <c r="V675" s="51">
        <v>234</v>
      </c>
      <c r="W675" s="52">
        <v>234</v>
      </c>
      <c r="X675" s="50">
        <v>61</v>
      </c>
      <c r="Y675" s="51">
        <v>101</v>
      </c>
      <c r="Z675" s="51">
        <v>101</v>
      </c>
      <c r="AA675" s="51">
        <v>101</v>
      </c>
      <c r="AB675" s="51">
        <v>101</v>
      </c>
      <c r="AC675" s="52">
        <v>101</v>
      </c>
      <c r="AD675" s="50">
        <v>176</v>
      </c>
      <c r="AE675" s="51">
        <v>135</v>
      </c>
      <c r="AF675" s="51">
        <v>133</v>
      </c>
      <c r="AG675" s="51">
        <v>133</v>
      </c>
      <c r="AH675" s="51">
        <v>133</v>
      </c>
      <c r="AI675" s="52">
        <v>133</v>
      </c>
    </row>
    <row r="676" spans="1:35" x14ac:dyDescent="0.25">
      <c r="A676" s="27">
        <v>2018</v>
      </c>
      <c r="B676" s="27">
        <v>1</v>
      </c>
      <c r="C676" s="27" t="s">
        <v>42</v>
      </c>
      <c r="D676" s="27">
        <v>103</v>
      </c>
      <c r="E676" s="27">
        <v>1915</v>
      </c>
      <c r="F676" s="53">
        <v>26327</v>
      </c>
      <c r="G676" s="54">
        <v>45896</v>
      </c>
      <c r="H676" s="54">
        <v>45531</v>
      </c>
      <c r="I676" s="54">
        <v>45531</v>
      </c>
      <c r="J676" s="54">
        <v>45531</v>
      </c>
      <c r="K676" s="55">
        <v>45531</v>
      </c>
      <c r="L676" s="53">
        <v>0</v>
      </c>
      <c r="M676" s="54">
        <v>0</v>
      </c>
      <c r="N676" s="54">
        <v>0</v>
      </c>
      <c r="O676" s="54">
        <v>0</v>
      </c>
      <c r="P676" s="54">
        <v>0</v>
      </c>
      <c r="Q676" s="55">
        <v>0</v>
      </c>
      <c r="R676" s="53">
        <v>177</v>
      </c>
      <c r="S676" s="54">
        <v>177</v>
      </c>
      <c r="T676" s="54">
        <v>176</v>
      </c>
      <c r="U676" s="54">
        <v>176</v>
      </c>
      <c r="V676" s="54">
        <v>176</v>
      </c>
      <c r="W676" s="55">
        <v>176</v>
      </c>
      <c r="X676" s="53">
        <v>55</v>
      </c>
      <c r="Y676" s="54">
        <v>91</v>
      </c>
      <c r="Z676" s="54">
        <v>91</v>
      </c>
      <c r="AA676" s="54">
        <v>91</v>
      </c>
      <c r="AB676" s="54">
        <v>91</v>
      </c>
      <c r="AC676" s="55">
        <v>91</v>
      </c>
      <c r="AD676" s="53">
        <v>124</v>
      </c>
      <c r="AE676" s="54">
        <v>86</v>
      </c>
      <c r="AF676" s="54">
        <v>85</v>
      </c>
      <c r="AG676" s="54">
        <v>85</v>
      </c>
      <c r="AH676" s="54">
        <v>85</v>
      </c>
      <c r="AI676" s="55">
        <v>85</v>
      </c>
    </row>
    <row r="677" spans="1:35" x14ac:dyDescent="0.25">
      <c r="A677" s="26">
        <v>2018</v>
      </c>
      <c r="B677" s="26">
        <v>1</v>
      </c>
      <c r="C677" s="26" t="s">
        <v>42</v>
      </c>
      <c r="D677" s="26">
        <v>104</v>
      </c>
      <c r="E677" s="26">
        <v>1914</v>
      </c>
      <c r="F677" s="50">
        <v>19863</v>
      </c>
      <c r="G677" s="51">
        <v>34749</v>
      </c>
      <c r="H677" s="51">
        <v>34384</v>
      </c>
      <c r="I677" s="51">
        <v>34384</v>
      </c>
      <c r="J677" s="51">
        <v>34384</v>
      </c>
      <c r="K677" s="52">
        <v>34019</v>
      </c>
      <c r="L677" s="50">
        <v>0</v>
      </c>
      <c r="M677" s="51">
        <v>0</v>
      </c>
      <c r="N677" s="51">
        <v>0</v>
      </c>
      <c r="O677" s="51">
        <v>0</v>
      </c>
      <c r="P677" s="51">
        <v>0</v>
      </c>
      <c r="Q677" s="52">
        <v>0</v>
      </c>
      <c r="R677" s="50">
        <v>135</v>
      </c>
      <c r="S677" s="51">
        <v>135</v>
      </c>
      <c r="T677" s="51">
        <v>134</v>
      </c>
      <c r="U677" s="51">
        <v>134</v>
      </c>
      <c r="V677" s="51">
        <v>134</v>
      </c>
      <c r="W677" s="52">
        <v>133</v>
      </c>
      <c r="X677" s="50">
        <v>45</v>
      </c>
      <c r="Y677" s="51">
        <v>68</v>
      </c>
      <c r="Z677" s="51">
        <v>68</v>
      </c>
      <c r="AA677" s="51">
        <v>68</v>
      </c>
      <c r="AB677" s="51">
        <v>68</v>
      </c>
      <c r="AC677" s="52">
        <v>68</v>
      </c>
      <c r="AD677" s="50">
        <v>90</v>
      </c>
      <c r="AE677" s="51">
        <v>67</v>
      </c>
      <c r="AF677" s="51">
        <v>66</v>
      </c>
      <c r="AG677" s="51">
        <v>66</v>
      </c>
      <c r="AH677" s="51">
        <v>66</v>
      </c>
      <c r="AI677" s="52">
        <v>65</v>
      </c>
    </row>
    <row r="678" spans="1:35" x14ac:dyDescent="0.25">
      <c r="A678" s="27">
        <v>2018</v>
      </c>
      <c r="B678" s="27">
        <v>1</v>
      </c>
      <c r="C678" s="27" t="s">
        <v>42</v>
      </c>
      <c r="D678" s="27">
        <v>105</v>
      </c>
      <c r="E678" s="27">
        <v>1913</v>
      </c>
      <c r="F678" s="53">
        <v>8330</v>
      </c>
      <c r="G678" s="54">
        <v>14495</v>
      </c>
      <c r="H678" s="54">
        <v>13765</v>
      </c>
      <c r="I678" s="54">
        <v>13765</v>
      </c>
      <c r="J678" s="54">
        <v>13765</v>
      </c>
      <c r="K678" s="55">
        <v>13765</v>
      </c>
      <c r="L678" s="53">
        <v>0</v>
      </c>
      <c r="M678" s="54">
        <v>0</v>
      </c>
      <c r="N678" s="54">
        <v>0</v>
      </c>
      <c r="O678" s="54">
        <v>0</v>
      </c>
      <c r="P678" s="54">
        <v>0</v>
      </c>
      <c r="Q678" s="55">
        <v>0</v>
      </c>
      <c r="R678" s="53">
        <v>59</v>
      </c>
      <c r="S678" s="54">
        <v>59</v>
      </c>
      <c r="T678" s="54">
        <v>57</v>
      </c>
      <c r="U678" s="54">
        <v>57</v>
      </c>
      <c r="V678" s="54">
        <v>57</v>
      </c>
      <c r="W678" s="55">
        <v>57</v>
      </c>
      <c r="X678" s="53">
        <v>21</v>
      </c>
      <c r="Y678" s="54">
        <v>32</v>
      </c>
      <c r="Z678" s="54">
        <v>32</v>
      </c>
      <c r="AA678" s="54">
        <v>32</v>
      </c>
      <c r="AB678" s="54">
        <v>32</v>
      </c>
      <c r="AC678" s="55">
        <v>32</v>
      </c>
      <c r="AD678" s="53">
        <v>38</v>
      </c>
      <c r="AE678" s="54">
        <v>27</v>
      </c>
      <c r="AF678" s="54">
        <v>25</v>
      </c>
      <c r="AG678" s="54">
        <v>25</v>
      </c>
      <c r="AH678" s="54">
        <v>25</v>
      </c>
      <c r="AI678" s="55">
        <v>25</v>
      </c>
    </row>
    <row r="679" spans="1:35" x14ac:dyDescent="0.25">
      <c r="A679" s="26">
        <v>2018</v>
      </c>
      <c r="B679" s="26">
        <v>1</v>
      </c>
      <c r="C679" s="26" t="s">
        <v>42</v>
      </c>
      <c r="D679" s="26">
        <v>106</v>
      </c>
      <c r="E679" s="26">
        <v>1912</v>
      </c>
      <c r="F679" s="50">
        <v>3958</v>
      </c>
      <c r="G679" s="51">
        <v>6335</v>
      </c>
      <c r="H679" s="51">
        <v>6335</v>
      </c>
      <c r="I679" s="51">
        <v>6335</v>
      </c>
      <c r="J679" s="51">
        <v>6335</v>
      </c>
      <c r="K679" s="52">
        <v>6335</v>
      </c>
      <c r="L679" s="50">
        <v>0</v>
      </c>
      <c r="M679" s="51">
        <v>0</v>
      </c>
      <c r="N679" s="51">
        <v>0</v>
      </c>
      <c r="O679" s="51">
        <v>0</v>
      </c>
      <c r="P679" s="51">
        <v>0</v>
      </c>
      <c r="Q679" s="52">
        <v>0</v>
      </c>
      <c r="R679" s="50">
        <v>27</v>
      </c>
      <c r="S679" s="51">
        <v>27</v>
      </c>
      <c r="T679" s="51">
        <v>27</v>
      </c>
      <c r="U679" s="51">
        <v>27</v>
      </c>
      <c r="V679" s="51">
        <v>27</v>
      </c>
      <c r="W679" s="52">
        <v>27</v>
      </c>
      <c r="X679" s="50">
        <v>10</v>
      </c>
      <c r="Y679" s="51">
        <v>17</v>
      </c>
      <c r="Z679" s="51">
        <v>17</v>
      </c>
      <c r="AA679" s="51">
        <v>17</v>
      </c>
      <c r="AB679" s="51">
        <v>17</v>
      </c>
      <c r="AC679" s="52">
        <v>17</v>
      </c>
      <c r="AD679" s="50">
        <v>17</v>
      </c>
      <c r="AE679" s="51">
        <v>10</v>
      </c>
      <c r="AF679" s="51">
        <v>10</v>
      </c>
      <c r="AG679" s="51">
        <v>10</v>
      </c>
      <c r="AH679" s="51">
        <v>10</v>
      </c>
      <c r="AI679" s="52">
        <v>10</v>
      </c>
    </row>
    <row r="680" spans="1:35" x14ac:dyDescent="0.25">
      <c r="A680" s="27">
        <v>2018</v>
      </c>
      <c r="B680" s="27">
        <v>1</v>
      </c>
      <c r="C680" s="27" t="s">
        <v>42</v>
      </c>
      <c r="D680" s="27">
        <v>107</v>
      </c>
      <c r="E680" s="27">
        <v>1911</v>
      </c>
      <c r="F680" s="53">
        <v>2602</v>
      </c>
      <c r="G680" s="54">
        <v>4311</v>
      </c>
      <c r="H680" s="54">
        <v>4311</v>
      </c>
      <c r="I680" s="54">
        <v>4311</v>
      </c>
      <c r="J680" s="54">
        <v>4311</v>
      </c>
      <c r="K680" s="55">
        <v>4311</v>
      </c>
      <c r="L680" s="53">
        <v>0</v>
      </c>
      <c r="M680" s="54">
        <v>0</v>
      </c>
      <c r="N680" s="54">
        <v>0</v>
      </c>
      <c r="O680" s="54">
        <v>0</v>
      </c>
      <c r="P680" s="54">
        <v>0</v>
      </c>
      <c r="Q680" s="55">
        <v>0</v>
      </c>
      <c r="R680" s="53">
        <v>17</v>
      </c>
      <c r="S680" s="54">
        <v>16</v>
      </c>
      <c r="T680" s="54">
        <v>16</v>
      </c>
      <c r="U680" s="54">
        <v>16</v>
      </c>
      <c r="V680" s="54">
        <v>16</v>
      </c>
      <c r="W680" s="55">
        <v>16</v>
      </c>
      <c r="X680" s="53">
        <v>4</v>
      </c>
      <c r="Y680" s="54">
        <v>7</v>
      </c>
      <c r="Z680" s="54">
        <v>7</v>
      </c>
      <c r="AA680" s="54">
        <v>7</v>
      </c>
      <c r="AB680" s="54">
        <v>7</v>
      </c>
      <c r="AC680" s="55">
        <v>7</v>
      </c>
      <c r="AD680" s="53">
        <v>13</v>
      </c>
      <c r="AE680" s="54">
        <v>9</v>
      </c>
      <c r="AF680" s="54">
        <v>9</v>
      </c>
      <c r="AG680" s="54">
        <v>9</v>
      </c>
      <c r="AH680" s="54">
        <v>9</v>
      </c>
      <c r="AI680" s="55">
        <v>9</v>
      </c>
    </row>
    <row r="681" spans="1:35" x14ac:dyDescent="0.25">
      <c r="A681" s="26">
        <v>2018</v>
      </c>
      <c r="B681" s="26">
        <v>1</v>
      </c>
      <c r="C681" s="26" t="s">
        <v>42</v>
      </c>
      <c r="D681" s="26">
        <v>108</v>
      </c>
      <c r="E681" s="26">
        <v>1910</v>
      </c>
      <c r="F681" s="50">
        <v>495</v>
      </c>
      <c r="G681" s="51">
        <v>879</v>
      </c>
      <c r="H681" s="51">
        <v>879</v>
      </c>
      <c r="I681" s="51">
        <v>879</v>
      </c>
      <c r="J681" s="51">
        <v>879</v>
      </c>
      <c r="K681" s="52">
        <v>879</v>
      </c>
      <c r="L681" s="50">
        <v>0</v>
      </c>
      <c r="M681" s="51">
        <v>0</v>
      </c>
      <c r="N681" s="51">
        <v>0</v>
      </c>
      <c r="O681" s="51">
        <v>0</v>
      </c>
      <c r="P681" s="51">
        <v>0</v>
      </c>
      <c r="Q681" s="52">
        <v>0</v>
      </c>
      <c r="R681" s="50">
        <v>5</v>
      </c>
      <c r="S681" s="51">
        <v>5</v>
      </c>
      <c r="T681" s="51">
        <v>5</v>
      </c>
      <c r="U681" s="51">
        <v>5</v>
      </c>
      <c r="V681" s="51">
        <v>5</v>
      </c>
      <c r="W681" s="52">
        <v>5</v>
      </c>
      <c r="X681" s="50">
        <v>2</v>
      </c>
      <c r="Y681" s="51">
        <v>3</v>
      </c>
      <c r="Z681" s="51">
        <v>3</v>
      </c>
      <c r="AA681" s="51">
        <v>3</v>
      </c>
      <c r="AB681" s="51">
        <v>3</v>
      </c>
      <c r="AC681" s="52">
        <v>3</v>
      </c>
      <c r="AD681" s="50">
        <v>3</v>
      </c>
      <c r="AE681" s="51">
        <v>2</v>
      </c>
      <c r="AF681" s="51">
        <v>2</v>
      </c>
      <c r="AG681" s="51">
        <v>2</v>
      </c>
      <c r="AH681" s="51">
        <v>2</v>
      </c>
      <c r="AI681" s="52">
        <v>2</v>
      </c>
    </row>
    <row r="682" spans="1:35" x14ac:dyDescent="0.25">
      <c r="A682" s="27">
        <v>2018</v>
      </c>
      <c r="B682" s="27">
        <v>1</v>
      </c>
      <c r="C682" s="27" t="s">
        <v>42</v>
      </c>
      <c r="D682" s="27">
        <v>109</v>
      </c>
      <c r="E682" s="27">
        <v>1909</v>
      </c>
      <c r="F682" s="53">
        <v>1001</v>
      </c>
      <c r="G682" s="54">
        <v>1502</v>
      </c>
      <c r="H682" s="54">
        <v>1502</v>
      </c>
      <c r="I682" s="54">
        <v>1502</v>
      </c>
      <c r="J682" s="54">
        <v>1502</v>
      </c>
      <c r="K682" s="55">
        <v>1137</v>
      </c>
      <c r="L682" s="53">
        <v>0</v>
      </c>
      <c r="M682" s="54">
        <v>0</v>
      </c>
      <c r="N682" s="54">
        <v>0</v>
      </c>
      <c r="O682" s="54">
        <v>0</v>
      </c>
      <c r="P682" s="54">
        <v>0</v>
      </c>
      <c r="Q682" s="55">
        <v>0</v>
      </c>
      <c r="R682" s="53">
        <v>6</v>
      </c>
      <c r="S682" s="54">
        <v>6</v>
      </c>
      <c r="T682" s="54">
        <v>6</v>
      </c>
      <c r="U682" s="54">
        <v>6</v>
      </c>
      <c r="V682" s="54">
        <v>6</v>
      </c>
      <c r="W682" s="55">
        <v>5</v>
      </c>
      <c r="X682" s="53">
        <v>1</v>
      </c>
      <c r="Y682" s="54">
        <v>4</v>
      </c>
      <c r="Z682" s="54">
        <v>4</v>
      </c>
      <c r="AA682" s="54">
        <v>4</v>
      </c>
      <c r="AB682" s="54">
        <v>4</v>
      </c>
      <c r="AC682" s="55">
        <v>4</v>
      </c>
      <c r="AD682" s="53">
        <v>5</v>
      </c>
      <c r="AE682" s="54">
        <v>2</v>
      </c>
      <c r="AF682" s="54">
        <v>2</v>
      </c>
      <c r="AG682" s="54">
        <v>2</v>
      </c>
      <c r="AH682" s="54">
        <v>2</v>
      </c>
      <c r="AI682" s="55">
        <v>1</v>
      </c>
    </row>
    <row r="683" spans="1:35" x14ac:dyDescent="0.25">
      <c r="A683" s="26">
        <v>2018</v>
      </c>
      <c r="B683" s="26">
        <v>1</v>
      </c>
      <c r="C683" s="26" t="s">
        <v>42</v>
      </c>
      <c r="D683" s="26">
        <v>110</v>
      </c>
      <c r="E683" s="26">
        <v>1908</v>
      </c>
      <c r="F683" s="50">
        <v>362</v>
      </c>
      <c r="G683" s="51">
        <v>547</v>
      </c>
      <c r="H683" s="51">
        <v>547</v>
      </c>
      <c r="I683" s="51">
        <v>547</v>
      </c>
      <c r="J683" s="51">
        <v>547</v>
      </c>
      <c r="K683" s="52">
        <v>547</v>
      </c>
      <c r="L683" s="50">
        <v>0</v>
      </c>
      <c r="M683" s="51">
        <v>0</v>
      </c>
      <c r="N683" s="51">
        <v>0</v>
      </c>
      <c r="O683" s="51">
        <v>0</v>
      </c>
      <c r="P683" s="51">
        <v>0</v>
      </c>
      <c r="Q683" s="52">
        <v>0</v>
      </c>
      <c r="R683" s="50">
        <v>2</v>
      </c>
      <c r="S683" s="51">
        <v>2</v>
      </c>
      <c r="T683" s="51">
        <v>2</v>
      </c>
      <c r="U683" s="51">
        <v>2</v>
      </c>
      <c r="V683" s="51">
        <v>2</v>
      </c>
      <c r="W683" s="52">
        <v>2</v>
      </c>
      <c r="X683" s="50">
        <v>0</v>
      </c>
      <c r="Y683" s="51">
        <v>2</v>
      </c>
      <c r="Z683" s="51">
        <v>2</v>
      </c>
      <c r="AA683" s="51">
        <v>2</v>
      </c>
      <c r="AB683" s="51">
        <v>2</v>
      </c>
      <c r="AC683" s="52">
        <v>2</v>
      </c>
      <c r="AD683" s="50">
        <v>2</v>
      </c>
      <c r="AE683" s="51">
        <v>0</v>
      </c>
      <c r="AF683" s="51">
        <v>0</v>
      </c>
      <c r="AG683" s="51">
        <v>0</v>
      </c>
      <c r="AH683" s="51">
        <v>0</v>
      </c>
      <c r="AI683" s="52">
        <v>0</v>
      </c>
    </row>
    <row r="684" spans="1:35" x14ac:dyDescent="0.25">
      <c r="A684" s="27">
        <v>2018</v>
      </c>
      <c r="B684" s="27">
        <v>1</v>
      </c>
      <c r="C684" s="27" t="s">
        <v>42</v>
      </c>
      <c r="D684" s="27">
        <v>111</v>
      </c>
      <c r="E684" s="27">
        <v>1907</v>
      </c>
      <c r="F684" s="53">
        <v>0</v>
      </c>
      <c r="G684" s="54">
        <v>0</v>
      </c>
      <c r="H684" s="54">
        <v>0</v>
      </c>
      <c r="I684" s="54">
        <v>0</v>
      </c>
      <c r="J684" s="54">
        <v>0</v>
      </c>
      <c r="K684" s="55">
        <v>0</v>
      </c>
      <c r="L684" s="53">
        <v>0</v>
      </c>
      <c r="M684" s="54">
        <v>0</v>
      </c>
      <c r="N684" s="54">
        <v>0</v>
      </c>
      <c r="O684" s="54">
        <v>0</v>
      </c>
      <c r="P684" s="54">
        <v>0</v>
      </c>
      <c r="Q684" s="55">
        <v>0</v>
      </c>
      <c r="R684" s="53">
        <v>0</v>
      </c>
      <c r="S684" s="54">
        <v>0</v>
      </c>
      <c r="T684" s="54">
        <v>0</v>
      </c>
      <c r="U684" s="54">
        <v>0</v>
      </c>
      <c r="V684" s="54">
        <v>0</v>
      </c>
      <c r="W684" s="55">
        <v>0</v>
      </c>
      <c r="X684" s="53">
        <v>0</v>
      </c>
      <c r="Y684" s="54">
        <v>0</v>
      </c>
      <c r="Z684" s="54">
        <v>0</v>
      </c>
      <c r="AA684" s="54">
        <v>0</v>
      </c>
      <c r="AB684" s="54">
        <v>0</v>
      </c>
      <c r="AC684" s="55">
        <v>0</v>
      </c>
      <c r="AD684" s="53">
        <v>0</v>
      </c>
      <c r="AE684" s="54">
        <v>0</v>
      </c>
      <c r="AF684" s="54">
        <v>0</v>
      </c>
      <c r="AG684" s="54">
        <v>0</v>
      </c>
      <c r="AH684" s="54">
        <v>0</v>
      </c>
      <c r="AI684" s="55">
        <v>0</v>
      </c>
    </row>
    <row r="685" spans="1:35" x14ac:dyDescent="0.25">
      <c r="A685" s="26">
        <v>2018</v>
      </c>
      <c r="B685" s="26">
        <v>1</v>
      </c>
      <c r="C685" s="26" t="s">
        <v>42</v>
      </c>
      <c r="D685" s="26">
        <v>112</v>
      </c>
      <c r="E685" s="26">
        <v>1906</v>
      </c>
      <c r="F685" s="50">
        <v>0</v>
      </c>
      <c r="G685" s="51">
        <v>0</v>
      </c>
      <c r="H685" s="51">
        <v>0</v>
      </c>
      <c r="I685" s="51">
        <v>0</v>
      </c>
      <c r="J685" s="51">
        <v>0</v>
      </c>
      <c r="K685" s="52">
        <v>0</v>
      </c>
      <c r="L685" s="50">
        <v>0</v>
      </c>
      <c r="M685" s="51">
        <v>0</v>
      </c>
      <c r="N685" s="51">
        <v>0</v>
      </c>
      <c r="O685" s="51">
        <v>0</v>
      </c>
      <c r="P685" s="51">
        <v>0</v>
      </c>
      <c r="Q685" s="52">
        <v>0</v>
      </c>
      <c r="R685" s="50">
        <v>0</v>
      </c>
      <c r="S685" s="51">
        <v>0</v>
      </c>
      <c r="T685" s="51">
        <v>0</v>
      </c>
      <c r="U685" s="51">
        <v>0</v>
      </c>
      <c r="V685" s="51">
        <v>0</v>
      </c>
      <c r="W685" s="52">
        <v>0</v>
      </c>
      <c r="X685" s="50">
        <v>0</v>
      </c>
      <c r="Y685" s="51">
        <v>0</v>
      </c>
      <c r="Z685" s="51">
        <v>0</v>
      </c>
      <c r="AA685" s="51">
        <v>0</v>
      </c>
      <c r="AB685" s="51">
        <v>0</v>
      </c>
      <c r="AC685" s="52">
        <v>0</v>
      </c>
      <c r="AD685" s="50">
        <v>0</v>
      </c>
      <c r="AE685" s="51">
        <v>0</v>
      </c>
      <c r="AF685" s="51">
        <v>0</v>
      </c>
      <c r="AG685" s="51">
        <v>0</v>
      </c>
      <c r="AH685" s="51">
        <v>0</v>
      </c>
      <c r="AI685" s="52">
        <v>0</v>
      </c>
    </row>
    <row r="686" spans="1:35" x14ac:dyDescent="0.25">
      <c r="A686" s="27">
        <v>2018</v>
      </c>
      <c r="B686" s="27">
        <v>1</v>
      </c>
      <c r="C686" s="27" t="s">
        <v>42</v>
      </c>
      <c r="D686" s="27">
        <v>113</v>
      </c>
      <c r="E686" s="27">
        <v>1905</v>
      </c>
      <c r="F686" s="53">
        <v>181</v>
      </c>
      <c r="G686" s="54">
        <v>365</v>
      </c>
      <c r="H686" s="54">
        <v>365</v>
      </c>
      <c r="I686" s="54">
        <v>365</v>
      </c>
      <c r="J686" s="54">
        <v>365</v>
      </c>
      <c r="K686" s="55">
        <v>365</v>
      </c>
      <c r="L686" s="53">
        <v>0</v>
      </c>
      <c r="M686" s="54">
        <v>0</v>
      </c>
      <c r="N686" s="54">
        <v>0</v>
      </c>
      <c r="O686" s="54">
        <v>0</v>
      </c>
      <c r="P686" s="54">
        <v>0</v>
      </c>
      <c r="Q686" s="55">
        <v>0</v>
      </c>
      <c r="R686" s="53">
        <v>1</v>
      </c>
      <c r="S686" s="54">
        <v>1</v>
      </c>
      <c r="T686" s="54">
        <v>1</v>
      </c>
      <c r="U686" s="54">
        <v>1</v>
      </c>
      <c r="V686" s="54">
        <v>1</v>
      </c>
      <c r="W686" s="55">
        <v>1</v>
      </c>
      <c r="X686" s="53">
        <v>0</v>
      </c>
      <c r="Y686" s="54">
        <v>0</v>
      </c>
      <c r="Z686" s="54">
        <v>0</v>
      </c>
      <c r="AA686" s="54">
        <v>0</v>
      </c>
      <c r="AB686" s="54">
        <v>0</v>
      </c>
      <c r="AC686" s="55">
        <v>0</v>
      </c>
      <c r="AD686" s="53">
        <v>1</v>
      </c>
      <c r="AE686" s="54">
        <v>1</v>
      </c>
      <c r="AF686" s="54">
        <v>1</v>
      </c>
      <c r="AG686" s="54">
        <v>1</v>
      </c>
      <c r="AH686" s="54">
        <v>1</v>
      </c>
      <c r="AI686" s="55">
        <v>1</v>
      </c>
    </row>
    <row r="687" spans="1:35" x14ac:dyDescent="0.25">
      <c r="A687" s="26">
        <v>2018</v>
      </c>
      <c r="B687" s="26">
        <v>1</v>
      </c>
      <c r="C687" s="26" t="s">
        <v>53</v>
      </c>
      <c r="D687" s="26">
        <v>0</v>
      </c>
      <c r="E687" s="26">
        <v>2018</v>
      </c>
      <c r="F687" s="50">
        <v>313</v>
      </c>
      <c r="G687" s="51">
        <v>615</v>
      </c>
      <c r="H687" s="51">
        <v>463</v>
      </c>
      <c r="I687" s="51">
        <v>463</v>
      </c>
      <c r="J687" s="51">
        <v>463</v>
      </c>
      <c r="K687" s="52">
        <v>584</v>
      </c>
      <c r="L687" s="50">
        <v>0</v>
      </c>
      <c r="M687" s="51">
        <v>0</v>
      </c>
      <c r="N687" s="51">
        <v>0</v>
      </c>
      <c r="O687" s="51">
        <v>0</v>
      </c>
      <c r="P687" s="51">
        <v>0</v>
      </c>
      <c r="Q687" s="52">
        <v>0</v>
      </c>
      <c r="R687" s="50">
        <v>8</v>
      </c>
      <c r="S687" s="51">
        <v>6</v>
      </c>
      <c r="T687" s="51">
        <v>2</v>
      </c>
      <c r="U687" s="51">
        <v>2</v>
      </c>
      <c r="V687" s="51">
        <v>2</v>
      </c>
      <c r="W687" s="52">
        <v>2</v>
      </c>
      <c r="X687" s="50">
        <v>0</v>
      </c>
      <c r="Y687" s="51">
        <v>0</v>
      </c>
      <c r="Z687" s="51">
        <v>0</v>
      </c>
      <c r="AA687" s="51">
        <v>0</v>
      </c>
      <c r="AB687" s="51">
        <v>0</v>
      </c>
      <c r="AC687" s="52">
        <v>0</v>
      </c>
      <c r="AD687" s="50">
        <v>8</v>
      </c>
      <c r="AE687" s="51">
        <v>6</v>
      </c>
      <c r="AF687" s="51">
        <v>2</v>
      </c>
      <c r="AG687" s="51">
        <v>2</v>
      </c>
      <c r="AH687" s="51">
        <v>2</v>
      </c>
      <c r="AI687" s="52">
        <v>2</v>
      </c>
    </row>
    <row r="688" spans="1:35" x14ac:dyDescent="0.25">
      <c r="A688" s="27">
        <v>2018</v>
      </c>
      <c r="B688" s="27">
        <v>1</v>
      </c>
      <c r="C688" s="27" t="s">
        <v>53</v>
      </c>
      <c r="D688" s="27">
        <v>1</v>
      </c>
      <c r="E688" s="27">
        <v>2017</v>
      </c>
      <c r="F688" s="53">
        <v>899</v>
      </c>
      <c r="G688" s="54">
        <v>1733</v>
      </c>
      <c r="H688" s="54">
        <v>1733</v>
      </c>
      <c r="I688" s="54">
        <v>365</v>
      </c>
      <c r="J688" s="54">
        <v>365</v>
      </c>
      <c r="K688" s="55">
        <v>0</v>
      </c>
      <c r="L688" s="53">
        <v>0</v>
      </c>
      <c r="M688" s="54">
        <v>0</v>
      </c>
      <c r="N688" s="54">
        <v>0</v>
      </c>
      <c r="O688" s="54">
        <v>0</v>
      </c>
      <c r="P688" s="54">
        <v>0</v>
      </c>
      <c r="Q688" s="55">
        <v>0</v>
      </c>
      <c r="R688" s="53">
        <v>6</v>
      </c>
      <c r="S688" s="54">
        <v>5</v>
      </c>
      <c r="T688" s="54">
        <v>5</v>
      </c>
      <c r="U688" s="54">
        <v>1</v>
      </c>
      <c r="V688" s="54">
        <v>1</v>
      </c>
      <c r="W688" s="55">
        <v>0</v>
      </c>
      <c r="X688" s="53">
        <v>0</v>
      </c>
      <c r="Y688" s="54">
        <v>0</v>
      </c>
      <c r="Z688" s="54">
        <v>0</v>
      </c>
      <c r="AA688" s="54">
        <v>0</v>
      </c>
      <c r="AB688" s="54">
        <v>0</v>
      </c>
      <c r="AC688" s="55">
        <v>0</v>
      </c>
      <c r="AD688" s="53">
        <v>6</v>
      </c>
      <c r="AE688" s="54">
        <v>5</v>
      </c>
      <c r="AF688" s="54">
        <v>5</v>
      </c>
      <c r="AG688" s="54">
        <v>1</v>
      </c>
      <c r="AH688" s="54">
        <v>1</v>
      </c>
      <c r="AI688" s="55">
        <v>0</v>
      </c>
    </row>
    <row r="689" spans="1:35" x14ac:dyDescent="0.25">
      <c r="A689" s="26">
        <v>2018</v>
      </c>
      <c r="B689" s="26">
        <v>1</v>
      </c>
      <c r="C689" s="26" t="s">
        <v>53</v>
      </c>
      <c r="D689" s="26">
        <v>2</v>
      </c>
      <c r="E689" s="26">
        <v>2016</v>
      </c>
      <c r="F689" s="50">
        <v>181</v>
      </c>
      <c r="G689" s="51">
        <v>365</v>
      </c>
      <c r="H689" s="51">
        <v>365</v>
      </c>
      <c r="I689" s="51">
        <v>0</v>
      </c>
      <c r="J689" s="51">
        <v>0</v>
      </c>
      <c r="K689" s="52">
        <v>0</v>
      </c>
      <c r="L689" s="50">
        <v>0</v>
      </c>
      <c r="M689" s="51">
        <v>0</v>
      </c>
      <c r="N689" s="51">
        <v>0</v>
      </c>
      <c r="O689" s="51">
        <v>0</v>
      </c>
      <c r="P689" s="51">
        <v>0</v>
      </c>
      <c r="Q689" s="52">
        <v>0</v>
      </c>
      <c r="R689" s="50">
        <v>1</v>
      </c>
      <c r="S689" s="51">
        <v>1</v>
      </c>
      <c r="T689" s="51">
        <v>1</v>
      </c>
      <c r="U689" s="51">
        <v>0</v>
      </c>
      <c r="V689" s="51">
        <v>0</v>
      </c>
      <c r="W689" s="52">
        <v>0</v>
      </c>
      <c r="X689" s="50">
        <v>0</v>
      </c>
      <c r="Y689" s="51">
        <v>0</v>
      </c>
      <c r="Z689" s="51">
        <v>0</v>
      </c>
      <c r="AA689" s="51">
        <v>0</v>
      </c>
      <c r="AB689" s="51">
        <v>0</v>
      </c>
      <c r="AC689" s="52">
        <v>0</v>
      </c>
      <c r="AD689" s="50">
        <v>1</v>
      </c>
      <c r="AE689" s="51">
        <v>1</v>
      </c>
      <c r="AF689" s="51">
        <v>1</v>
      </c>
      <c r="AG689" s="51">
        <v>0</v>
      </c>
      <c r="AH689" s="51">
        <v>0</v>
      </c>
      <c r="AI689" s="52">
        <v>0</v>
      </c>
    </row>
    <row r="690" spans="1:35" x14ac:dyDescent="0.25">
      <c r="A690" s="27">
        <v>2018</v>
      </c>
      <c r="B690" s="27">
        <v>1</v>
      </c>
      <c r="C690" s="27" t="s">
        <v>53</v>
      </c>
      <c r="D690" s="27">
        <v>3</v>
      </c>
      <c r="E690" s="27">
        <v>2015</v>
      </c>
      <c r="F690" s="53">
        <v>543</v>
      </c>
      <c r="G690" s="54">
        <v>1121</v>
      </c>
      <c r="H690" s="54">
        <v>730</v>
      </c>
      <c r="I690" s="54">
        <v>0</v>
      </c>
      <c r="J690" s="54">
        <v>0</v>
      </c>
      <c r="K690" s="55">
        <v>0</v>
      </c>
      <c r="L690" s="53">
        <v>0</v>
      </c>
      <c r="M690" s="54">
        <v>0</v>
      </c>
      <c r="N690" s="54">
        <v>0</v>
      </c>
      <c r="O690" s="54">
        <v>0</v>
      </c>
      <c r="P690" s="54">
        <v>0</v>
      </c>
      <c r="Q690" s="55">
        <v>0</v>
      </c>
      <c r="R690" s="53">
        <v>3</v>
      </c>
      <c r="S690" s="54">
        <v>4</v>
      </c>
      <c r="T690" s="54">
        <v>2</v>
      </c>
      <c r="U690" s="54">
        <v>0</v>
      </c>
      <c r="V690" s="54">
        <v>0</v>
      </c>
      <c r="W690" s="55">
        <v>0</v>
      </c>
      <c r="X690" s="53">
        <v>0</v>
      </c>
      <c r="Y690" s="54">
        <v>0</v>
      </c>
      <c r="Z690" s="54">
        <v>0</v>
      </c>
      <c r="AA690" s="54">
        <v>0</v>
      </c>
      <c r="AB690" s="54">
        <v>0</v>
      </c>
      <c r="AC690" s="55">
        <v>0</v>
      </c>
      <c r="AD690" s="53">
        <v>3</v>
      </c>
      <c r="AE690" s="54">
        <v>4</v>
      </c>
      <c r="AF690" s="54">
        <v>2</v>
      </c>
      <c r="AG690" s="54">
        <v>0</v>
      </c>
      <c r="AH690" s="54">
        <v>0</v>
      </c>
      <c r="AI690" s="55">
        <v>0</v>
      </c>
    </row>
    <row r="691" spans="1:35" x14ac:dyDescent="0.25">
      <c r="A691" s="26">
        <v>2018</v>
      </c>
      <c r="B691" s="26">
        <v>1</v>
      </c>
      <c r="C691" s="26" t="s">
        <v>53</v>
      </c>
      <c r="D691" s="26">
        <v>4</v>
      </c>
      <c r="E691" s="26">
        <v>2014</v>
      </c>
      <c r="F691" s="50">
        <v>604</v>
      </c>
      <c r="G691" s="51">
        <v>1095</v>
      </c>
      <c r="H691" s="51">
        <v>1460</v>
      </c>
      <c r="I691" s="51">
        <v>0</v>
      </c>
      <c r="J691" s="51">
        <v>0</v>
      </c>
      <c r="K691" s="52">
        <v>0</v>
      </c>
      <c r="L691" s="50">
        <v>0</v>
      </c>
      <c r="M691" s="51">
        <v>0</v>
      </c>
      <c r="N691" s="51">
        <v>0</v>
      </c>
      <c r="O691" s="51">
        <v>0</v>
      </c>
      <c r="P691" s="51">
        <v>0</v>
      </c>
      <c r="Q691" s="52">
        <v>0</v>
      </c>
      <c r="R691" s="50">
        <v>4</v>
      </c>
      <c r="S691" s="51">
        <v>3</v>
      </c>
      <c r="T691" s="51">
        <v>4</v>
      </c>
      <c r="U691" s="51">
        <v>0</v>
      </c>
      <c r="V691" s="51">
        <v>0</v>
      </c>
      <c r="W691" s="52">
        <v>0</v>
      </c>
      <c r="X691" s="50">
        <v>0</v>
      </c>
      <c r="Y691" s="51">
        <v>0</v>
      </c>
      <c r="Z691" s="51">
        <v>0</v>
      </c>
      <c r="AA691" s="51">
        <v>0</v>
      </c>
      <c r="AB691" s="51">
        <v>0</v>
      </c>
      <c r="AC691" s="52">
        <v>0</v>
      </c>
      <c r="AD691" s="50">
        <v>4</v>
      </c>
      <c r="AE691" s="51">
        <v>3</v>
      </c>
      <c r="AF691" s="51">
        <v>4</v>
      </c>
      <c r="AG691" s="51">
        <v>0</v>
      </c>
      <c r="AH691" s="51">
        <v>0</v>
      </c>
      <c r="AI691" s="52">
        <v>0</v>
      </c>
    </row>
    <row r="692" spans="1:35" x14ac:dyDescent="0.25">
      <c r="A692" s="27">
        <v>2018</v>
      </c>
      <c r="B692" s="27">
        <v>1</v>
      </c>
      <c r="C692" s="27" t="s">
        <v>53</v>
      </c>
      <c r="D692" s="27">
        <v>5</v>
      </c>
      <c r="E692" s="27">
        <v>2013</v>
      </c>
      <c r="F692" s="53">
        <v>0</v>
      </c>
      <c r="G692" s="54">
        <v>365</v>
      </c>
      <c r="H692" s="54">
        <v>0</v>
      </c>
      <c r="I692" s="54">
        <v>0</v>
      </c>
      <c r="J692" s="54">
        <v>0</v>
      </c>
      <c r="K692" s="55">
        <v>0</v>
      </c>
      <c r="L692" s="53">
        <v>0</v>
      </c>
      <c r="M692" s="54">
        <v>0</v>
      </c>
      <c r="N692" s="54">
        <v>0</v>
      </c>
      <c r="O692" s="54">
        <v>0</v>
      </c>
      <c r="P692" s="54">
        <v>0</v>
      </c>
      <c r="Q692" s="55">
        <v>0</v>
      </c>
      <c r="R692" s="53">
        <v>0</v>
      </c>
      <c r="S692" s="54">
        <v>1</v>
      </c>
      <c r="T692" s="54">
        <v>0</v>
      </c>
      <c r="U692" s="54">
        <v>0</v>
      </c>
      <c r="V692" s="54">
        <v>0</v>
      </c>
      <c r="W692" s="55">
        <v>0</v>
      </c>
      <c r="X692" s="53">
        <v>0</v>
      </c>
      <c r="Y692" s="54">
        <v>0</v>
      </c>
      <c r="Z692" s="54">
        <v>0</v>
      </c>
      <c r="AA692" s="54">
        <v>0</v>
      </c>
      <c r="AB692" s="54">
        <v>0</v>
      </c>
      <c r="AC692" s="55">
        <v>0</v>
      </c>
      <c r="AD692" s="53">
        <v>0</v>
      </c>
      <c r="AE692" s="54">
        <v>1</v>
      </c>
      <c r="AF692" s="54">
        <v>0</v>
      </c>
      <c r="AG692" s="54">
        <v>0</v>
      </c>
      <c r="AH692" s="54">
        <v>0</v>
      </c>
      <c r="AI692" s="55">
        <v>0</v>
      </c>
    </row>
    <row r="693" spans="1:35" x14ac:dyDescent="0.25">
      <c r="A693" s="26">
        <v>2018</v>
      </c>
      <c r="B693" s="26">
        <v>1</v>
      </c>
      <c r="C693" s="26" t="s">
        <v>53</v>
      </c>
      <c r="D693" s="26">
        <v>6</v>
      </c>
      <c r="E693" s="26">
        <v>2012</v>
      </c>
      <c r="F693" s="50">
        <v>0</v>
      </c>
      <c r="G693" s="51">
        <v>0</v>
      </c>
      <c r="H693" s="51">
        <v>0</v>
      </c>
      <c r="I693" s="51">
        <v>0</v>
      </c>
      <c r="J693" s="51">
        <v>0</v>
      </c>
      <c r="K693" s="52">
        <v>0</v>
      </c>
      <c r="L693" s="50">
        <v>0</v>
      </c>
      <c r="M693" s="51">
        <v>0</v>
      </c>
      <c r="N693" s="51">
        <v>0</v>
      </c>
      <c r="O693" s="51">
        <v>0</v>
      </c>
      <c r="P693" s="51">
        <v>0</v>
      </c>
      <c r="Q693" s="52">
        <v>0</v>
      </c>
      <c r="R693" s="50">
        <v>0</v>
      </c>
      <c r="S693" s="51">
        <v>0</v>
      </c>
      <c r="T693" s="51">
        <v>0</v>
      </c>
      <c r="U693" s="51">
        <v>0</v>
      </c>
      <c r="V693" s="51">
        <v>0</v>
      </c>
      <c r="W693" s="52">
        <v>0</v>
      </c>
      <c r="X693" s="50">
        <v>0</v>
      </c>
      <c r="Y693" s="51">
        <v>0</v>
      </c>
      <c r="Z693" s="51">
        <v>0</v>
      </c>
      <c r="AA693" s="51">
        <v>0</v>
      </c>
      <c r="AB693" s="51">
        <v>0</v>
      </c>
      <c r="AC693" s="52">
        <v>0</v>
      </c>
      <c r="AD693" s="50">
        <v>0</v>
      </c>
      <c r="AE693" s="51">
        <v>0</v>
      </c>
      <c r="AF693" s="51">
        <v>0</v>
      </c>
      <c r="AG693" s="51">
        <v>0</v>
      </c>
      <c r="AH693" s="51">
        <v>0</v>
      </c>
      <c r="AI693" s="52">
        <v>0</v>
      </c>
    </row>
    <row r="694" spans="1:35" x14ac:dyDescent="0.25">
      <c r="A694" s="27">
        <v>2018</v>
      </c>
      <c r="B694" s="27">
        <v>1</v>
      </c>
      <c r="C694" s="27" t="s">
        <v>53</v>
      </c>
      <c r="D694" s="27">
        <v>7</v>
      </c>
      <c r="E694" s="27">
        <v>2011</v>
      </c>
      <c r="F694" s="53">
        <v>0</v>
      </c>
      <c r="G694" s="54">
        <v>0</v>
      </c>
      <c r="H694" s="54">
        <v>0</v>
      </c>
      <c r="I694" s="54">
        <v>0</v>
      </c>
      <c r="J694" s="54">
        <v>0</v>
      </c>
      <c r="K694" s="55">
        <v>0</v>
      </c>
      <c r="L694" s="53">
        <v>0</v>
      </c>
      <c r="M694" s="54">
        <v>0</v>
      </c>
      <c r="N694" s="54">
        <v>0</v>
      </c>
      <c r="O694" s="54">
        <v>0</v>
      </c>
      <c r="P694" s="54">
        <v>0</v>
      </c>
      <c r="Q694" s="55">
        <v>0</v>
      </c>
      <c r="R694" s="53">
        <v>0</v>
      </c>
      <c r="S694" s="54">
        <v>0</v>
      </c>
      <c r="T694" s="54">
        <v>0</v>
      </c>
      <c r="U694" s="54">
        <v>0</v>
      </c>
      <c r="V694" s="54">
        <v>0</v>
      </c>
      <c r="W694" s="55">
        <v>0</v>
      </c>
      <c r="X694" s="53">
        <v>0</v>
      </c>
      <c r="Y694" s="54">
        <v>0</v>
      </c>
      <c r="Z694" s="54">
        <v>0</v>
      </c>
      <c r="AA694" s="54">
        <v>0</v>
      </c>
      <c r="AB694" s="54">
        <v>0</v>
      </c>
      <c r="AC694" s="55">
        <v>0</v>
      </c>
      <c r="AD694" s="53">
        <v>0</v>
      </c>
      <c r="AE694" s="54">
        <v>0</v>
      </c>
      <c r="AF694" s="54">
        <v>0</v>
      </c>
      <c r="AG694" s="54">
        <v>0</v>
      </c>
      <c r="AH694" s="54">
        <v>0</v>
      </c>
      <c r="AI694" s="55">
        <v>0</v>
      </c>
    </row>
    <row r="695" spans="1:35" x14ac:dyDescent="0.25">
      <c r="A695" s="26">
        <v>2018</v>
      </c>
      <c r="B695" s="26">
        <v>1</v>
      </c>
      <c r="C695" s="26" t="s">
        <v>53</v>
      </c>
      <c r="D695" s="26">
        <v>8</v>
      </c>
      <c r="E695" s="26">
        <v>2010</v>
      </c>
      <c r="F695" s="50">
        <v>0</v>
      </c>
      <c r="G695" s="51">
        <v>0</v>
      </c>
      <c r="H695" s="51">
        <v>0</v>
      </c>
      <c r="I695" s="51">
        <v>0</v>
      </c>
      <c r="J695" s="51">
        <v>0</v>
      </c>
      <c r="K695" s="52">
        <v>0</v>
      </c>
      <c r="L695" s="50">
        <v>0</v>
      </c>
      <c r="M695" s="51">
        <v>0</v>
      </c>
      <c r="N695" s="51">
        <v>0</v>
      </c>
      <c r="O695" s="51">
        <v>0</v>
      </c>
      <c r="P695" s="51">
        <v>0</v>
      </c>
      <c r="Q695" s="52">
        <v>0</v>
      </c>
      <c r="R695" s="50">
        <v>0</v>
      </c>
      <c r="S695" s="51">
        <v>0</v>
      </c>
      <c r="T695" s="51">
        <v>0</v>
      </c>
      <c r="U695" s="51">
        <v>0</v>
      </c>
      <c r="V695" s="51">
        <v>0</v>
      </c>
      <c r="W695" s="52">
        <v>0</v>
      </c>
      <c r="X695" s="50">
        <v>0</v>
      </c>
      <c r="Y695" s="51">
        <v>0</v>
      </c>
      <c r="Z695" s="51">
        <v>0</v>
      </c>
      <c r="AA695" s="51">
        <v>0</v>
      </c>
      <c r="AB695" s="51">
        <v>0</v>
      </c>
      <c r="AC695" s="52">
        <v>0</v>
      </c>
      <c r="AD695" s="50">
        <v>0</v>
      </c>
      <c r="AE695" s="51">
        <v>0</v>
      </c>
      <c r="AF695" s="51">
        <v>0</v>
      </c>
      <c r="AG695" s="51">
        <v>0</v>
      </c>
      <c r="AH695" s="51">
        <v>0</v>
      </c>
      <c r="AI695" s="52">
        <v>0</v>
      </c>
    </row>
    <row r="696" spans="1:35" x14ac:dyDescent="0.25">
      <c r="A696" s="27">
        <v>2018</v>
      </c>
      <c r="B696" s="27">
        <v>1</v>
      </c>
      <c r="C696" s="27" t="s">
        <v>53</v>
      </c>
      <c r="D696" s="27">
        <v>9</v>
      </c>
      <c r="E696" s="27">
        <v>2009</v>
      </c>
      <c r="F696" s="53">
        <v>0</v>
      </c>
      <c r="G696" s="54">
        <v>0</v>
      </c>
      <c r="H696" s="54">
        <v>0</v>
      </c>
      <c r="I696" s="54">
        <v>0</v>
      </c>
      <c r="J696" s="54">
        <v>0</v>
      </c>
      <c r="K696" s="55">
        <v>0</v>
      </c>
      <c r="L696" s="53">
        <v>0</v>
      </c>
      <c r="M696" s="54">
        <v>0</v>
      </c>
      <c r="N696" s="54">
        <v>0</v>
      </c>
      <c r="O696" s="54">
        <v>0</v>
      </c>
      <c r="P696" s="54">
        <v>0</v>
      </c>
      <c r="Q696" s="55">
        <v>0</v>
      </c>
      <c r="R696" s="53">
        <v>0</v>
      </c>
      <c r="S696" s="54">
        <v>0</v>
      </c>
      <c r="T696" s="54">
        <v>0</v>
      </c>
      <c r="U696" s="54">
        <v>0</v>
      </c>
      <c r="V696" s="54">
        <v>0</v>
      </c>
      <c r="W696" s="55">
        <v>0</v>
      </c>
      <c r="X696" s="53">
        <v>0</v>
      </c>
      <c r="Y696" s="54">
        <v>0</v>
      </c>
      <c r="Z696" s="54">
        <v>0</v>
      </c>
      <c r="AA696" s="54">
        <v>0</v>
      </c>
      <c r="AB696" s="54">
        <v>0</v>
      </c>
      <c r="AC696" s="55">
        <v>0</v>
      </c>
      <c r="AD696" s="53">
        <v>0</v>
      </c>
      <c r="AE696" s="54">
        <v>0</v>
      </c>
      <c r="AF696" s="54">
        <v>0</v>
      </c>
      <c r="AG696" s="54">
        <v>0</v>
      </c>
      <c r="AH696" s="54">
        <v>0</v>
      </c>
      <c r="AI696" s="55">
        <v>0</v>
      </c>
    </row>
    <row r="697" spans="1:35" x14ac:dyDescent="0.25">
      <c r="A697" s="26">
        <v>2018</v>
      </c>
      <c r="B697" s="26">
        <v>1</v>
      </c>
      <c r="C697" s="26" t="s">
        <v>53</v>
      </c>
      <c r="D697" s="26">
        <v>10</v>
      </c>
      <c r="E697" s="26">
        <v>2008</v>
      </c>
      <c r="F697" s="50">
        <v>0</v>
      </c>
      <c r="G697" s="51">
        <v>0</v>
      </c>
      <c r="H697" s="51">
        <v>0</v>
      </c>
      <c r="I697" s="51">
        <v>0</v>
      </c>
      <c r="J697" s="51">
        <v>0</v>
      </c>
      <c r="K697" s="52">
        <v>0</v>
      </c>
      <c r="L697" s="50">
        <v>0</v>
      </c>
      <c r="M697" s="51">
        <v>0</v>
      </c>
      <c r="N697" s="51">
        <v>0</v>
      </c>
      <c r="O697" s="51">
        <v>0</v>
      </c>
      <c r="P697" s="51">
        <v>0</v>
      </c>
      <c r="Q697" s="52">
        <v>0</v>
      </c>
      <c r="R697" s="50">
        <v>0</v>
      </c>
      <c r="S697" s="51">
        <v>0</v>
      </c>
      <c r="T697" s="51">
        <v>0</v>
      </c>
      <c r="U697" s="51">
        <v>0</v>
      </c>
      <c r="V697" s="51">
        <v>0</v>
      </c>
      <c r="W697" s="52">
        <v>0</v>
      </c>
      <c r="X697" s="50">
        <v>0</v>
      </c>
      <c r="Y697" s="51">
        <v>0</v>
      </c>
      <c r="Z697" s="51">
        <v>0</v>
      </c>
      <c r="AA697" s="51">
        <v>0</v>
      </c>
      <c r="AB697" s="51">
        <v>0</v>
      </c>
      <c r="AC697" s="52">
        <v>0</v>
      </c>
      <c r="AD697" s="50">
        <v>0</v>
      </c>
      <c r="AE697" s="51">
        <v>0</v>
      </c>
      <c r="AF697" s="51">
        <v>0</v>
      </c>
      <c r="AG697" s="51">
        <v>0</v>
      </c>
      <c r="AH697" s="51">
        <v>0</v>
      </c>
      <c r="AI697" s="52">
        <v>0</v>
      </c>
    </row>
    <row r="698" spans="1:35" x14ac:dyDescent="0.25">
      <c r="A698" s="27">
        <v>2018</v>
      </c>
      <c r="B698" s="27">
        <v>1</v>
      </c>
      <c r="C698" s="27" t="s">
        <v>53</v>
      </c>
      <c r="D698" s="27">
        <v>11</v>
      </c>
      <c r="E698" s="27">
        <v>2007</v>
      </c>
      <c r="F698" s="53">
        <v>0</v>
      </c>
      <c r="G698" s="54">
        <v>0</v>
      </c>
      <c r="H698" s="54">
        <v>0</v>
      </c>
      <c r="I698" s="54">
        <v>0</v>
      </c>
      <c r="J698" s="54">
        <v>0</v>
      </c>
      <c r="K698" s="55">
        <v>0</v>
      </c>
      <c r="L698" s="53">
        <v>0</v>
      </c>
      <c r="M698" s="54">
        <v>0</v>
      </c>
      <c r="N698" s="54">
        <v>0</v>
      </c>
      <c r="O698" s="54">
        <v>0</v>
      </c>
      <c r="P698" s="54">
        <v>0</v>
      </c>
      <c r="Q698" s="55">
        <v>0</v>
      </c>
      <c r="R698" s="53">
        <v>0</v>
      </c>
      <c r="S698" s="54">
        <v>0</v>
      </c>
      <c r="T698" s="54">
        <v>0</v>
      </c>
      <c r="U698" s="54">
        <v>0</v>
      </c>
      <c r="V698" s="54">
        <v>0</v>
      </c>
      <c r="W698" s="55">
        <v>0</v>
      </c>
      <c r="X698" s="53">
        <v>0</v>
      </c>
      <c r="Y698" s="54">
        <v>0</v>
      </c>
      <c r="Z698" s="54">
        <v>0</v>
      </c>
      <c r="AA698" s="54">
        <v>0</v>
      </c>
      <c r="AB698" s="54">
        <v>0</v>
      </c>
      <c r="AC698" s="55">
        <v>0</v>
      </c>
      <c r="AD698" s="53">
        <v>0</v>
      </c>
      <c r="AE698" s="54">
        <v>0</v>
      </c>
      <c r="AF698" s="54">
        <v>0</v>
      </c>
      <c r="AG698" s="54">
        <v>0</v>
      </c>
      <c r="AH698" s="54">
        <v>0</v>
      </c>
      <c r="AI698" s="55">
        <v>0</v>
      </c>
    </row>
    <row r="699" spans="1:35" x14ac:dyDescent="0.25">
      <c r="A699" s="26">
        <v>2018</v>
      </c>
      <c r="B699" s="26">
        <v>1</v>
      </c>
      <c r="C699" s="26" t="s">
        <v>53</v>
      </c>
      <c r="D699" s="26">
        <v>12</v>
      </c>
      <c r="E699" s="26">
        <v>2006</v>
      </c>
      <c r="F699" s="50">
        <v>0</v>
      </c>
      <c r="G699" s="51">
        <v>122</v>
      </c>
      <c r="H699" s="51">
        <v>122</v>
      </c>
      <c r="I699" s="51">
        <v>122</v>
      </c>
      <c r="J699" s="51">
        <v>122</v>
      </c>
      <c r="K699" s="52">
        <v>122</v>
      </c>
      <c r="L699" s="50">
        <v>0</v>
      </c>
      <c r="M699" s="51">
        <v>0</v>
      </c>
      <c r="N699" s="51">
        <v>0</v>
      </c>
      <c r="O699" s="51">
        <v>0</v>
      </c>
      <c r="P699" s="51">
        <v>0</v>
      </c>
      <c r="Q699" s="52">
        <v>0</v>
      </c>
      <c r="R699" s="50">
        <v>0</v>
      </c>
      <c r="S699" s="51">
        <v>1</v>
      </c>
      <c r="T699" s="51">
        <v>1</v>
      </c>
      <c r="U699" s="51">
        <v>1</v>
      </c>
      <c r="V699" s="51">
        <v>1</v>
      </c>
      <c r="W699" s="52">
        <v>1</v>
      </c>
      <c r="X699" s="50">
        <v>0</v>
      </c>
      <c r="Y699" s="51">
        <v>0</v>
      </c>
      <c r="Z699" s="51">
        <v>0</v>
      </c>
      <c r="AA699" s="51">
        <v>0</v>
      </c>
      <c r="AB699" s="51">
        <v>0</v>
      </c>
      <c r="AC699" s="52">
        <v>0</v>
      </c>
      <c r="AD699" s="50">
        <v>0</v>
      </c>
      <c r="AE699" s="51">
        <v>1</v>
      </c>
      <c r="AF699" s="51">
        <v>1</v>
      </c>
      <c r="AG699" s="51">
        <v>1</v>
      </c>
      <c r="AH699" s="51">
        <v>1</v>
      </c>
      <c r="AI699" s="52">
        <v>1</v>
      </c>
    </row>
    <row r="700" spans="1:35" x14ac:dyDescent="0.25">
      <c r="A700" s="27">
        <v>2018</v>
      </c>
      <c r="B700" s="27">
        <v>1</v>
      </c>
      <c r="C700" s="27" t="s">
        <v>53</v>
      </c>
      <c r="D700" s="27">
        <v>13</v>
      </c>
      <c r="E700" s="27">
        <v>2005</v>
      </c>
      <c r="F700" s="53">
        <v>0</v>
      </c>
      <c r="G700" s="54">
        <v>0</v>
      </c>
      <c r="H700" s="54">
        <v>0</v>
      </c>
      <c r="I700" s="54">
        <v>0</v>
      </c>
      <c r="J700" s="54">
        <v>0</v>
      </c>
      <c r="K700" s="55">
        <v>0</v>
      </c>
      <c r="L700" s="53">
        <v>0</v>
      </c>
      <c r="M700" s="54">
        <v>0</v>
      </c>
      <c r="N700" s="54">
        <v>0</v>
      </c>
      <c r="O700" s="54">
        <v>0</v>
      </c>
      <c r="P700" s="54">
        <v>0</v>
      </c>
      <c r="Q700" s="55">
        <v>0</v>
      </c>
      <c r="R700" s="53">
        <v>0</v>
      </c>
      <c r="S700" s="54">
        <v>0</v>
      </c>
      <c r="T700" s="54">
        <v>0</v>
      </c>
      <c r="U700" s="54">
        <v>0</v>
      </c>
      <c r="V700" s="54">
        <v>0</v>
      </c>
      <c r="W700" s="55">
        <v>0</v>
      </c>
      <c r="X700" s="53">
        <v>0</v>
      </c>
      <c r="Y700" s="54">
        <v>0</v>
      </c>
      <c r="Z700" s="54">
        <v>0</v>
      </c>
      <c r="AA700" s="54">
        <v>0</v>
      </c>
      <c r="AB700" s="54">
        <v>0</v>
      </c>
      <c r="AC700" s="55">
        <v>0</v>
      </c>
      <c r="AD700" s="53">
        <v>0</v>
      </c>
      <c r="AE700" s="54">
        <v>0</v>
      </c>
      <c r="AF700" s="54">
        <v>0</v>
      </c>
      <c r="AG700" s="54">
        <v>0</v>
      </c>
      <c r="AH700" s="54">
        <v>0</v>
      </c>
      <c r="AI700" s="55">
        <v>0</v>
      </c>
    </row>
    <row r="701" spans="1:35" x14ac:dyDescent="0.25">
      <c r="A701" s="26">
        <v>2018</v>
      </c>
      <c r="B701" s="26">
        <v>1</v>
      </c>
      <c r="C701" s="26" t="s">
        <v>53</v>
      </c>
      <c r="D701" s="26">
        <v>14</v>
      </c>
      <c r="E701" s="26">
        <v>2004</v>
      </c>
      <c r="F701" s="50">
        <v>0</v>
      </c>
      <c r="G701" s="51">
        <v>0</v>
      </c>
      <c r="H701" s="51">
        <v>0</v>
      </c>
      <c r="I701" s="51">
        <v>0</v>
      </c>
      <c r="J701" s="51">
        <v>365</v>
      </c>
      <c r="K701" s="52">
        <v>0</v>
      </c>
      <c r="L701" s="50">
        <v>0</v>
      </c>
      <c r="M701" s="51">
        <v>0</v>
      </c>
      <c r="N701" s="51">
        <v>0</v>
      </c>
      <c r="O701" s="51">
        <v>0</v>
      </c>
      <c r="P701" s="51">
        <v>0</v>
      </c>
      <c r="Q701" s="52">
        <v>0</v>
      </c>
      <c r="R701" s="50">
        <v>0</v>
      </c>
      <c r="S701" s="51">
        <v>0</v>
      </c>
      <c r="T701" s="51">
        <v>0</v>
      </c>
      <c r="U701" s="51">
        <v>0</v>
      </c>
      <c r="V701" s="51">
        <v>1</v>
      </c>
      <c r="W701" s="52">
        <v>0</v>
      </c>
      <c r="X701" s="50">
        <v>0</v>
      </c>
      <c r="Y701" s="51">
        <v>0</v>
      </c>
      <c r="Z701" s="51">
        <v>0</v>
      </c>
      <c r="AA701" s="51">
        <v>0</v>
      </c>
      <c r="AB701" s="51">
        <v>0</v>
      </c>
      <c r="AC701" s="52">
        <v>0</v>
      </c>
      <c r="AD701" s="50">
        <v>0</v>
      </c>
      <c r="AE701" s="51">
        <v>0</v>
      </c>
      <c r="AF701" s="51">
        <v>0</v>
      </c>
      <c r="AG701" s="51">
        <v>0</v>
      </c>
      <c r="AH701" s="51">
        <v>1</v>
      </c>
      <c r="AI701" s="52">
        <v>0</v>
      </c>
    </row>
    <row r="702" spans="1:35" x14ac:dyDescent="0.25">
      <c r="A702" s="27">
        <v>2018</v>
      </c>
      <c r="B702" s="27">
        <v>1</v>
      </c>
      <c r="C702" s="27" t="s">
        <v>53</v>
      </c>
      <c r="D702" s="27">
        <v>15</v>
      </c>
      <c r="E702" s="27">
        <v>2003</v>
      </c>
      <c r="F702" s="53">
        <v>0</v>
      </c>
      <c r="G702" s="54">
        <v>0</v>
      </c>
      <c r="H702" s="54">
        <v>0</v>
      </c>
      <c r="I702" s="54">
        <v>0</v>
      </c>
      <c r="J702" s="54">
        <v>0</v>
      </c>
      <c r="K702" s="55">
        <v>0</v>
      </c>
      <c r="L702" s="53">
        <v>0</v>
      </c>
      <c r="M702" s="54">
        <v>0</v>
      </c>
      <c r="N702" s="54">
        <v>0</v>
      </c>
      <c r="O702" s="54">
        <v>0</v>
      </c>
      <c r="P702" s="54">
        <v>0</v>
      </c>
      <c r="Q702" s="55">
        <v>0</v>
      </c>
      <c r="R702" s="53">
        <v>0</v>
      </c>
      <c r="S702" s="54">
        <v>0</v>
      </c>
      <c r="T702" s="54">
        <v>0</v>
      </c>
      <c r="U702" s="54">
        <v>0</v>
      </c>
      <c r="V702" s="54">
        <v>0</v>
      </c>
      <c r="W702" s="55">
        <v>0</v>
      </c>
      <c r="X702" s="53">
        <v>0</v>
      </c>
      <c r="Y702" s="54">
        <v>0</v>
      </c>
      <c r="Z702" s="54">
        <v>0</v>
      </c>
      <c r="AA702" s="54">
        <v>0</v>
      </c>
      <c r="AB702" s="54">
        <v>0</v>
      </c>
      <c r="AC702" s="55">
        <v>0</v>
      </c>
      <c r="AD702" s="53">
        <v>0</v>
      </c>
      <c r="AE702" s="54">
        <v>0</v>
      </c>
      <c r="AF702" s="54">
        <v>0</v>
      </c>
      <c r="AG702" s="54">
        <v>0</v>
      </c>
      <c r="AH702" s="54">
        <v>0</v>
      </c>
      <c r="AI702" s="55">
        <v>0</v>
      </c>
    </row>
    <row r="703" spans="1:35" x14ac:dyDescent="0.25">
      <c r="A703" s="26">
        <v>2018</v>
      </c>
      <c r="B703" s="26">
        <v>1</v>
      </c>
      <c r="C703" s="26" t="s">
        <v>53</v>
      </c>
      <c r="D703" s="26">
        <v>16</v>
      </c>
      <c r="E703" s="26">
        <v>2002</v>
      </c>
      <c r="F703" s="50">
        <v>0</v>
      </c>
      <c r="G703" s="51">
        <v>0</v>
      </c>
      <c r="H703" s="51">
        <v>0</v>
      </c>
      <c r="I703" s="51">
        <v>0</v>
      </c>
      <c r="J703" s="51">
        <v>0</v>
      </c>
      <c r="K703" s="52">
        <v>0</v>
      </c>
      <c r="L703" s="50">
        <v>0</v>
      </c>
      <c r="M703" s="51">
        <v>0</v>
      </c>
      <c r="N703" s="51">
        <v>0</v>
      </c>
      <c r="O703" s="51">
        <v>0</v>
      </c>
      <c r="P703" s="51">
        <v>0</v>
      </c>
      <c r="Q703" s="52">
        <v>0</v>
      </c>
      <c r="R703" s="50">
        <v>0</v>
      </c>
      <c r="S703" s="51">
        <v>0</v>
      </c>
      <c r="T703" s="51">
        <v>0</v>
      </c>
      <c r="U703" s="51">
        <v>0</v>
      </c>
      <c r="V703" s="51">
        <v>0</v>
      </c>
      <c r="W703" s="52">
        <v>0</v>
      </c>
      <c r="X703" s="50">
        <v>0</v>
      </c>
      <c r="Y703" s="51">
        <v>0</v>
      </c>
      <c r="Z703" s="51">
        <v>0</v>
      </c>
      <c r="AA703" s="51">
        <v>0</v>
      </c>
      <c r="AB703" s="51">
        <v>0</v>
      </c>
      <c r="AC703" s="52">
        <v>0</v>
      </c>
      <c r="AD703" s="50">
        <v>0</v>
      </c>
      <c r="AE703" s="51">
        <v>0</v>
      </c>
      <c r="AF703" s="51">
        <v>0</v>
      </c>
      <c r="AG703" s="51">
        <v>0</v>
      </c>
      <c r="AH703" s="51">
        <v>0</v>
      </c>
      <c r="AI703" s="52">
        <v>0</v>
      </c>
    </row>
    <row r="704" spans="1:35" x14ac:dyDescent="0.25">
      <c r="A704" s="27">
        <v>2018</v>
      </c>
      <c r="B704" s="27">
        <v>1</v>
      </c>
      <c r="C704" s="27" t="s">
        <v>53</v>
      </c>
      <c r="D704" s="27">
        <v>17</v>
      </c>
      <c r="E704" s="27">
        <v>2001</v>
      </c>
      <c r="F704" s="53">
        <v>0</v>
      </c>
      <c r="G704" s="54">
        <v>0</v>
      </c>
      <c r="H704" s="54">
        <v>0</v>
      </c>
      <c r="I704" s="54">
        <v>0</v>
      </c>
      <c r="J704" s="54">
        <v>0</v>
      </c>
      <c r="K704" s="55">
        <v>0</v>
      </c>
      <c r="L704" s="53">
        <v>0</v>
      </c>
      <c r="M704" s="54">
        <v>0</v>
      </c>
      <c r="N704" s="54">
        <v>0</v>
      </c>
      <c r="O704" s="54">
        <v>0</v>
      </c>
      <c r="P704" s="54">
        <v>0</v>
      </c>
      <c r="Q704" s="55">
        <v>0</v>
      </c>
      <c r="R704" s="53">
        <v>0</v>
      </c>
      <c r="S704" s="54">
        <v>0</v>
      </c>
      <c r="T704" s="54">
        <v>0</v>
      </c>
      <c r="U704" s="54">
        <v>0</v>
      </c>
      <c r="V704" s="54">
        <v>0</v>
      </c>
      <c r="W704" s="55">
        <v>0</v>
      </c>
      <c r="X704" s="53">
        <v>0</v>
      </c>
      <c r="Y704" s="54">
        <v>0</v>
      </c>
      <c r="Z704" s="54">
        <v>0</v>
      </c>
      <c r="AA704" s="54">
        <v>0</v>
      </c>
      <c r="AB704" s="54">
        <v>0</v>
      </c>
      <c r="AC704" s="55">
        <v>0</v>
      </c>
      <c r="AD704" s="53">
        <v>0</v>
      </c>
      <c r="AE704" s="54">
        <v>0</v>
      </c>
      <c r="AF704" s="54">
        <v>0</v>
      </c>
      <c r="AG704" s="54">
        <v>0</v>
      </c>
      <c r="AH704" s="54">
        <v>0</v>
      </c>
      <c r="AI704" s="55">
        <v>0</v>
      </c>
    </row>
    <row r="705" spans="1:35" x14ac:dyDescent="0.25">
      <c r="A705" s="26">
        <v>2018</v>
      </c>
      <c r="B705" s="26">
        <v>1</v>
      </c>
      <c r="C705" s="26" t="s">
        <v>53</v>
      </c>
      <c r="D705" s="26">
        <v>18</v>
      </c>
      <c r="E705" s="26">
        <v>2000</v>
      </c>
      <c r="F705" s="50">
        <v>0</v>
      </c>
      <c r="G705" s="51">
        <v>122</v>
      </c>
      <c r="H705" s="51">
        <v>0</v>
      </c>
      <c r="I705" s="51">
        <v>0</v>
      </c>
      <c r="J705" s="51">
        <v>0</v>
      </c>
      <c r="K705" s="52">
        <v>0</v>
      </c>
      <c r="L705" s="50">
        <v>0</v>
      </c>
      <c r="M705" s="51">
        <v>0</v>
      </c>
      <c r="N705" s="51">
        <v>0</v>
      </c>
      <c r="O705" s="51">
        <v>0</v>
      </c>
      <c r="P705" s="51">
        <v>0</v>
      </c>
      <c r="Q705" s="52">
        <v>0</v>
      </c>
      <c r="R705" s="50">
        <v>0</v>
      </c>
      <c r="S705" s="51">
        <v>1</v>
      </c>
      <c r="T705" s="51">
        <v>0</v>
      </c>
      <c r="U705" s="51">
        <v>0</v>
      </c>
      <c r="V705" s="51">
        <v>0</v>
      </c>
      <c r="W705" s="52">
        <v>0</v>
      </c>
      <c r="X705" s="50">
        <v>0</v>
      </c>
      <c r="Y705" s="51">
        <v>0</v>
      </c>
      <c r="Z705" s="51">
        <v>0</v>
      </c>
      <c r="AA705" s="51">
        <v>0</v>
      </c>
      <c r="AB705" s="51">
        <v>0</v>
      </c>
      <c r="AC705" s="52">
        <v>0</v>
      </c>
      <c r="AD705" s="50">
        <v>0</v>
      </c>
      <c r="AE705" s="51">
        <v>1</v>
      </c>
      <c r="AF705" s="51">
        <v>0</v>
      </c>
      <c r="AG705" s="51">
        <v>0</v>
      </c>
      <c r="AH705" s="51">
        <v>0</v>
      </c>
      <c r="AI705" s="52">
        <v>0</v>
      </c>
    </row>
    <row r="706" spans="1:35" x14ac:dyDescent="0.25">
      <c r="A706" s="27">
        <v>2018</v>
      </c>
      <c r="B706" s="27">
        <v>1</v>
      </c>
      <c r="C706" s="27" t="s">
        <v>53</v>
      </c>
      <c r="D706" s="27">
        <v>19</v>
      </c>
      <c r="E706" s="27">
        <v>1999</v>
      </c>
      <c r="F706" s="53">
        <v>0</v>
      </c>
      <c r="G706" s="54">
        <v>0</v>
      </c>
      <c r="H706" s="54">
        <v>365</v>
      </c>
      <c r="I706" s="54">
        <v>730</v>
      </c>
      <c r="J706" s="54">
        <v>730</v>
      </c>
      <c r="K706" s="55">
        <v>730</v>
      </c>
      <c r="L706" s="53">
        <v>0</v>
      </c>
      <c r="M706" s="54">
        <v>0</v>
      </c>
      <c r="N706" s="54">
        <v>0</v>
      </c>
      <c r="O706" s="54">
        <v>0</v>
      </c>
      <c r="P706" s="54">
        <v>0</v>
      </c>
      <c r="Q706" s="55">
        <v>0</v>
      </c>
      <c r="R706" s="53">
        <v>0</v>
      </c>
      <c r="S706" s="54">
        <v>0</v>
      </c>
      <c r="T706" s="54">
        <v>1</v>
      </c>
      <c r="U706" s="54">
        <v>2</v>
      </c>
      <c r="V706" s="54">
        <v>2</v>
      </c>
      <c r="W706" s="55">
        <v>2</v>
      </c>
      <c r="X706" s="53">
        <v>0</v>
      </c>
      <c r="Y706" s="54">
        <v>0</v>
      </c>
      <c r="Z706" s="54">
        <v>0</v>
      </c>
      <c r="AA706" s="54">
        <v>0</v>
      </c>
      <c r="AB706" s="54">
        <v>0</v>
      </c>
      <c r="AC706" s="55">
        <v>0</v>
      </c>
      <c r="AD706" s="53">
        <v>0</v>
      </c>
      <c r="AE706" s="54">
        <v>0</v>
      </c>
      <c r="AF706" s="54">
        <v>1</v>
      </c>
      <c r="AG706" s="54">
        <v>2</v>
      </c>
      <c r="AH706" s="54">
        <v>2</v>
      </c>
      <c r="AI706" s="55">
        <v>2</v>
      </c>
    </row>
    <row r="707" spans="1:35" x14ac:dyDescent="0.25">
      <c r="A707" s="26">
        <v>2018</v>
      </c>
      <c r="B707" s="26">
        <v>1</v>
      </c>
      <c r="C707" s="26" t="s">
        <v>53</v>
      </c>
      <c r="D707" s="26">
        <v>20</v>
      </c>
      <c r="E707" s="26">
        <v>1998</v>
      </c>
      <c r="F707" s="50">
        <v>0</v>
      </c>
      <c r="G707" s="51">
        <v>0</v>
      </c>
      <c r="H707" s="51">
        <v>0</v>
      </c>
      <c r="I707" s="51">
        <v>0</v>
      </c>
      <c r="J707" s="51">
        <v>0</v>
      </c>
      <c r="K707" s="52">
        <v>0</v>
      </c>
      <c r="L707" s="50">
        <v>0</v>
      </c>
      <c r="M707" s="51">
        <v>0</v>
      </c>
      <c r="N707" s="51">
        <v>0</v>
      </c>
      <c r="O707" s="51">
        <v>0</v>
      </c>
      <c r="P707" s="51">
        <v>0</v>
      </c>
      <c r="Q707" s="52">
        <v>0</v>
      </c>
      <c r="R707" s="50">
        <v>0</v>
      </c>
      <c r="S707" s="51">
        <v>0</v>
      </c>
      <c r="T707" s="51">
        <v>0</v>
      </c>
      <c r="U707" s="51">
        <v>0</v>
      </c>
      <c r="V707" s="51">
        <v>0</v>
      </c>
      <c r="W707" s="52">
        <v>0</v>
      </c>
      <c r="X707" s="50">
        <v>0</v>
      </c>
      <c r="Y707" s="51">
        <v>0</v>
      </c>
      <c r="Z707" s="51">
        <v>0</v>
      </c>
      <c r="AA707" s="51">
        <v>0</v>
      </c>
      <c r="AB707" s="51">
        <v>0</v>
      </c>
      <c r="AC707" s="52">
        <v>0</v>
      </c>
      <c r="AD707" s="50">
        <v>0</v>
      </c>
      <c r="AE707" s="51">
        <v>0</v>
      </c>
      <c r="AF707" s="51">
        <v>0</v>
      </c>
      <c r="AG707" s="51">
        <v>0</v>
      </c>
      <c r="AH707" s="51">
        <v>0</v>
      </c>
      <c r="AI707" s="52">
        <v>0</v>
      </c>
    </row>
    <row r="708" spans="1:35" x14ac:dyDescent="0.25">
      <c r="A708" s="27">
        <v>2018</v>
      </c>
      <c r="B708" s="27">
        <v>1</v>
      </c>
      <c r="C708" s="27" t="s">
        <v>53</v>
      </c>
      <c r="D708" s="27">
        <v>21</v>
      </c>
      <c r="E708" s="27">
        <v>1997</v>
      </c>
      <c r="F708" s="53">
        <v>0</v>
      </c>
      <c r="G708" s="54">
        <v>0</v>
      </c>
      <c r="H708" s="54">
        <v>0</v>
      </c>
      <c r="I708" s="54">
        <v>365</v>
      </c>
      <c r="J708" s="54">
        <v>365</v>
      </c>
      <c r="K708" s="55">
        <v>730</v>
      </c>
      <c r="L708" s="53">
        <v>0</v>
      </c>
      <c r="M708" s="54">
        <v>0</v>
      </c>
      <c r="N708" s="54">
        <v>0</v>
      </c>
      <c r="O708" s="54">
        <v>0</v>
      </c>
      <c r="P708" s="54">
        <v>0</v>
      </c>
      <c r="Q708" s="55">
        <v>0</v>
      </c>
      <c r="R708" s="53">
        <v>0</v>
      </c>
      <c r="S708" s="54">
        <v>0</v>
      </c>
      <c r="T708" s="54">
        <v>0</v>
      </c>
      <c r="U708" s="54">
        <v>1</v>
      </c>
      <c r="V708" s="54">
        <v>1</v>
      </c>
      <c r="W708" s="55">
        <v>2</v>
      </c>
      <c r="X708" s="53">
        <v>0</v>
      </c>
      <c r="Y708" s="54">
        <v>0</v>
      </c>
      <c r="Z708" s="54">
        <v>0</v>
      </c>
      <c r="AA708" s="54">
        <v>0</v>
      </c>
      <c r="AB708" s="54">
        <v>0</v>
      </c>
      <c r="AC708" s="55">
        <v>0</v>
      </c>
      <c r="AD708" s="53">
        <v>0</v>
      </c>
      <c r="AE708" s="54">
        <v>0</v>
      </c>
      <c r="AF708" s="54">
        <v>0</v>
      </c>
      <c r="AG708" s="54">
        <v>1</v>
      </c>
      <c r="AH708" s="54">
        <v>1</v>
      </c>
      <c r="AI708" s="55">
        <v>2</v>
      </c>
    </row>
    <row r="709" spans="1:35" x14ac:dyDescent="0.25">
      <c r="A709" s="26">
        <v>2018</v>
      </c>
      <c r="B709" s="26">
        <v>1</v>
      </c>
      <c r="C709" s="26" t="s">
        <v>53</v>
      </c>
      <c r="D709" s="26">
        <v>22</v>
      </c>
      <c r="E709" s="26">
        <v>1996</v>
      </c>
      <c r="F709" s="50">
        <v>0</v>
      </c>
      <c r="G709" s="51">
        <v>0</v>
      </c>
      <c r="H709" s="51">
        <v>0</v>
      </c>
      <c r="I709" s="51">
        <v>365</v>
      </c>
      <c r="J709" s="51">
        <v>365</v>
      </c>
      <c r="K709" s="52">
        <v>365</v>
      </c>
      <c r="L709" s="50">
        <v>0</v>
      </c>
      <c r="M709" s="51">
        <v>0</v>
      </c>
      <c r="N709" s="51">
        <v>0</v>
      </c>
      <c r="O709" s="51">
        <v>0</v>
      </c>
      <c r="P709" s="51">
        <v>0</v>
      </c>
      <c r="Q709" s="52">
        <v>0</v>
      </c>
      <c r="R709" s="50">
        <v>0</v>
      </c>
      <c r="S709" s="51">
        <v>0</v>
      </c>
      <c r="T709" s="51">
        <v>0</v>
      </c>
      <c r="U709" s="51">
        <v>1</v>
      </c>
      <c r="V709" s="51">
        <v>1</v>
      </c>
      <c r="W709" s="52">
        <v>1</v>
      </c>
      <c r="X709" s="50">
        <v>0</v>
      </c>
      <c r="Y709" s="51">
        <v>0</v>
      </c>
      <c r="Z709" s="51">
        <v>0</v>
      </c>
      <c r="AA709" s="51">
        <v>0</v>
      </c>
      <c r="AB709" s="51">
        <v>0</v>
      </c>
      <c r="AC709" s="52">
        <v>0</v>
      </c>
      <c r="AD709" s="50">
        <v>0</v>
      </c>
      <c r="AE709" s="51">
        <v>0</v>
      </c>
      <c r="AF709" s="51">
        <v>0</v>
      </c>
      <c r="AG709" s="51">
        <v>1</v>
      </c>
      <c r="AH709" s="51">
        <v>1</v>
      </c>
      <c r="AI709" s="52">
        <v>1</v>
      </c>
    </row>
    <row r="710" spans="1:35" x14ac:dyDescent="0.25">
      <c r="A710" s="27">
        <v>2018</v>
      </c>
      <c r="B710" s="27">
        <v>1</v>
      </c>
      <c r="C710" s="27" t="s">
        <v>53</v>
      </c>
      <c r="D710" s="27">
        <v>23</v>
      </c>
      <c r="E710" s="27">
        <v>1995</v>
      </c>
      <c r="F710" s="53">
        <v>0</v>
      </c>
      <c r="G710" s="54">
        <v>365</v>
      </c>
      <c r="H710" s="54">
        <v>365</v>
      </c>
      <c r="I710" s="54">
        <v>0</v>
      </c>
      <c r="J710" s="54">
        <v>365</v>
      </c>
      <c r="K710" s="55">
        <v>0</v>
      </c>
      <c r="L710" s="53">
        <v>0</v>
      </c>
      <c r="M710" s="54">
        <v>0</v>
      </c>
      <c r="N710" s="54">
        <v>0</v>
      </c>
      <c r="O710" s="54">
        <v>0</v>
      </c>
      <c r="P710" s="54">
        <v>0</v>
      </c>
      <c r="Q710" s="55">
        <v>0</v>
      </c>
      <c r="R710" s="53">
        <v>0</v>
      </c>
      <c r="S710" s="54">
        <v>1</v>
      </c>
      <c r="T710" s="54">
        <v>1</v>
      </c>
      <c r="U710" s="54">
        <v>0</v>
      </c>
      <c r="V710" s="54">
        <v>1</v>
      </c>
      <c r="W710" s="55">
        <v>0</v>
      </c>
      <c r="X710" s="53">
        <v>0</v>
      </c>
      <c r="Y710" s="54">
        <v>0</v>
      </c>
      <c r="Z710" s="54">
        <v>0</v>
      </c>
      <c r="AA710" s="54">
        <v>0</v>
      </c>
      <c r="AB710" s="54">
        <v>0</v>
      </c>
      <c r="AC710" s="55">
        <v>0</v>
      </c>
      <c r="AD710" s="53">
        <v>0</v>
      </c>
      <c r="AE710" s="54">
        <v>1</v>
      </c>
      <c r="AF710" s="54">
        <v>1</v>
      </c>
      <c r="AG710" s="54">
        <v>0</v>
      </c>
      <c r="AH710" s="54">
        <v>1</v>
      </c>
      <c r="AI710" s="55">
        <v>0</v>
      </c>
    </row>
    <row r="711" spans="1:35" x14ac:dyDescent="0.25">
      <c r="A711" s="26">
        <v>2018</v>
      </c>
      <c r="B711" s="26">
        <v>1</v>
      </c>
      <c r="C711" s="26" t="s">
        <v>53</v>
      </c>
      <c r="D711" s="26">
        <v>24</v>
      </c>
      <c r="E711" s="26">
        <v>1994</v>
      </c>
      <c r="F711" s="50">
        <v>0</v>
      </c>
      <c r="G711" s="51">
        <v>0</v>
      </c>
      <c r="H711" s="51">
        <v>0</v>
      </c>
      <c r="I711" s="51">
        <v>0</v>
      </c>
      <c r="J711" s="51">
        <v>0</v>
      </c>
      <c r="K711" s="52">
        <v>364</v>
      </c>
      <c r="L711" s="50">
        <v>0</v>
      </c>
      <c r="M711" s="51">
        <v>0</v>
      </c>
      <c r="N711" s="51">
        <v>0</v>
      </c>
      <c r="O711" s="51">
        <v>0</v>
      </c>
      <c r="P711" s="51">
        <v>0</v>
      </c>
      <c r="Q711" s="52">
        <v>0</v>
      </c>
      <c r="R711" s="50">
        <v>0</v>
      </c>
      <c r="S711" s="51">
        <v>0</v>
      </c>
      <c r="T711" s="51">
        <v>0</v>
      </c>
      <c r="U711" s="51">
        <v>0</v>
      </c>
      <c r="V711" s="51">
        <v>0</v>
      </c>
      <c r="W711" s="52">
        <v>1</v>
      </c>
      <c r="X711" s="50">
        <v>0</v>
      </c>
      <c r="Y711" s="51">
        <v>0</v>
      </c>
      <c r="Z711" s="51">
        <v>0</v>
      </c>
      <c r="AA711" s="51">
        <v>0</v>
      </c>
      <c r="AB711" s="51">
        <v>0</v>
      </c>
      <c r="AC711" s="52">
        <v>0</v>
      </c>
      <c r="AD711" s="50">
        <v>0</v>
      </c>
      <c r="AE711" s="51">
        <v>0</v>
      </c>
      <c r="AF711" s="51">
        <v>0</v>
      </c>
      <c r="AG711" s="51">
        <v>0</v>
      </c>
      <c r="AH711" s="51">
        <v>0</v>
      </c>
      <c r="AI711" s="52">
        <v>1</v>
      </c>
    </row>
    <row r="712" spans="1:35" x14ac:dyDescent="0.25">
      <c r="A712" s="27">
        <v>2018</v>
      </c>
      <c r="B712" s="27">
        <v>1</v>
      </c>
      <c r="C712" s="27" t="s">
        <v>53</v>
      </c>
      <c r="D712" s="27">
        <v>25</v>
      </c>
      <c r="E712" s="27">
        <v>1993</v>
      </c>
      <c r="F712" s="53">
        <v>0</v>
      </c>
      <c r="G712" s="54">
        <v>184</v>
      </c>
      <c r="H712" s="54">
        <v>184</v>
      </c>
      <c r="I712" s="54">
        <v>364</v>
      </c>
      <c r="J712" s="54">
        <v>364</v>
      </c>
      <c r="K712" s="55">
        <v>0</v>
      </c>
      <c r="L712" s="53">
        <v>0</v>
      </c>
      <c r="M712" s="54">
        <v>0</v>
      </c>
      <c r="N712" s="54">
        <v>0</v>
      </c>
      <c r="O712" s="54">
        <v>0</v>
      </c>
      <c r="P712" s="54">
        <v>0</v>
      </c>
      <c r="Q712" s="55">
        <v>0</v>
      </c>
      <c r="R712" s="53">
        <v>0</v>
      </c>
      <c r="S712" s="54">
        <v>1</v>
      </c>
      <c r="T712" s="54">
        <v>1</v>
      </c>
      <c r="U712" s="54">
        <v>1</v>
      </c>
      <c r="V712" s="54">
        <v>1</v>
      </c>
      <c r="W712" s="55">
        <v>0</v>
      </c>
      <c r="X712" s="53">
        <v>0</v>
      </c>
      <c r="Y712" s="54">
        <v>0</v>
      </c>
      <c r="Z712" s="54">
        <v>0</v>
      </c>
      <c r="AA712" s="54">
        <v>0</v>
      </c>
      <c r="AB712" s="54">
        <v>0</v>
      </c>
      <c r="AC712" s="55">
        <v>0</v>
      </c>
      <c r="AD712" s="53">
        <v>0</v>
      </c>
      <c r="AE712" s="54">
        <v>1</v>
      </c>
      <c r="AF712" s="54">
        <v>1</v>
      </c>
      <c r="AG712" s="54">
        <v>1</v>
      </c>
      <c r="AH712" s="54">
        <v>1</v>
      </c>
      <c r="AI712" s="55">
        <v>0</v>
      </c>
    </row>
    <row r="713" spans="1:35" x14ac:dyDescent="0.25">
      <c r="A713" s="26">
        <v>2018</v>
      </c>
      <c r="B713" s="26">
        <v>1</v>
      </c>
      <c r="C713" s="26" t="s">
        <v>53</v>
      </c>
      <c r="D713" s="26">
        <v>26</v>
      </c>
      <c r="E713" s="26">
        <v>1992</v>
      </c>
      <c r="F713" s="50">
        <v>0</v>
      </c>
      <c r="G713" s="51">
        <v>0</v>
      </c>
      <c r="H713" s="51">
        <v>0</v>
      </c>
      <c r="I713" s="51">
        <v>365</v>
      </c>
      <c r="J713" s="51">
        <v>365</v>
      </c>
      <c r="K713" s="52">
        <v>365</v>
      </c>
      <c r="L713" s="50">
        <v>0</v>
      </c>
      <c r="M713" s="51">
        <v>0</v>
      </c>
      <c r="N713" s="51">
        <v>0</v>
      </c>
      <c r="O713" s="51">
        <v>0</v>
      </c>
      <c r="P713" s="51">
        <v>0</v>
      </c>
      <c r="Q713" s="52">
        <v>0</v>
      </c>
      <c r="R713" s="50">
        <v>0</v>
      </c>
      <c r="S713" s="51">
        <v>0</v>
      </c>
      <c r="T713" s="51">
        <v>0</v>
      </c>
      <c r="U713" s="51">
        <v>1</v>
      </c>
      <c r="V713" s="51">
        <v>1</v>
      </c>
      <c r="W713" s="52">
        <v>1</v>
      </c>
      <c r="X713" s="50">
        <v>0</v>
      </c>
      <c r="Y713" s="51">
        <v>0</v>
      </c>
      <c r="Z713" s="51">
        <v>0</v>
      </c>
      <c r="AA713" s="51">
        <v>0</v>
      </c>
      <c r="AB713" s="51">
        <v>0</v>
      </c>
      <c r="AC713" s="52">
        <v>0</v>
      </c>
      <c r="AD713" s="50">
        <v>0</v>
      </c>
      <c r="AE713" s="51">
        <v>0</v>
      </c>
      <c r="AF713" s="51">
        <v>0</v>
      </c>
      <c r="AG713" s="51">
        <v>1</v>
      </c>
      <c r="AH713" s="51">
        <v>1</v>
      </c>
      <c r="AI713" s="52">
        <v>1</v>
      </c>
    </row>
    <row r="714" spans="1:35" x14ac:dyDescent="0.25">
      <c r="A714" s="27">
        <v>2018</v>
      </c>
      <c r="B714" s="27">
        <v>1</v>
      </c>
      <c r="C714" s="27" t="s">
        <v>53</v>
      </c>
      <c r="D714" s="27">
        <v>27</v>
      </c>
      <c r="E714" s="27">
        <v>1991</v>
      </c>
      <c r="F714" s="53">
        <v>0</v>
      </c>
      <c r="G714" s="54">
        <v>0</v>
      </c>
      <c r="H714" s="54">
        <v>0</v>
      </c>
      <c r="I714" s="54">
        <v>365</v>
      </c>
      <c r="J714" s="54">
        <v>0</v>
      </c>
      <c r="K714" s="55">
        <v>516</v>
      </c>
      <c r="L714" s="53">
        <v>0</v>
      </c>
      <c r="M714" s="54">
        <v>0</v>
      </c>
      <c r="N714" s="54">
        <v>0</v>
      </c>
      <c r="O714" s="54">
        <v>0</v>
      </c>
      <c r="P714" s="54">
        <v>0</v>
      </c>
      <c r="Q714" s="55">
        <v>0</v>
      </c>
      <c r="R714" s="53">
        <v>0</v>
      </c>
      <c r="S714" s="54">
        <v>0</v>
      </c>
      <c r="T714" s="54">
        <v>0</v>
      </c>
      <c r="U714" s="54">
        <v>1</v>
      </c>
      <c r="V714" s="54">
        <v>0</v>
      </c>
      <c r="W714" s="55">
        <v>2</v>
      </c>
      <c r="X714" s="53">
        <v>0</v>
      </c>
      <c r="Y714" s="54">
        <v>0</v>
      </c>
      <c r="Z714" s="54">
        <v>0</v>
      </c>
      <c r="AA714" s="54">
        <v>0</v>
      </c>
      <c r="AB714" s="54">
        <v>0</v>
      </c>
      <c r="AC714" s="55">
        <v>0</v>
      </c>
      <c r="AD714" s="53">
        <v>0</v>
      </c>
      <c r="AE714" s="54">
        <v>0</v>
      </c>
      <c r="AF714" s="54">
        <v>0</v>
      </c>
      <c r="AG714" s="54">
        <v>1</v>
      </c>
      <c r="AH714" s="54">
        <v>0</v>
      </c>
      <c r="AI714" s="55">
        <v>1</v>
      </c>
    </row>
    <row r="715" spans="1:35" x14ac:dyDescent="0.25">
      <c r="A715" s="26">
        <v>2018</v>
      </c>
      <c r="B715" s="26">
        <v>1</v>
      </c>
      <c r="C715" s="26" t="s">
        <v>53</v>
      </c>
      <c r="D715" s="26">
        <v>28</v>
      </c>
      <c r="E715" s="26">
        <v>1990</v>
      </c>
      <c r="F715" s="50">
        <v>0</v>
      </c>
      <c r="G715" s="51">
        <v>0</v>
      </c>
      <c r="H715" s="51">
        <v>0</v>
      </c>
      <c r="I715" s="51">
        <v>0</v>
      </c>
      <c r="J715" s="51">
        <v>0</v>
      </c>
      <c r="K715" s="52">
        <v>0</v>
      </c>
      <c r="L715" s="50">
        <v>0</v>
      </c>
      <c r="M715" s="51">
        <v>0</v>
      </c>
      <c r="N715" s="51">
        <v>0</v>
      </c>
      <c r="O715" s="51">
        <v>0</v>
      </c>
      <c r="P715" s="51">
        <v>0</v>
      </c>
      <c r="Q715" s="52">
        <v>0</v>
      </c>
      <c r="R715" s="50">
        <v>0</v>
      </c>
      <c r="S715" s="51">
        <v>0</v>
      </c>
      <c r="T715" s="51">
        <v>0</v>
      </c>
      <c r="U715" s="51">
        <v>0</v>
      </c>
      <c r="V715" s="51">
        <v>0</v>
      </c>
      <c r="W715" s="52">
        <v>0</v>
      </c>
      <c r="X715" s="50">
        <v>0</v>
      </c>
      <c r="Y715" s="51">
        <v>0</v>
      </c>
      <c r="Z715" s="51">
        <v>0</v>
      </c>
      <c r="AA715" s="51">
        <v>0</v>
      </c>
      <c r="AB715" s="51">
        <v>0</v>
      </c>
      <c r="AC715" s="52">
        <v>0</v>
      </c>
      <c r="AD715" s="50">
        <v>0</v>
      </c>
      <c r="AE715" s="51">
        <v>0</v>
      </c>
      <c r="AF715" s="51">
        <v>0</v>
      </c>
      <c r="AG715" s="51">
        <v>0</v>
      </c>
      <c r="AH715" s="51">
        <v>0</v>
      </c>
      <c r="AI715" s="52">
        <v>0</v>
      </c>
    </row>
    <row r="716" spans="1:35" x14ac:dyDescent="0.25">
      <c r="A716" s="27">
        <v>2018</v>
      </c>
      <c r="B716" s="27">
        <v>1</v>
      </c>
      <c r="C716" s="27" t="s">
        <v>53</v>
      </c>
      <c r="D716" s="27">
        <v>29</v>
      </c>
      <c r="E716" s="27">
        <v>1989</v>
      </c>
      <c r="F716" s="53">
        <v>0</v>
      </c>
      <c r="G716" s="54">
        <v>0</v>
      </c>
      <c r="H716" s="54">
        <v>487</v>
      </c>
      <c r="I716" s="54">
        <v>365</v>
      </c>
      <c r="J716" s="54">
        <v>365</v>
      </c>
      <c r="K716" s="55">
        <v>730</v>
      </c>
      <c r="L716" s="53">
        <v>0</v>
      </c>
      <c r="M716" s="54">
        <v>0</v>
      </c>
      <c r="N716" s="54">
        <v>0</v>
      </c>
      <c r="O716" s="54">
        <v>0</v>
      </c>
      <c r="P716" s="54">
        <v>0</v>
      </c>
      <c r="Q716" s="55">
        <v>0</v>
      </c>
      <c r="R716" s="53">
        <v>0</v>
      </c>
      <c r="S716" s="54">
        <v>0</v>
      </c>
      <c r="T716" s="54">
        <v>2</v>
      </c>
      <c r="U716" s="54">
        <v>1</v>
      </c>
      <c r="V716" s="54">
        <v>1</v>
      </c>
      <c r="W716" s="55">
        <v>2</v>
      </c>
      <c r="X716" s="53">
        <v>0</v>
      </c>
      <c r="Y716" s="54">
        <v>0</v>
      </c>
      <c r="Z716" s="54">
        <v>0</v>
      </c>
      <c r="AA716" s="54">
        <v>0</v>
      </c>
      <c r="AB716" s="54">
        <v>0</v>
      </c>
      <c r="AC716" s="55">
        <v>0</v>
      </c>
      <c r="AD716" s="53">
        <v>0</v>
      </c>
      <c r="AE716" s="54">
        <v>0</v>
      </c>
      <c r="AF716" s="54">
        <v>2</v>
      </c>
      <c r="AG716" s="54">
        <v>1</v>
      </c>
      <c r="AH716" s="54">
        <v>1</v>
      </c>
      <c r="AI716" s="55">
        <v>2</v>
      </c>
    </row>
    <row r="717" spans="1:35" x14ac:dyDescent="0.25">
      <c r="A717" s="26">
        <v>2018</v>
      </c>
      <c r="B717" s="26">
        <v>1</v>
      </c>
      <c r="C717" s="26" t="s">
        <v>53</v>
      </c>
      <c r="D717" s="26">
        <v>30</v>
      </c>
      <c r="E717" s="26">
        <v>1988</v>
      </c>
      <c r="F717" s="50">
        <v>0</v>
      </c>
      <c r="G717" s="51">
        <v>0</v>
      </c>
      <c r="H717" s="51">
        <v>0</v>
      </c>
      <c r="I717" s="51">
        <v>0</v>
      </c>
      <c r="J717" s="51">
        <v>0</v>
      </c>
      <c r="K717" s="52">
        <v>365</v>
      </c>
      <c r="L717" s="50">
        <v>0</v>
      </c>
      <c r="M717" s="51">
        <v>0</v>
      </c>
      <c r="N717" s="51">
        <v>0</v>
      </c>
      <c r="O717" s="51">
        <v>0</v>
      </c>
      <c r="P717" s="51">
        <v>0</v>
      </c>
      <c r="Q717" s="52">
        <v>0</v>
      </c>
      <c r="R717" s="50">
        <v>0</v>
      </c>
      <c r="S717" s="51">
        <v>0</v>
      </c>
      <c r="T717" s="51">
        <v>0</v>
      </c>
      <c r="U717" s="51">
        <v>0</v>
      </c>
      <c r="V717" s="51">
        <v>0</v>
      </c>
      <c r="W717" s="52">
        <v>1</v>
      </c>
      <c r="X717" s="50">
        <v>0</v>
      </c>
      <c r="Y717" s="51">
        <v>0</v>
      </c>
      <c r="Z717" s="51">
        <v>0</v>
      </c>
      <c r="AA717" s="51">
        <v>0</v>
      </c>
      <c r="AB717" s="51">
        <v>0</v>
      </c>
      <c r="AC717" s="52">
        <v>0</v>
      </c>
      <c r="AD717" s="50">
        <v>0</v>
      </c>
      <c r="AE717" s="51">
        <v>0</v>
      </c>
      <c r="AF717" s="51">
        <v>0</v>
      </c>
      <c r="AG717" s="51">
        <v>0</v>
      </c>
      <c r="AH717" s="51">
        <v>0</v>
      </c>
      <c r="AI717" s="52">
        <v>1</v>
      </c>
    </row>
    <row r="718" spans="1:35" x14ac:dyDescent="0.25">
      <c r="A718" s="27">
        <v>2018</v>
      </c>
      <c r="B718" s="27">
        <v>1</v>
      </c>
      <c r="C718" s="27" t="s">
        <v>53</v>
      </c>
      <c r="D718" s="27">
        <v>31</v>
      </c>
      <c r="E718" s="27">
        <v>1987</v>
      </c>
      <c r="F718" s="53">
        <v>0</v>
      </c>
      <c r="G718" s="54">
        <v>0</v>
      </c>
      <c r="H718" s="54">
        <v>0</v>
      </c>
      <c r="I718" s="54">
        <v>365</v>
      </c>
      <c r="J718" s="54">
        <v>365</v>
      </c>
      <c r="K718" s="55">
        <v>0</v>
      </c>
      <c r="L718" s="53">
        <v>0</v>
      </c>
      <c r="M718" s="54">
        <v>0</v>
      </c>
      <c r="N718" s="54">
        <v>0</v>
      </c>
      <c r="O718" s="54">
        <v>0</v>
      </c>
      <c r="P718" s="54">
        <v>0</v>
      </c>
      <c r="Q718" s="55">
        <v>0</v>
      </c>
      <c r="R718" s="53">
        <v>0</v>
      </c>
      <c r="S718" s="54">
        <v>0</v>
      </c>
      <c r="T718" s="54">
        <v>0</v>
      </c>
      <c r="U718" s="54">
        <v>1</v>
      </c>
      <c r="V718" s="54">
        <v>1</v>
      </c>
      <c r="W718" s="55">
        <v>0</v>
      </c>
      <c r="X718" s="53">
        <v>0</v>
      </c>
      <c r="Y718" s="54">
        <v>0</v>
      </c>
      <c r="Z718" s="54">
        <v>0</v>
      </c>
      <c r="AA718" s="54">
        <v>0</v>
      </c>
      <c r="AB718" s="54">
        <v>0</v>
      </c>
      <c r="AC718" s="55">
        <v>0</v>
      </c>
      <c r="AD718" s="53">
        <v>0</v>
      </c>
      <c r="AE718" s="54">
        <v>0</v>
      </c>
      <c r="AF718" s="54">
        <v>0</v>
      </c>
      <c r="AG718" s="54">
        <v>1</v>
      </c>
      <c r="AH718" s="54">
        <v>1</v>
      </c>
      <c r="AI718" s="55">
        <v>0</v>
      </c>
    </row>
    <row r="719" spans="1:35" x14ac:dyDescent="0.25">
      <c r="A719" s="26">
        <v>2018</v>
      </c>
      <c r="B719" s="26">
        <v>1</v>
      </c>
      <c r="C719" s="26" t="s">
        <v>53</v>
      </c>
      <c r="D719" s="26">
        <v>32</v>
      </c>
      <c r="E719" s="26">
        <v>1986</v>
      </c>
      <c r="F719" s="50">
        <v>0</v>
      </c>
      <c r="G719" s="51">
        <v>0</v>
      </c>
      <c r="H719" s="51">
        <v>0</v>
      </c>
      <c r="I719" s="51">
        <v>0</v>
      </c>
      <c r="J719" s="51">
        <v>0</v>
      </c>
      <c r="K719" s="52">
        <v>0</v>
      </c>
      <c r="L719" s="50">
        <v>0</v>
      </c>
      <c r="M719" s="51">
        <v>0</v>
      </c>
      <c r="N719" s="51">
        <v>0</v>
      </c>
      <c r="O719" s="51">
        <v>0</v>
      </c>
      <c r="P719" s="51">
        <v>0</v>
      </c>
      <c r="Q719" s="52">
        <v>0</v>
      </c>
      <c r="R719" s="50">
        <v>0</v>
      </c>
      <c r="S719" s="51">
        <v>0</v>
      </c>
      <c r="T719" s="51">
        <v>0</v>
      </c>
      <c r="U719" s="51">
        <v>0</v>
      </c>
      <c r="V719" s="51">
        <v>0</v>
      </c>
      <c r="W719" s="52">
        <v>0</v>
      </c>
      <c r="X719" s="50">
        <v>0</v>
      </c>
      <c r="Y719" s="51">
        <v>0</v>
      </c>
      <c r="Z719" s="51">
        <v>0</v>
      </c>
      <c r="AA719" s="51">
        <v>0</v>
      </c>
      <c r="AB719" s="51">
        <v>0</v>
      </c>
      <c r="AC719" s="52">
        <v>0</v>
      </c>
      <c r="AD719" s="50">
        <v>0</v>
      </c>
      <c r="AE719" s="51">
        <v>0</v>
      </c>
      <c r="AF719" s="51">
        <v>0</v>
      </c>
      <c r="AG719" s="51">
        <v>0</v>
      </c>
      <c r="AH719" s="51">
        <v>0</v>
      </c>
      <c r="AI719" s="52">
        <v>0</v>
      </c>
    </row>
    <row r="720" spans="1:35" x14ac:dyDescent="0.25">
      <c r="A720" s="27">
        <v>2018</v>
      </c>
      <c r="B720" s="27">
        <v>1</v>
      </c>
      <c r="C720" s="27" t="s">
        <v>53</v>
      </c>
      <c r="D720" s="27">
        <v>33</v>
      </c>
      <c r="E720" s="27">
        <v>1985</v>
      </c>
      <c r="F720" s="53">
        <v>0</v>
      </c>
      <c r="G720" s="54">
        <v>365</v>
      </c>
      <c r="H720" s="54">
        <v>1095</v>
      </c>
      <c r="I720" s="54">
        <v>0</v>
      </c>
      <c r="J720" s="54">
        <v>0</v>
      </c>
      <c r="K720" s="55">
        <v>0</v>
      </c>
      <c r="L720" s="53">
        <v>0</v>
      </c>
      <c r="M720" s="54">
        <v>0</v>
      </c>
      <c r="N720" s="54">
        <v>0</v>
      </c>
      <c r="O720" s="54">
        <v>0</v>
      </c>
      <c r="P720" s="54">
        <v>0</v>
      </c>
      <c r="Q720" s="55">
        <v>0</v>
      </c>
      <c r="R720" s="53">
        <v>0</v>
      </c>
      <c r="S720" s="54">
        <v>1</v>
      </c>
      <c r="T720" s="54">
        <v>3</v>
      </c>
      <c r="U720" s="54">
        <v>0</v>
      </c>
      <c r="V720" s="54">
        <v>0</v>
      </c>
      <c r="W720" s="55">
        <v>0</v>
      </c>
      <c r="X720" s="53">
        <v>0</v>
      </c>
      <c r="Y720" s="54">
        <v>0</v>
      </c>
      <c r="Z720" s="54">
        <v>0</v>
      </c>
      <c r="AA720" s="54">
        <v>0</v>
      </c>
      <c r="AB720" s="54">
        <v>0</v>
      </c>
      <c r="AC720" s="55">
        <v>0</v>
      </c>
      <c r="AD720" s="53">
        <v>0</v>
      </c>
      <c r="AE720" s="54">
        <v>1</v>
      </c>
      <c r="AF720" s="54">
        <v>3</v>
      </c>
      <c r="AG720" s="54">
        <v>0</v>
      </c>
      <c r="AH720" s="54">
        <v>0</v>
      </c>
      <c r="AI720" s="55">
        <v>0</v>
      </c>
    </row>
    <row r="721" spans="1:35" x14ac:dyDescent="0.25">
      <c r="A721" s="26">
        <v>2018</v>
      </c>
      <c r="B721" s="26">
        <v>1</v>
      </c>
      <c r="C721" s="26" t="s">
        <v>53</v>
      </c>
      <c r="D721" s="26">
        <v>34</v>
      </c>
      <c r="E721" s="26">
        <v>1984</v>
      </c>
      <c r="F721" s="50">
        <v>0</v>
      </c>
      <c r="G721" s="51">
        <v>0</v>
      </c>
      <c r="H721" s="51">
        <v>730</v>
      </c>
      <c r="I721" s="51">
        <v>0</v>
      </c>
      <c r="J721" s="51">
        <v>0</v>
      </c>
      <c r="K721" s="52">
        <v>0</v>
      </c>
      <c r="L721" s="50">
        <v>0</v>
      </c>
      <c r="M721" s="51">
        <v>0</v>
      </c>
      <c r="N721" s="51">
        <v>0</v>
      </c>
      <c r="O721" s="51">
        <v>0</v>
      </c>
      <c r="P721" s="51">
        <v>0</v>
      </c>
      <c r="Q721" s="52">
        <v>0</v>
      </c>
      <c r="R721" s="50">
        <v>0</v>
      </c>
      <c r="S721" s="51">
        <v>0</v>
      </c>
      <c r="T721" s="51">
        <v>2</v>
      </c>
      <c r="U721" s="51">
        <v>0</v>
      </c>
      <c r="V721" s="51">
        <v>0</v>
      </c>
      <c r="W721" s="52">
        <v>0</v>
      </c>
      <c r="X721" s="50">
        <v>0</v>
      </c>
      <c r="Y721" s="51">
        <v>0</v>
      </c>
      <c r="Z721" s="51">
        <v>0</v>
      </c>
      <c r="AA721" s="51">
        <v>0</v>
      </c>
      <c r="AB721" s="51">
        <v>0</v>
      </c>
      <c r="AC721" s="52">
        <v>0</v>
      </c>
      <c r="AD721" s="50">
        <v>0</v>
      </c>
      <c r="AE721" s="51">
        <v>0</v>
      </c>
      <c r="AF721" s="51">
        <v>2</v>
      </c>
      <c r="AG721" s="51">
        <v>0</v>
      </c>
      <c r="AH721" s="51">
        <v>0</v>
      </c>
      <c r="AI721" s="52">
        <v>0</v>
      </c>
    </row>
    <row r="722" spans="1:35" x14ac:dyDescent="0.25">
      <c r="A722" s="27">
        <v>2018</v>
      </c>
      <c r="B722" s="27">
        <v>1</v>
      </c>
      <c r="C722" s="27" t="s">
        <v>53</v>
      </c>
      <c r="D722" s="27">
        <v>35</v>
      </c>
      <c r="E722" s="27">
        <v>1983</v>
      </c>
      <c r="F722" s="53">
        <v>0</v>
      </c>
      <c r="G722" s="54">
        <v>0</v>
      </c>
      <c r="H722" s="54">
        <v>0</v>
      </c>
      <c r="I722" s="54">
        <v>0</v>
      </c>
      <c r="J722" s="54">
        <v>0</v>
      </c>
      <c r="K722" s="55">
        <v>365</v>
      </c>
      <c r="L722" s="53">
        <v>0</v>
      </c>
      <c r="M722" s="54">
        <v>0</v>
      </c>
      <c r="N722" s="54">
        <v>0</v>
      </c>
      <c r="O722" s="54">
        <v>0</v>
      </c>
      <c r="P722" s="54">
        <v>0</v>
      </c>
      <c r="Q722" s="55">
        <v>0</v>
      </c>
      <c r="R722" s="53">
        <v>0</v>
      </c>
      <c r="S722" s="54">
        <v>0</v>
      </c>
      <c r="T722" s="54">
        <v>0</v>
      </c>
      <c r="U722" s="54">
        <v>0</v>
      </c>
      <c r="V722" s="54">
        <v>0</v>
      </c>
      <c r="W722" s="55">
        <v>1</v>
      </c>
      <c r="X722" s="53">
        <v>0</v>
      </c>
      <c r="Y722" s="54">
        <v>0</v>
      </c>
      <c r="Z722" s="54">
        <v>0</v>
      </c>
      <c r="AA722" s="54">
        <v>0</v>
      </c>
      <c r="AB722" s="54">
        <v>0</v>
      </c>
      <c r="AC722" s="55">
        <v>0</v>
      </c>
      <c r="AD722" s="53">
        <v>0</v>
      </c>
      <c r="AE722" s="54">
        <v>0</v>
      </c>
      <c r="AF722" s="54">
        <v>0</v>
      </c>
      <c r="AG722" s="54">
        <v>0</v>
      </c>
      <c r="AH722" s="54">
        <v>0</v>
      </c>
      <c r="AI722" s="55">
        <v>1</v>
      </c>
    </row>
    <row r="723" spans="1:35" x14ac:dyDescent="0.25">
      <c r="A723" s="26">
        <v>2018</v>
      </c>
      <c r="B723" s="26">
        <v>1</v>
      </c>
      <c r="C723" s="26" t="s">
        <v>53</v>
      </c>
      <c r="D723" s="26">
        <v>36</v>
      </c>
      <c r="E723" s="26">
        <v>1982</v>
      </c>
      <c r="F723" s="50">
        <v>181</v>
      </c>
      <c r="G723" s="51">
        <v>365</v>
      </c>
      <c r="H723" s="51">
        <v>365</v>
      </c>
      <c r="I723" s="51">
        <v>730</v>
      </c>
      <c r="J723" s="51">
        <v>730</v>
      </c>
      <c r="K723" s="52">
        <v>1094</v>
      </c>
      <c r="L723" s="50">
        <v>0</v>
      </c>
      <c r="M723" s="51">
        <v>0</v>
      </c>
      <c r="N723" s="51">
        <v>0</v>
      </c>
      <c r="O723" s="51">
        <v>0</v>
      </c>
      <c r="P723" s="51">
        <v>0</v>
      </c>
      <c r="Q723" s="52">
        <v>0</v>
      </c>
      <c r="R723" s="50">
        <v>1</v>
      </c>
      <c r="S723" s="51">
        <v>1</v>
      </c>
      <c r="T723" s="51">
        <v>1</v>
      </c>
      <c r="U723" s="51">
        <v>2</v>
      </c>
      <c r="V723" s="51">
        <v>2</v>
      </c>
      <c r="W723" s="52">
        <v>3</v>
      </c>
      <c r="X723" s="50">
        <v>0</v>
      </c>
      <c r="Y723" s="51">
        <v>0</v>
      </c>
      <c r="Z723" s="51">
        <v>0</v>
      </c>
      <c r="AA723" s="51">
        <v>0</v>
      </c>
      <c r="AB723" s="51">
        <v>0</v>
      </c>
      <c r="AC723" s="52">
        <v>0</v>
      </c>
      <c r="AD723" s="50">
        <v>1</v>
      </c>
      <c r="AE723" s="51">
        <v>1</v>
      </c>
      <c r="AF723" s="51">
        <v>1</v>
      </c>
      <c r="AG723" s="51">
        <v>2</v>
      </c>
      <c r="AH723" s="51">
        <v>2</v>
      </c>
      <c r="AI723" s="52">
        <v>3</v>
      </c>
    </row>
    <row r="724" spans="1:35" x14ac:dyDescent="0.25">
      <c r="A724" s="27">
        <v>2018</v>
      </c>
      <c r="B724" s="27">
        <v>1</v>
      </c>
      <c r="C724" s="27" t="s">
        <v>53</v>
      </c>
      <c r="D724" s="27">
        <v>37</v>
      </c>
      <c r="E724" s="27">
        <v>1981</v>
      </c>
      <c r="F724" s="53">
        <v>0</v>
      </c>
      <c r="G724" s="54">
        <v>365</v>
      </c>
      <c r="H724" s="54">
        <v>273</v>
      </c>
      <c r="I724" s="54">
        <v>638</v>
      </c>
      <c r="J724" s="54">
        <v>638</v>
      </c>
      <c r="K724" s="55">
        <v>365</v>
      </c>
      <c r="L724" s="53">
        <v>0</v>
      </c>
      <c r="M724" s="54">
        <v>0</v>
      </c>
      <c r="N724" s="54">
        <v>0</v>
      </c>
      <c r="O724" s="54">
        <v>0</v>
      </c>
      <c r="P724" s="54">
        <v>0</v>
      </c>
      <c r="Q724" s="55">
        <v>0</v>
      </c>
      <c r="R724" s="53">
        <v>0</v>
      </c>
      <c r="S724" s="54">
        <v>1</v>
      </c>
      <c r="T724" s="54">
        <v>1</v>
      </c>
      <c r="U724" s="54">
        <v>2</v>
      </c>
      <c r="V724" s="54">
        <v>2</v>
      </c>
      <c r="W724" s="55">
        <v>1</v>
      </c>
      <c r="X724" s="53">
        <v>0</v>
      </c>
      <c r="Y724" s="54">
        <v>0</v>
      </c>
      <c r="Z724" s="54">
        <v>0</v>
      </c>
      <c r="AA724" s="54">
        <v>0</v>
      </c>
      <c r="AB724" s="54">
        <v>0</v>
      </c>
      <c r="AC724" s="55">
        <v>0</v>
      </c>
      <c r="AD724" s="53">
        <v>0</v>
      </c>
      <c r="AE724" s="54">
        <v>1</v>
      </c>
      <c r="AF724" s="54">
        <v>1</v>
      </c>
      <c r="AG724" s="54">
        <v>2</v>
      </c>
      <c r="AH724" s="54">
        <v>2</v>
      </c>
      <c r="AI724" s="55">
        <v>1</v>
      </c>
    </row>
    <row r="725" spans="1:35" x14ac:dyDescent="0.25">
      <c r="A725" s="26">
        <v>2018</v>
      </c>
      <c r="B725" s="26">
        <v>1</v>
      </c>
      <c r="C725" s="26" t="s">
        <v>53</v>
      </c>
      <c r="D725" s="26">
        <v>38</v>
      </c>
      <c r="E725" s="26">
        <v>1980</v>
      </c>
      <c r="F725" s="50">
        <v>181</v>
      </c>
      <c r="G725" s="51">
        <v>365</v>
      </c>
      <c r="H725" s="51">
        <v>365</v>
      </c>
      <c r="I725" s="51">
        <v>730</v>
      </c>
      <c r="J725" s="51">
        <v>730</v>
      </c>
      <c r="K725" s="52">
        <v>365</v>
      </c>
      <c r="L725" s="50">
        <v>0</v>
      </c>
      <c r="M725" s="51">
        <v>0</v>
      </c>
      <c r="N725" s="51">
        <v>0</v>
      </c>
      <c r="O725" s="51">
        <v>0</v>
      </c>
      <c r="P725" s="51">
        <v>0</v>
      </c>
      <c r="Q725" s="52">
        <v>0</v>
      </c>
      <c r="R725" s="50">
        <v>1</v>
      </c>
      <c r="S725" s="51">
        <v>1</v>
      </c>
      <c r="T725" s="51">
        <v>1</v>
      </c>
      <c r="U725" s="51">
        <v>2</v>
      </c>
      <c r="V725" s="51">
        <v>2</v>
      </c>
      <c r="W725" s="52">
        <v>1</v>
      </c>
      <c r="X725" s="50">
        <v>0</v>
      </c>
      <c r="Y725" s="51">
        <v>0</v>
      </c>
      <c r="Z725" s="51">
        <v>0</v>
      </c>
      <c r="AA725" s="51">
        <v>0</v>
      </c>
      <c r="AB725" s="51">
        <v>0</v>
      </c>
      <c r="AC725" s="52">
        <v>0</v>
      </c>
      <c r="AD725" s="50">
        <v>1</v>
      </c>
      <c r="AE725" s="51">
        <v>1</v>
      </c>
      <c r="AF725" s="51">
        <v>1</v>
      </c>
      <c r="AG725" s="51">
        <v>2</v>
      </c>
      <c r="AH725" s="51">
        <v>2</v>
      </c>
      <c r="AI725" s="52">
        <v>1</v>
      </c>
    </row>
    <row r="726" spans="1:35" x14ac:dyDescent="0.25">
      <c r="A726" s="27">
        <v>2018</v>
      </c>
      <c r="B726" s="27">
        <v>1</v>
      </c>
      <c r="C726" s="27" t="s">
        <v>53</v>
      </c>
      <c r="D726" s="27">
        <v>39</v>
      </c>
      <c r="E726" s="27">
        <v>1979</v>
      </c>
      <c r="F726" s="53">
        <v>0</v>
      </c>
      <c r="G726" s="54">
        <v>0</v>
      </c>
      <c r="H726" s="54">
        <v>0</v>
      </c>
      <c r="I726" s="54">
        <v>0</v>
      </c>
      <c r="J726" s="54">
        <v>0</v>
      </c>
      <c r="K726" s="55">
        <v>0</v>
      </c>
      <c r="L726" s="53">
        <v>0</v>
      </c>
      <c r="M726" s="54">
        <v>0</v>
      </c>
      <c r="N726" s="54">
        <v>0</v>
      </c>
      <c r="O726" s="54">
        <v>0</v>
      </c>
      <c r="P726" s="54">
        <v>0</v>
      </c>
      <c r="Q726" s="55">
        <v>0</v>
      </c>
      <c r="R726" s="53">
        <v>0</v>
      </c>
      <c r="S726" s="54">
        <v>0</v>
      </c>
      <c r="T726" s="54">
        <v>0</v>
      </c>
      <c r="U726" s="54">
        <v>0</v>
      </c>
      <c r="V726" s="54">
        <v>0</v>
      </c>
      <c r="W726" s="55">
        <v>0</v>
      </c>
      <c r="X726" s="53">
        <v>0</v>
      </c>
      <c r="Y726" s="54">
        <v>0</v>
      </c>
      <c r="Z726" s="54">
        <v>0</v>
      </c>
      <c r="AA726" s="54">
        <v>0</v>
      </c>
      <c r="AB726" s="54">
        <v>0</v>
      </c>
      <c r="AC726" s="55">
        <v>0</v>
      </c>
      <c r="AD726" s="53">
        <v>0</v>
      </c>
      <c r="AE726" s="54">
        <v>0</v>
      </c>
      <c r="AF726" s="54">
        <v>0</v>
      </c>
      <c r="AG726" s="54">
        <v>0</v>
      </c>
      <c r="AH726" s="54">
        <v>0</v>
      </c>
      <c r="AI726" s="55">
        <v>0</v>
      </c>
    </row>
    <row r="727" spans="1:35" x14ac:dyDescent="0.25">
      <c r="A727" s="26">
        <v>2018</v>
      </c>
      <c r="B727" s="26">
        <v>1</v>
      </c>
      <c r="C727" s="26" t="s">
        <v>53</v>
      </c>
      <c r="D727" s="26">
        <v>40</v>
      </c>
      <c r="E727" s="26">
        <v>1978</v>
      </c>
      <c r="F727" s="50">
        <v>0</v>
      </c>
      <c r="G727" s="51">
        <v>0</v>
      </c>
      <c r="H727" s="51">
        <v>0</v>
      </c>
      <c r="I727" s="51">
        <v>0</v>
      </c>
      <c r="J727" s="51">
        <v>0</v>
      </c>
      <c r="K727" s="52">
        <v>0</v>
      </c>
      <c r="L727" s="50">
        <v>0</v>
      </c>
      <c r="M727" s="51">
        <v>0</v>
      </c>
      <c r="N727" s="51">
        <v>0</v>
      </c>
      <c r="O727" s="51">
        <v>0</v>
      </c>
      <c r="P727" s="51">
        <v>0</v>
      </c>
      <c r="Q727" s="52">
        <v>0</v>
      </c>
      <c r="R727" s="50">
        <v>0</v>
      </c>
      <c r="S727" s="51">
        <v>0</v>
      </c>
      <c r="T727" s="51">
        <v>0</v>
      </c>
      <c r="U727" s="51">
        <v>0</v>
      </c>
      <c r="V727" s="51">
        <v>0</v>
      </c>
      <c r="W727" s="52">
        <v>0</v>
      </c>
      <c r="X727" s="50">
        <v>0</v>
      </c>
      <c r="Y727" s="51">
        <v>0</v>
      </c>
      <c r="Z727" s="51">
        <v>0</v>
      </c>
      <c r="AA727" s="51">
        <v>0</v>
      </c>
      <c r="AB727" s="51">
        <v>0</v>
      </c>
      <c r="AC727" s="52">
        <v>0</v>
      </c>
      <c r="AD727" s="50">
        <v>0</v>
      </c>
      <c r="AE727" s="51">
        <v>0</v>
      </c>
      <c r="AF727" s="51">
        <v>0</v>
      </c>
      <c r="AG727" s="51">
        <v>0</v>
      </c>
      <c r="AH727" s="51">
        <v>0</v>
      </c>
      <c r="AI727" s="52">
        <v>0</v>
      </c>
    </row>
    <row r="728" spans="1:35" x14ac:dyDescent="0.25">
      <c r="A728" s="27">
        <v>2018</v>
      </c>
      <c r="B728" s="27">
        <v>1</v>
      </c>
      <c r="C728" s="27" t="s">
        <v>53</v>
      </c>
      <c r="D728" s="27">
        <v>41</v>
      </c>
      <c r="E728" s="27">
        <v>1977</v>
      </c>
      <c r="F728" s="53">
        <v>0</v>
      </c>
      <c r="G728" s="54">
        <v>0</v>
      </c>
      <c r="H728" s="54">
        <v>0</v>
      </c>
      <c r="I728" s="54">
        <v>365</v>
      </c>
      <c r="J728" s="54">
        <v>365</v>
      </c>
      <c r="K728" s="55">
        <v>0</v>
      </c>
      <c r="L728" s="53">
        <v>0</v>
      </c>
      <c r="M728" s="54">
        <v>0</v>
      </c>
      <c r="N728" s="54">
        <v>0</v>
      </c>
      <c r="O728" s="54">
        <v>0</v>
      </c>
      <c r="P728" s="54">
        <v>0</v>
      </c>
      <c r="Q728" s="55">
        <v>0</v>
      </c>
      <c r="R728" s="53">
        <v>0</v>
      </c>
      <c r="S728" s="54">
        <v>0</v>
      </c>
      <c r="T728" s="54">
        <v>0</v>
      </c>
      <c r="U728" s="54">
        <v>1</v>
      </c>
      <c r="V728" s="54">
        <v>1</v>
      </c>
      <c r="W728" s="55">
        <v>0</v>
      </c>
      <c r="X728" s="53">
        <v>0</v>
      </c>
      <c r="Y728" s="54">
        <v>0</v>
      </c>
      <c r="Z728" s="54">
        <v>0</v>
      </c>
      <c r="AA728" s="54">
        <v>0</v>
      </c>
      <c r="AB728" s="54">
        <v>0</v>
      </c>
      <c r="AC728" s="55">
        <v>0</v>
      </c>
      <c r="AD728" s="53">
        <v>0</v>
      </c>
      <c r="AE728" s="54">
        <v>0</v>
      </c>
      <c r="AF728" s="54">
        <v>0</v>
      </c>
      <c r="AG728" s="54">
        <v>1</v>
      </c>
      <c r="AH728" s="54">
        <v>1</v>
      </c>
      <c r="AI728" s="55">
        <v>0</v>
      </c>
    </row>
    <row r="729" spans="1:35" x14ac:dyDescent="0.25">
      <c r="A729" s="26">
        <v>2018</v>
      </c>
      <c r="B729" s="26">
        <v>1</v>
      </c>
      <c r="C729" s="26" t="s">
        <v>53</v>
      </c>
      <c r="D729" s="26">
        <v>42</v>
      </c>
      <c r="E729" s="26">
        <v>1976</v>
      </c>
      <c r="F729" s="50">
        <v>0</v>
      </c>
      <c r="G729" s="51">
        <v>0</v>
      </c>
      <c r="H729" s="51">
        <v>0</v>
      </c>
      <c r="I729" s="51">
        <v>0</v>
      </c>
      <c r="J729" s="51">
        <v>0</v>
      </c>
      <c r="K729" s="52">
        <v>0</v>
      </c>
      <c r="L729" s="50">
        <v>0</v>
      </c>
      <c r="M729" s="51">
        <v>0</v>
      </c>
      <c r="N729" s="51">
        <v>0</v>
      </c>
      <c r="O729" s="51">
        <v>0</v>
      </c>
      <c r="P729" s="51">
        <v>0</v>
      </c>
      <c r="Q729" s="52">
        <v>0</v>
      </c>
      <c r="R729" s="50">
        <v>0</v>
      </c>
      <c r="S729" s="51">
        <v>0</v>
      </c>
      <c r="T729" s="51">
        <v>0</v>
      </c>
      <c r="U729" s="51">
        <v>0</v>
      </c>
      <c r="V729" s="51">
        <v>0</v>
      </c>
      <c r="W729" s="52">
        <v>0</v>
      </c>
      <c r="X729" s="50">
        <v>0</v>
      </c>
      <c r="Y729" s="51">
        <v>0</v>
      </c>
      <c r="Z729" s="51">
        <v>0</v>
      </c>
      <c r="AA729" s="51">
        <v>0</v>
      </c>
      <c r="AB729" s="51">
        <v>0</v>
      </c>
      <c r="AC729" s="52">
        <v>0</v>
      </c>
      <c r="AD729" s="50">
        <v>0</v>
      </c>
      <c r="AE729" s="51">
        <v>0</v>
      </c>
      <c r="AF729" s="51">
        <v>0</v>
      </c>
      <c r="AG729" s="51">
        <v>0</v>
      </c>
      <c r="AH729" s="51">
        <v>0</v>
      </c>
      <c r="AI729" s="52">
        <v>0</v>
      </c>
    </row>
    <row r="730" spans="1:35" x14ac:dyDescent="0.25">
      <c r="A730" s="27">
        <v>2018</v>
      </c>
      <c r="B730" s="27">
        <v>1</v>
      </c>
      <c r="C730" s="27" t="s">
        <v>53</v>
      </c>
      <c r="D730" s="27">
        <v>43</v>
      </c>
      <c r="E730" s="27">
        <v>1975</v>
      </c>
      <c r="F730" s="53">
        <v>0</v>
      </c>
      <c r="G730" s="54">
        <v>0</v>
      </c>
      <c r="H730" s="54">
        <v>0</v>
      </c>
      <c r="I730" s="54">
        <v>0</v>
      </c>
      <c r="J730" s="54">
        <v>0</v>
      </c>
      <c r="K730" s="55">
        <v>0</v>
      </c>
      <c r="L730" s="53">
        <v>0</v>
      </c>
      <c r="M730" s="54">
        <v>0</v>
      </c>
      <c r="N730" s="54">
        <v>0</v>
      </c>
      <c r="O730" s="54">
        <v>0</v>
      </c>
      <c r="P730" s="54">
        <v>0</v>
      </c>
      <c r="Q730" s="55">
        <v>0</v>
      </c>
      <c r="R730" s="53">
        <v>0</v>
      </c>
      <c r="S730" s="54">
        <v>0</v>
      </c>
      <c r="T730" s="54">
        <v>0</v>
      </c>
      <c r="U730" s="54">
        <v>0</v>
      </c>
      <c r="V730" s="54">
        <v>0</v>
      </c>
      <c r="W730" s="55">
        <v>0</v>
      </c>
      <c r="X730" s="53">
        <v>0</v>
      </c>
      <c r="Y730" s="54">
        <v>0</v>
      </c>
      <c r="Z730" s="54">
        <v>0</v>
      </c>
      <c r="AA730" s="54">
        <v>0</v>
      </c>
      <c r="AB730" s="54">
        <v>0</v>
      </c>
      <c r="AC730" s="55">
        <v>0</v>
      </c>
      <c r="AD730" s="53">
        <v>0</v>
      </c>
      <c r="AE730" s="54">
        <v>0</v>
      </c>
      <c r="AF730" s="54">
        <v>0</v>
      </c>
      <c r="AG730" s="54">
        <v>0</v>
      </c>
      <c r="AH730" s="54">
        <v>0</v>
      </c>
      <c r="AI730" s="55">
        <v>0</v>
      </c>
    </row>
    <row r="731" spans="1:35" x14ac:dyDescent="0.25">
      <c r="A731" s="26">
        <v>2018</v>
      </c>
      <c r="B731" s="26">
        <v>1</v>
      </c>
      <c r="C731" s="26" t="s">
        <v>53</v>
      </c>
      <c r="D731" s="26">
        <v>44</v>
      </c>
      <c r="E731" s="26">
        <v>1974</v>
      </c>
      <c r="F731" s="50">
        <v>0</v>
      </c>
      <c r="G731" s="51">
        <v>0</v>
      </c>
      <c r="H731" s="51">
        <v>0</v>
      </c>
      <c r="I731" s="51">
        <v>365</v>
      </c>
      <c r="J731" s="51">
        <v>365</v>
      </c>
      <c r="K731" s="52">
        <v>365</v>
      </c>
      <c r="L731" s="50">
        <v>0</v>
      </c>
      <c r="M731" s="51">
        <v>0</v>
      </c>
      <c r="N731" s="51">
        <v>0</v>
      </c>
      <c r="O731" s="51">
        <v>0</v>
      </c>
      <c r="P731" s="51">
        <v>0</v>
      </c>
      <c r="Q731" s="52">
        <v>0</v>
      </c>
      <c r="R731" s="50">
        <v>0</v>
      </c>
      <c r="S731" s="51">
        <v>0</v>
      </c>
      <c r="T731" s="51">
        <v>0</v>
      </c>
      <c r="U731" s="51">
        <v>1</v>
      </c>
      <c r="V731" s="51">
        <v>1</v>
      </c>
      <c r="W731" s="52">
        <v>1</v>
      </c>
      <c r="X731" s="50">
        <v>0</v>
      </c>
      <c r="Y731" s="51">
        <v>0</v>
      </c>
      <c r="Z731" s="51">
        <v>0</v>
      </c>
      <c r="AA731" s="51">
        <v>0</v>
      </c>
      <c r="AB731" s="51">
        <v>0</v>
      </c>
      <c r="AC731" s="52">
        <v>0</v>
      </c>
      <c r="AD731" s="50">
        <v>0</v>
      </c>
      <c r="AE731" s="51">
        <v>0</v>
      </c>
      <c r="AF731" s="51">
        <v>0</v>
      </c>
      <c r="AG731" s="51">
        <v>1</v>
      </c>
      <c r="AH731" s="51">
        <v>1</v>
      </c>
      <c r="AI731" s="52">
        <v>1</v>
      </c>
    </row>
    <row r="732" spans="1:35" x14ac:dyDescent="0.25">
      <c r="A732" s="27">
        <v>2018</v>
      </c>
      <c r="B732" s="27">
        <v>1</v>
      </c>
      <c r="C732" s="27" t="s">
        <v>53</v>
      </c>
      <c r="D732" s="27">
        <v>45</v>
      </c>
      <c r="E732" s="27">
        <v>1973</v>
      </c>
      <c r="F732" s="53">
        <v>0</v>
      </c>
      <c r="G732" s="54">
        <v>0</v>
      </c>
      <c r="H732" s="54">
        <v>365</v>
      </c>
      <c r="I732" s="54">
        <v>365</v>
      </c>
      <c r="J732" s="54">
        <v>365</v>
      </c>
      <c r="K732" s="55">
        <v>365</v>
      </c>
      <c r="L732" s="53">
        <v>0</v>
      </c>
      <c r="M732" s="54">
        <v>0</v>
      </c>
      <c r="N732" s="54">
        <v>0</v>
      </c>
      <c r="O732" s="54">
        <v>0</v>
      </c>
      <c r="P732" s="54">
        <v>0</v>
      </c>
      <c r="Q732" s="55">
        <v>0</v>
      </c>
      <c r="R732" s="53">
        <v>0</v>
      </c>
      <c r="S732" s="54">
        <v>0</v>
      </c>
      <c r="T732" s="54">
        <v>1</v>
      </c>
      <c r="U732" s="54">
        <v>1</v>
      </c>
      <c r="V732" s="54">
        <v>1</v>
      </c>
      <c r="W732" s="55">
        <v>1</v>
      </c>
      <c r="X732" s="53">
        <v>0</v>
      </c>
      <c r="Y732" s="54">
        <v>0</v>
      </c>
      <c r="Z732" s="54">
        <v>0</v>
      </c>
      <c r="AA732" s="54">
        <v>0</v>
      </c>
      <c r="AB732" s="54">
        <v>0</v>
      </c>
      <c r="AC732" s="55">
        <v>0</v>
      </c>
      <c r="AD732" s="53">
        <v>0</v>
      </c>
      <c r="AE732" s="54">
        <v>0</v>
      </c>
      <c r="AF732" s="54">
        <v>1</v>
      </c>
      <c r="AG732" s="54">
        <v>1</v>
      </c>
      <c r="AH732" s="54">
        <v>1</v>
      </c>
      <c r="AI732" s="55">
        <v>1</v>
      </c>
    </row>
    <row r="733" spans="1:35" x14ac:dyDescent="0.25">
      <c r="A733" s="26">
        <v>2018</v>
      </c>
      <c r="B733" s="26">
        <v>1</v>
      </c>
      <c r="C733" s="26" t="s">
        <v>53</v>
      </c>
      <c r="D733" s="26">
        <v>46</v>
      </c>
      <c r="E733" s="26">
        <v>1972</v>
      </c>
      <c r="F733" s="50">
        <v>0</v>
      </c>
      <c r="G733" s="51">
        <v>365</v>
      </c>
      <c r="H733" s="51">
        <v>365</v>
      </c>
      <c r="I733" s="51">
        <v>365</v>
      </c>
      <c r="J733" s="51">
        <v>365</v>
      </c>
      <c r="K733" s="52">
        <v>365</v>
      </c>
      <c r="L733" s="50">
        <v>0</v>
      </c>
      <c r="M733" s="51">
        <v>0</v>
      </c>
      <c r="N733" s="51">
        <v>0</v>
      </c>
      <c r="O733" s="51">
        <v>0</v>
      </c>
      <c r="P733" s="51">
        <v>0</v>
      </c>
      <c r="Q733" s="52">
        <v>0</v>
      </c>
      <c r="R733" s="50">
        <v>0</v>
      </c>
      <c r="S733" s="51">
        <v>1</v>
      </c>
      <c r="T733" s="51">
        <v>1</v>
      </c>
      <c r="U733" s="51">
        <v>1</v>
      </c>
      <c r="V733" s="51">
        <v>1</v>
      </c>
      <c r="W733" s="52">
        <v>1</v>
      </c>
      <c r="X733" s="50">
        <v>0</v>
      </c>
      <c r="Y733" s="51">
        <v>0</v>
      </c>
      <c r="Z733" s="51">
        <v>0</v>
      </c>
      <c r="AA733" s="51">
        <v>0</v>
      </c>
      <c r="AB733" s="51">
        <v>0</v>
      </c>
      <c r="AC733" s="52">
        <v>0</v>
      </c>
      <c r="AD733" s="50">
        <v>0</v>
      </c>
      <c r="AE733" s="51">
        <v>1</v>
      </c>
      <c r="AF733" s="51">
        <v>1</v>
      </c>
      <c r="AG733" s="51">
        <v>1</v>
      </c>
      <c r="AH733" s="51">
        <v>1</v>
      </c>
      <c r="AI733" s="52">
        <v>1</v>
      </c>
    </row>
    <row r="734" spans="1:35" x14ac:dyDescent="0.25">
      <c r="A734" s="27">
        <v>2018</v>
      </c>
      <c r="B734" s="27">
        <v>1</v>
      </c>
      <c r="C734" s="27" t="s">
        <v>53</v>
      </c>
      <c r="D734" s="27">
        <v>47</v>
      </c>
      <c r="E734" s="27">
        <v>1971</v>
      </c>
      <c r="F734" s="53">
        <v>0</v>
      </c>
      <c r="G734" s="54">
        <v>365</v>
      </c>
      <c r="H734" s="54">
        <v>365</v>
      </c>
      <c r="I734" s="54">
        <v>365</v>
      </c>
      <c r="J734" s="54">
        <v>365</v>
      </c>
      <c r="K734" s="55">
        <v>365</v>
      </c>
      <c r="L734" s="53">
        <v>0</v>
      </c>
      <c r="M734" s="54">
        <v>0</v>
      </c>
      <c r="N734" s="54">
        <v>0</v>
      </c>
      <c r="O734" s="54">
        <v>0</v>
      </c>
      <c r="P734" s="54">
        <v>0</v>
      </c>
      <c r="Q734" s="55">
        <v>0</v>
      </c>
      <c r="R734" s="53">
        <v>0</v>
      </c>
      <c r="S734" s="54">
        <v>1</v>
      </c>
      <c r="T734" s="54">
        <v>1</v>
      </c>
      <c r="U734" s="54">
        <v>1</v>
      </c>
      <c r="V734" s="54">
        <v>1</v>
      </c>
      <c r="W734" s="55">
        <v>1</v>
      </c>
      <c r="X734" s="53">
        <v>0</v>
      </c>
      <c r="Y734" s="54">
        <v>0</v>
      </c>
      <c r="Z734" s="54">
        <v>0</v>
      </c>
      <c r="AA734" s="54">
        <v>0</v>
      </c>
      <c r="AB734" s="54">
        <v>0</v>
      </c>
      <c r="AC734" s="55">
        <v>0</v>
      </c>
      <c r="AD734" s="53">
        <v>0</v>
      </c>
      <c r="AE734" s="54">
        <v>1</v>
      </c>
      <c r="AF734" s="54">
        <v>1</v>
      </c>
      <c r="AG734" s="54">
        <v>1</v>
      </c>
      <c r="AH734" s="54">
        <v>1</v>
      </c>
      <c r="AI734" s="55">
        <v>1</v>
      </c>
    </row>
    <row r="735" spans="1:35" x14ac:dyDescent="0.25">
      <c r="A735" s="26">
        <v>2018</v>
      </c>
      <c r="B735" s="26">
        <v>1</v>
      </c>
      <c r="C735" s="26" t="s">
        <v>53</v>
      </c>
      <c r="D735" s="26">
        <v>48</v>
      </c>
      <c r="E735" s="26">
        <v>1970</v>
      </c>
      <c r="F735" s="50">
        <v>0</v>
      </c>
      <c r="G735" s="51">
        <v>0</v>
      </c>
      <c r="H735" s="51">
        <v>0</v>
      </c>
      <c r="I735" s="51">
        <v>0</v>
      </c>
      <c r="J735" s="51">
        <v>0</v>
      </c>
      <c r="K735" s="52">
        <v>352</v>
      </c>
      <c r="L735" s="50">
        <v>0</v>
      </c>
      <c r="M735" s="51">
        <v>0</v>
      </c>
      <c r="N735" s="51">
        <v>0</v>
      </c>
      <c r="O735" s="51">
        <v>0</v>
      </c>
      <c r="P735" s="51">
        <v>0</v>
      </c>
      <c r="Q735" s="52">
        <v>0</v>
      </c>
      <c r="R735" s="50">
        <v>0</v>
      </c>
      <c r="S735" s="51">
        <v>0</v>
      </c>
      <c r="T735" s="51">
        <v>0</v>
      </c>
      <c r="U735" s="51">
        <v>0</v>
      </c>
      <c r="V735" s="51">
        <v>0</v>
      </c>
      <c r="W735" s="52">
        <v>1</v>
      </c>
      <c r="X735" s="50">
        <v>0</v>
      </c>
      <c r="Y735" s="51">
        <v>0</v>
      </c>
      <c r="Z735" s="51">
        <v>0</v>
      </c>
      <c r="AA735" s="51">
        <v>0</v>
      </c>
      <c r="AB735" s="51">
        <v>0</v>
      </c>
      <c r="AC735" s="52">
        <v>0</v>
      </c>
      <c r="AD735" s="50">
        <v>0</v>
      </c>
      <c r="AE735" s="51">
        <v>0</v>
      </c>
      <c r="AF735" s="51">
        <v>0</v>
      </c>
      <c r="AG735" s="51">
        <v>0</v>
      </c>
      <c r="AH735" s="51">
        <v>0</v>
      </c>
      <c r="AI735" s="52">
        <v>1</v>
      </c>
    </row>
    <row r="736" spans="1:35" x14ac:dyDescent="0.25">
      <c r="A736" s="27">
        <v>2018</v>
      </c>
      <c r="B736" s="27">
        <v>1</v>
      </c>
      <c r="C736" s="27" t="s">
        <v>53</v>
      </c>
      <c r="D736" s="27">
        <v>49</v>
      </c>
      <c r="E736" s="27">
        <v>1969</v>
      </c>
      <c r="F736" s="53">
        <v>0</v>
      </c>
      <c r="G736" s="54">
        <v>0</v>
      </c>
      <c r="H736" s="54">
        <v>0</v>
      </c>
      <c r="I736" s="54">
        <v>0</v>
      </c>
      <c r="J736" s="54">
        <v>0</v>
      </c>
      <c r="K736" s="55">
        <v>0</v>
      </c>
      <c r="L736" s="53">
        <v>0</v>
      </c>
      <c r="M736" s="54">
        <v>0</v>
      </c>
      <c r="N736" s="54">
        <v>0</v>
      </c>
      <c r="O736" s="54">
        <v>0</v>
      </c>
      <c r="P736" s="54">
        <v>0</v>
      </c>
      <c r="Q736" s="55">
        <v>0</v>
      </c>
      <c r="R736" s="53">
        <v>0</v>
      </c>
      <c r="S736" s="54">
        <v>0</v>
      </c>
      <c r="T736" s="54">
        <v>0</v>
      </c>
      <c r="U736" s="54">
        <v>0</v>
      </c>
      <c r="V736" s="54">
        <v>0</v>
      </c>
      <c r="W736" s="55">
        <v>0</v>
      </c>
      <c r="X736" s="53">
        <v>0</v>
      </c>
      <c r="Y736" s="54">
        <v>0</v>
      </c>
      <c r="Z736" s="54">
        <v>0</v>
      </c>
      <c r="AA736" s="54">
        <v>0</v>
      </c>
      <c r="AB736" s="54">
        <v>0</v>
      </c>
      <c r="AC736" s="55">
        <v>0</v>
      </c>
      <c r="AD736" s="53">
        <v>0</v>
      </c>
      <c r="AE736" s="54">
        <v>0</v>
      </c>
      <c r="AF736" s="54">
        <v>0</v>
      </c>
      <c r="AG736" s="54">
        <v>0</v>
      </c>
      <c r="AH736" s="54">
        <v>0</v>
      </c>
      <c r="AI736" s="55">
        <v>0</v>
      </c>
    </row>
    <row r="737" spans="1:35" x14ac:dyDescent="0.25">
      <c r="A737" s="26">
        <v>2018</v>
      </c>
      <c r="B737" s="26">
        <v>1</v>
      </c>
      <c r="C737" s="26" t="s">
        <v>53</v>
      </c>
      <c r="D737" s="26">
        <v>50</v>
      </c>
      <c r="E737" s="26">
        <v>1968</v>
      </c>
      <c r="F737" s="50">
        <v>0</v>
      </c>
      <c r="G737" s="51">
        <v>0</v>
      </c>
      <c r="H737" s="51">
        <v>0</v>
      </c>
      <c r="I737" s="51">
        <v>0</v>
      </c>
      <c r="J737" s="51">
        <v>0</v>
      </c>
      <c r="K737" s="52">
        <v>0</v>
      </c>
      <c r="L737" s="50">
        <v>0</v>
      </c>
      <c r="M737" s="51">
        <v>0</v>
      </c>
      <c r="N737" s="51">
        <v>0</v>
      </c>
      <c r="O737" s="51">
        <v>0</v>
      </c>
      <c r="P737" s="51">
        <v>0</v>
      </c>
      <c r="Q737" s="52">
        <v>0</v>
      </c>
      <c r="R737" s="50">
        <v>0</v>
      </c>
      <c r="S737" s="51">
        <v>0</v>
      </c>
      <c r="T737" s="51">
        <v>0</v>
      </c>
      <c r="U737" s="51">
        <v>0</v>
      </c>
      <c r="V737" s="51">
        <v>0</v>
      </c>
      <c r="W737" s="52">
        <v>0</v>
      </c>
      <c r="X737" s="50">
        <v>0</v>
      </c>
      <c r="Y737" s="51">
        <v>0</v>
      </c>
      <c r="Z737" s="51">
        <v>0</v>
      </c>
      <c r="AA737" s="51">
        <v>0</v>
      </c>
      <c r="AB737" s="51">
        <v>0</v>
      </c>
      <c r="AC737" s="52">
        <v>0</v>
      </c>
      <c r="AD737" s="50">
        <v>0</v>
      </c>
      <c r="AE737" s="51">
        <v>0</v>
      </c>
      <c r="AF737" s="51">
        <v>0</v>
      </c>
      <c r="AG737" s="51">
        <v>0</v>
      </c>
      <c r="AH737" s="51">
        <v>0</v>
      </c>
      <c r="AI737" s="52">
        <v>0</v>
      </c>
    </row>
    <row r="738" spans="1:35" x14ac:dyDescent="0.25">
      <c r="A738" s="27">
        <v>2018</v>
      </c>
      <c r="B738" s="27">
        <v>1</v>
      </c>
      <c r="C738" s="27" t="s">
        <v>53</v>
      </c>
      <c r="D738" s="27">
        <v>51</v>
      </c>
      <c r="E738" s="27">
        <v>1967</v>
      </c>
      <c r="F738" s="53">
        <v>0</v>
      </c>
      <c r="G738" s="54">
        <v>0</v>
      </c>
      <c r="H738" s="54">
        <v>0</v>
      </c>
      <c r="I738" s="54">
        <v>0</v>
      </c>
      <c r="J738" s="54">
        <v>0</v>
      </c>
      <c r="K738" s="55">
        <v>0</v>
      </c>
      <c r="L738" s="53">
        <v>0</v>
      </c>
      <c r="M738" s="54">
        <v>0</v>
      </c>
      <c r="N738" s="54">
        <v>0</v>
      </c>
      <c r="O738" s="54">
        <v>0</v>
      </c>
      <c r="P738" s="54">
        <v>0</v>
      </c>
      <c r="Q738" s="55">
        <v>0</v>
      </c>
      <c r="R738" s="53">
        <v>0</v>
      </c>
      <c r="S738" s="54">
        <v>0</v>
      </c>
      <c r="T738" s="54">
        <v>0</v>
      </c>
      <c r="U738" s="54">
        <v>0</v>
      </c>
      <c r="V738" s="54">
        <v>0</v>
      </c>
      <c r="W738" s="55">
        <v>0</v>
      </c>
      <c r="X738" s="53">
        <v>0</v>
      </c>
      <c r="Y738" s="54">
        <v>0</v>
      </c>
      <c r="Z738" s="54">
        <v>0</v>
      </c>
      <c r="AA738" s="54">
        <v>0</v>
      </c>
      <c r="AB738" s="54">
        <v>0</v>
      </c>
      <c r="AC738" s="55">
        <v>0</v>
      </c>
      <c r="AD738" s="53">
        <v>0</v>
      </c>
      <c r="AE738" s="54">
        <v>0</v>
      </c>
      <c r="AF738" s="54">
        <v>0</v>
      </c>
      <c r="AG738" s="54">
        <v>0</v>
      </c>
      <c r="AH738" s="54">
        <v>0</v>
      </c>
      <c r="AI738" s="55">
        <v>0</v>
      </c>
    </row>
    <row r="739" spans="1:35" x14ac:dyDescent="0.25">
      <c r="A739" s="26">
        <v>2018</v>
      </c>
      <c r="B739" s="26">
        <v>1</v>
      </c>
      <c r="C739" s="26" t="s">
        <v>53</v>
      </c>
      <c r="D739" s="26">
        <v>52</v>
      </c>
      <c r="E739" s="26">
        <v>1966</v>
      </c>
      <c r="F739" s="50">
        <v>0</v>
      </c>
      <c r="G739" s="51">
        <v>365</v>
      </c>
      <c r="H739" s="51">
        <v>365</v>
      </c>
      <c r="I739" s="51">
        <v>365</v>
      </c>
      <c r="J739" s="51">
        <v>365</v>
      </c>
      <c r="K739" s="52">
        <v>365</v>
      </c>
      <c r="L739" s="50">
        <v>0</v>
      </c>
      <c r="M739" s="51">
        <v>0</v>
      </c>
      <c r="N739" s="51">
        <v>0</v>
      </c>
      <c r="O739" s="51">
        <v>0</v>
      </c>
      <c r="P739" s="51">
        <v>0</v>
      </c>
      <c r="Q739" s="52">
        <v>0</v>
      </c>
      <c r="R739" s="50">
        <v>0</v>
      </c>
      <c r="S739" s="51">
        <v>1</v>
      </c>
      <c r="T739" s="51">
        <v>1</v>
      </c>
      <c r="U739" s="51">
        <v>1</v>
      </c>
      <c r="V739" s="51">
        <v>1</v>
      </c>
      <c r="W739" s="52">
        <v>1</v>
      </c>
      <c r="X739" s="50">
        <v>0</v>
      </c>
      <c r="Y739" s="51">
        <v>0</v>
      </c>
      <c r="Z739" s="51">
        <v>0</v>
      </c>
      <c r="AA739" s="51">
        <v>0</v>
      </c>
      <c r="AB739" s="51">
        <v>0</v>
      </c>
      <c r="AC739" s="52">
        <v>0</v>
      </c>
      <c r="AD739" s="50">
        <v>0</v>
      </c>
      <c r="AE739" s="51">
        <v>1</v>
      </c>
      <c r="AF739" s="51">
        <v>1</v>
      </c>
      <c r="AG739" s="51">
        <v>1</v>
      </c>
      <c r="AH739" s="51">
        <v>1</v>
      </c>
      <c r="AI739" s="52">
        <v>1</v>
      </c>
    </row>
    <row r="740" spans="1:35" x14ac:dyDescent="0.25">
      <c r="A740" s="27">
        <v>2018</v>
      </c>
      <c r="B740" s="27">
        <v>1</v>
      </c>
      <c r="C740" s="27" t="s">
        <v>53</v>
      </c>
      <c r="D740" s="27">
        <v>53</v>
      </c>
      <c r="E740" s="27">
        <v>1965</v>
      </c>
      <c r="F740" s="53">
        <v>0</v>
      </c>
      <c r="G740" s="54">
        <v>0</v>
      </c>
      <c r="H740" s="54">
        <v>0</v>
      </c>
      <c r="I740" s="54">
        <v>0</v>
      </c>
      <c r="J740" s="54">
        <v>0</v>
      </c>
      <c r="K740" s="55">
        <v>0</v>
      </c>
      <c r="L740" s="53">
        <v>0</v>
      </c>
      <c r="M740" s="54">
        <v>0</v>
      </c>
      <c r="N740" s="54">
        <v>0</v>
      </c>
      <c r="O740" s="54">
        <v>0</v>
      </c>
      <c r="P740" s="54">
        <v>0</v>
      </c>
      <c r="Q740" s="55">
        <v>0</v>
      </c>
      <c r="R740" s="53">
        <v>0</v>
      </c>
      <c r="S740" s="54">
        <v>0</v>
      </c>
      <c r="T740" s="54">
        <v>0</v>
      </c>
      <c r="U740" s="54">
        <v>0</v>
      </c>
      <c r="V740" s="54">
        <v>0</v>
      </c>
      <c r="W740" s="55">
        <v>0</v>
      </c>
      <c r="X740" s="53">
        <v>0</v>
      </c>
      <c r="Y740" s="54">
        <v>0</v>
      </c>
      <c r="Z740" s="54">
        <v>0</v>
      </c>
      <c r="AA740" s="54">
        <v>0</v>
      </c>
      <c r="AB740" s="54">
        <v>0</v>
      </c>
      <c r="AC740" s="55">
        <v>0</v>
      </c>
      <c r="AD740" s="53">
        <v>0</v>
      </c>
      <c r="AE740" s="54">
        <v>0</v>
      </c>
      <c r="AF740" s="54">
        <v>0</v>
      </c>
      <c r="AG740" s="54">
        <v>0</v>
      </c>
      <c r="AH740" s="54">
        <v>0</v>
      </c>
      <c r="AI740" s="55">
        <v>0</v>
      </c>
    </row>
    <row r="741" spans="1:35" x14ac:dyDescent="0.25">
      <c r="A741" s="26">
        <v>2018</v>
      </c>
      <c r="B741" s="26">
        <v>1</v>
      </c>
      <c r="C741" s="26" t="s">
        <v>53</v>
      </c>
      <c r="D741" s="26">
        <v>54</v>
      </c>
      <c r="E741" s="26">
        <v>1964</v>
      </c>
      <c r="F741" s="50">
        <v>0</v>
      </c>
      <c r="G741" s="51">
        <v>0</v>
      </c>
      <c r="H741" s="51">
        <v>0</v>
      </c>
      <c r="I741" s="51">
        <v>0</v>
      </c>
      <c r="J741" s="51">
        <v>0</v>
      </c>
      <c r="K741" s="52">
        <v>0</v>
      </c>
      <c r="L741" s="50">
        <v>0</v>
      </c>
      <c r="M741" s="51">
        <v>0</v>
      </c>
      <c r="N741" s="51">
        <v>0</v>
      </c>
      <c r="O741" s="51">
        <v>0</v>
      </c>
      <c r="P741" s="51">
        <v>0</v>
      </c>
      <c r="Q741" s="52">
        <v>0</v>
      </c>
      <c r="R741" s="50">
        <v>0</v>
      </c>
      <c r="S741" s="51">
        <v>0</v>
      </c>
      <c r="T741" s="51">
        <v>0</v>
      </c>
      <c r="U741" s="51">
        <v>0</v>
      </c>
      <c r="V741" s="51">
        <v>0</v>
      </c>
      <c r="W741" s="52">
        <v>0</v>
      </c>
      <c r="X741" s="50">
        <v>0</v>
      </c>
      <c r="Y741" s="51">
        <v>0</v>
      </c>
      <c r="Z741" s="51">
        <v>0</v>
      </c>
      <c r="AA741" s="51">
        <v>0</v>
      </c>
      <c r="AB741" s="51">
        <v>0</v>
      </c>
      <c r="AC741" s="52">
        <v>0</v>
      </c>
      <c r="AD741" s="50">
        <v>0</v>
      </c>
      <c r="AE741" s="51">
        <v>0</v>
      </c>
      <c r="AF741" s="51">
        <v>0</v>
      </c>
      <c r="AG741" s="51">
        <v>0</v>
      </c>
      <c r="AH741" s="51">
        <v>0</v>
      </c>
      <c r="AI741" s="52">
        <v>0</v>
      </c>
    </row>
    <row r="742" spans="1:35" x14ac:dyDescent="0.25">
      <c r="A742" s="27">
        <v>2018</v>
      </c>
      <c r="B742" s="27">
        <v>1</v>
      </c>
      <c r="C742" s="27" t="s">
        <v>53</v>
      </c>
      <c r="D742" s="27">
        <v>55</v>
      </c>
      <c r="E742" s="27">
        <v>1963</v>
      </c>
      <c r="F742" s="53">
        <v>0</v>
      </c>
      <c r="G742" s="54">
        <v>0</v>
      </c>
      <c r="H742" s="54">
        <v>0</v>
      </c>
      <c r="I742" s="54">
        <v>0</v>
      </c>
      <c r="J742" s="54">
        <v>0</v>
      </c>
      <c r="K742" s="55">
        <v>0</v>
      </c>
      <c r="L742" s="53">
        <v>0</v>
      </c>
      <c r="M742" s="54">
        <v>0</v>
      </c>
      <c r="N742" s="54">
        <v>0</v>
      </c>
      <c r="O742" s="54">
        <v>0</v>
      </c>
      <c r="P742" s="54">
        <v>0</v>
      </c>
      <c r="Q742" s="55">
        <v>0</v>
      </c>
      <c r="R742" s="53">
        <v>0</v>
      </c>
      <c r="S742" s="54">
        <v>0</v>
      </c>
      <c r="T742" s="54">
        <v>0</v>
      </c>
      <c r="U742" s="54">
        <v>0</v>
      </c>
      <c r="V742" s="54">
        <v>0</v>
      </c>
      <c r="W742" s="55">
        <v>0</v>
      </c>
      <c r="X742" s="53">
        <v>0</v>
      </c>
      <c r="Y742" s="54">
        <v>0</v>
      </c>
      <c r="Z742" s="54">
        <v>0</v>
      </c>
      <c r="AA742" s="54">
        <v>0</v>
      </c>
      <c r="AB742" s="54">
        <v>0</v>
      </c>
      <c r="AC742" s="55">
        <v>0</v>
      </c>
      <c r="AD742" s="53">
        <v>0</v>
      </c>
      <c r="AE742" s="54">
        <v>0</v>
      </c>
      <c r="AF742" s="54">
        <v>0</v>
      </c>
      <c r="AG742" s="54">
        <v>0</v>
      </c>
      <c r="AH742" s="54">
        <v>0</v>
      </c>
      <c r="AI742" s="55">
        <v>0</v>
      </c>
    </row>
    <row r="743" spans="1:35" x14ac:dyDescent="0.25">
      <c r="A743" s="26">
        <v>2018</v>
      </c>
      <c r="B743" s="26">
        <v>1</v>
      </c>
      <c r="C743" s="26" t="s">
        <v>53</v>
      </c>
      <c r="D743" s="26">
        <v>56</v>
      </c>
      <c r="E743" s="26">
        <v>1962</v>
      </c>
      <c r="F743" s="50">
        <v>0</v>
      </c>
      <c r="G743" s="51">
        <v>0</v>
      </c>
      <c r="H743" s="51">
        <v>0</v>
      </c>
      <c r="I743" s="51">
        <v>0</v>
      </c>
      <c r="J743" s="51">
        <v>0</v>
      </c>
      <c r="K743" s="52">
        <v>0</v>
      </c>
      <c r="L743" s="50">
        <v>0</v>
      </c>
      <c r="M743" s="51">
        <v>0</v>
      </c>
      <c r="N743" s="51">
        <v>0</v>
      </c>
      <c r="O743" s="51">
        <v>0</v>
      </c>
      <c r="P743" s="51">
        <v>0</v>
      </c>
      <c r="Q743" s="52">
        <v>0</v>
      </c>
      <c r="R743" s="50">
        <v>0</v>
      </c>
      <c r="S743" s="51">
        <v>0</v>
      </c>
      <c r="T743" s="51">
        <v>0</v>
      </c>
      <c r="U743" s="51">
        <v>0</v>
      </c>
      <c r="V743" s="51">
        <v>0</v>
      </c>
      <c r="W743" s="52">
        <v>0</v>
      </c>
      <c r="X743" s="50">
        <v>0</v>
      </c>
      <c r="Y743" s="51">
        <v>0</v>
      </c>
      <c r="Z743" s="51">
        <v>0</v>
      </c>
      <c r="AA743" s="51">
        <v>0</v>
      </c>
      <c r="AB743" s="51">
        <v>0</v>
      </c>
      <c r="AC743" s="52">
        <v>0</v>
      </c>
      <c r="AD743" s="50">
        <v>0</v>
      </c>
      <c r="AE743" s="51">
        <v>0</v>
      </c>
      <c r="AF743" s="51">
        <v>0</v>
      </c>
      <c r="AG743" s="51">
        <v>0</v>
      </c>
      <c r="AH743" s="51">
        <v>0</v>
      </c>
      <c r="AI743" s="52">
        <v>0</v>
      </c>
    </row>
    <row r="744" spans="1:35" x14ac:dyDescent="0.25">
      <c r="A744" s="27">
        <v>2018</v>
      </c>
      <c r="B744" s="27">
        <v>1</v>
      </c>
      <c r="C744" s="27" t="s">
        <v>53</v>
      </c>
      <c r="D744" s="27">
        <v>57</v>
      </c>
      <c r="E744" s="27">
        <v>1961</v>
      </c>
      <c r="F744" s="53">
        <v>181</v>
      </c>
      <c r="G744" s="54">
        <v>365</v>
      </c>
      <c r="H744" s="54">
        <v>365</v>
      </c>
      <c r="I744" s="54">
        <v>365</v>
      </c>
      <c r="J744" s="54">
        <v>365</v>
      </c>
      <c r="K744" s="55">
        <v>365</v>
      </c>
      <c r="L744" s="53">
        <v>0</v>
      </c>
      <c r="M744" s="54">
        <v>0</v>
      </c>
      <c r="N744" s="54">
        <v>0</v>
      </c>
      <c r="O744" s="54">
        <v>0</v>
      </c>
      <c r="P744" s="54">
        <v>0</v>
      </c>
      <c r="Q744" s="55">
        <v>0</v>
      </c>
      <c r="R744" s="53">
        <v>1</v>
      </c>
      <c r="S744" s="54">
        <v>1</v>
      </c>
      <c r="T744" s="54">
        <v>1</v>
      </c>
      <c r="U744" s="54">
        <v>1</v>
      </c>
      <c r="V744" s="54">
        <v>1</v>
      </c>
      <c r="W744" s="55">
        <v>1</v>
      </c>
      <c r="X744" s="53">
        <v>0</v>
      </c>
      <c r="Y744" s="54">
        <v>0</v>
      </c>
      <c r="Z744" s="54">
        <v>0</v>
      </c>
      <c r="AA744" s="54">
        <v>0</v>
      </c>
      <c r="AB744" s="54">
        <v>0</v>
      </c>
      <c r="AC744" s="55">
        <v>0</v>
      </c>
      <c r="AD744" s="53">
        <v>1</v>
      </c>
      <c r="AE744" s="54">
        <v>1</v>
      </c>
      <c r="AF744" s="54">
        <v>1</v>
      </c>
      <c r="AG744" s="54">
        <v>1</v>
      </c>
      <c r="AH744" s="54">
        <v>1</v>
      </c>
      <c r="AI744" s="55">
        <v>1</v>
      </c>
    </row>
    <row r="745" spans="1:35" x14ac:dyDescent="0.25">
      <c r="A745" s="26">
        <v>2018</v>
      </c>
      <c r="B745" s="26">
        <v>1</v>
      </c>
      <c r="C745" s="26" t="s">
        <v>53</v>
      </c>
      <c r="D745" s="26">
        <v>58</v>
      </c>
      <c r="E745" s="26">
        <v>1960</v>
      </c>
      <c r="F745" s="50">
        <v>0</v>
      </c>
      <c r="G745" s="51">
        <v>0</v>
      </c>
      <c r="H745" s="51">
        <v>0</v>
      </c>
      <c r="I745" s="51">
        <v>0</v>
      </c>
      <c r="J745" s="51">
        <v>0</v>
      </c>
      <c r="K745" s="52">
        <v>0</v>
      </c>
      <c r="L745" s="50">
        <v>0</v>
      </c>
      <c r="M745" s="51">
        <v>0</v>
      </c>
      <c r="N745" s="51">
        <v>0</v>
      </c>
      <c r="O745" s="51">
        <v>0</v>
      </c>
      <c r="P745" s="51">
        <v>0</v>
      </c>
      <c r="Q745" s="52">
        <v>0</v>
      </c>
      <c r="R745" s="50">
        <v>0</v>
      </c>
      <c r="S745" s="51">
        <v>0</v>
      </c>
      <c r="T745" s="51">
        <v>0</v>
      </c>
      <c r="U745" s="51">
        <v>0</v>
      </c>
      <c r="V745" s="51">
        <v>0</v>
      </c>
      <c r="W745" s="52">
        <v>0</v>
      </c>
      <c r="X745" s="50">
        <v>0</v>
      </c>
      <c r="Y745" s="51">
        <v>0</v>
      </c>
      <c r="Z745" s="51">
        <v>0</v>
      </c>
      <c r="AA745" s="51">
        <v>0</v>
      </c>
      <c r="AB745" s="51">
        <v>0</v>
      </c>
      <c r="AC745" s="52">
        <v>0</v>
      </c>
      <c r="AD745" s="50">
        <v>0</v>
      </c>
      <c r="AE745" s="51">
        <v>0</v>
      </c>
      <c r="AF745" s="51">
        <v>0</v>
      </c>
      <c r="AG745" s="51">
        <v>0</v>
      </c>
      <c r="AH745" s="51">
        <v>0</v>
      </c>
      <c r="AI745" s="52">
        <v>0</v>
      </c>
    </row>
    <row r="746" spans="1:35" x14ac:dyDescent="0.25">
      <c r="A746" s="27">
        <v>2018</v>
      </c>
      <c r="B746" s="27">
        <v>1</v>
      </c>
      <c r="C746" s="27" t="s">
        <v>53</v>
      </c>
      <c r="D746" s="27">
        <v>59</v>
      </c>
      <c r="E746" s="27">
        <v>1959</v>
      </c>
      <c r="F746" s="53">
        <v>0</v>
      </c>
      <c r="G746" s="54">
        <v>0</v>
      </c>
      <c r="H746" s="54">
        <v>0</v>
      </c>
      <c r="I746" s="54">
        <v>0</v>
      </c>
      <c r="J746" s="54">
        <v>0</v>
      </c>
      <c r="K746" s="55">
        <v>0</v>
      </c>
      <c r="L746" s="53">
        <v>0</v>
      </c>
      <c r="M746" s="54">
        <v>0</v>
      </c>
      <c r="N746" s="54">
        <v>0</v>
      </c>
      <c r="O746" s="54">
        <v>0</v>
      </c>
      <c r="P746" s="54">
        <v>0</v>
      </c>
      <c r="Q746" s="55">
        <v>0</v>
      </c>
      <c r="R746" s="53">
        <v>0</v>
      </c>
      <c r="S746" s="54">
        <v>0</v>
      </c>
      <c r="T746" s="54">
        <v>0</v>
      </c>
      <c r="U746" s="54">
        <v>0</v>
      </c>
      <c r="V746" s="54">
        <v>0</v>
      </c>
      <c r="W746" s="55">
        <v>0</v>
      </c>
      <c r="X746" s="53">
        <v>0</v>
      </c>
      <c r="Y746" s="54">
        <v>0</v>
      </c>
      <c r="Z746" s="54">
        <v>0</v>
      </c>
      <c r="AA746" s="54">
        <v>0</v>
      </c>
      <c r="AB746" s="54">
        <v>0</v>
      </c>
      <c r="AC746" s="55">
        <v>0</v>
      </c>
      <c r="AD746" s="53">
        <v>0</v>
      </c>
      <c r="AE746" s="54">
        <v>0</v>
      </c>
      <c r="AF746" s="54">
        <v>0</v>
      </c>
      <c r="AG746" s="54">
        <v>0</v>
      </c>
      <c r="AH746" s="54">
        <v>0</v>
      </c>
      <c r="AI746" s="55">
        <v>0</v>
      </c>
    </row>
    <row r="747" spans="1:35" x14ac:dyDescent="0.25">
      <c r="A747" s="26">
        <v>2018</v>
      </c>
      <c r="B747" s="26">
        <v>1</v>
      </c>
      <c r="C747" s="26" t="s">
        <v>53</v>
      </c>
      <c r="D747" s="26">
        <v>60</v>
      </c>
      <c r="E747" s="26">
        <v>1958</v>
      </c>
      <c r="F747" s="50">
        <v>0</v>
      </c>
      <c r="G747" s="51">
        <v>0</v>
      </c>
      <c r="H747" s="51">
        <v>0</v>
      </c>
      <c r="I747" s="51">
        <v>0</v>
      </c>
      <c r="J747" s="51">
        <v>0</v>
      </c>
      <c r="K747" s="52">
        <v>0</v>
      </c>
      <c r="L747" s="50">
        <v>0</v>
      </c>
      <c r="M747" s="51">
        <v>0</v>
      </c>
      <c r="N747" s="51">
        <v>0</v>
      </c>
      <c r="O747" s="51">
        <v>0</v>
      </c>
      <c r="P747" s="51">
        <v>0</v>
      </c>
      <c r="Q747" s="52">
        <v>0</v>
      </c>
      <c r="R747" s="50">
        <v>0</v>
      </c>
      <c r="S747" s="51">
        <v>0</v>
      </c>
      <c r="T747" s="51">
        <v>0</v>
      </c>
      <c r="U747" s="51">
        <v>0</v>
      </c>
      <c r="V747" s="51">
        <v>0</v>
      </c>
      <c r="W747" s="52">
        <v>0</v>
      </c>
      <c r="X747" s="50">
        <v>0</v>
      </c>
      <c r="Y747" s="51">
        <v>0</v>
      </c>
      <c r="Z747" s="51">
        <v>0</v>
      </c>
      <c r="AA747" s="51">
        <v>0</v>
      </c>
      <c r="AB747" s="51">
        <v>0</v>
      </c>
      <c r="AC747" s="52">
        <v>0</v>
      </c>
      <c r="AD747" s="50">
        <v>0</v>
      </c>
      <c r="AE747" s="51">
        <v>0</v>
      </c>
      <c r="AF747" s="51">
        <v>0</v>
      </c>
      <c r="AG747" s="51">
        <v>0</v>
      </c>
      <c r="AH747" s="51">
        <v>0</v>
      </c>
      <c r="AI747" s="52">
        <v>0</v>
      </c>
    </row>
    <row r="748" spans="1:35" x14ac:dyDescent="0.25">
      <c r="A748" s="27">
        <v>2018</v>
      </c>
      <c r="B748" s="27">
        <v>1</v>
      </c>
      <c r="C748" s="27" t="s">
        <v>53</v>
      </c>
      <c r="D748" s="27">
        <v>61</v>
      </c>
      <c r="E748" s="27">
        <v>1957</v>
      </c>
      <c r="F748" s="53">
        <v>0</v>
      </c>
      <c r="G748" s="54">
        <v>0</v>
      </c>
      <c r="H748" s="54">
        <v>0</v>
      </c>
      <c r="I748" s="54">
        <v>0</v>
      </c>
      <c r="J748" s="54">
        <v>0</v>
      </c>
      <c r="K748" s="55">
        <v>0</v>
      </c>
      <c r="L748" s="53">
        <v>0</v>
      </c>
      <c r="M748" s="54">
        <v>0</v>
      </c>
      <c r="N748" s="54">
        <v>0</v>
      </c>
      <c r="O748" s="54">
        <v>0</v>
      </c>
      <c r="P748" s="54">
        <v>0</v>
      </c>
      <c r="Q748" s="55">
        <v>0</v>
      </c>
      <c r="R748" s="53">
        <v>0</v>
      </c>
      <c r="S748" s="54">
        <v>0</v>
      </c>
      <c r="T748" s="54">
        <v>0</v>
      </c>
      <c r="U748" s="54">
        <v>0</v>
      </c>
      <c r="V748" s="54">
        <v>0</v>
      </c>
      <c r="W748" s="55">
        <v>0</v>
      </c>
      <c r="X748" s="53">
        <v>0</v>
      </c>
      <c r="Y748" s="54">
        <v>0</v>
      </c>
      <c r="Z748" s="54">
        <v>0</v>
      </c>
      <c r="AA748" s="54">
        <v>0</v>
      </c>
      <c r="AB748" s="54">
        <v>0</v>
      </c>
      <c r="AC748" s="55">
        <v>0</v>
      </c>
      <c r="AD748" s="53">
        <v>0</v>
      </c>
      <c r="AE748" s="54">
        <v>0</v>
      </c>
      <c r="AF748" s="54">
        <v>0</v>
      </c>
      <c r="AG748" s="54">
        <v>0</v>
      </c>
      <c r="AH748" s="54">
        <v>0</v>
      </c>
      <c r="AI748" s="55">
        <v>0</v>
      </c>
    </row>
    <row r="749" spans="1:35" x14ac:dyDescent="0.25">
      <c r="A749" s="26">
        <v>2018</v>
      </c>
      <c r="B749" s="26">
        <v>1</v>
      </c>
      <c r="C749" s="26" t="s">
        <v>53</v>
      </c>
      <c r="D749" s="26">
        <v>62</v>
      </c>
      <c r="E749" s="26">
        <v>1956</v>
      </c>
      <c r="F749" s="50">
        <v>0</v>
      </c>
      <c r="G749" s="51">
        <v>0</v>
      </c>
      <c r="H749" s="51">
        <v>0</v>
      </c>
      <c r="I749" s="51">
        <v>0</v>
      </c>
      <c r="J749" s="51">
        <v>0</v>
      </c>
      <c r="K749" s="52">
        <v>0</v>
      </c>
      <c r="L749" s="50">
        <v>0</v>
      </c>
      <c r="M749" s="51">
        <v>0</v>
      </c>
      <c r="N749" s="51">
        <v>0</v>
      </c>
      <c r="O749" s="51">
        <v>0</v>
      </c>
      <c r="P749" s="51">
        <v>0</v>
      </c>
      <c r="Q749" s="52">
        <v>0</v>
      </c>
      <c r="R749" s="50">
        <v>0</v>
      </c>
      <c r="S749" s="51">
        <v>0</v>
      </c>
      <c r="T749" s="51">
        <v>0</v>
      </c>
      <c r="U749" s="51">
        <v>0</v>
      </c>
      <c r="V749" s="51">
        <v>0</v>
      </c>
      <c r="W749" s="52">
        <v>0</v>
      </c>
      <c r="X749" s="50">
        <v>0</v>
      </c>
      <c r="Y749" s="51">
        <v>0</v>
      </c>
      <c r="Z749" s="51">
        <v>0</v>
      </c>
      <c r="AA749" s="51">
        <v>0</v>
      </c>
      <c r="AB749" s="51">
        <v>0</v>
      </c>
      <c r="AC749" s="52">
        <v>0</v>
      </c>
      <c r="AD749" s="50">
        <v>0</v>
      </c>
      <c r="AE749" s="51">
        <v>0</v>
      </c>
      <c r="AF749" s="51">
        <v>0</v>
      </c>
      <c r="AG749" s="51">
        <v>0</v>
      </c>
      <c r="AH749" s="51">
        <v>0</v>
      </c>
      <c r="AI749" s="52">
        <v>0</v>
      </c>
    </row>
    <row r="750" spans="1:35" x14ac:dyDescent="0.25">
      <c r="A750" s="27">
        <v>2018</v>
      </c>
      <c r="B750" s="27">
        <v>1</v>
      </c>
      <c r="C750" s="27" t="s">
        <v>53</v>
      </c>
      <c r="D750" s="27">
        <v>63</v>
      </c>
      <c r="E750" s="27">
        <v>1955</v>
      </c>
      <c r="F750" s="53">
        <v>181</v>
      </c>
      <c r="G750" s="54">
        <v>365</v>
      </c>
      <c r="H750" s="54">
        <v>365</v>
      </c>
      <c r="I750" s="54">
        <v>365</v>
      </c>
      <c r="J750" s="54">
        <v>365</v>
      </c>
      <c r="K750" s="55">
        <v>365</v>
      </c>
      <c r="L750" s="53">
        <v>0</v>
      </c>
      <c r="M750" s="54">
        <v>0</v>
      </c>
      <c r="N750" s="54">
        <v>0</v>
      </c>
      <c r="O750" s="54">
        <v>0</v>
      </c>
      <c r="P750" s="54">
        <v>0</v>
      </c>
      <c r="Q750" s="55">
        <v>0</v>
      </c>
      <c r="R750" s="53">
        <v>1</v>
      </c>
      <c r="S750" s="54">
        <v>1</v>
      </c>
      <c r="T750" s="54">
        <v>1</v>
      </c>
      <c r="U750" s="54">
        <v>1</v>
      </c>
      <c r="V750" s="54">
        <v>1</v>
      </c>
      <c r="W750" s="55">
        <v>1</v>
      </c>
      <c r="X750" s="53">
        <v>0</v>
      </c>
      <c r="Y750" s="54">
        <v>0</v>
      </c>
      <c r="Z750" s="54">
        <v>0</v>
      </c>
      <c r="AA750" s="54">
        <v>0</v>
      </c>
      <c r="AB750" s="54">
        <v>0</v>
      </c>
      <c r="AC750" s="55">
        <v>0</v>
      </c>
      <c r="AD750" s="53">
        <v>1</v>
      </c>
      <c r="AE750" s="54">
        <v>1</v>
      </c>
      <c r="AF750" s="54">
        <v>1</v>
      </c>
      <c r="AG750" s="54">
        <v>1</v>
      </c>
      <c r="AH750" s="54">
        <v>1</v>
      </c>
      <c r="AI750" s="55">
        <v>1</v>
      </c>
    </row>
    <row r="751" spans="1:35" x14ac:dyDescent="0.25">
      <c r="A751" s="26">
        <v>2018</v>
      </c>
      <c r="B751" s="26">
        <v>1</v>
      </c>
      <c r="C751" s="26" t="s">
        <v>53</v>
      </c>
      <c r="D751" s="26">
        <v>64</v>
      </c>
      <c r="E751" s="26">
        <v>1954</v>
      </c>
      <c r="F751" s="50">
        <v>0</v>
      </c>
      <c r="G751" s="51">
        <v>0</v>
      </c>
      <c r="H751" s="51">
        <v>0</v>
      </c>
      <c r="I751" s="51">
        <v>0</v>
      </c>
      <c r="J751" s="51">
        <v>0</v>
      </c>
      <c r="K751" s="52">
        <v>0</v>
      </c>
      <c r="L751" s="50">
        <v>0</v>
      </c>
      <c r="M751" s="51">
        <v>0</v>
      </c>
      <c r="N751" s="51">
        <v>0</v>
      </c>
      <c r="O751" s="51">
        <v>0</v>
      </c>
      <c r="P751" s="51">
        <v>0</v>
      </c>
      <c r="Q751" s="52">
        <v>0</v>
      </c>
      <c r="R751" s="50">
        <v>0</v>
      </c>
      <c r="S751" s="51">
        <v>0</v>
      </c>
      <c r="T751" s="51">
        <v>0</v>
      </c>
      <c r="U751" s="51">
        <v>0</v>
      </c>
      <c r="V751" s="51">
        <v>0</v>
      </c>
      <c r="W751" s="52">
        <v>0</v>
      </c>
      <c r="X751" s="50">
        <v>0</v>
      </c>
      <c r="Y751" s="51">
        <v>0</v>
      </c>
      <c r="Z751" s="51">
        <v>0</v>
      </c>
      <c r="AA751" s="51">
        <v>0</v>
      </c>
      <c r="AB751" s="51">
        <v>0</v>
      </c>
      <c r="AC751" s="52">
        <v>0</v>
      </c>
      <c r="AD751" s="50">
        <v>0</v>
      </c>
      <c r="AE751" s="51">
        <v>0</v>
      </c>
      <c r="AF751" s="51">
        <v>0</v>
      </c>
      <c r="AG751" s="51">
        <v>0</v>
      </c>
      <c r="AH751" s="51">
        <v>0</v>
      </c>
      <c r="AI751" s="52">
        <v>0</v>
      </c>
    </row>
    <row r="752" spans="1:35" x14ac:dyDescent="0.25">
      <c r="A752" s="27">
        <v>2018</v>
      </c>
      <c r="B752" s="27">
        <v>1</v>
      </c>
      <c r="C752" s="27" t="s">
        <v>53</v>
      </c>
      <c r="D752" s="27">
        <v>65</v>
      </c>
      <c r="E752" s="27">
        <v>1953</v>
      </c>
      <c r="F752" s="53">
        <v>0</v>
      </c>
      <c r="G752" s="54">
        <v>0</v>
      </c>
      <c r="H752" s="54">
        <v>0</v>
      </c>
      <c r="I752" s="54">
        <v>0</v>
      </c>
      <c r="J752" s="54">
        <v>0</v>
      </c>
      <c r="K752" s="55">
        <v>0</v>
      </c>
      <c r="L752" s="53">
        <v>0</v>
      </c>
      <c r="M752" s="54">
        <v>0</v>
      </c>
      <c r="N752" s="54">
        <v>0</v>
      </c>
      <c r="O752" s="54">
        <v>0</v>
      </c>
      <c r="P752" s="54">
        <v>0</v>
      </c>
      <c r="Q752" s="55">
        <v>0</v>
      </c>
      <c r="R752" s="53">
        <v>0</v>
      </c>
      <c r="S752" s="54">
        <v>0</v>
      </c>
      <c r="T752" s="54">
        <v>0</v>
      </c>
      <c r="U752" s="54">
        <v>0</v>
      </c>
      <c r="V752" s="54">
        <v>0</v>
      </c>
      <c r="W752" s="55">
        <v>0</v>
      </c>
      <c r="X752" s="53">
        <v>0</v>
      </c>
      <c r="Y752" s="54">
        <v>0</v>
      </c>
      <c r="Z752" s="54">
        <v>0</v>
      </c>
      <c r="AA752" s="54">
        <v>0</v>
      </c>
      <c r="AB752" s="54">
        <v>0</v>
      </c>
      <c r="AC752" s="55">
        <v>0</v>
      </c>
      <c r="AD752" s="53">
        <v>0</v>
      </c>
      <c r="AE752" s="54">
        <v>0</v>
      </c>
      <c r="AF752" s="54">
        <v>0</v>
      </c>
      <c r="AG752" s="54">
        <v>0</v>
      </c>
      <c r="AH752" s="54">
        <v>0</v>
      </c>
      <c r="AI752" s="55">
        <v>0</v>
      </c>
    </row>
    <row r="753" spans="1:35" x14ac:dyDescent="0.25">
      <c r="A753" s="26">
        <v>2018</v>
      </c>
      <c r="B753" s="26">
        <v>1</v>
      </c>
      <c r="C753" s="26" t="s">
        <v>53</v>
      </c>
      <c r="D753" s="26">
        <v>66</v>
      </c>
      <c r="E753" s="26">
        <v>1952</v>
      </c>
      <c r="F753" s="50">
        <v>0</v>
      </c>
      <c r="G753" s="51">
        <v>0</v>
      </c>
      <c r="H753" s="51">
        <v>0</v>
      </c>
      <c r="I753" s="51">
        <v>0</v>
      </c>
      <c r="J753" s="51">
        <v>0</v>
      </c>
      <c r="K753" s="52">
        <v>0</v>
      </c>
      <c r="L753" s="50">
        <v>0</v>
      </c>
      <c r="M753" s="51">
        <v>0</v>
      </c>
      <c r="N753" s="51">
        <v>0</v>
      </c>
      <c r="O753" s="51">
        <v>0</v>
      </c>
      <c r="P753" s="51">
        <v>0</v>
      </c>
      <c r="Q753" s="52">
        <v>0</v>
      </c>
      <c r="R753" s="50">
        <v>0</v>
      </c>
      <c r="S753" s="51">
        <v>0</v>
      </c>
      <c r="T753" s="51">
        <v>0</v>
      </c>
      <c r="U753" s="51">
        <v>0</v>
      </c>
      <c r="V753" s="51">
        <v>0</v>
      </c>
      <c r="W753" s="52">
        <v>0</v>
      </c>
      <c r="X753" s="50">
        <v>0</v>
      </c>
      <c r="Y753" s="51">
        <v>0</v>
      </c>
      <c r="Z753" s="51">
        <v>0</v>
      </c>
      <c r="AA753" s="51">
        <v>0</v>
      </c>
      <c r="AB753" s="51">
        <v>0</v>
      </c>
      <c r="AC753" s="52">
        <v>0</v>
      </c>
      <c r="AD753" s="50">
        <v>0</v>
      </c>
      <c r="AE753" s="51">
        <v>0</v>
      </c>
      <c r="AF753" s="51">
        <v>0</v>
      </c>
      <c r="AG753" s="51">
        <v>0</v>
      </c>
      <c r="AH753" s="51">
        <v>0</v>
      </c>
      <c r="AI753" s="52">
        <v>0</v>
      </c>
    </row>
    <row r="754" spans="1:35" x14ac:dyDescent="0.25">
      <c r="A754" s="27">
        <v>2018</v>
      </c>
      <c r="B754" s="27">
        <v>1</v>
      </c>
      <c r="C754" s="27" t="s">
        <v>53</v>
      </c>
      <c r="D754" s="27">
        <v>67</v>
      </c>
      <c r="E754" s="27">
        <v>1951</v>
      </c>
      <c r="F754" s="53">
        <v>0</v>
      </c>
      <c r="G754" s="54">
        <v>0</v>
      </c>
      <c r="H754" s="54">
        <v>0</v>
      </c>
      <c r="I754" s="54">
        <v>0</v>
      </c>
      <c r="J754" s="54">
        <v>0</v>
      </c>
      <c r="K754" s="55">
        <v>0</v>
      </c>
      <c r="L754" s="53">
        <v>0</v>
      </c>
      <c r="M754" s="54">
        <v>0</v>
      </c>
      <c r="N754" s="54">
        <v>0</v>
      </c>
      <c r="O754" s="54">
        <v>0</v>
      </c>
      <c r="P754" s="54">
        <v>0</v>
      </c>
      <c r="Q754" s="55">
        <v>0</v>
      </c>
      <c r="R754" s="53">
        <v>0</v>
      </c>
      <c r="S754" s="54">
        <v>0</v>
      </c>
      <c r="T754" s="54">
        <v>0</v>
      </c>
      <c r="U754" s="54">
        <v>0</v>
      </c>
      <c r="V754" s="54">
        <v>0</v>
      </c>
      <c r="W754" s="55">
        <v>0</v>
      </c>
      <c r="X754" s="53">
        <v>0</v>
      </c>
      <c r="Y754" s="54">
        <v>0</v>
      </c>
      <c r="Z754" s="54">
        <v>0</v>
      </c>
      <c r="AA754" s="54">
        <v>0</v>
      </c>
      <c r="AB754" s="54">
        <v>0</v>
      </c>
      <c r="AC754" s="55">
        <v>0</v>
      </c>
      <c r="AD754" s="53">
        <v>0</v>
      </c>
      <c r="AE754" s="54">
        <v>0</v>
      </c>
      <c r="AF754" s="54">
        <v>0</v>
      </c>
      <c r="AG754" s="54">
        <v>0</v>
      </c>
      <c r="AH754" s="54">
        <v>0</v>
      </c>
      <c r="AI754" s="55">
        <v>0</v>
      </c>
    </row>
    <row r="755" spans="1:35" x14ac:dyDescent="0.25">
      <c r="A755" s="26">
        <v>2018</v>
      </c>
      <c r="B755" s="26">
        <v>1</v>
      </c>
      <c r="C755" s="26" t="s">
        <v>53</v>
      </c>
      <c r="D755" s="26">
        <v>68</v>
      </c>
      <c r="E755" s="26">
        <v>1950</v>
      </c>
      <c r="F755" s="50">
        <v>0</v>
      </c>
      <c r="G755" s="51">
        <v>0</v>
      </c>
      <c r="H755" s="51">
        <v>0</v>
      </c>
      <c r="I755" s="51">
        <v>0</v>
      </c>
      <c r="J755" s="51">
        <v>0</v>
      </c>
      <c r="K755" s="52">
        <v>0</v>
      </c>
      <c r="L755" s="50">
        <v>0</v>
      </c>
      <c r="M755" s="51">
        <v>0</v>
      </c>
      <c r="N755" s="51">
        <v>0</v>
      </c>
      <c r="O755" s="51">
        <v>0</v>
      </c>
      <c r="P755" s="51">
        <v>0</v>
      </c>
      <c r="Q755" s="52">
        <v>0</v>
      </c>
      <c r="R755" s="50">
        <v>0</v>
      </c>
      <c r="S755" s="51">
        <v>0</v>
      </c>
      <c r="T755" s="51">
        <v>0</v>
      </c>
      <c r="U755" s="51">
        <v>0</v>
      </c>
      <c r="V755" s="51">
        <v>0</v>
      </c>
      <c r="W755" s="52">
        <v>0</v>
      </c>
      <c r="X755" s="50">
        <v>0</v>
      </c>
      <c r="Y755" s="51">
        <v>0</v>
      </c>
      <c r="Z755" s="51">
        <v>0</v>
      </c>
      <c r="AA755" s="51">
        <v>0</v>
      </c>
      <c r="AB755" s="51">
        <v>0</v>
      </c>
      <c r="AC755" s="52">
        <v>0</v>
      </c>
      <c r="AD755" s="50">
        <v>0</v>
      </c>
      <c r="AE755" s="51">
        <v>0</v>
      </c>
      <c r="AF755" s="51">
        <v>0</v>
      </c>
      <c r="AG755" s="51">
        <v>0</v>
      </c>
      <c r="AH755" s="51">
        <v>0</v>
      </c>
      <c r="AI755" s="52">
        <v>0</v>
      </c>
    </row>
    <row r="756" spans="1:35" x14ac:dyDescent="0.25">
      <c r="A756" s="27">
        <v>2018</v>
      </c>
      <c r="B756" s="27">
        <v>1</v>
      </c>
      <c r="C756" s="27" t="s">
        <v>53</v>
      </c>
      <c r="D756" s="27">
        <v>69</v>
      </c>
      <c r="E756" s="27">
        <v>1949</v>
      </c>
      <c r="F756" s="53">
        <v>0</v>
      </c>
      <c r="G756" s="54">
        <v>0</v>
      </c>
      <c r="H756" s="54">
        <v>0</v>
      </c>
      <c r="I756" s="54">
        <v>0</v>
      </c>
      <c r="J756" s="54">
        <v>0</v>
      </c>
      <c r="K756" s="55">
        <v>0</v>
      </c>
      <c r="L756" s="53">
        <v>0</v>
      </c>
      <c r="M756" s="54">
        <v>0</v>
      </c>
      <c r="N756" s="54">
        <v>0</v>
      </c>
      <c r="O756" s="54">
        <v>0</v>
      </c>
      <c r="P756" s="54">
        <v>0</v>
      </c>
      <c r="Q756" s="55">
        <v>0</v>
      </c>
      <c r="R756" s="53">
        <v>0</v>
      </c>
      <c r="S756" s="54">
        <v>0</v>
      </c>
      <c r="T756" s="54">
        <v>0</v>
      </c>
      <c r="U756" s="54">
        <v>0</v>
      </c>
      <c r="V756" s="54">
        <v>0</v>
      </c>
      <c r="W756" s="55">
        <v>0</v>
      </c>
      <c r="X756" s="53">
        <v>0</v>
      </c>
      <c r="Y756" s="54">
        <v>0</v>
      </c>
      <c r="Z756" s="54">
        <v>0</v>
      </c>
      <c r="AA756" s="54">
        <v>0</v>
      </c>
      <c r="AB756" s="54">
        <v>0</v>
      </c>
      <c r="AC756" s="55">
        <v>0</v>
      </c>
      <c r="AD756" s="53">
        <v>0</v>
      </c>
      <c r="AE756" s="54">
        <v>0</v>
      </c>
      <c r="AF756" s="54">
        <v>0</v>
      </c>
      <c r="AG756" s="54">
        <v>0</v>
      </c>
      <c r="AH756" s="54">
        <v>0</v>
      </c>
      <c r="AI756" s="55">
        <v>0</v>
      </c>
    </row>
    <row r="757" spans="1:35" x14ac:dyDescent="0.25">
      <c r="A757" s="26">
        <v>2018</v>
      </c>
      <c r="B757" s="26">
        <v>1</v>
      </c>
      <c r="C757" s="26" t="s">
        <v>53</v>
      </c>
      <c r="D757" s="26">
        <v>70</v>
      </c>
      <c r="E757" s="26">
        <v>1948</v>
      </c>
      <c r="F757" s="50">
        <v>0</v>
      </c>
      <c r="G757" s="51">
        <v>0</v>
      </c>
      <c r="H757" s="51">
        <v>0</v>
      </c>
      <c r="I757" s="51">
        <v>0</v>
      </c>
      <c r="J757" s="51">
        <v>0</v>
      </c>
      <c r="K757" s="52">
        <v>0</v>
      </c>
      <c r="L757" s="50">
        <v>0</v>
      </c>
      <c r="M757" s="51">
        <v>0</v>
      </c>
      <c r="N757" s="51">
        <v>0</v>
      </c>
      <c r="O757" s="51">
        <v>0</v>
      </c>
      <c r="P757" s="51">
        <v>0</v>
      </c>
      <c r="Q757" s="52">
        <v>0</v>
      </c>
      <c r="R757" s="50">
        <v>0</v>
      </c>
      <c r="S757" s="51">
        <v>0</v>
      </c>
      <c r="T757" s="51">
        <v>0</v>
      </c>
      <c r="U757" s="51">
        <v>0</v>
      </c>
      <c r="V757" s="51">
        <v>0</v>
      </c>
      <c r="W757" s="52">
        <v>0</v>
      </c>
      <c r="X757" s="50">
        <v>0</v>
      </c>
      <c r="Y757" s="51">
        <v>0</v>
      </c>
      <c r="Z757" s="51">
        <v>0</v>
      </c>
      <c r="AA757" s="51">
        <v>0</v>
      </c>
      <c r="AB757" s="51">
        <v>0</v>
      </c>
      <c r="AC757" s="52">
        <v>0</v>
      </c>
      <c r="AD757" s="50">
        <v>0</v>
      </c>
      <c r="AE757" s="51">
        <v>0</v>
      </c>
      <c r="AF757" s="51">
        <v>0</v>
      </c>
      <c r="AG757" s="51">
        <v>0</v>
      </c>
      <c r="AH757" s="51">
        <v>0</v>
      </c>
      <c r="AI757" s="52">
        <v>0</v>
      </c>
    </row>
    <row r="758" spans="1:35" x14ac:dyDescent="0.25">
      <c r="A758" s="27">
        <v>2018</v>
      </c>
      <c r="B758" s="27">
        <v>1</v>
      </c>
      <c r="C758" s="27" t="s">
        <v>53</v>
      </c>
      <c r="D758" s="27">
        <v>71</v>
      </c>
      <c r="E758" s="27">
        <v>1947</v>
      </c>
      <c r="F758" s="53">
        <v>0</v>
      </c>
      <c r="G758" s="54">
        <v>0</v>
      </c>
      <c r="H758" s="54">
        <v>0</v>
      </c>
      <c r="I758" s="54">
        <v>0</v>
      </c>
      <c r="J758" s="54">
        <v>0</v>
      </c>
      <c r="K758" s="55">
        <v>0</v>
      </c>
      <c r="L758" s="53">
        <v>0</v>
      </c>
      <c r="M758" s="54">
        <v>0</v>
      </c>
      <c r="N758" s="54">
        <v>0</v>
      </c>
      <c r="O758" s="54">
        <v>0</v>
      </c>
      <c r="P758" s="54">
        <v>0</v>
      </c>
      <c r="Q758" s="55">
        <v>0</v>
      </c>
      <c r="R758" s="53">
        <v>0</v>
      </c>
      <c r="S758" s="54">
        <v>0</v>
      </c>
      <c r="T758" s="54">
        <v>0</v>
      </c>
      <c r="U758" s="54">
        <v>0</v>
      </c>
      <c r="V758" s="54">
        <v>0</v>
      </c>
      <c r="W758" s="55">
        <v>0</v>
      </c>
      <c r="X758" s="53">
        <v>0</v>
      </c>
      <c r="Y758" s="54">
        <v>0</v>
      </c>
      <c r="Z758" s="54">
        <v>0</v>
      </c>
      <c r="AA758" s="54">
        <v>0</v>
      </c>
      <c r="AB758" s="54">
        <v>0</v>
      </c>
      <c r="AC758" s="55">
        <v>0</v>
      </c>
      <c r="AD758" s="53">
        <v>0</v>
      </c>
      <c r="AE758" s="54">
        <v>0</v>
      </c>
      <c r="AF758" s="54">
        <v>0</v>
      </c>
      <c r="AG758" s="54">
        <v>0</v>
      </c>
      <c r="AH758" s="54">
        <v>0</v>
      </c>
      <c r="AI758" s="55">
        <v>0</v>
      </c>
    </row>
    <row r="759" spans="1:35" x14ac:dyDescent="0.25">
      <c r="A759" s="26">
        <v>2018</v>
      </c>
      <c r="B759" s="26">
        <v>1</v>
      </c>
      <c r="C759" s="26" t="s">
        <v>53</v>
      </c>
      <c r="D759" s="26">
        <v>72</v>
      </c>
      <c r="E759" s="26">
        <v>1946</v>
      </c>
      <c r="F759" s="50">
        <v>0</v>
      </c>
      <c r="G759" s="51">
        <v>0</v>
      </c>
      <c r="H759" s="51">
        <v>0</v>
      </c>
      <c r="I759" s="51">
        <v>0</v>
      </c>
      <c r="J759" s="51">
        <v>0</v>
      </c>
      <c r="K759" s="52">
        <v>0</v>
      </c>
      <c r="L759" s="50">
        <v>0</v>
      </c>
      <c r="M759" s="51">
        <v>0</v>
      </c>
      <c r="N759" s="51">
        <v>0</v>
      </c>
      <c r="O759" s="51">
        <v>0</v>
      </c>
      <c r="P759" s="51">
        <v>0</v>
      </c>
      <c r="Q759" s="52">
        <v>0</v>
      </c>
      <c r="R759" s="50">
        <v>0</v>
      </c>
      <c r="S759" s="51">
        <v>0</v>
      </c>
      <c r="T759" s="51">
        <v>0</v>
      </c>
      <c r="U759" s="51">
        <v>0</v>
      </c>
      <c r="V759" s="51">
        <v>0</v>
      </c>
      <c r="W759" s="52">
        <v>0</v>
      </c>
      <c r="X759" s="50">
        <v>0</v>
      </c>
      <c r="Y759" s="51">
        <v>0</v>
      </c>
      <c r="Z759" s="51">
        <v>0</v>
      </c>
      <c r="AA759" s="51">
        <v>0</v>
      </c>
      <c r="AB759" s="51">
        <v>0</v>
      </c>
      <c r="AC759" s="52">
        <v>0</v>
      </c>
      <c r="AD759" s="50">
        <v>0</v>
      </c>
      <c r="AE759" s="51">
        <v>0</v>
      </c>
      <c r="AF759" s="51">
        <v>0</v>
      </c>
      <c r="AG759" s="51">
        <v>0</v>
      </c>
      <c r="AH759" s="51">
        <v>0</v>
      </c>
      <c r="AI759" s="52">
        <v>0</v>
      </c>
    </row>
    <row r="760" spans="1:35" x14ac:dyDescent="0.25">
      <c r="A760" s="27">
        <v>2018</v>
      </c>
      <c r="B760" s="27">
        <v>1</v>
      </c>
      <c r="C760" s="27" t="s">
        <v>53</v>
      </c>
      <c r="D760" s="27">
        <v>73</v>
      </c>
      <c r="E760" s="27">
        <v>1945</v>
      </c>
      <c r="F760" s="53">
        <v>0</v>
      </c>
      <c r="G760" s="54">
        <v>0</v>
      </c>
      <c r="H760" s="54">
        <v>0</v>
      </c>
      <c r="I760" s="54">
        <v>0</v>
      </c>
      <c r="J760" s="54">
        <v>0</v>
      </c>
      <c r="K760" s="55">
        <v>0</v>
      </c>
      <c r="L760" s="53">
        <v>0</v>
      </c>
      <c r="M760" s="54">
        <v>0</v>
      </c>
      <c r="N760" s="54">
        <v>0</v>
      </c>
      <c r="O760" s="54">
        <v>0</v>
      </c>
      <c r="P760" s="54">
        <v>0</v>
      </c>
      <c r="Q760" s="55">
        <v>0</v>
      </c>
      <c r="R760" s="53">
        <v>0</v>
      </c>
      <c r="S760" s="54">
        <v>0</v>
      </c>
      <c r="T760" s="54">
        <v>0</v>
      </c>
      <c r="U760" s="54">
        <v>0</v>
      </c>
      <c r="V760" s="54">
        <v>0</v>
      </c>
      <c r="W760" s="55">
        <v>0</v>
      </c>
      <c r="X760" s="53">
        <v>0</v>
      </c>
      <c r="Y760" s="54">
        <v>0</v>
      </c>
      <c r="Z760" s="54">
        <v>0</v>
      </c>
      <c r="AA760" s="54">
        <v>0</v>
      </c>
      <c r="AB760" s="54">
        <v>0</v>
      </c>
      <c r="AC760" s="55">
        <v>0</v>
      </c>
      <c r="AD760" s="53">
        <v>0</v>
      </c>
      <c r="AE760" s="54">
        <v>0</v>
      </c>
      <c r="AF760" s="54">
        <v>0</v>
      </c>
      <c r="AG760" s="54">
        <v>0</v>
      </c>
      <c r="AH760" s="54">
        <v>0</v>
      </c>
      <c r="AI760" s="55">
        <v>0</v>
      </c>
    </row>
    <row r="761" spans="1:35" x14ac:dyDescent="0.25">
      <c r="A761" s="26">
        <v>2018</v>
      </c>
      <c r="B761" s="26">
        <v>1</v>
      </c>
      <c r="C761" s="26" t="s">
        <v>53</v>
      </c>
      <c r="D761" s="26">
        <v>74</v>
      </c>
      <c r="E761" s="26">
        <v>1944</v>
      </c>
      <c r="F761" s="50">
        <v>0</v>
      </c>
      <c r="G761" s="51">
        <v>0</v>
      </c>
      <c r="H761" s="51">
        <v>0</v>
      </c>
      <c r="I761" s="51">
        <v>0</v>
      </c>
      <c r="J761" s="51">
        <v>0</v>
      </c>
      <c r="K761" s="52">
        <v>0</v>
      </c>
      <c r="L761" s="50">
        <v>0</v>
      </c>
      <c r="M761" s="51">
        <v>0</v>
      </c>
      <c r="N761" s="51">
        <v>0</v>
      </c>
      <c r="O761" s="51">
        <v>0</v>
      </c>
      <c r="P761" s="51">
        <v>0</v>
      </c>
      <c r="Q761" s="52">
        <v>0</v>
      </c>
      <c r="R761" s="50">
        <v>0</v>
      </c>
      <c r="S761" s="51">
        <v>0</v>
      </c>
      <c r="T761" s="51">
        <v>0</v>
      </c>
      <c r="U761" s="51">
        <v>0</v>
      </c>
      <c r="V761" s="51">
        <v>0</v>
      </c>
      <c r="W761" s="52">
        <v>0</v>
      </c>
      <c r="X761" s="50">
        <v>0</v>
      </c>
      <c r="Y761" s="51">
        <v>0</v>
      </c>
      <c r="Z761" s="51">
        <v>0</v>
      </c>
      <c r="AA761" s="51">
        <v>0</v>
      </c>
      <c r="AB761" s="51">
        <v>0</v>
      </c>
      <c r="AC761" s="52">
        <v>0</v>
      </c>
      <c r="AD761" s="50">
        <v>0</v>
      </c>
      <c r="AE761" s="51">
        <v>0</v>
      </c>
      <c r="AF761" s="51">
        <v>0</v>
      </c>
      <c r="AG761" s="51">
        <v>0</v>
      </c>
      <c r="AH761" s="51">
        <v>0</v>
      </c>
      <c r="AI761" s="52">
        <v>0</v>
      </c>
    </row>
    <row r="762" spans="1:35" x14ac:dyDescent="0.25">
      <c r="A762" s="27">
        <v>2018</v>
      </c>
      <c r="B762" s="27">
        <v>1</v>
      </c>
      <c r="C762" s="27" t="s">
        <v>53</v>
      </c>
      <c r="D762" s="27">
        <v>75</v>
      </c>
      <c r="E762" s="27">
        <v>1943</v>
      </c>
      <c r="F762" s="53">
        <v>0</v>
      </c>
      <c r="G762" s="54">
        <v>0</v>
      </c>
      <c r="H762" s="54">
        <v>0</v>
      </c>
      <c r="I762" s="54">
        <v>0</v>
      </c>
      <c r="J762" s="54">
        <v>0</v>
      </c>
      <c r="K762" s="55">
        <v>0</v>
      </c>
      <c r="L762" s="53">
        <v>0</v>
      </c>
      <c r="M762" s="54">
        <v>0</v>
      </c>
      <c r="N762" s="54">
        <v>0</v>
      </c>
      <c r="O762" s="54">
        <v>0</v>
      </c>
      <c r="P762" s="54">
        <v>0</v>
      </c>
      <c r="Q762" s="55">
        <v>0</v>
      </c>
      <c r="R762" s="53">
        <v>0</v>
      </c>
      <c r="S762" s="54">
        <v>0</v>
      </c>
      <c r="T762" s="54">
        <v>0</v>
      </c>
      <c r="U762" s="54">
        <v>0</v>
      </c>
      <c r="V762" s="54">
        <v>0</v>
      </c>
      <c r="W762" s="55">
        <v>0</v>
      </c>
      <c r="X762" s="53">
        <v>0</v>
      </c>
      <c r="Y762" s="54">
        <v>0</v>
      </c>
      <c r="Z762" s="54">
        <v>0</v>
      </c>
      <c r="AA762" s="54">
        <v>0</v>
      </c>
      <c r="AB762" s="54">
        <v>0</v>
      </c>
      <c r="AC762" s="55">
        <v>0</v>
      </c>
      <c r="AD762" s="53">
        <v>0</v>
      </c>
      <c r="AE762" s="54">
        <v>0</v>
      </c>
      <c r="AF762" s="54">
        <v>0</v>
      </c>
      <c r="AG762" s="54">
        <v>0</v>
      </c>
      <c r="AH762" s="54">
        <v>0</v>
      </c>
      <c r="AI762" s="55">
        <v>0</v>
      </c>
    </row>
    <row r="763" spans="1:35" x14ac:dyDescent="0.25">
      <c r="A763" s="26">
        <v>2018</v>
      </c>
      <c r="B763" s="26">
        <v>1</v>
      </c>
      <c r="C763" s="26" t="s">
        <v>53</v>
      </c>
      <c r="D763" s="26">
        <v>76</v>
      </c>
      <c r="E763" s="26">
        <v>1942</v>
      </c>
      <c r="F763" s="50">
        <v>0</v>
      </c>
      <c r="G763" s="51">
        <v>0</v>
      </c>
      <c r="H763" s="51">
        <v>0</v>
      </c>
      <c r="I763" s="51">
        <v>0</v>
      </c>
      <c r="J763" s="51">
        <v>0</v>
      </c>
      <c r="K763" s="52">
        <v>0</v>
      </c>
      <c r="L763" s="50">
        <v>0</v>
      </c>
      <c r="M763" s="51">
        <v>0</v>
      </c>
      <c r="N763" s="51">
        <v>0</v>
      </c>
      <c r="O763" s="51">
        <v>0</v>
      </c>
      <c r="P763" s="51">
        <v>0</v>
      </c>
      <c r="Q763" s="52">
        <v>0</v>
      </c>
      <c r="R763" s="50">
        <v>0</v>
      </c>
      <c r="S763" s="51">
        <v>0</v>
      </c>
      <c r="T763" s="51">
        <v>0</v>
      </c>
      <c r="U763" s="51">
        <v>0</v>
      </c>
      <c r="V763" s="51">
        <v>0</v>
      </c>
      <c r="W763" s="52">
        <v>0</v>
      </c>
      <c r="X763" s="50">
        <v>0</v>
      </c>
      <c r="Y763" s="51">
        <v>0</v>
      </c>
      <c r="Z763" s="51">
        <v>0</v>
      </c>
      <c r="AA763" s="51">
        <v>0</v>
      </c>
      <c r="AB763" s="51">
        <v>0</v>
      </c>
      <c r="AC763" s="52">
        <v>0</v>
      </c>
      <c r="AD763" s="50">
        <v>0</v>
      </c>
      <c r="AE763" s="51">
        <v>0</v>
      </c>
      <c r="AF763" s="51">
        <v>0</v>
      </c>
      <c r="AG763" s="51">
        <v>0</v>
      </c>
      <c r="AH763" s="51">
        <v>0</v>
      </c>
      <c r="AI763" s="52">
        <v>0</v>
      </c>
    </row>
    <row r="764" spans="1:35" x14ac:dyDescent="0.25">
      <c r="A764" s="27">
        <v>2018</v>
      </c>
      <c r="B764" s="27">
        <v>1</v>
      </c>
      <c r="C764" s="27" t="s">
        <v>53</v>
      </c>
      <c r="D764" s="27">
        <v>77</v>
      </c>
      <c r="E764" s="27">
        <v>1941</v>
      </c>
      <c r="F764" s="53">
        <v>0</v>
      </c>
      <c r="G764" s="54">
        <v>0</v>
      </c>
      <c r="H764" s="54">
        <v>0</v>
      </c>
      <c r="I764" s="54">
        <v>0</v>
      </c>
      <c r="J764" s="54">
        <v>0</v>
      </c>
      <c r="K764" s="55">
        <v>0</v>
      </c>
      <c r="L764" s="53">
        <v>0</v>
      </c>
      <c r="M764" s="54">
        <v>0</v>
      </c>
      <c r="N764" s="54">
        <v>0</v>
      </c>
      <c r="O764" s="54">
        <v>0</v>
      </c>
      <c r="P764" s="54">
        <v>0</v>
      </c>
      <c r="Q764" s="55">
        <v>0</v>
      </c>
      <c r="R764" s="53">
        <v>0</v>
      </c>
      <c r="S764" s="54">
        <v>0</v>
      </c>
      <c r="T764" s="54">
        <v>0</v>
      </c>
      <c r="U764" s="54">
        <v>0</v>
      </c>
      <c r="V764" s="54">
        <v>0</v>
      </c>
      <c r="W764" s="55">
        <v>0</v>
      </c>
      <c r="X764" s="53">
        <v>0</v>
      </c>
      <c r="Y764" s="54">
        <v>0</v>
      </c>
      <c r="Z764" s="54">
        <v>0</v>
      </c>
      <c r="AA764" s="54">
        <v>0</v>
      </c>
      <c r="AB764" s="54">
        <v>0</v>
      </c>
      <c r="AC764" s="55">
        <v>0</v>
      </c>
      <c r="AD764" s="53">
        <v>0</v>
      </c>
      <c r="AE764" s="54">
        <v>0</v>
      </c>
      <c r="AF764" s="54">
        <v>0</v>
      </c>
      <c r="AG764" s="54">
        <v>0</v>
      </c>
      <c r="AH764" s="54">
        <v>0</v>
      </c>
      <c r="AI764" s="55">
        <v>0</v>
      </c>
    </row>
    <row r="765" spans="1:35" x14ac:dyDescent="0.25">
      <c r="A765" s="26">
        <v>2018</v>
      </c>
      <c r="B765" s="26">
        <v>1</v>
      </c>
      <c r="C765" s="26" t="s">
        <v>53</v>
      </c>
      <c r="D765" s="26">
        <v>78</v>
      </c>
      <c r="E765" s="26">
        <v>1940</v>
      </c>
      <c r="F765" s="50">
        <v>0</v>
      </c>
      <c r="G765" s="51">
        <v>0</v>
      </c>
      <c r="H765" s="51">
        <v>0</v>
      </c>
      <c r="I765" s="51">
        <v>0</v>
      </c>
      <c r="J765" s="51">
        <v>0</v>
      </c>
      <c r="K765" s="52">
        <v>0</v>
      </c>
      <c r="L765" s="50">
        <v>0</v>
      </c>
      <c r="M765" s="51">
        <v>0</v>
      </c>
      <c r="N765" s="51">
        <v>0</v>
      </c>
      <c r="O765" s="51">
        <v>0</v>
      </c>
      <c r="P765" s="51">
        <v>0</v>
      </c>
      <c r="Q765" s="52">
        <v>0</v>
      </c>
      <c r="R765" s="50">
        <v>0</v>
      </c>
      <c r="S765" s="51">
        <v>0</v>
      </c>
      <c r="T765" s="51">
        <v>0</v>
      </c>
      <c r="U765" s="51">
        <v>0</v>
      </c>
      <c r="V765" s="51">
        <v>0</v>
      </c>
      <c r="W765" s="52">
        <v>0</v>
      </c>
      <c r="X765" s="50">
        <v>0</v>
      </c>
      <c r="Y765" s="51">
        <v>0</v>
      </c>
      <c r="Z765" s="51">
        <v>0</v>
      </c>
      <c r="AA765" s="51">
        <v>0</v>
      </c>
      <c r="AB765" s="51">
        <v>0</v>
      </c>
      <c r="AC765" s="52">
        <v>0</v>
      </c>
      <c r="AD765" s="50">
        <v>0</v>
      </c>
      <c r="AE765" s="51">
        <v>0</v>
      </c>
      <c r="AF765" s="51">
        <v>0</v>
      </c>
      <c r="AG765" s="51">
        <v>0</v>
      </c>
      <c r="AH765" s="51">
        <v>0</v>
      </c>
      <c r="AI765" s="52">
        <v>0</v>
      </c>
    </row>
    <row r="766" spans="1:35" x14ac:dyDescent="0.25">
      <c r="A766" s="27">
        <v>2018</v>
      </c>
      <c r="B766" s="27">
        <v>1</v>
      </c>
      <c r="C766" s="27" t="s">
        <v>53</v>
      </c>
      <c r="D766" s="27">
        <v>79</v>
      </c>
      <c r="E766" s="27">
        <v>1939</v>
      </c>
      <c r="F766" s="53">
        <v>0</v>
      </c>
      <c r="G766" s="54">
        <v>0</v>
      </c>
      <c r="H766" s="54">
        <v>0</v>
      </c>
      <c r="I766" s="54">
        <v>0</v>
      </c>
      <c r="J766" s="54">
        <v>0</v>
      </c>
      <c r="K766" s="55">
        <v>0</v>
      </c>
      <c r="L766" s="53">
        <v>0</v>
      </c>
      <c r="M766" s="54">
        <v>0</v>
      </c>
      <c r="N766" s="54">
        <v>0</v>
      </c>
      <c r="O766" s="54">
        <v>0</v>
      </c>
      <c r="P766" s="54">
        <v>0</v>
      </c>
      <c r="Q766" s="55">
        <v>0</v>
      </c>
      <c r="R766" s="53">
        <v>0</v>
      </c>
      <c r="S766" s="54">
        <v>0</v>
      </c>
      <c r="T766" s="54">
        <v>0</v>
      </c>
      <c r="U766" s="54">
        <v>0</v>
      </c>
      <c r="V766" s="54">
        <v>0</v>
      </c>
      <c r="W766" s="55">
        <v>0</v>
      </c>
      <c r="X766" s="53">
        <v>0</v>
      </c>
      <c r="Y766" s="54">
        <v>0</v>
      </c>
      <c r="Z766" s="54">
        <v>0</v>
      </c>
      <c r="AA766" s="54">
        <v>0</v>
      </c>
      <c r="AB766" s="54">
        <v>0</v>
      </c>
      <c r="AC766" s="55">
        <v>0</v>
      </c>
      <c r="AD766" s="53">
        <v>0</v>
      </c>
      <c r="AE766" s="54">
        <v>0</v>
      </c>
      <c r="AF766" s="54">
        <v>0</v>
      </c>
      <c r="AG766" s="54">
        <v>0</v>
      </c>
      <c r="AH766" s="54">
        <v>0</v>
      </c>
      <c r="AI766" s="55">
        <v>0</v>
      </c>
    </row>
    <row r="767" spans="1:35" x14ac:dyDescent="0.25">
      <c r="A767" s="26">
        <v>2018</v>
      </c>
      <c r="B767" s="26">
        <v>1</v>
      </c>
      <c r="C767" s="26" t="s">
        <v>53</v>
      </c>
      <c r="D767" s="26">
        <v>80</v>
      </c>
      <c r="E767" s="26">
        <v>1938</v>
      </c>
      <c r="F767" s="50">
        <v>0</v>
      </c>
      <c r="G767" s="51">
        <v>0</v>
      </c>
      <c r="H767" s="51">
        <v>0</v>
      </c>
      <c r="I767" s="51">
        <v>0</v>
      </c>
      <c r="J767" s="51">
        <v>0</v>
      </c>
      <c r="K767" s="52">
        <v>0</v>
      </c>
      <c r="L767" s="50">
        <v>0</v>
      </c>
      <c r="M767" s="51">
        <v>0</v>
      </c>
      <c r="N767" s="51">
        <v>0</v>
      </c>
      <c r="O767" s="51">
        <v>0</v>
      </c>
      <c r="P767" s="51">
        <v>0</v>
      </c>
      <c r="Q767" s="52">
        <v>0</v>
      </c>
      <c r="R767" s="50">
        <v>0</v>
      </c>
      <c r="S767" s="51">
        <v>0</v>
      </c>
      <c r="T767" s="51">
        <v>0</v>
      </c>
      <c r="U767" s="51">
        <v>0</v>
      </c>
      <c r="V767" s="51">
        <v>0</v>
      </c>
      <c r="W767" s="52">
        <v>0</v>
      </c>
      <c r="X767" s="50">
        <v>0</v>
      </c>
      <c r="Y767" s="51">
        <v>0</v>
      </c>
      <c r="Z767" s="51">
        <v>0</v>
      </c>
      <c r="AA767" s="51">
        <v>0</v>
      </c>
      <c r="AB767" s="51">
        <v>0</v>
      </c>
      <c r="AC767" s="52">
        <v>0</v>
      </c>
      <c r="AD767" s="50">
        <v>0</v>
      </c>
      <c r="AE767" s="51">
        <v>0</v>
      </c>
      <c r="AF767" s="51">
        <v>0</v>
      </c>
      <c r="AG767" s="51">
        <v>0</v>
      </c>
      <c r="AH767" s="51">
        <v>0</v>
      </c>
      <c r="AI767" s="52">
        <v>0</v>
      </c>
    </row>
    <row r="768" spans="1:35" x14ac:dyDescent="0.25">
      <c r="A768" s="27">
        <v>2018</v>
      </c>
      <c r="B768" s="27">
        <v>1</v>
      </c>
      <c r="C768" s="27" t="s">
        <v>53</v>
      </c>
      <c r="D768" s="27">
        <v>81</v>
      </c>
      <c r="E768" s="27">
        <v>1937</v>
      </c>
      <c r="F768" s="53">
        <v>0</v>
      </c>
      <c r="G768" s="54">
        <v>0</v>
      </c>
      <c r="H768" s="54">
        <v>0</v>
      </c>
      <c r="I768" s="54">
        <v>0</v>
      </c>
      <c r="J768" s="54">
        <v>0</v>
      </c>
      <c r="K768" s="55">
        <v>0</v>
      </c>
      <c r="L768" s="53">
        <v>0</v>
      </c>
      <c r="M768" s="54">
        <v>0</v>
      </c>
      <c r="N768" s="54">
        <v>0</v>
      </c>
      <c r="O768" s="54">
        <v>0</v>
      </c>
      <c r="P768" s="54">
        <v>0</v>
      </c>
      <c r="Q768" s="55">
        <v>0</v>
      </c>
      <c r="R768" s="53">
        <v>0</v>
      </c>
      <c r="S768" s="54">
        <v>0</v>
      </c>
      <c r="T768" s="54">
        <v>0</v>
      </c>
      <c r="U768" s="54">
        <v>0</v>
      </c>
      <c r="V768" s="54">
        <v>0</v>
      </c>
      <c r="W768" s="55">
        <v>0</v>
      </c>
      <c r="X768" s="53">
        <v>0</v>
      </c>
      <c r="Y768" s="54">
        <v>0</v>
      </c>
      <c r="Z768" s="54">
        <v>0</v>
      </c>
      <c r="AA768" s="54">
        <v>0</v>
      </c>
      <c r="AB768" s="54">
        <v>0</v>
      </c>
      <c r="AC768" s="55">
        <v>0</v>
      </c>
      <c r="AD768" s="53">
        <v>0</v>
      </c>
      <c r="AE768" s="54">
        <v>0</v>
      </c>
      <c r="AF768" s="54">
        <v>0</v>
      </c>
      <c r="AG768" s="54">
        <v>0</v>
      </c>
      <c r="AH768" s="54">
        <v>0</v>
      </c>
      <c r="AI768" s="55">
        <v>0</v>
      </c>
    </row>
    <row r="769" spans="1:35" x14ac:dyDescent="0.25">
      <c r="A769" s="26">
        <v>2018</v>
      </c>
      <c r="B769" s="26">
        <v>1</v>
      </c>
      <c r="C769" s="26" t="s">
        <v>53</v>
      </c>
      <c r="D769" s="26">
        <v>82</v>
      </c>
      <c r="E769" s="26">
        <v>1936</v>
      </c>
      <c r="F769" s="50">
        <v>0</v>
      </c>
      <c r="G769" s="51">
        <v>0</v>
      </c>
      <c r="H769" s="51">
        <v>0</v>
      </c>
      <c r="I769" s="51">
        <v>0</v>
      </c>
      <c r="J769" s="51">
        <v>0</v>
      </c>
      <c r="K769" s="52">
        <v>0</v>
      </c>
      <c r="L769" s="50">
        <v>0</v>
      </c>
      <c r="M769" s="51">
        <v>0</v>
      </c>
      <c r="N769" s="51">
        <v>0</v>
      </c>
      <c r="O769" s="51">
        <v>0</v>
      </c>
      <c r="P769" s="51">
        <v>0</v>
      </c>
      <c r="Q769" s="52">
        <v>0</v>
      </c>
      <c r="R769" s="50">
        <v>0</v>
      </c>
      <c r="S769" s="51">
        <v>0</v>
      </c>
      <c r="T769" s="51">
        <v>0</v>
      </c>
      <c r="U769" s="51">
        <v>0</v>
      </c>
      <c r="V769" s="51">
        <v>0</v>
      </c>
      <c r="W769" s="52">
        <v>0</v>
      </c>
      <c r="X769" s="50">
        <v>0</v>
      </c>
      <c r="Y769" s="51">
        <v>0</v>
      </c>
      <c r="Z769" s="51">
        <v>0</v>
      </c>
      <c r="AA769" s="51">
        <v>0</v>
      </c>
      <c r="AB769" s="51">
        <v>0</v>
      </c>
      <c r="AC769" s="52">
        <v>0</v>
      </c>
      <c r="AD769" s="50">
        <v>0</v>
      </c>
      <c r="AE769" s="51">
        <v>0</v>
      </c>
      <c r="AF769" s="51">
        <v>0</v>
      </c>
      <c r="AG769" s="51">
        <v>0</v>
      </c>
      <c r="AH769" s="51">
        <v>0</v>
      </c>
      <c r="AI769" s="52">
        <v>0</v>
      </c>
    </row>
    <row r="770" spans="1:35" x14ac:dyDescent="0.25">
      <c r="A770" s="27">
        <v>2018</v>
      </c>
      <c r="B770" s="27">
        <v>1</v>
      </c>
      <c r="C770" s="27" t="s">
        <v>53</v>
      </c>
      <c r="D770" s="27">
        <v>83</v>
      </c>
      <c r="E770" s="27">
        <v>1935</v>
      </c>
      <c r="F770" s="53">
        <v>0</v>
      </c>
      <c r="G770" s="54">
        <v>0</v>
      </c>
      <c r="H770" s="54">
        <v>0</v>
      </c>
      <c r="I770" s="54">
        <v>0</v>
      </c>
      <c r="J770" s="54">
        <v>0</v>
      </c>
      <c r="K770" s="55">
        <v>0</v>
      </c>
      <c r="L770" s="53">
        <v>0</v>
      </c>
      <c r="M770" s="54">
        <v>0</v>
      </c>
      <c r="N770" s="54">
        <v>0</v>
      </c>
      <c r="O770" s="54">
        <v>0</v>
      </c>
      <c r="P770" s="54">
        <v>0</v>
      </c>
      <c r="Q770" s="55">
        <v>0</v>
      </c>
      <c r="R770" s="53">
        <v>0</v>
      </c>
      <c r="S770" s="54">
        <v>0</v>
      </c>
      <c r="T770" s="54">
        <v>0</v>
      </c>
      <c r="U770" s="54">
        <v>0</v>
      </c>
      <c r="V770" s="54">
        <v>0</v>
      </c>
      <c r="W770" s="55">
        <v>0</v>
      </c>
      <c r="X770" s="53">
        <v>0</v>
      </c>
      <c r="Y770" s="54">
        <v>0</v>
      </c>
      <c r="Z770" s="54">
        <v>0</v>
      </c>
      <c r="AA770" s="54">
        <v>0</v>
      </c>
      <c r="AB770" s="54">
        <v>0</v>
      </c>
      <c r="AC770" s="55">
        <v>0</v>
      </c>
      <c r="AD770" s="53">
        <v>0</v>
      </c>
      <c r="AE770" s="54">
        <v>0</v>
      </c>
      <c r="AF770" s="54">
        <v>0</v>
      </c>
      <c r="AG770" s="54">
        <v>0</v>
      </c>
      <c r="AH770" s="54">
        <v>0</v>
      </c>
      <c r="AI770" s="55">
        <v>0</v>
      </c>
    </row>
    <row r="771" spans="1:35" x14ac:dyDescent="0.25">
      <c r="A771" s="26">
        <v>2018</v>
      </c>
      <c r="B771" s="26">
        <v>1</v>
      </c>
      <c r="C771" s="26" t="s">
        <v>53</v>
      </c>
      <c r="D771" s="26">
        <v>84</v>
      </c>
      <c r="E771" s="26">
        <v>1934</v>
      </c>
      <c r="F771" s="50">
        <v>0</v>
      </c>
      <c r="G771" s="51">
        <v>0</v>
      </c>
      <c r="H771" s="51">
        <v>0</v>
      </c>
      <c r="I771" s="51">
        <v>0</v>
      </c>
      <c r="J771" s="51">
        <v>0</v>
      </c>
      <c r="K771" s="52">
        <v>0</v>
      </c>
      <c r="L771" s="50">
        <v>0</v>
      </c>
      <c r="M771" s="51">
        <v>0</v>
      </c>
      <c r="N771" s="51">
        <v>0</v>
      </c>
      <c r="O771" s="51">
        <v>0</v>
      </c>
      <c r="P771" s="51">
        <v>0</v>
      </c>
      <c r="Q771" s="52">
        <v>0</v>
      </c>
      <c r="R771" s="50">
        <v>0</v>
      </c>
      <c r="S771" s="51">
        <v>0</v>
      </c>
      <c r="T771" s="51">
        <v>0</v>
      </c>
      <c r="U771" s="51">
        <v>0</v>
      </c>
      <c r="V771" s="51">
        <v>0</v>
      </c>
      <c r="W771" s="52">
        <v>0</v>
      </c>
      <c r="X771" s="50">
        <v>0</v>
      </c>
      <c r="Y771" s="51">
        <v>0</v>
      </c>
      <c r="Z771" s="51">
        <v>0</v>
      </c>
      <c r="AA771" s="51">
        <v>0</v>
      </c>
      <c r="AB771" s="51">
        <v>0</v>
      </c>
      <c r="AC771" s="52">
        <v>0</v>
      </c>
      <c r="AD771" s="50">
        <v>0</v>
      </c>
      <c r="AE771" s="51">
        <v>0</v>
      </c>
      <c r="AF771" s="51">
        <v>0</v>
      </c>
      <c r="AG771" s="51">
        <v>0</v>
      </c>
      <c r="AH771" s="51">
        <v>0</v>
      </c>
      <c r="AI771" s="52">
        <v>0</v>
      </c>
    </row>
    <row r="772" spans="1:35" x14ac:dyDescent="0.25">
      <c r="A772" s="27">
        <v>2018</v>
      </c>
      <c r="B772" s="27">
        <v>1</v>
      </c>
      <c r="C772" s="27" t="s">
        <v>53</v>
      </c>
      <c r="D772" s="27">
        <v>85</v>
      </c>
      <c r="E772" s="27">
        <v>1933</v>
      </c>
      <c r="F772" s="53">
        <v>0</v>
      </c>
      <c r="G772" s="54">
        <v>0</v>
      </c>
      <c r="H772" s="54">
        <v>0</v>
      </c>
      <c r="I772" s="54">
        <v>0</v>
      </c>
      <c r="J772" s="54">
        <v>0</v>
      </c>
      <c r="K772" s="55">
        <v>0</v>
      </c>
      <c r="L772" s="53">
        <v>0</v>
      </c>
      <c r="M772" s="54">
        <v>0</v>
      </c>
      <c r="N772" s="54">
        <v>0</v>
      </c>
      <c r="O772" s="54">
        <v>0</v>
      </c>
      <c r="P772" s="54">
        <v>0</v>
      </c>
      <c r="Q772" s="55">
        <v>0</v>
      </c>
      <c r="R772" s="53">
        <v>0</v>
      </c>
      <c r="S772" s="54">
        <v>0</v>
      </c>
      <c r="T772" s="54">
        <v>0</v>
      </c>
      <c r="U772" s="54">
        <v>0</v>
      </c>
      <c r="V772" s="54">
        <v>0</v>
      </c>
      <c r="W772" s="55">
        <v>0</v>
      </c>
      <c r="X772" s="53">
        <v>0</v>
      </c>
      <c r="Y772" s="54">
        <v>0</v>
      </c>
      <c r="Z772" s="54">
        <v>0</v>
      </c>
      <c r="AA772" s="54">
        <v>0</v>
      </c>
      <c r="AB772" s="54">
        <v>0</v>
      </c>
      <c r="AC772" s="55">
        <v>0</v>
      </c>
      <c r="AD772" s="53">
        <v>0</v>
      </c>
      <c r="AE772" s="54">
        <v>0</v>
      </c>
      <c r="AF772" s="54">
        <v>0</v>
      </c>
      <c r="AG772" s="54">
        <v>0</v>
      </c>
      <c r="AH772" s="54">
        <v>0</v>
      </c>
      <c r="AI772" s="55">
        <v>0</v>
      </c>
    </row>
    <row r="773" spans="1:35" x14ac:dyDescent="0.25">
      <c r="A773" s="26">
        <v>2018</v>
      </c>
      <c r="B773" s="26">
        <v>1</v>
      </c>
      <c r="C773" s="26" t="s">
        <v>53</v>
      </c>
      <c r="D773" s="26">
        <v>86</v>
      </c>
      <c r="E773" s="26">
        <v>1932</v>
      </c>
      <c r="F773" s="50">
        <v>0</v>
      </c>
      <c r="G773" s="51">
        <v>0</v>
      </c>
      <c r="H773" s="51">
        <v>0</v>
      </c>
      <c r="I773" s="51">
        <v>0</v>
      </c>
      <c r="J773" s="51">
        <v>0</v>
      </c>
      <c r="K773" s="52">
        <v>0</v>
      </c>
      <c r="L773" s="50">
        <v>0</v>
      </c>
      <c r="M773" s="51">
        <v>0</v>
      </c>
      <c r="N773" s="51">
        <v>0</v>
      </c>
      <c r="O773" s="51">
        <v>0</v>
      </c>
      <c r="P773" s="51">
        <v>0</v>
      </c>
      <c r="Q773" s="52">
        <v>0</v>
      </c>
      <c r="R773" s="50">
        <v>0</v>
      </c>
      <c r="S773" s="51">
        <v>0</v>
      </c>
      <c r="T773" s="51">
        <v>0</v>
      </c>
      <c r="U773" s="51">
        <v>0</v>
      </c>
      <c r="V773" s="51">
        <v>0</v>
      </c>
      <c r="W773" s="52">
        <v>0</v>
      </c>
      <c r="X773" s="50">
        <v>0</v>
      </c>
      <c r="Y773" s="51">
        <v>0</v>
      </c>
      <c r="Z773" s="51">
        <v>0</v>
      </c>
      <c r="AA773" s="51">
        <v>0</v>
      </c>
      <c r="AB773" s="51">
        <v>0</v>
      </c>
      <c r="AC773" s="52">
        <v>0</v>
      </c>
      <c r="AD773" s="50">
        <v>0</v>
      </c>
      <c r="AE773" s="51">
        <v>0</v>
      </c>
      <c r="AF773" s="51">
        <v>0</v>
      </c>
      <c r="AG773" s="51">
        <v>0</v>
      </c>
      <c r="AH773" s="51">
        <v>0</v>
      </c>
      <c r="AI773" s="52">
        <v>0</v>
      </c>
    </row>
    <row r="774" spans="1:35" x14ac:dyDescent="0.25">
      <c r="A774" s="27">
        <v>2018</v>
      </c>
      <c r="B774" s="27">
        <v>1</v>
      </c>
      <c r="C774" s="27" t="s">
        <v>53</v>
      </c>
      <c r="D774" s="27">
        <v>87</v>
      </c>
      <c r="E774" s="27">
        <v>1931</v>
      </c>
      <c r="F774" s="53">
        <v>0</v>
      </c>
      <c r="G774" s="54">
        <v>0</v>
      </c>
      <c r="H774" s="54">
        <v>0</v>
      </c>
      <c r="I774" s="54">
        <v>0</v>
      </c>
      <c r="J774" s="54">
        <v>0</v>
      </c>
      <c r="K774" s="55">
        <v>0</v>
      </c>
      <c r="L774" s="53">
        <v>0</v>
      </c>
      <c r="M774" s="54">
        <v>0</v>
      </c>
      <c r="N774" s="54">
        <v>0</v>
      </c>
      <c r="O774" s="54">
        <v>0</v>
      </c>
      <c r="P774" s="54">
        <v>0</v>
      </c>
      <c r="Q774" s="55">
        <v>0</v>
      </c>
      <c r="R774" s="53">
        <v>0</v>
      </c>
      <c r="S774" s="54">
        <v>0</v>
      </c>
      <c r="T774" s="54">
        <v>0</v>
      </c>
      <c r="U774" s="54">
        <v>0</v>
      </c>
      <c r="V774" s="54">
        <v>0</v>
      </c>
      <c r="W774" s="55">
        <v>0</v>
      </c>
      <c r="X774" s="53">
        <v>0</v>
      </c>
      <c r="Y774" s="54">
        <v>0</v>
      </c>
      <c r="Z774" s="54">
        <v>0</v>
      </c>
      <c r="AA774" s="54">
        <v>0</v>
      </c>
      <c r="AB774" s="54">
        <v>0</v>
      </c>
      <c r="AC774" s="55">
        <v>0</v>
      </c>
      <c r="AD774" s="53">
        <v>0</v>
      </c>
      <c r="AE774" s="54">
        <v>0</v>
      </c>
      <c r="AF774" s="54">
        <v>0</v>
      </c>
      <c r="AG774" s="54">
        <v>0</v>
      </c>
      <c r="AH774" s="54">
        <v>0</v>
      </c>
      <c r="AI774" s="55">
        <v>0</v>
      </c>
    </row>
    <row r="775" spans="1:35" x14ac:dyDescent="0.25">
      <c r="A775" s="26">
        <v>2018</v>
      </c>
      <c r="B775" s="26">
        <v>1</v>
      </c>
      <c r="C775" s="26" t="s">
        <v>53</v>
      </c>
      <c r="D775" s="26">
        <v>88</v>
      </c>
      <c r="E775" s="26">
        <v>1930</v>
      </c>
      <c r="F775" s="50">
        <v>0</v>
      </c>
      <c r="G775" s="51">
        <v>0</v>
      </c>
      <c r="H775" s="51">
        <v>0</v>
      </c>
      <c r="I775" s="51">
        <v>0</v>
      </c>
      <c r="J775" s="51">
        <v>0</v>
      </c>
      <c r="K775" s="52">
        <v>0</v>
      </c>
      <c r="L775" s="50">
        <v>0</v>
      </c>
      <c r="M775" s="51">
        <v>0</v>
      </c>
      <c r="N775" s="51">
        <v>0</v>
      </c>
      <c r="O775" s="51">
        <v>0</v>
      </c>
      <c r="P775" s="51">
        <v>0</v>
      </c>
      <c r="Q775" s="52">
        <v>0</v>
      </c>
      <c r="R775" s="50">
        <v>0</v>
      </c>
      <c r="S775" s="51">
        <v>0</v>
      </c>
      <c r="T775" s="51">
        <v>0</v>
      </c>
      <c r="U775" s="51">
        <v>0</v>
      </c>
      <c r="V775" s="51">
        <v>0</v>
      </c>
      <c r="W775" s="52">
        <v>0</v>
      </c>
      <c r="X775" s="50">
        <v>0</v>
      </c>
      <c r="Y775" s="51">
        <v>0</v>
      </c>
      <c r="Z775" s="51">
        <v>0</v>
      </c>
      <c r="AA775" s="51">
        <v>0</v>
      </c>
      <c r="AB775" s="51">
        <v>0</v>
      </c>
      <c r="AC775" s="52">
        <v>0</v>
      </c>
      <c r="AD775" s="50">
        <v>0</v>
      </c>
      <c r="AE775" s="51">
        <v>0</v>
      </c>
      <c r="AF775" s="51">
        <v>0</v>
      </c>
      <c r="AG775" s="51">
        <v>0</v>
      </c>
      <c r="AH775" s="51">
        <v>0</v>
      </c>
      <c r="AI775" s="52">
        <v>0</v>
      </c>
    </row>
    <row r="776" spans="1:35" x14ac:dyDescent="0.25">
      <c r="A776" s="27">
        <v>2018</v>
      </c>
      <c r="B776" s="27">
        <v>1</v>
      </c>
      <c r="C776" s="27" t="s">
        <v>53</v>
      </c>
      <c r="D776" s="27">
        <v>89</v>
      </c>
      <c r="E776" s="27">
        <v>1929</v>
      </c>
      <c r="F776" s="53">
        <v>0</v>
      </c>
      <c r="G776" s="54">
        <v>0</v>
      </c>
      <c r="H776" s="54">
        <v>0</v>
      </c>
      <c r="I776" s="54">
        <v>0</v>
      </c>
      <c r="J776" s="54">
        <v>0</v>
      </c>
      <c r="K776" s="55">
        <v>0</v>
      </c>
      <c r="L776" s="53">
        <v>0</v>
      </c>
      <c r="M776" s="54">
        <v>0</v>
      </c>
      <c r="N776" s="54">
        <v>0</v>
      </c>
      <c r="O776" s="54">
        <v>0</v>
      </c>
      <c r="P776" s="54">
        <v>0</v>
      </c>
      <c r="Q776" s="55">
        <v>0</v>
      </c>
      <c r="R776" s="53">
        <v>0</v>
      </c>
      <c r="S776" s="54">
        <v>0</v>
      </c>
      <c r="T776" s="54">
        <v>0</v>
      </c>
      <c r="U776" s="54">
        <v>0</v>
      </c>
      <c r="V776" s="54">
        <v>0</v>
      </c>
      <c r="W776" s="55">
        <v>0</v>
      </c>
      <c r="X776" s="53">
        <v>0</v>
      </c>
      <c r="Y776" s="54">
        <v>0</v>
      </c>
      <c r="Z776" s="54">
        <v>0</v>
      </c>
      <c r="AA776" s="54">
        <v>0</v>
      </c>
      <c r="AB776" s="54">
        <v>0</v>
      </c>
      <c r="AC776" s="55">
        <v>0</v>
      </c>
      <c r="AD776" s="53">
        <v>0</v>
      </c>
      <c r="AE776" s="54">
        <v>0</v>
      </c>
      <c r="AF776" s="54">
        <v>0</v>
      </c>
      <c r="AG776" s="54">
        <v>0</v>
      </c>
      <c r="AH776" s="54">
        <v>0</v>
      </c>
      <c r="AI776" s="55">
        <v>0</v>
      </c>
    </row>
    <row r="777" spans="1:35" x14ac:dyDescent="0.25">
      <c r="A777" s="26">
        <v>2018</v>
      </c>
      <c r="B777" s="26">
        <v>1</v>
      </c>
      <c r="C777" s="26" t="s">
        <v>53</v>
      </c>
      <c r="D777" s="26">
        <v>90</v>
      </c>
      <c r="E777" s="26">
        <v>1928</v>
      </c>
      <c r="F777" s="50">
        <v>0</v>
      </c>
      <c r="G777" s="51">
        <v>0</v>
      </c>
      <c r="H777" s="51">
        <v>0</v>
      </c>
      <c r="I777" s="51">
        <v>0</v>
      </c>
      <c r="J777" s="51">
        <v>0</v>
      </c>
      <c r="K777" s="52">
        <v>0</v>
      </c>
      <c r="L777" s="50">
        <v>0</v>
      </c>
      <c r="M777" s="51">
        <v>0</v>
      </c>
      <c r="N777" s="51">
        <v>0</v>
      </c>
      <c r="O777" s="51">
        <v>0</v>
      </c>
      <c r="P777" s="51">
        <v>0</v>
      </c>
      <c r="Q777" s="52">
        <v>0</v>
      </c>
      <c r="R777" s="50">
        <v>0</v>
      </c>
      <c r="S777" s="51">
        <v>0</v>
      </c>
      <c r="T777" s="51">
        <v>0</v>
      </c>
      <c r="U777" s="51">
        <v>0</v>
      </c>
      <c r="V777" s="51">
        <v>0</v>
      </c>
      <c r="W777" s="52">
        <v>0</v>
      </c>
      <c r="X777" s="50">
        <v>0</v>
      </c>
      <c r="Y777" s="51">
        <v>0</v>
      </c>
      <c r="Z777" s="51">
        <v>0</v>
      </c>
      <c r="AA777" s="51">
        <v>0</v>
      </c>
      <c r="AB777" s="51">
        <v>0</v>
      </c>
      <c r="AC777" s="52">
        <v>0</v>
      </c>
      <c r="AD777" s="50">
        <v>0</v>
      </c>
      <c r="AE777" s="51">
        <v>0</v>
      </c>
      <c r="AF777" s="51">
        <v>0</v>
      </c>
      <c r="AG777" s="51">
        <v>0</v>
      </c>
      <c r="AH777" s="51">
        <v>0</v>
      </c>
      <c r="AI777" s="52">
        <v>0</v>
      </c>
    </row>
    <row r="778" spans="1:35" x14ac:dyDescent="0.25">
      <c r="A778" s="27">
        <v>2018</v>
      </c>
      <c r="B778" s="27">
        <v>1</v>
      </c>
      <c r="C778" s="27" t="s">
        <v>53</v>
      </c>
      <c r="D778" s="27">
        <v>91</v>
      </c>
      <c r="E778" s="27">
        <v>1927</v>
      </c>
      <c r="F778" s="53">
        <v>0</v>
      </c>
      <c r="G778" s="54">
        <v>0</v>
      </c>
      <c r="H778" s="54">
        <v>0</v>
      </c>
      <c r="I778" s="54">
        <v>0</v>
      </c>
      <c r="J778" s="54">
        <v>0</v>
      </c>
      <c r="K778" s="55">
        <v>0</v>
      </c>
      <c r="L778" s="53">
        <v>0</v>
      </c>
      <c r="M778" s="54">
        <v>0</v>
      </c>
      <c r="N778" s="54">
        <v>0</v>
      </c>
      <c r="O778" s="54">
        <v>0</v>
      </c>
      <c r="P778" s="54">
        <v>0</v>
      </c>
      <c r="Q778" s="55">
        <v>0</v>
      </c>
      <c r="R778" s="53">
        <v>0</v>
      </c>
      <c r="S778" s="54">
        <v>0</v>
      </c>
      <c r="T778" s="54">
        <v>0</v>
      </c>
      <c r="U778" s="54">
        <v>0</v>
      </c>
      <c r="V778" s="54">
        <v>0</v>
      </c>
      <c r="W778" s="55">
        <v>0</v>
      </c>
      <c r="X778" s="53">
        <v>0</v>
      </c>
      <c r="Y778" s="54">
        <v>0</v>
      </c>
      <c r="Z778" s="54">
        <v>0</v>
      </c>
      <c r="AA778" s="54">
        <v>0</v>
      </c>
      <c r="AB778" s="54">
        <v>0</v>
      </c>
      <c r="AC778" s="55">
        <v>0</v>
      </c>
      <c r="AD778" s="53">
        <v>0</v>
      </c>
      <c r="AE778" s="54">
        <v>0</v>
      </c>
      <c r="AF778" s="54">
        <v>0</v>
      </c>
      <c r="AG778" s="54">
        <v>0</v>
      </c>
      <c r="AH778" s="54">
        <v>0</v>
      </c>
      <c r="AI778" s="55">
        <v>0</v>
      </c>
    </row>
    <row r="779" spans="1:35" x14ac:dyDescent="0.25">
      <c r="A779" s="26">
        <v>2018</v>
      </c>
      <c r="B779" s="26">
        <v>1</v>
      </c>
      <c r="C779" s="26" t="s">
        <v>53</v>
      </c>
      <c r="D779" s="26">
        <v>92</v>
      </c>
      <c r="E779" s="26">
        <v>1926</v>
      </c>
      <c r="F779" s="50">
        <v>0</v>
      </c>
      <c r="G779" s="51">
        <v>0</v>
      </c>
      <c r="H779" s="51">
        <v>0</v>
      </c>
      <c r="I779" s="51">
        <v>0</v>
      </c>
      <c r="J779" s="51">
        <v>0</v>
      </c>
      <c r="K779" s="52">
        <v>0</v>
      </c>
      <c r="L779" s="50">
        <v>0</v>
      </c>
      <c r="M779" s="51">
        <v>0</v>
      </c>
      <c r="N779" s="51">
        <v>0</v>
      </c>
      <c r="O779" s="51">
        <v>0</v>
      </c>
      <c r="P779" s="51">
        <v>0</v>
      </c>
      <c r="Q779" s="52">
        <v>0</v>
      </c>
      <c r="R779" s="50">
        <v>0</v>
      </c>
      <c r="S779" s="51">
        <v>0</v>
      </c>
      <c r="T779" s="51">
        <v>0</v>
      </c>
      <c r="U779" s="51">
        <v>0</v>
      </c>
      <c r="V779" s="51">
        <v>0</v>
      </c>
      <c r="W779" s="52">
        <v>0</v>
      </c>
      <c r="X779" s="50">
        <v>0</v>
      </c>
      <c r="Y779" s="51">
        <v>0</v>
      </c>
      <c r="Z779" s="51">
        <v>0</v>
      </c>
      <c r="AA779" s="51">
        <v>0</v>
      </c>
      <c r="AB779" s="51">
        <v>0</v>
      </c>
      <c r="AC779" s="52">
        <v>0</v>
      </c>
      <c r="AD779" s="50">
        <v>0</v>
      </c>
      <c r="AE779" s="51">
        <v>0</v>
      </c>
      <c r="AF779" s="51">
        <v>0</v>
      </c>
      <c r="AG779" s="51">
        <v>0</v>
      </c>
      <c r="AH779" s="51">
        <v>0</v>
      </c>
      <c r="AI779" s="52">
        <v>0</v>
      </c>
    </row>
    <row r="780" spans="1:35" x14ac:dyDescent="0.25">
      <c r="A780" s="27">
        <v>2018</v>
      </c>
      <c r="B780" s="27">
        <v>1</v>
      </c>
      <c r="C780" s="27" t="s">
        <v>53</v>
      </c>
      <c r="D780" s="27">
        <v>93</v>
      </c>
      <c r="E780" s="27">
        <v>1925</v>
      </c>
      <c r="F780" s="53">
        <v>0</v>
      </c>
      <c r="G780" s="54">
        <v>0</v>
      </c>
      <c r="H780" s="54">
        <v>0</v>
      </c>
      <c r="I780" s="54">
        <v>0</v>
      </c>
      <c r="J780" s="54">
        <v>0</v>
      </c>
      <c r="K780" s="55">
        <v>0</v>
      </c>
      <c r="L780" s="53">
        <v>0</v>
      </c>
      <c r="M780" s="54">
        <v>0</v>
      </c>
      <c r="N780" s="54">
        <v>0</v>
      </c>
      <c r="O780" s="54">
        <v>0</v>
      </c>
      <c r="P780" s="54">
        <v>0</v>
      </c>
      <c r="Q780" s="55">
        <v>0</v>
      </c>
      <c r="R780" s="53">
        <v>0</v>
      </c>
      <c r="S780" s="54">
        <v>0</v>
      </c>
      <c r="T780" s="54">
        <v>0</v>
      </c>
      <c r="U780" s="54">
        <v>0</v>
      </c>
      <c r="V780" s="54">
        <v>0</v>
      </c>
      <c r="W780" s="55">
        <v>0</v>
      </c>
      <c r="X780" s="53">
        <v>0</v>
      </c>
      <c r="Y780" s="54">
        <v>0</v>
      </c>
      <c r="Z780" s="54">
        <v>0</v>
      </c>
      <c r="AA780" s="54">
        <v>0</v>
      </c>
      <c r="AB780" s="54">
        <v>0</v>
      </c>
      <c r="AC780" s="55">
        <v>0</v>
      </c>
      <c r="AD780" s="53">
        <v>0</v>
      </c>
      <c r="AE780" s="54">
        <v>0</v>
      </c>
      <c r="AF780" s="54">
        <v>0</v>
      </c>
      <c r="AG780" s="54">
        <v>0</v>
      </c>
      <c r="AH780" s="54">
        <v>0</v>
      </c>
      <c r="AI780" s="55">
        <v>0</v>
      </c>
    </row>
    <row r="781" spans="1:35" x14ac:dyDescent="0.25">
      <c r="A781" s="26">
        <v>2018</v>
      </c>
      <c r="B781" s="26">
        <v>1</v>
      </c>
      <c r="C781" s="26" t="s">
        <v>53</v>
      </c>
      <c r="D781" s="26">
        <v>94</v>
      </c>
      <c r="E781" s="26">
        <v>1924</v>
      </c>
      <c r="F781" s="50">
        <v>0</v>
      </c>
      <c r="G781" s="51">
        <v>0</v>
      </c>
      <c r="H781" s="51">
        <v>0</v>
      </c>
      <c r="I781" s="51">
        <v>0</v>
      </c>
      <c r="J781" s="51">
        <v>0</v>
      </c>
      <c r="K781" s="52">
        <v>0</v>
      </c>
      <c r="L781" s="50">
        <v>0</v>
      </c>
      <c r="M781" s="51">
        <v>0</v>
      </c>
      <c r="N781" s="51">
        <v>0</v>
      </c>
      <c r="O781" s="51">
        <v>0</v>
      </c>
      <c r="P781" s="51">
        <v>0</v>
      </c>
      <c r="Q781" s="52">
        <v>0</v>
      </c>
      <c r="R781" s="50">
        <v>0</v>
      </c>
      <c r="S781" s="51">
        <v>0</v>
      </c>
      <c r="T781" s="51">
        <v>0</v>
      </c>
      <c r="U781" s="51">
        <v>0</v>
      </c>
      <c r="V781" s="51">
        <v>0</v>
      </c>
      <c r="W781" s="52">
        <v>0</v>
      </c>
      <c r="X781" s="50">
        <v>0</v>
      </c>
      <c r="Y781" s="51">
        <v>0</v>
      </c>
      <c r="Z781" s="51">
        <v>0</v>
      </c>
      <c r="AA781" s="51">
        <v>0</v>
      </c>
      <c r="AB781" s="51">
        <v>0</v>
      </c>
      <c r="AC781" s="52">
        <v>0</v>
      </c>
      <c r="AD781" s="50">
        <v>0</v>
      </c>
      <c r="AE781" s="51">
        <v>0</v>
      </c>
      <c r="AF781" s="51">
        <v>0</v>
      </c>
      <c r="AG781" s="51">
        <v>0</v>
      </c>
      <c r="AH781" s="51">
        <v>0</v>
      </c>
      <c r="AI781" s="52">
        <v>0</v>
      </c>
    </row>
    <row r="782" spans="1:35" x14ac:dyDescent="0.25">
      <c r="A782" s="27">
        <v>2018</v>
      </c>
      <c r="B782" s="27">
        <v>1</v>
      </c>
      <c r="C782" s="27" t="s">
        <v>53</v>
      </c>
      <c r="D782" s="27">
        <v>95</v>
      </c>
      <c r="E782" s="27">
        <v>1923</v>
      </c>
      <c r="F782" s="53">
        <v>0</v>
      </c>
      <c r="G782" s="54">
        <v>0</v>
      </c>
      <c r="H782" s="54">
        <v>0</v>
      </c>
      <c r="I782" s="54">
        <v>0</v>
      </c>
      <c r="J782" s="54">
        <v>0</v>
      </c>
      <c r="K782" s="55">
        <v>0</v>
      </c>
      <c r="L782" s="53">
        <v>0</v>
      </c>
      <c r="M782" s="54">
        <v>0</v>
      </c>
      <c r="N782" s="54">
        <v>0</v>
      </c>
      <c r="O782" s="54">
        <v>0</v>
      </c>
      <c r="P782" s="54">
        <v>0</v>
      </c>
      <c r="Q782" s="55">
        <v>0</v>
      </c>
      <c r="R782" s="53">
        <v>0</v>
      </c>
      <c r="S782" s="54">
        <v>0</v>
      </c>
      <c r="T782" s="54">
        <v>0</v>
      </c>
      <c r="U782" s="54">
        <v>0</v>
      </c>
      <c r="V782" s="54">
        <v>0</v>
      </c>
      <c r="W782" s="55">
        <v>0</v>
      </c>
      <c r="X782" s="53">
        <v>0</v>
      </c>
      <c r="Y782" s="54">
        <v>0</v>
      </c>
      <c r="Z782" s="54">
        <v>0</v>
      </c>
      <c r="AA782" s="54">
        <v>0</v>
      </c>
      <c r="AB782" s="54">
        <v>0</v>
      </c>
      <c r="AC782" s="55">
        <v>0</v>
      </c>
      <c r="AD782" s="53">
        <v>0</v>
      </c>
      <c r="AE782" s="54">
        <v>0</v>
      </c>
      <c r="AF782" s="54">
        <v>0</v>
      </c>
      <c r="AG782" s="54">
        <v>0</v>
      </c>
      <c r="AH782" s="54">
        <v>0</v>
      </c>
      <c r="AI782" s="55">
        <v>0</v>
      </c>
    </row>
    <row r="783" spans="1:35" x14ac:dyDescent="0.25">
      <c r="A783" s="26">
        <v>2018</v>
      </c>
      <c r="B783" s="26">
        <v>1</v>
      </c>
      <c r="C783" s="26" t="s">
        <v>53</v>
      </c>
      <c r="D783" s="26">
        <v>96</v>
      </c>
      <c r="E783" s="26">
        <v>1922</v>
      </c>
      <c r="F783" s="50">
        <v>0</v>
      </c>
      <c r="G783" s="51">
        <v>0</v>
      </c>
      <c r="H783" s="51">
        <v>0</v>
      </c>
      <c r="I783" s="51">
        <v>0</v>
      </c>
      <c r="J783" s="51">
        <v>0</v>
      </c>
      <c r="K783" s="52">
        <v>0</v>
      </c>
      <c r="L783" s="50">
        <v>0</v>
      </c>
      <c r="M783" s="51">
        <v>0</v>
      </c>
      <c r="N783" s="51">
        <v>0</v>
      </c>
      <c r="O783" s="51">
        <v>0</v>
      </c>
      <c r="P783" s="51">
        <v>0</v>
      </c>
      <c r="Q783" s="52">
        <v>0</v>
      </c>
      <c r="R783" s="50">
        <v>0</v>
      </c>
      <c r="S783" s="51">
        <v>0</v>
      </c>
      <c r="T783" s="51">
        <v>0</v>
      </c>
      <c r="U783" s="51">
        <v>0</v>
      </c>
      <c r="V783" s="51">
        <v>0</v>
      </c>
      <c r="W783" s="52">
        <v>0</v>
      </c>
      <c r="X783" s="50">
        <v>0</v>
      </c>
      <c r="Y783" s="51">
        <v>0</v>
      </c>
      <c r="Z783" s="51">
        <v>0</v>
      </c>
      <c r="AA783" s="51">
        <v>0</v>
      </c>
      <c r="AB783" s="51">
        <v>0</v>
      </c>
      <c r="AC783" s="52">
        <v>0</v>
      </c>
      <c r="AD783" s="50">
        <v>0</v>
      </c>
      <c r="AE783" s="51">
        <v>0</v>
      </c>
      <c r="AF783" s="51">
        <v>0</v>
      </c>
      <c r="AG783" s="51">
        <v>0</v>
      </c>
      <c r="AH783" s="51">
        <v>0</v>
      </c>
      <c r="AI783" s="52">
        <v>0</v>
      </c>
    </row>
    <row r="784" spans="1:35" x14ac:dyDescent="0.25">
      <c r="A784" s="27">
        <v>2018</v>
      </c>
      <c r="B784" s="27">
        <v>1</v>
      </c>
      <c r="C784" s="27" t="s">
        <v>53</v>
      </c>
      <c r="D784" s="27">
        <v>97</v>
      </c>
      <c r="E784" s="27">
        <v>1921</v>
      </c>
      <c r="F784" s="53">
        <v>0</v>
      </c>
      <c r="G784" s="54">
        <v>0</v>
      </c>
      <c r="H784" s="54">
        <v>0</v>
      </c>
      <c r="I784" s="54">
        <v>0</v>
      </c>
      <c r="J784" s="54">
        <v>0</v>
      </c>
      <c r="K784" s="55">
        <v>0</v>
      </c>
      <c r="L784" s="53">
        <v>0</v>
      </c>
      <c r="M784" s="54">
        <v>0</v>
      </c>
      <c r="N784" s="54">
        <v>0</v>
      </c>
      <c r="O784" s="54">
        <v>0</v>
      </c>
      <c r="P784" s="54">
        <v>0</v>
      </c>
      <c r="Q784" s="55">
        <v>0</v>
      </c>
      <c r="R784" s="53">
        <v>0</v>
      </c>
      <c r="S784" s="54">
        <v>0</v>
      </c>
      <c r="T784" s="54">
        <v>0</v>
      </c>
      <c r="U784" s="54">
        <v>0</v>
      </c>
      <c r="V784" s="54">
        <v>0</v>
      </c>
      <c r="W784" s="55">
        <v>0</v>
      </c>
      <c r="X784" s="53">
        <v>0</v>
      </c>
      <c r="Y784" s="54">
        <v>0</v>
      </c>
      <c r="Z784" s="54">
        <v>0</v>
      </c>
      <c r="AA784" s="54">
        <v>0</v>
      </c>
      <c r="AB784" s="54">
        <v>0</v>
      </c>
      <c r="AC784" s="55">
        <v>0</v>
      </c>
      <c r="AD784" s="53">
        <v>0</v>
      </c>
      <c r="AE784" s="54">
        <v>0</v>
      </c>
      <c r="AF784" s="54">
        <v>0</v>
      </c>
      <c r="AG784" s="54">
        <v>0</v>
      </c>
      <c r="AH784" s="54">
        <v>0</v>
      </c>
      <c r="AI784" s="55">
        <v>0</v>
      </c>
    </row>
    <row r="785" spans="1:35" x14ac:dyDescent="0.25">
      <c r="A785" s="26">
        <v>2018</v>
      </c>
      <c r="B785" s="26">
        <v>1</v>
      </c>
      <c r="C785" s="26" t="s">
        <v>53</v>
      </c>
      <c r="D785" s="26">
        <v>98</v>
      </c>
      <c r="E785" s="26">
        <v>1920</v>
      </c>
      <c r="F785" s="50">
        <v>0</v>
      </c>
      <c r="G785" s="51">
        <v>0</v>
      </c>
      <c r="H785" s="51">
        <v>0</v>
      </c>
      <c r="I785" s="51">
        <v>0</v>
      </c>
      <c r="J785" s="51">
        <v>0</v>
      </c>
      <c r="K785" s="52">
        <v>0</v>
      </c>
      <c r="L785" s="50">
        <v>0</v>
      </c>
      <c r="M785" s="51">
        <v>0</v>
      </c>
      <c r="N785" s="51">
        <v>0</v>
      </c>
      <c r="O785" s="51">
        <v>0</v>
      </c>
      <c r="P785" s="51">
        <v>0</v>
      </c>
      <c r="Q785" s="52">
        <v>0</v>
      </c>
      <c r="R785" s="50">
        <v>0</v>
      </c>
      <c r="S785" s="51">
        <v>0</v>
      </c>
      <c r="T785" s="51">
        <v>0</v>
      </c>
      <c r="U785" s="51">
        <v>0</v>
      </c>
      <c r="V785" s="51">
        <v>0</v>
      </c>
      <c r="W785" s="52">
        <v>0</v>
      </c>
      <c r="X785" s="50">
        <v>0</v>
      </c>
      <c r="Y785" s="51">
        <v>0</v>
      </c>
      <c r="Z785" s="51">
        <v>0</v>
      </c>
      <c r="AA785" s="51">
        <v>0</v>
      </c>
      <c r="AB785" s="51">
        <v>0</v>
      </c>
      <c r="AC785" s="52">
        <v>0</v>
      </c>
      <c r="AD785" s="50">
        <v>0</v>
      </c>
      <c r="AE785" s="51">
        <v>0</v>
      </c>
      <c r="AF785" s="51">
        <v>0</v>
      </c>
      <c r="AG785" s="51">
        <v>0</v>
      </c>
      <c r="AH785" s="51">
        <v>0</v>
      </c>
      <c r="AI785" s="52">
        <v>0</v>
      </c>
    </row>
    <row r="786" spans="1:35" x14ac:dyDescent="0.25">
      <c r="A786" s="27">
        <v>2018</v>
      </c>
      <c r="B786" s="27">
        <v>1</v>
      </c>
      <c r="C786" s="27" t="s">
        <v>53</v>
      </c>
      <c r="D786" s="27">
        <v>99</v>
      </c>
      <c r="E786" s="27">
        <v>1919</v>
      </c>
      <c r="F786" s="53">
        <v>0</v>
      </c>
      <c r="G786" s="54">
        <v>0</v>
      </c>
      <c r="H786" s="54">
        <v>0</v>
      </c>
      <c r="I786" s="54">
        <v>0</v>
      </c>
      <c r="J786" s="54">
        <v>0</v>
      </c>
      <c r="K786" s="55">
        <v>0</v>
      </c>
      <c r="L786" s="53">
        <v>0</v>
      </c>
      <c r="M786" s="54">
        <v>0</v>
      </c>
      <c r="N786" s="54">
        <v>0</v>
      </c>
      <c r="O786" s="54">
        <v>0</v>
      </c>
      <c r="P786" s="54">
        <v>0</v>
      </c>
      <c r="Q786" s="55">
        <v>0</v>
      </c>
      <c r="R786" s="53">
        <v>0</v>
      </c>
      <c r="S786" s="54">
        <v>0</v>
      </c>
      <c r="T786" s="54">
        <v>0</v>
      </c>
      <c r="U786" s="54">
        <v>0</v>
      </c>
      <c r="V786" s="54">
        <v>0</v>
      </c>
      <c r="W786" s="55">
        <v>0</v>
      </c>
      <c r="X786" s="53">
        <v>0</v>
      </c>
      <c r="Y786" s="54">
        <v>0</v>
      </c>
      <c r="Z786" s="54">
        <v>0</v>
      </c>
      <c r="AA786" s="54">
        <v>0</v>
      </c>
      <c r="AB786" s="54">
        <v>0</v>
      </c>
      <c r="AC786" s="55">
        <v>0</v>
      </c>
      <c r="AD786" s="53">
        <v>0</v>
      </c>
      <c r="AE786" s="54">
        <v>0</v>
      </c>
      <c r="AF786" s="54">
        <v>0</v>
      </c>
      <c r="AG786" s="54">
        <v>0</v>
      </c>
      <c r="AH786" s="54">
        <v>0</v>
      </c>
      <c r="AI786" s="55">
        <v>0</v>
      </c>
    </row>
    <row r="787" spans="1:35" x14ac:dyDescent="0.25">
      <c r="A787" s="26">
        <v>2018</v>
      </c>
      <c r="B787" s="26">
        <v>1</v>
      </c>
      <c r="C787" s="26" t="s">
        <v>53</v>
      </c>
      <c r="D787" s="26">
        <v>100</v>
      </c>
      <c r="E787" s="26">
        <v>1918</v>
      </c>
      <c r="F787" s="50">
        <v>0</v>
      </c>
      <c r="G787" s="51">
        <v>0</v>
      </c>
      <c r="H787" s="51">
        <v>0</v>
      </c>
      <c r="I787" s="51">
        <v>0</v>
      </c>
      <c r="J787" s="51">
        <v>0</v>
      </c>
      <c r="K787" s="52">
        <v>0</v>
      </c>
      <c r="L787" s="50">
        <v>0</v>
      </c>
      <c r="M787" s="51">
        <v>0</v>
      </c>
      <c r="N787" s="51">
        <v>0</v>
      </c>
      <c r="O787" s="51">
        <v>0</v>
      </c>
      <c r="P787" s="51">
        <v>0</v>
      </c>
      <c r="Q787" s="52">
        <v>0</v>
      </c>
      <c r="R787" s="50">
        <v>0</v>
      </c>
      <c r="S787" s="51">
        <v>0</v>
      </c>
      <c r="T787" s="51">
        <v>0</v>
      </c>
      <c r="U787" s="51">
        <v>0</v>
      </c>
      <c r="V787" s="51">
        <v>0</v>
      </c>
      <c r="W787" s="52">
        <v>0</v>
      </c>
      <c r="X787" s="50">
        <v>0</v>
      </c>
      <c r="Y787" s="51">
        <v>0</v>
      </c>
      <c r="Z787" s="51">
        <v>0</v>
      </c>
      <c r="AA787" s="51">
        <v>0</v>
      </c>
      <c r="AB787" s="51">
        <v>0</v>
      </c>
      <c r="AC787" s="52">
        <v>0</v>
      </c>
      <c r="AD787" s="50">
        <v>0</v>
      </c>
      <c r="AE787" s="51">
        <v>0</v>
      </c>
      <c r="AF787" s="51">
        <v>0</v>
      </c>
      <c r="AG787" s="51">
        <v>0</v>
      </c>
      <c r="AH787" s="51">
        <v>0</v>
      </c>
      <c r="AI787" s="52">
        <v>0</v>
      </c>
    </row>
    <row r="788" spans="1:35" x14ac:dyDescent="0.25">
      <c r="A788" s="27">
        <v>2018</v>
      </c>
      <c r="B788" s="27">
        <v>1</v>
      </c>
      <c r="C788" s="27" t="s">
        <v>53</v>
      </c>
      <c r="D788" s="27">
        <v>101</v>
      </c>
      <c r="E788" s="27">
        <v>1917</v>
      </c>
      <c r="F788" s="53">
        <v>0</v>
      </c>
      <c r="G788" s="54">
        <v>0</v>
      </c>
      <c r="H788" s="54">
        <v>0</v>
      </c>
      <c r="I788" s="54">
        <v>0</v>
      </c>
      <c r="J788" s="54">
        <v>0</v>
      </c>
      <c r="K788" s="55">
        <v>0</v>
      </c>
      <c r="L788" s="53">
        <v>0</v>
      </c>
      <c r="M788" s="54">
        <v>0</v>
      </c>
      <c r="N788" s="54">
        <v>0</v>
      </c>
      <c r="O788" s="54">
        <v>0</v>
      </c>
      <c r="P788" s="54">
        <v>0</v>
      </c>
      <c r="Q788" s="55">
        <v>0</v>
      </c>
      <c r="R788" s="53">
        <v>0</v>
      </c>
      <c r="S788" s="54">
        <v>0</v>
      </c>
      <c r="T788" s="54">
        <v>0</v>
      </c>
      <c r="U788" s="54">
        <v>0</v>
      </c>
      <c r="V788" s="54">
        <v>0</v>
      </c>
      <c r="W788" s="55">
        <v>0</v>
      </c>
      <c r="X788" s="53">
        <v>0</v>
      </c>
      <c r="Y788" s="54">
        <v>0</v>
      </c>
      <c r="Z788" s="54">
        <v>0</v>
      </c>
      <c r="AA788" s="54">
        <v>0</v>
      </c>
      <c r="AB788" s="54">
        <v>0</v>
      </c>
      <c r="AC788" s="55">
        <v>0</v>
      </c>
      <c r="AD788" s="53">
        <v>0</v>
      </c>
      <c r="AE788" s="54">
        <v>0</v>
      </c>
      <c r="AF788" s="54">
        <v>0</v>
      </c>
      <c r="AG788" s="54">
        <v>0</v>
      </c>
      <c r="AH788" s="54">
        <v>0</v>
      </c>
      <c r="AI788" s="55">
        <v>0</v>
      </c>
    </row>
    <row r="789" spans="1:35" x14ac:dyDescent="0.25">
      <c r="A789" s="26">
        <v>2018</v>
      </c>
      <c r="B789" s="26">
        <v>1</v>
      </c>
      <c r="C789" s="26" t="s">
        <v>53</v>
      </c>
      <c r="D789" s="26">
        <v>102</v>
      </c>
      <c r="E789" s="26">
        <v>1916</v>
      </c>
      <c r="F789" s="50">
        <v>0</v>
      </c>
      <c r="G789" s="51">
        <v>0</v>
      </c>
      <c r="H789" s="51">
        <v>0</v>
      </c>
      <c r="I789" s="51">
        <v>0</v>
      </c>
      <c r="J789" s="51">
        <v>0</v>
      </c>
      <c r="K789" s="52">
        <v>0</v>
      </c>
      <c r="L789" s="50">
        <v>0</v>
      </c>
      <c r="M789" s="51">
        <v>0</v>
      </c>
      <c r="N789" s="51">
        <v>0</v>
      </c>
      <c r="O789" s="51">
        <v>0</v>
      </c>
      <c r="P789" s="51">
        <v>0</v>
      </c>
      <c r="Q789" s="52">
        <v>0</v>
      </c>
      <c r="R789" s="50">
        <v>0</v>
      </c>
      <c r="S789" s="51">
        <v>0</v>
      </c>
      <c r="T789" s="51">
        <v>0</v>
      </c>
      <c r="U789" s="51">
        <v>0</v>
      </c>
      <c r="V789" s="51">
        <v>0</v>
      </c>
      <c r="W789" s="52">
        <v>0</v>
      </c>
      <c r="X789" s="50">
        <v>0</v>
      </c>
      <c r="Y789" s="51">
        <v>0</v>
      </c>
      <c r="Z789" s="51">
        <v>0</v>
      </c>
      <c r="AA789" s="51">
        <v>0</v>
      </c>
      <c r="AB789" s="51">
        <v>0</v>
      </c>
      <c r="AC789" s="52">
        <v>0</v>
      </c>
      <c r="AD789" s="50">
        <v>0</v>
      </c>
      <c r="AE789" s="51">
        <v>0</v>
      </c>
      <c r="AF789" s="51">
        <v>0</v>
      </c>
      <c r="AG789" s="51">
        <v>0</v>
      </c>
      <c r="AH789" s="51">
        <v>0</v>
      </c>
      <c r="AI789" s="52">
        <v>0</v>
      </c>
    </row>
    <row r="790" spans="1:35" x14ac:dyDescent="0.25">
      <c r="A790" s="27">
        <v>2018</v>
      </c>
      <c r="B790" s="27">
        <v>1</v>
      </c>
      <c r="C790" s="27" t="s">
        <v>53</v>
      </c>
      <c r="D790" s="27">
        <v>103</v>
      </c>
      <c r="E790" s="27">
        <v>1915</v>
      </c>
      <c r="F790" s="53">
        <v>0</v>
      </c>
      <c r="G790" s="54">
        <v>0</v>
      </c>
      <c r="H790" s="54">
        <v>0</v>
      </c>
      <c r="I790" s="54">
        <v>0</v>
      </c>
      <c r="J790" s="54">
        <v>0</v>
      </c>
      <c r="K790" s="55">
        <v>0</v>
      </c>
      <c r="L790" s="53">
        <v>0</v>
      </c>
      <c r="M790" s="54">
        <v>0</v>
      </c>
      <c r="N790" s="54">
        <v>0</v>
      </c>
      <c r="O790" s="54">
        <v>0</v>
      </c>
      <c r="P790" s="54">
        <v>0</v>
      </c>
      <c r="Q790" s="55">
        <v>0</v>
      </c>
      <c r="R790" s="53">
        <v>0</v>
      </c>
      <c r="S790" s="54">
        <v>0</v>
      </c>
      <c r="T790" s="54">
        <v>0</v>
      </c>
      <c r="U790" s="54">
        <v>0</v>
      </c>
      <c r="V790" s="54">
        <v>0</v>
      </c>
      <c r="W790" s="55">
        <v>0</v>
      </c>
      <c r="X790" s="53">
        <v>0</v>
      </c>
      <c r="Y790" s="54">
        <v>0</v>
      </c>
      <c r="Z790" s="54">
        <v>0</v>
      </c>
      <c r="AA790" s="54">
        <v>0</v>
      </c>
      <c r="AB790" s="54">
        <v>0</v>
      </c>
      <c r="AC790" s="55">
        <v>0</v>
      </c>
      <c r="AD790" s="53">
        <v>0</v>
      </c>
      <c r="AE790" s="54">
        <v>0</v>
      </c>
      <c r="AF790" s="54">
        <v>0</v>
      </c>
      <c r="AG790" s="54">
        <v>0</v>
      </c>
      <c r="AH790" s="54">
        <v>0</v>
      </c>
      <c r="AI790" s="55">
        <v>0</v>
      </c>
    </row>
    <row r="791" spans="1:35" x14ac:dyDescent="0.25">
      <c r="A791" s="26">
        <v>2018</v>
      </c>
      <c r="B791" s="26">
        <v>1</v>
      </c>
      <c r="C791" s="26" t="s">
        <v>53</v>
      </c>
      <c r="D791" s="26">
        <v>104</v>
      </c>
      <c r="E791" s="26">
        <v>1914</v>
      </c>
      <c r="F791" s="50">
        <v>0</v>
      </c>
      <c r="G791" s="51">
        <v>0</v>
      </c>
      <c r="H791" s="51">
        <v>0</v>
      </c>
      <c r="I791" s="51">
        <v>0</v>
      </c>
      <c r="J791" s="51">
        <v>0</v>
      </c>
      <c r="K791" s="52">
        <v>0</v>
      </c>
      <c r="L791" s="50">
        <v>0</v>
      </c>
      <c r="M791" s="51">
        <v>0</v>
      </c>
      <c r="N791" s="51">
        <v>0</v>
      </c>
      <c r="O791" s="51">
        <v>0</v>
      </c>
      <c r="P791" s="51">
        <v>0</v>
      </c>
      <c r="Q791" s="52">
        <v>0</v>
      </c>
      <c r="R791" s="50">
        <v>0</v>
      </c>
      <c r="S791" s="51">
        <v>0</v>
      </c>
      <c r="T791" s="51">
        <v>0</v>
      </c>
      <c r="U791" s="51">
        <v>0</v>
      </c>
      <c r="V791" s="51">
        <v>0</v>
      </c>
      <c r="W791" s="52">
        <v>0</v>
      </c>
      <c r="X791" s="50">
        <v>0</v>
      </c>
      <c r="Y791" s="51">
        <v>0</v>
      </c>
      <c r="Z791" s="51">
        <v>0</v>
      </c>
      <c r="AA791" s="51">
        <v>0</v>
      </c>
      <c r="AB791" s="51">
        <v>0</v>
      </c>
      <c r="AC791" s="52">
        <v>0</v>
      </c>
      <c r="AD791" s="50">
        <v>0</v>
      </c>
      <c r="AE791" s="51">
        <v>0</v>
      </c>
      <c r="AF791" s="51">
        <v>0</v>
      </c>
      <c r="AG791" s="51">
        <v>0</v>
      </c>
      <c r="AH791" s="51">
        <v>0</v>
      </c>
      <c r="AI791" s="52">
        <v>0</v>
      </c>
    </row>
    <row r="792" spans="1:35" x14ac:dyDescent="0.25">
      <c r="A792" s="27">
        <v>2018</v>
      </c>
      <c r="B792" s="27">
        <v>1</v>
      </c>
      <c r="C792" s="27" t="s">
        <v>53</v>
      </c>
      <c r="D792" s="27">
        <v>105</v>
      </c>
      <c r="E792" s="27">
        <v>1913</v>
      </c>
      <c r="F792" s="53">
        <v>0</v>
      </c>
      <c r="G792" s="54">
        <v>0</v>
      </c>
      <c r="H792" s="54">
        <v>0</v>
      </c>
      <c r="I792" s="54">
        <v>0</v>
      </c>
      <c r="J792" s="54">
        <v>0</v>
      </c>
      <c r="K792" s="55">
        <v>0</v>
      </c>
      <c r="L792" s="53">
        <v>0</v>
      </c>
      <c r="M792" s="54">
        <v>0</v>
      </c>
      <c r="N792" s="54">
        <v>0</v>
      </c>
      <c r="O792" s="54">
        <v>0</v>
      </c>
      <c r="P792" s="54">
        <v>0</v>
      </c>
      <c r="Q792" s="55">
        <v>0</v>
      </c>
      <c r="R792" s="53">
        <v>0</v>
      </c>
      <c r="S792" s="54">
        <v>0</v>
      </c>
      <c r="T792" s="54">
        <v>0</v>
      </c>
      <c r="U792" s="54">
        <v>0</v>
      </c>
      <c r="V792" s="54">
        <v>0</v>
      </c>
      <c r="W792" s="55">
        <v>0</v>
      </c>
      <c r="X792" s="53">
        <v>0</v>
      </c>
      <c r="Y792" s="54">
        <v>0</v>
      </c>
      <c r="Z792" s="54">
        <v>0</v>
      </c>
      <c r="AA792" s="54">
        <v>0</v>
      </c>
      <c r="AB792" s="54">
        <v>0</v>
      </c>
      <c r="AC792" s="55">
        <v>0</v>
      </c>
      <c r="AD792" s="53">
        <v>0</v>
      </c>
      <c r="AE792" s="54">
        <v>0</v>
      </c>
      <c r="AF792" s="54">
        <v>0</v>
      </c>
      <c r="AG792" s="54">
        <v>0</v>
      </c>
      <c r="AH792" s="54">
        <v>0</v>
      </c>
      <c r="AI792" s="55">
        <v>0</v>
      </c>
    </row>
    <row r="793" spans="1:35" x14ac:dyDescent="0.25">
      <c r="A793" s="26">
        <v>2018</v>
      </c>
      <c r="B793" s="26">
        <v>1</v>
      </c>
      <c r="C793" s="26" t="s">
        <v>53</v>
      </c>
      <c r="D793" s="26">
        <v>106</v>
      </c>
      <c r="E793" s="26">
        <v>1912</v>
      </c>
      <c r="F793" s="50">
        <v>0</v>
      </c>
      <c r="G793" s="51">
        <v>0</v>
      </c>
      <c r="H793" s="51">
        <v>0</v>
      </c>
      <c r="I793" s="51">
        <v>0</v>
      </c>
      <c r="J793" s="51">
        <v>0</v>
      </c>
      <c r="K793" s="52">
        <v>0</v>
      </c>
      <c r="L793" s="50">
        <v>0</v>
      </c>
      <c r="M793" s="51">
        <v>0</v>
      </c>
      <c r="N793" s="51">
        <v>0</v>
      </c>
      <c r="O793" s="51">
        <v>0</v>
      </c>
      <c r="P793" s="51">
        <v>0</v>
      </c>
      <c r="Q793" s="52">
        <v>0</v>
      </c>
      <c r="R793" s="50">
        <v>0</v>
      </c>
      <c r="S793" s="51">
        <v>0</v>
      </c>
      <c r="T793" s="51">
        <v>0</v>
      </c>
      <c r="U793" s="51">
        <v>0</v>
      </c>
      <c r="V793" s="51">
        <v>0</v>
      </c>
      <c r="W793" s="52">
        <v>0</v>
      </c>
      <c r="X793" s="50">
        <v>0</v>
      </c>
      <c r="Y793" s="51">
        <v>0</v>
      </c>
      <c r="Z793" s="51">
        <v>0</v>
      </c>
      <c r="AA793" s="51">
        <v>0</v>
      </c>
      <c r="AB793" s="51">
        <v>0</v>
      </c>
      <c r="AC793" s="52">
        <v>0</v>
      </c>
      <c r="AD793" s="50">
        <v>0</v>
      </c>
      <c r="AE793" s="51">
        <v>0</v>
      </c>
      <c r="AF793" s="51">
        <v>0</v>
      </c>
      <c r="AG793" s="51">
        <v>0</v>
      </c>
      <c r="AH793" s="51">
        <v>0</v>
      </c>
      <c r="AI793" s="52">
        <v>0</v>
      </c>
    </row>
    <row r="794" spans="1:35" x14ac:dyDescent="0.25">
      <c r="A794" s="27">
        <v>2018</v>
      </c>
      <c r="B794" s="27">
        <v>1</v>
      </c>
      <c r="C794" s="27" t="s">
        <v>53</v>
      </c>
      <c r="D794" s="27">
        <v>107</v>
      </c>
      <c r="E794" s="27">
        <v>1911</v>
      </c>
      <c r="F794" s="53">
        <v>0</v>
      </c>
      <c r="G794" s="54">
        <v>0</v>
      </c>
      <c r="H794" s="54">
        <v>0</v>
      </c>
      <c r="I794" s="54">
        <v>0</v>
      </c>
      <c r="J794" s="54">
        <v>0</v>
      </c>
      <c r="K794" s="55">
        <v>0</v>
      </c>
      <c r="L794" s="53">
        <v>0</v>
      </c>
      <c r="M794" s="54">
        <v>0</v>
      </c>
      <c r="N794" s="54">
        <v>0</v>
      </c>
      <c r="O794" s="54">
        <v>0</v>
      </c>
      <c r="P794" s="54">
        <v>0</v>
      </c>
      <c r="Q794" s="55">
        <v>0</v>
      </c>
      <c r="R794" s="53">
        <v>0</v>
      </c>
      <c r="S794" s="54">
        <v>0</v>
      </c>
      <c r="T794" s="54">
        <v>0</v>
      </c>
      <c r="U794" s="54">
        <v>0</v>
      </c>
      <c r="V794" s="54">
        <v>0</v>
      </c>
      <c r="W794" s="55">
        <v>0</v>
      </c>
      <c r="X794" s="53">
        <v>0</v>
      </c>
      <c r="Y794" s="54">
        <v>0</v>
      </c>
      <c r="Z794" s="54">
        <v>0</v>
      </c>
      <c r="AA794" s="54">
        <v>0</v>
      </c>
      <c r="AB794" s="54">
        <v>0</v>
      </c>
      <c r="AC794" s="55">
        <v>0</v>
      </c>
      <c r="AD794" s="53">
        <v>0</v>
      </c>
      <c r="AE794" s="54">
        <v>0</v>
      </c>
      <c r="AF794" s="54">
        <v>0</v>
      </c>
      <c r="AG794" s="54">
        <v>0</v>
      </c>
      <c r="AH794" s="54">
        <v>0</v>
      </c>
      <c r="AI794" s="55">
        <v>0</v>
      </c>
    </row>
    <row r="795" spans="1:35" x14ac:dyDescent="0.25">
      <c r="A795" s="26">
        <v>2018</v>
      </c>
      <c r="B795" s="26">
        <v>1</v>
      </c>
      <c r="C795" s="26" t="s">
        <v>53</v>
      </c>
      <c r="D795" s="26">
        <v>108</v>
      </c>
      <c r="E795" s="26">
        <v>1910</v>
      </c>
      <c r="F795" s="50">
        <v>0</v>
      </c>
      <c r="G795" s="51">
        <v>0</v>
      </c>
      <c r="H795" s="51">
        <v>0</v>
      </c>
      <c r="I795" s="51">
        <v>0</v>
      </c>
      <c r="J795" s="51">
        <v>0</v>
      </c>
      <c r="K795" s="52">
        <v>0</v>
      </c>
      <c r="L795" s="50">
        <v>0</v>
      </c>
      <c r="M795" s="51">
        <v>0</v>
      </c>
      <c r="N795" s="51">
        <v>0</v>
      </c>
      <c r="O795" s="51">
        <v>0</v>
      </c>
      <c r="P795" s="51">
        <v>0</v>
      </c>
      <c r="Q795" s="52">
        <v>0</v>
      </c>
      <c r="R795" s="50">
        <v>0</v>
      </c>
      <c r="S795" s="51">
        <v>0</v>
      </c>
      <c r="T795" s="51">
        <v>0</v>
      </c>
      <c r="U795" s="51">
        <v>0</v>
      </c>
      <c r="V795" s="51">
        <v>0</v>
      </c>
      <c r="W795" s="52">
        <v>0</v>
      </c>
      <c r="X795" s="50">
        <v>0</v>
      </c>
      <c r="Y795" s="51">
        <v>0</v>
      </c>
      <c r="Z795" s="51">
        <v>0</v>
      </c>
      <c r="AA795" s="51">
        <v>0</v>
      </c>
      <c r="AB795" s="51">
        <v>0</v>
      </c>
      <c r="AC795" s="52">
        <v>0</v>
      </c>
      <c r="AD795" s="50">
        <v>0</v>
      </c>
      <c r="AE795" s="51">
        <v>0</v>
      </c>
      <c r="AF795" s="51">
        <v>0</v>
      </c>
      <c r="AG795" s="51">
        <v>0</v>
      </c>
      <c r="AH795" s="51">
        <v>0</v>
      </c>
      <c r="AI795" s="52">
        <v>0</v>
      </c>
    </row>
    <row r="796" spans="1:35" x14ac:dyDescent="0.25">
      <c r="A796" s="27">
        <v>2018</v>
      </c>
      <c r="B796" s="27">
        <v>1</v>
      </c>
      <c r="C796" s="27" t="s">
        <v>53</v>
      </c>
      <c r="D796" s="27">
        <v>109</v>
      </c>
      <c r="E796" s="27">
        <v>1909</v>
      </c>
      <c r="F796" s="53">
        <v>0</v>
      </c>
      <c r="G796" s="54">
        <v>0</v>
      </c>
      <c r="H796" s="54">
        <v>0</v>
      </c>
      <c r="I796" s="54">
        <v>0</v>
      </c>
      <c r="J796" s="54">
        <v>0</v>
      </c>
      <c r="K796" s="55">
        <v>0</v>
      </c>
      <c r="L796" s="53">
        <v>0</v>
      </c>
      <c r="M796" s="54">
        <v>0</v>
      </c>
      <c r="N796" s="54">
        <v>0</v>
      </c>
      <c r="O796" s="54">
        <v>0</v>
      </c>
      <c r="P796" s="54">
        <v>0</v>
      </c>
      <c r="Q796" s="55">
        <v>0</v>
      </c>
      <c r="R796" s="53">
        <v>0</v>
      </c>
      <c r="S796" s="54">
        <v>0</v>
      </c>
      <c r="T796" s="54">
        <v>0</v>
      </c>
      <c r="U796" s="54">
        <v>0</v>
      </c>
      <c r="V796" s="54">
        <v>0</v>
      </c>
      <c r="W796" s="55">
        <v>0</v>
      </c>
      <c r="X796" s="53">
        <v>0</v>
      </c>
      <c r="Y796" s="54">
        <v>0</v>
      </c>
      <c r="Z796" s="54">
        <v>0</v>
      </c>
      <c r="AA796" s="54">
        <v>0</v>
      </c>
      <c r="AB796" s="54">
        <v>0</v>
      </c>
      <c r="AC796" s="55">
        <v>0</v>
      </c>
      <c r="AD796" s="53">
        <v>0</v>
      </c>
      <c r="AE796" s="54">
        <v>0</v>
      </c>
      <c r="AF796" s="54">
        <v>0</v>
      </c>
      <c r="AG796" s="54">
        <v>0</v>
      </c>
      <c r="AH796" s="54">
        <v>0</v>
      </c>
      <c r="AI796" s="55">
        <v>0</v>
      </c>
    </row>
    <row r="797" spans="1:35" x14ac:dyDescent="0.25">
      <c r="A797" s="26">
        <v>2018</v>
      </c>
      <c r="B797" s="26">
        <v>1</v>
      </c>
      <c r="C797" s="26" t="s">
        <v>53</v>
      </c>
      <c r="D797" s="26">
        <v>110</v>
      </c>
      <c r="E797" s="26">
        <v>1908</v>
      </c>
      <c r="F797" s="50">
        <v>0</v>
      </c>
      <c r="G797" s="51">
        <v>0</v>
      </c>
      <c r="H797" s="51">
        <v>0</v>
      </c>
      <c r="I797" s="51">
        <v>0</v>
      </c>
      <c r="J797" s="51">
        <v>0</v>
      </c>
      <c r="K797" s="52">
        <v>0</v>
      </c>
      <c r="L797" s="50">
        <v>0</v>
      </c>
      <c r="M797" s="51">
        <v>0</v>
      </c>
      <c r="N797" s="51">
        <v>0</v>
      </c>
      <c r="O797" s="51">
        <v>0</v>
      </c>
      <c r="P797" s="51">
        <v>0</v>
      </c>
      <c r="Q797" s="52">
        <v>0</v>
      </c>
      <c r="R797" s="50">
        <v>0</v>
      </c>
      <c r="S797" s="51">
        <v>0</v>
      </c>
      <c r="T797" s="51">
        <v>0</v>
      </c>
      <c r="U797" s="51">
        <v>0</v>
      </c>
      <c r="V797" s="51">
        <v>0</v>
      </c>
      <c r="W797" s="52">
        <v>0</v>
      </c>
      <c r="X797" s="50">
        <v>0</v>
      </c>
      <c r="Y797" s="51">
        <v>0</v>
      </c>
      <c r="Z797" s="51">
        <v>0</v>
      </c>
      <c r="AA797" s="51">
        <v>0</v>
      </c>
      <c r="AB797" s="51">
        <v>0</v>
      </c>
      <c r="AC797" s="52">
        <v>0</v>
      </c>
      <c r="AD797" s="50">
        <v>0</v>
      </c>
      <c r="AE797" s="51">
        <v>0</v>
      </c>
      <c r="AF797" s="51">
        <v>0</v>
      </c>
      <c r="AG797" s="51">
        <v>0</v>
      </c>
      <c r="AH797" s="51">
        <v>0</v>
      </c>
      <c r="AI797" s="52">
        <v>0</v>
      </c>
    </row>
    <row r="798" spans="1:35" x14ac:dyDescent="0.25">
      <c r="A798" s="27">
        <v>2018</v>
      </c>
      <c r="B798" s="27">
        <v>1</v>
      </c>
      <c r="C798" s="27" t="s">
        <v>53</v>
      </c>
      <c r="D798" s="27">
        <v>111</v>
      </c>
      <c r="E798" s="27">
        <v>1907</v>
      </c>
      <c r="F798" s="53">
        <v>0</v>
      </c>
      <c r="G798" s="54">
        <v>0</v>
      </c>
      <c r="H798" s="54">
        <v>0</v>
      </c>
      <c r="I798" s="54">
        <v>0</v>
      </c>
      <c r="J798" s="54">
        <v>0</v>
      </c>
      <c r="K798" s="55">
        <v>0</v>
      </c>
      <c r="L798" s="53">
        <v>0</v>
      </c>
      <c r="M798" s="54">
        <v>0</v>
      </c>
      <c r="N798" s="54">
        <v>0</v>
      </c>
      <c r="O798" s="54">
        <v>0</v>
      </c>
      <c r="P798" s="54">
        <v>0</v>
      </c>
      <c r="Q798" s="55">
        <v>0</v>
      </c>
      <c r="R798" s="53">
        <v>0</v>
      </c>
      <c r="S798" s="54">
        <v>0</v>
      </c>
      <c r="T798" s="54">
        <v>0</v>
      </c>
      <c r="U798" s="54">
        <v>0</v>
      </c>
      <c r="V798" s="54">
        <v>0</v>
      </c>
      <c r="W798" s="55">
        <v>0</v>
      </c>
      <c r="X798" s="53">
        <v>0</v>
      </c>
      <c r="Y798" s="54">
        <v>0</v>
      </c>
      <c r="Z798" s="54">
        <v>0</v>
      </c>
      <c r="AA798" s="54">
        <v>0</v>
      </c>
      <c r="AB798" s="54">
        <v>0</v>
      </c>
      <c r="AC798" s="55">
        <v>0</v>
      </c>
      <c r="AD798" s="53">
        <v>0</v>
      </c>
      <c r="AE798" s="54">
        <v>0</v>
      </c>
      <c r="AF798" s="54">
        <v>0</v>
      </c>
      <c r="AG798" s="54">
        <v>0</v>
      </c>
      <c r="AH798" s="54">
        <v>0</v>
      </c>
      <c r="AI798" s="55">
        <v>0</v>
      </c>
    </row>
    <row r="799" spans="1:35" x14ac:dyDescent="0.25">
      <c r="A799" s="26">
        <v>2018</v>
      </c>
      <c r="B799" s="26">
        <v>1</v>
      </c>
      <c r="C799" s="26" t="s">
        <v>53</v>
      </c>
      <c r="D799" s="26">
        <v>112</v>
      </c>
      <c r="E799" s="26">
        <v>1906</v>
      </c>
      <c r="F799" s="50">
        <v>0</v>
      </c>
      <c r="G799" s="51">
        <v>0</v>
      </c>
      <c r="H799" s="51">
        <v>0</v>
      </c>
      <c r="I799" s="51">
        <v>0</v>
      </c>
      <c r="J799" s="51">
        <v>0</v>
      </c>
      <c r="K799" s="52">
        <v>0</v>
      </c>
      <c r="L799" s="50">
        <v>0</v>
      </c>
      <c r="M799" s="51">
        <v>0</v>
      </c>
      <c r="N799" s="51">
        <v>0</v>
      </c>
      <c r="O799" s="51">
        <v>0</v>
      </c>
      <c r="P799" s="51">
        <v>0</v>
      </c>
      <c r="Q799" s="52">
        <v>0</v>
      </c>
      <c r="R799" s="50">
        <v>0</v>
      </c>
      <c r="S799" s="51">
        <v>0</v>
      </c>
      <c r="T799" s="51">
        <v>0</v>
      </c>
      <c r="U799" s="51">
        <v>0</v>
      </c>
      <c r="V799" s="51">
        <v>0</v>
      </c>
      <c r="W799" s="52">
        <v>0</v>
      </c>
      <c r="X799" s="50">
        <v>0</v>
      </c>
      <c r="Y799" s="51">
        <v>0</v>
      </c>
      <c r="Z799" s="51">
        <v>0</v>
      </c>
      <c r="AA799" s="51">
        <v>0</v>
      </c>
      <c r="AB799" s="51">
        <v>0</v>
      </c>
      <c r="AC799" s="52">
        <v>0</v>
      </c>
      <c r="AD799" s="50">
        <v>0</v>
      </c>
      <c r="AE799" s="51">
        <v>0</v>
      </c>
      <c r="AF799" s="51">
        <v>0</v>
      </c>
      <c r="AG799" s="51">
        <v>0</v>
      </c>
      <c r="AH799" s="51">
        <v>0</v>
      </c>
      <c r="AI799" s="52">
        <v>0</v>
      </c>
    </row>
    <row r="800" spans="1:35" x14ac:dyDescent="0.25">
      <c r="A800" s="27">
        <v>2018</v>
      </c>
      <c r="B800" s="27">
        <v>1</v>
      </c>
      <c r="C800" s="27" t="s">
        <v>53</v>
      </c>
      <c r="D800" s="27">
        <v>113</v>
      </c>
      <c r="E800" s="27">
        <v>1905</v>
      </c>
      <c r="F800" s="53">
        <v>0</v>
      </c>
      <c r="G800" s="54">
        <v>0</v>
      </c>
      <c r="H800" s="54">
        <v>0</v>
      </c>
      <c r="I800" s="54">
        <v>0</v>
      </c>
      <c r="J800" s="54">
        <v>0</v>
      </c>
      <c r="K800" s="55">
        <v>0</v>
      </c>
      <c r="L800" s="53">
        <v>0</v>
      </c>
      <c r="M800" s="54">
        <v>0</v>
      </c>
      <c r="N800" s="54">
        <v>0</v>
      </c>
      <c r="O800" s="54">
        <v>0</v>
      </c>
      <c r="P800" s="54">
        <v>0</v>
      </c>
      <c r="Q800" s="55">
        <v>0</v>
      </c>
      <c r="R800" s="53">
        <v>0</v>
      </c>
      <c r="S800" s="54">
        <v>0</v>
      </c>
      <c r="T800" s="54">
        <v>0</v>
      </c>
      <c r="U800" s="54">
        <v>0</v>
      </c>
      <c r="V800" s="54">
        <v>0</v>
      </c>
      <c r="W800" s="55">
        <v>0</v>
      </c>
      <c r="X800" s="53">
        <v>0</v>
      </c>
      <c r="Y800" s="54">
        <v>0</v>
      </c>
      <c r="Z800" s="54">
        <v>0</v>
      </c>
      <c r="AA800" s="54">
        <v>0</v>
      </c>
      <c r="AB800" s="54">
        <v>0</v>
      </c>
      <c r="AC800" s="55">
        <v>0</v>
      </c>
      <c r="AD800" s="53">
        <v>0</v>
      </c>
      <c r="AE800" s="54">
        <v>0</v>
      </c>
      <c r="AF800" s="54">
        <v>0</v>
      </c>
      <c r="AG800" s="54">
        <v>0</v>
      </c>
      <c r="AH800" s="54">
        <v>0</v>
      </c>
      <c r="AI800" s="55">
        <v>0</v>
      </c>
    </row>
    <row r="801" spans="1:35" x14ac:dyDescent="0.25">
      <c r="A801" s="26">
        <v>2018</v>
      </c>
      <c r="B801" s="26">
        <v>1</v>
      </c>
      <c r="C801" s="26" t="s">
        <v>55</v>
      </c>
      <c r="D801" s="26">
        <v>0</v>
      </c>
      <c r="E801" s="26">
        <v>2018</v>
      </c>
      <c r="F801" s="50">
        <v>14818297</v>
      </c>
      <c r="G801" s="51">
        <v>62464153</v>
      </c>
      <c r="H801" s="51">
        <v>62782809</v>
      </c>
      <c r="I801" s="51">
        <v>62854332</v>
      </c>
      <c r="J801" s="51">
        <v>62853895</v>
      </c>
      <c r="K801" s="52">
        <v>62850882</v>
      </c>
      <c r="L801" s="50">
        <v>11698</v>
      </c>
      <c r="M801" s="51">
        <v>54490</v>
      </c>
      <c r="N801" s="51">
        <v>13974</v>
      </c>
      <c r="O801" s="51">
        <v>4514</v>
      </c>
      <c r="P801" s="51">
        <v>2988</v>
      </c>
      <c r="Q801" s="52">
        <v>3096</v>
      </c>
      <c r="R801" s="50">
        <v>162068</v>
      </c>
      <c r="S801" s="51">
        <v>340048</v>
      </c>
      <c r="T801" s="51">
        <v>345584</v>
      </c>
      <c r="U801" s="51">
        <v>346017</v>
      </c>
      <c r="V801" s="51">
        <v>346031</v>
      </c>
      <c r="W801" s="52">
        <v>346106</v>
      </c>
      <c r="X801" s="50">
        <v>307</v>
      </c>
      <c r="Y801" s="51">
        <v>702</v>
      </c>
      <c r="Z801" s="51">
        <v>746</v>
      </c>
      <c r="AA801" s="51">
        <v>775</v>
      </c>
      <c r="AB801" s="51">
        <v>776</v>
      </c>
      <c r="AC801" s="52">
        <v>776</v>
      </c>
      <c r="AD801" s="50">
        <v>160894</v>
      </c>
      <c r="AE801" s="51">
        <v>336462</v>
      </c>
      <c r="AF801" s="51">
        <v>343169</v>
      </c>
      <c r="AG801" s="51">
        <v>343740</v>
      </c>
      <c r="AH801" s="51">
        <v>343736</v>
      </c>
      <c r="AI801" s="52">
        <v>343660</v>
      </c>
    </row>
    <row r="802" spans="1:35" x14ac:dyDescent="0.25">
      <c r="A802" s="27">
        <v>2018</v>
      </c>
      <c r="B802" s="27">
        <v>1</v>
      </c>
      <c r="C802" s="27" t="s">
        <v>55</v>
      </c>
      <c r="D802" s="27">
        <v>1</v>
      </c>
      <c r="E802" s="27">
        <v>2017</v>
      </c>
      <c r="F802" s="53">
        <v>62008736</v>
      </c>
      <c r="G802" s="54">
        <v>125551701</v>
      </c>
      <c r="H802" s="54">
        <v>125936342</v>
      </c>
      <c r="I802" s="54">
        <v>126057048</v>
      </c>
      <c r="J802" s="54">
        <v>126067545</v>
      </c>
      <c r="K802" s="55">
        <v>126062315</v>
      </c>
      <c r="L802" s="53">
        <v>127394</v>
      </c>
      <c r="M802" s="54">
        <v>289111</v>
      </c>
      <c r="N802" s="54">
        <v>55529</v>
      </c>
      <c r="O802" s="54">
        <v>18947</v>
      </c>
      <c r="P802" s="54">
        <v>13460</v>
      </c>
      <c r="Q802" s="55">
        <v>6721</v>
      </c>
      <c r="R802" s="53">
        <v>346527</v>
      </c>
      <c r="S802" s="54">
        <v>350599</v>
      </c>
      <c r="T802" s="54">
        <v>351081</v>
      </c>
      <c r="U802" s="54">
        <v>351276</v>
      </c>
      <c r="V802" s="54">
        <v>351293</v>
      </c>
      <c r="W802" s="55">
        <v>351302</v>
      </c>
      <c r="X802" s="53">
        <v>118</v>
      </c>
      <c r="Y802" s="54">
        <v>168</v>
      </c>
      <c r="Z802" s="54">
        <v>170</v>
      </c>
      <c r="AA802" s="54">
        <v>170</v>
      </c>
      <c r="AB802" s="54">
        <v>170</v>
      </c>
      <c r="AC802" s="55">
        <v>172</v>
      </c>
      <c r="AD802" s="53">
        <v>342508</v>
      </c>
      <c r="AE802" s="54">
        <v>343699</v>
      </c>
      <c r="AF802" s="54">
        <v>345992</v>
      </c>
      <c r="AG802" s="54">
        <v>346489</v>
      </c>
      <c r="AH802" s="54">
        <v>346498</v>
      </c>
      <c r="AI802" s="55">
        <v>346454</v>
      </c>
    </row>
    <row r="803" spans="1:35" x14ac:dyDescent="0.25">
      <c r="A803" s="26">
        <v>2018</v>
      </c>
      <c r="B803" s="26">
        <v>1</v>
      </c>
      <c r="C803" s="26" t="s">
        <v>55</v>
      </c>
      <c r="D803" s="26">
        <v>2</v>
      </c>
      <c r="E803" s="26">
        <v>2016</v>
      </c>
      <c r="F803" s="50">
        <v>62305088</v>
      </c>
      <c r="G803" s="51">
        <v>126187070</v>
      </c>
      <c r="H803" s="51">
        <v>126439235</v>
      </c>
      <c r="I803" s="51">
        <v>126530700</v>
      </c>
      <c r="J803" s="51">
        <v>126538466</v>
      </c>
      <c r="K803" s="52">
        <v>126546862</v>
      </c>
      <c r="L803" s="50">
        <v>82434</v>
      </c>
      <c r="M803" s="51">
        <v>177672</v>
      </c>
      <c r="N803" s="51">
        <v>36771</v>
      </c>
      <c r="O803" s="51">
        <v>15800</v>
      </c>
      <c r="P803" s="51">
        <v>10766</v>
      </c>
      <c r="Q803" s="52">
        <v>6168</v>
      </c>
      <c r="R803" s="50">
        <v>347969</v>
      </c>
      <c r="S803" s="51">
        <v>352136</v>
      </c>
      <c r="T803" s="51">
        <v>352541</v>
      </c>
      <c r="U803" s="51">
        <v>352728</v>
      </c>
      <c r="V803" s="51">
        <v>352738</v>
      </c>
      <c r="W803" s="52">
        <v>352785</v>
      </c>
      <c r="X803" s="50">
        <v>43</v>
      </c>
      <c r="Y803" s="51">
        <v>73</v>
      </c>
      <c r="Z803" s="51">
        <v>75</v>
      </c>
      <c r="AA803" s="51">
        <v>76</v>
      </c>
      <c r="AB803" s="51">
        <v>76</v>
      </c>
      <c r="AC803" s="52">
        <v>76</v>
      </c>
      <c r="AD803" s="50">
        <v>344092</v>
      </c>
      <c r="AE803" s="51">
        <v>345762</v>
      </c>
      <c r="AF803" s="51">
        <v>347584</v>
      </c>
      <c r="AG803" s="51">
        <v>347964</v>
      </c>
      <c r="AH803" s="51">
        <v>347973</v>
      </c>
      <c r="AI803" s="52">
        <v>347960</v>
      </c>
    </row>
    <row r="804" spans="1:35" x14ac:dyDescent="0.25">
      <c r="A804" s="27">
        <v>2018</v>
      </c>
      <c r="B804" s="27">
        <v>1</v>
      </c>
      <c r="C804" s="27" t="s">
        <v>55</v>
      </c>
      <c r="D804" s="27">
        <v>3</v>
      </c>
      <c r="E804" s="27">
        <v>2015</v>
      </c>
      <c r="F804" s="53">
        <v>59883999</v>
      </c>
      <c r="G804" s="54">
        <v>121271405</v>
      </c>
      <c r="H804" s="54">
        <v>121536137</v>
      </c>
      <c r="I804" s="54">
        <v>121651665</v>
      </c>
      <c r="J804" s="54">
        <v>121657370</v>
      </c>
      <c r="K804" s="55">
        <v>121677674</v>
      </c>
      <c r="L804" s="53">
        <v>69758</v>
      </c>
      <c r="M804" s="54">
        <v>160457</v>
      </c>
      <c r="N804" s="54">
        <v>34774</v>
      </c>
      <c r="O804" s="54">
        <v>12905</v>
      </c>
      <c r="P804" s="54">
        <v>9390</v>
      </c>
      <c r="Q804" s="55">
        <v>3176</v>
      </c>
      <c r="R804" s="53">
        <v>334702</v>
      </c>
      <c r="S804" s="54">
        <v>338634</v>
      </c>
      <c r="T804" s="54">
        <v>338966</v>
      </c>
      <c r="U804" s="54">
        <v>339159</v>
      </c>
      <c r="V804" s="54">
        <v>339163</v>
      </c>
      <c r="W804" s="55">
        <v>339205</v>
      </c>
      <c r="X804" s="53">
        <v>21</v>
      </c>
      <c r="Y804" s="54">
        <v>43</v>
      </c>
      <c r="Z804" s="54">
        <v>45</v>
      </c>
      <c r="AA804" s="54">
        <v>45</v>
      </c>
      <c r="AB804" s="54">
        <v>45</v>
      </c>
      <c r="AC804" s="55">
        <v>46</v>
      </c>
      <c r="AD804" s="53">
        <v>330362</v>
      </c>
      <c r="AE804" s="54">
        <v>331602</v>
      </c>
      <c r="AF804" s="54">
        <v>333838</v>
      </c>
      <c r="AG804" s="54">
        <v>334383</v>
      </c>
      <c r="AH804" s="54">
        <v>334397</v>
      </c>
      <c r="AI804" s="55">
        <v>334480</v>
      </c>
    </row>
    <row r="805" spans="1:35" x14ac:dyDescent="0.25">
      <c r="A805" s="26">
        <v>2018</v>
      </c>
      <c r="B805" s="26">
        <v>1</v>
      </c>
      <c r="C805" s="26" t="s">
        <v>55</v>
      </c>
      <c r="D805" s="26">
        <v>4</v>
      </c>
      <c r="E805" s="26">
        <v>2014</v>
      </c>
      <c r="F805" s="50">
        <v>59089086</v>
      </c>
      <c r="G805" s="51">
        <v>119725645</v>
      </c>
      <c r="H805" s="51">
        <v>119871212</v>
      </c>
      <c r="I805" s="51">
        <v>119976129</v>
      </c>
      <c r="J805" s="51">
        <v>119984834</v>
      </c>
      <c r="K805" s="52">
        <v>119999870</v>
      </c>
      <c r="L805" s="50">
        <v>61872</v>
      </c>
      <c r="M805" s="51">
        <v>135796</v>
      </c>
      <c r="N805" s="51">
        <v>28934</v>
      </c>
      <c r="O805" s="51">
        <v>13130</v>
      </c>
      <c r="P805" s="51">
        <v>10018</v>
      </c>
      <c r="Q805" s="52">
        <v>7124</v>
      </c>
      <c r="R805" s="50">
        <v>329811</v>
      </c>
      <c r="S805" s="51">
        <v>333602</v>
      </c>
      <c r="T805" s="51">
        <v>333819</v>
      </c>
      <c r="U805" s="51">
        <v>334051</v>
      </c>
      <c r="V805" s="51">
        <v>334065</v>
      </c>
      <c r="W805" s="52">
        <v>334120</v>
      </c>
      <c r="X805" s="50">
        <v>18</v>
      </c>
      <c r="Y805" s="51">
        <v>35</v>
      </c>
      <c r="Z805" s="51">
        <v>36</v>
      </c>
      <c r="AA805" s="51">
        <v>36</v>
      </c>
      <c r="AB805" s="51">
        <v>36</v>
      </c>
      <c r="AC805" s="52">
        <v>36</v>
      </c>
      <c r="AD805" s="50">
        <v>326367</v>
      </c>
      <c r="AE805" s="51">
        <v>328086</v>
      </c>
      <c r="AF805" s="51">
        <v>329591</v>
      </c>
      <c r="AG805" s="51">
        <v>329998</v>
      </c>
      <c r="AH805" s="51">
        <v>330007</v>
      </c>
      <c r="AI805" s="52">
        <v>330038</v>
      </c>
    </row>
    <row r="806" spans="1:35" x14ac:dyDescent="0.25">
      <c r="A806" s="27">
        <v>2018</v>
      </c>
      <c r="B806" s="27">
        <v>1</v>
      </c>
      <c r="C806" s="27" t="s">
        <v>55</v>
      </c>
      <c r="D806" s="27">
        <v>5</v>
      </c>
      <c r="E806" s="27">
        <v>2013</v>
      </c>
      <c r="F806" s="53">
        <v>56726047</v>
      </c>
      <c r="G806" s="54">
        <v>114908622</v>
      </c>
      <c r="H806" s="54">
        <v>115089897</v>
      </c>
      <c r="I806" s="54">
        <v>115160662</v>
      </c>
      <c r="J806" s="54">
        <v>115162624</v>
      </c>
      <c r="K806" s="55">
        <v>115164957</v>
      </c>
      <c r="L806" s="53">
        <v>60120</v>
      </c>
      <c r="M806" s="54">
        <v>129595</v>
      </c>
      <c r="N806" s="54">
        <v>22866</v>
      </c>
      <c r="O806" s="54">
        <v>14236</v>
      </c>
      <c r="P806" s="54">
        <v>11162</v>
      </c>
      <c r="Q806" s="55">
        <v>3586</v>
      </c>
      <c r="R806" s="53">
        <v>316540</v>
      </c>
      <c r="S806" s="54">
        <v>320159</v>
      </c>
      <c r="T806" s="54">
        <v>320430</v>
      </c>
      <c r="U806" s="54">
        <v>320558</v>
      </c>
      <c r="V806" s="54">
        <v>320551</v>
      </c>
      <c r="W806" s="55">
        <v>320557</v>
      </c>
      <c r="X806" s="53">
        <v>12</v>
      </c>
      <c r="Y806" s="54">
        <v>20</v>
      </c>
      <c r="Z806" s="54">
        <v>20</v>
      </c>
      <c r="AA806" s="54">
        <v>20</v>
      </c>
      <c r="AB806" s="54">
        <v>20</v>
      </c>
      <c r="AC806" s="55">
        <v>20</v>
      </c>
      <c r="AD806" s="53">
        <v>313318</v>
      </c>
      <c r="AE806" s="54">
        <v>315058</v>
      </c>
      <c r="AF806" s="54">
        <v>316588</v>
      </c>
      <c r="AG806" s="54">
        <v>316851</v>
      </c>
      <c r="AH806" s="54">
        <v>316848</v>
      </c>
      <c r="AI806" s="55">
        <v>316844</v>
      </c>
    </row>
    <row r="807" spans="1:35" x14ac:dyDescent="0.25">
      <c r="A807" s="26">
        <v>2018</v>
      </c>
      <c r="B807" s="26">
        <v>1</v>
      </c>
      <c r="C807" s="26" t="s">
        <v>55</v>
      </c>
      <c r="D807" s="26">
        <v>6</v>
      </c>
      <c r="E807" s="26">
        <v>2012</v>
      </c>
      <c r="F807" s="50">
        <v>56515734</v>
      </c>
      <c r="G807" s="51">
        <v>114454248</v>
      </c>
      <c r="H807" s="51">
        <v>114644527</v>
      </c>
      <c r="I807" s="51">
        <v>114726603</v>
      </c>
      <c r="J807" s="51">
        <v>114730631</v>
      </c>
      <c r="K807" s="52">
        <v>114724863</v>
      </c>
      <c r="L807" s="50">
        <v>65760</v>
      </c>
      <c r="M807" s="51">
        <v>141361</v>
      </c>
      <c r="N807" s="51">
        <v>28807</v>
      </c>
      <c r="O807" s="51">
        <v>13149</v>
      </c>
      <c r="P807" s="51">
        <v>9303</v>
      </c>
      <c r="Q807" s="52">
        <v>7551</v>
      </c>
      <c r="R807" s="50">
        <v>315325</v>
      </c>
      <c r="S807" s="51">
        <v>318860</v>
      </c>
      <c r="T807" s="51">
        <v>319106</v>
      </c>
      <c r="U807" s="51">
        <v>319259</v>
      </c>
      <c r="V807" s="51">
        <v>319257</v>
      </c>
      <c r="W807" s="52">
        <v>319246</v>
      </c>
      <c r="X807" s="50">
        <v>14</v>
      </c>
      <c r="Y807" s="51">
        <v>24</v>
      </c>
      <c r="Z807" s="51">
        <v>26</v>
      </c>
      <c r="AA807" s="51">
        <v>26</v>
      </c>
      <c r="AB807" s="51">
        <v>26</v>
      </c>
      <c r="AC807" s="52">
        <v>26</v>
      </c>
      <c r="AD807" s="50">
        <v>311960</v>
      </c>
      <c r="AE807" s="51">
        <v>313548</v>
      </c>
      <c r="AF807" s="51">
        <v>315304</v>
      </c>
      <c r="AG807" s="51">
        <v>315657</v>
      </c>
      <c r="AH807" s="51">
        <v>315662</v>
      </c>
      <c r="AI807" s="52">
        <v>315623</v>
      </c>
    </row>
    <row r="808" spans="1:35" x14ac:dyDescent="0.25">
      <c r="A808" s="27">
        <v>2018</v>
      </c>
      <c r="B808" s="27">
        <v>1</v>
      </c>
      <c r="C808" s="27" t="s">
        <v>55</v>
      </c>
      <c r="D808" s="27">
        <v>7</v>
      </c>
      <c r="E808" s="27">
        <v>2011</v>
      </c>
      <c r="F808" s="53">
        <v>55411799</v>
      </c>
      <c r="G808" s="54">
        <v>112221030</v>
      </c>
      <c r="H808" s="54">
        <v>112384933</v>
      </c>
      <c r="I808" s="54">
        <v>112470622</v>
      </c>
      <c r="J808" s="54">
        <v>112472652</v>
      </c>
      <c r="K808" s="55">
        <v>112495048</v>
      </c>
      <c r="L808" s="53">
        <v>51881</v>
      </c>
      <c r="M808" s="54">
        <v>123085</v>
      </c>
      <c r="N808" s="54">
        <v>22023</v>
      </c>
      <c r="O808" s="54">
        <v>9566</v>
      </c>
      <c r="P808" s="54">
        <v>6186</v>
      </c>
      <c r="Q808" s="55">
        <v>1774</v>
      </c>
      <c r="R808" s="53">
        <v>308857</v>
      </c>
      <c r="S808" s="54">
        <v>312226</v>
      </c>
      <c r="T808" s="54">
        <v>312481</v>
      </c>
      <c r="U808" s="54">
        <v>312658</v>
      </c>
      <c r="V808" s="54">
        <v>312662</v>
      </c>
      <c r="W808" s="55">
        <v>312714</v>
      </c>
      <c r="X808" s="53">
        <v>6</v>
      </c>
      <c r="Y808" s="54">
        <v>20</v>
      </c>
      <c r="Z808" s="54">
        <v>20</v>
      </c>
      <c r="AA808" s="54">
        <v>20</v>
      </c>
      <c r="AB808" s="54">
        <v>20</v>
      </c>
      <c r="AC808" s="55">
        <v>20</v>
      </c>
      <c r="AD808" s="53">
        <v>306007</v>
      </c>
      <c r="AE808" s="54">
        <v>307669</v>
      </c>
      <c r="AF808" s="54">
        <v>309155</v>
      </c>
      <c r="AG808" s="54">
        <v>309497</v>
      </c>
      <c r="AH808" s="54">
        <v>309504</v>
      </c>
      <c r="AI808" s="55">
        <v>309566</v>
      </c>
    </row>
    <row r="809" spans="1:35" x14ac:dyDescent="0.25">
      <c r="A809" s="26">
        <v>2018</v>
      </c>
      <c r="B809" s="26">
        <v>1</v>
      </c>
      <c r="C809" s="26" t="s">
        <v>55</v>
      </c>
      <c r="D809" s="26">
        <v>8</v>
      </c>
      <c r="E809" s="26">
        <v>2010</v>
      </c>
      <c r="F809" s="50">
        <v>56723909</v>
      </c>
      <c r="G809" s="51">
        <v>114856865</v>
      </c>
      <c r="H809" s="51">
        <v>115012889</v>
      </c>
      <c r="I809" s="51">
        <v>115089460</v>
      </c>
      <c r="J809" s="51">
        <v>115097906</v>
      </c>
      <c r="K809" s="52">
        <v>115109168</v>
      </c>
      <c r="L809" s="50">
        <v>51975</v>
      </c>
      <c r="M809" s="51">
        <v>126334</v>
      </c>
      <c r="N809" s="51">
        <v>29277</v>
      </c>
      <c r="O809" s="51">
        <v>7991</v>
      </c>
      <c r="P809" s="51">
        <v>4624</v>
      </c>
      <c r="Q809" s="52">
        <v>2486</v>
      </c>
      <c r="R809" s="50">
        <v>316031</v>
      </c>
      <c r="S809" s="51">
        <v>319387</v>
      </c>
      <c r="T809" s="51">
        <v>319574</v>
      </c>
      <c r="U809" s="51">
        <v>319729</v>
      </c>
      <c r="V809" s="51">
        <v>319751</v>
      </c>
      <c r="W809" s="52">
        <v>319795</v>
      </c>
      <c r="X809" s="50">
        <v>6</v>
      </c>
      <c r="Y809" s="51">
        <v>16</v>
      </c>
      <c r="Z809" s="51">
        <v>18</v>
      </c>
      <c r="AA809" s="51">
        <v>18</v>
      </c>
      <c r="AB809" s="51">
        <v>18</v>
      </c>
      <c r="AC809" s="52">
        <v>18</v>
      </c>
      <c r="AD809" s="50">
        <v>313250</v>
      </c>
      <c r="AE809" s="51">
        <v>314931</v>
      </c>
      <c r="AF809" s="51">
        <v>316404</v>
      </c>
      <c r="AG809" s="51">
        <v>316672</v>
      </c>
      <c r="AH809" s="51">
        <v>316690</v>
      </c>
      <c r="AI809" s="52">
        <v>316708</v>
      </c>
    </row>
    <row r="810" spans="1:35" x14ac:dyDescent="0.25">
      <c r="A810" s="27">
        <v>2018</v>
      </c>
      <c r="B810" s="27">
        <v>1</v>
      </c>
      <c r="C810" s="27" t="s">
        <v>55</v>
      </c>
      <c r="D810" s="27">
        <v>9</v>
      </c>
      <c r="E810" s="27">
        <v>2009</v>
      </c>
      <c r="F810" s="53">
        <v>55427726</v>
      </c>
      <c r="G810" s="54">
        <v>112272984</v>
      </c>
      <c r="H810" s="54">
        <v>112425676</v>
      </c>
      <c r="I810" s="54">
        <v>112499436</v>
      </c>
      <c r="J810" s="54">
        <v>112505561</v>
      </c>
      <c r="K810" s="55">
        <v>112522331</v>
      </c>
      <c r="L810" s="53">
        <v>55835</v>
      </c>
      <c r="M810" s="54">
        <v>121463</v>
      </c>
      <c r="N810" s="54">
        <v>30748</v>
      </c>
      <c r="O810" s="54">
        <v>11325</v>
      </c>
      <c r="P810" s="54">
        <v>7838</v>
      </c>
      <c r="Q810" s="55">
        <v>2374</v>
      </c>
      <c r="R810" s="53">
        <v>308722</v>
      </c>
      <c r="S810" s="54">
        <v>312118</v>
      </c>
      <c r="T810" s="54">
        <v>312328</v>
      </c>
      <c r="U810" s="54">
        <v>312498</v>
      </c>
      <c r="V810" s="54">
        <v>312496</v>
      </c>
      <c r="W810" s="55">
        <v>312543</v>
      </c>
      <c r="X810" s="53">
        <v>15</v>
      </c>
      <c r="Y810" s="54">
        <v>22</v>
      </c>
      <c r="Z810" s="54">
        <v>22</v>
      </c>
      <c r="AA810" s="54">
        <v>22</v>
      </c>
      <c r="AB810" s="54">
        <v>22</v>
      </c>
      <c r="AC810" s="55">
        <v>22</v>
      </c>
      <c r="AD810" s="53">
        <v>306084</v>
      </c>
      <c r="AE810" s="54">
        <v>307902</v>
      </c>
      <c r="AF810" s="54">
        <v>309403</v>
      </c>
      <c r="AG810" s="54">
        <v>309726</v>
      </c>
      <c r="AH810" s="54">
        <v>309745</v>
      </c>
      <c r="AI810" s="55">
        <v>309786</v>
      </c>
    </row>
    <row r="811" spans="1:35" x14ac:dyDescent="0.25">
      <c r="A811" s="26">
        <v>2018</v>
      </c>
      <c r="B811" s="26">
        <v>1</v>
      </c>
      <c r="C811" s="26" t="s">
        <v>55</v>
      </c>
      <c r="D811" s="26">
        <v>10</v>
      </c>
      <c r="E811" s="26">
        <v>2008</v>
      </c>
      <c r="F811" s="50">
        <v>57016278</v>
      </c>
      <c r="G811" s="51">
        <v>115480566</v>
      </c>
      <c r="H811" s="51">
        <v>115638298</v>
      </c>
      <c r="I811" s="51">
        <v>115734315</v>
      </c>
      <c r="J811" s="51">
        <v>115735722</v>
      </c>
      <c r="K811" s="52">
        <v>115740987</v>
      </c>
      <c r="L811" s="50">
        <v>49484</v>
      </c>
      <c r="M811" s="51">
        <v>122128</v>
      </c>
      <c r="N811" s="51">
        <v>28643</v>
      </c>
      <c r="O811" s="51">
        <v>9097</v>
      </c>
      <c r="P811" s="51">
        <v>9215</v>
      </c>
      <c r="Q811" s="52">
        <v>4736</v>
      </c>
      <c r="R811" s="50">
        <v>317466</v>
      </c>
      <c r="S811" s="51">
        <v>320722</v>
      </c>
      <c r="T811" s="51">
        <v>321013</v>
      </c>
      <c r="U811" s="51">
        <v>321208</v>
      </c>
      <c r="V811" s="51">
        <v>321213</v>
      </c>
      <c r="W811" s="52">
        <v>321227</v>
      </c>
      <c r="X811" s="50">
        <v>8</v>
      </c>
      <c r="Y811" s="51">
        <v>16</v>
      </c>
      <c r="Z811" s="51">
        <v>16</v>
      </c>
      <c r="AA811" s="51">
        <v>16</v>
      </c>
      <c r="AB811" s="51">
        <v>16</v>
      </c>
      <c r="AC811" s="52">
        <v>16</v>
      </c>
      <c r="AD811" s="50">
        <v>314913</v>
      </c>
      <c r="AE811" s="51">
        <v>316765</v>
      </c>
      <c r="AF811" s="51">
        <v>318198</v>
      </c>
      <c r="AG811" s="51">
        <v>318570</v>
      </c>
      <c r="AH811" s="51">
        <v>318575</v>
      </c>
      <c r="AI811" s="52">
        <v>318593</v>
      </c>
    </row>
    <row r="812" spans="1:35" x14ac:dyDescent="0.25">
      <c r="A812" s="27">
        <v>2018</v>
      </c>
      <c r="B812" s="27">
        <v>1</v>
      </c>
      <c r="C812" s="27" t="s">
        <v>55</v>
      </c>
      <c r="D812" s="27">
        <v>11</v>
      </c>
      <c r="E812" s="27">
        <v>2007</v>
      </c>
      <c r="F812" s="53">
        <v>56370785</v>
      </c>
      <c r="G812" s="54">
        <v>114149672</v>
      </c>
      <c r="H812" s="54">
        <v>114285898</v>
      </c>
      <c r="I812" s="54">
        <v>114364530</v>
      </c>
      <c r="J812" s="54">
        <v>114368903</v>
      </c>
      <c r="K812" s="55">
        <v>114379737</v>
      </c>
      <c r="L812" s="53">
        <v>49995</v>
      </c>
      <c r="M812" s="54">
        <v>113067</v>
      </c>
      <c r="N812" s="54">
        <v>23603</v>
      </c>
      <c r="O812" s="54">
        <v>6136</v>
      </c>
      <c r="P812" s="54">
        <v>6222</v>
      </c>
      <c r="Q812" s="55">
        <v>3380</v>
      </c>
      <c r="R812" s="53">
        <v>313774</v>
      </c>
      <c r="S812" s="54">
        <v>316890</v>
      </c>
      <c r="T812" s="54">
        <v>317098</v>
      </c>
      <c r="U812" s="54">
        <v>317246</v>
      </c>
      <c r="V812" s="54">
        <v>317244</v>
      </c>
      <c r="W812" s="55">
        <v>317274</v>
      </c>
      <c r="X812" s="53">
        <v>11</v>
      </c>
      <c r="Y812" s="54">
        <v>23</v>
      </c>
      <c r="Z812" s="54">
        <v>24</v>
      </c>
      <c r="AA812" s="54">
        <v>25</v>
      </c>
      <c r="AB812" s="54">
        <v>25</v>
      </c>
      <c r="AC812" s="55">
        <v>25</v>
      </c>
      <c r="AD812" s="53">
        <v>311457</v>
      </c>
      <c r="AE812" s="54">
        <v>313126</v>
      </c>
      <c r="AF812" s="54">
        <v>314441</v>
      </c>
      <c r="AG812" s="54">
        <v>314744</v>
      </c>
      <c r="AH812" s="54">
        <v>314765</v>
      </c>
      <c r="AI812" s="55">
        <v>314785</v>
      </c>
    </row>
    <row r="813" spans="1:35" x14ac:dyDescent="0.25">
      <c r="A813" s="26">
        <v>2018</v>
      </c>
      <c r="B813" s="26">
        <v>1</v>
      </c>
      <c r="C813" s="26" t="s">
        <v>55</v>
      </c>
      <c r="D813" s="26">
        <v>12</v>
      </c>
      <c r="E813" s="26">
        <v>2006</v>
      </c>
      <c r="F813" s="50">
        <v>55451968</v>
      </c>
      <c r="G813" s="51">
        <v>112265568</v>
      </c>
      <c r="H813" s="51">
        <v>112406484</v>
      </c>
      <c r="I813" s="51">
        <v>112481755</v>
      </c>
      <c r="J813" s="51">
        <v>112479488</v>
      </c>
      <c r="K813" s="52">
        <v>112490390</v>
      </c>
      <c r="L813" s="50">
        <v>45473</v>
      </c>
      <c r="M813" s="51">
        <v>109018</v>
      </c>
      <c r="N813" s="51">
        <v>19329</v>
      </c>
      <c r="O813" s="51">
        <v>10318</v>
      </c>
      <c r="P813" s="51">
        <v>9430</v>
      </c>
      <c r="Q813" s="52">
        <v>4568</v>
      </c>
      <c r="R813" s="50">
        <v>308571</v>
      </c>
      <c r="S813" s="51">
        <v>311527</v>
      </c>
      <c r="T813" s="51">
        <v>311746</v>
      </c>
      <c r="U813" s="51">
        <v>311889</v>
      </c>
      <c r="V813" s="51">
        <v>311886</v>
      </c>
      <c r="W813" s="52">
        <v>311914</v>
      </c>
      <c r="X813" s="50">
        <v>17</v>
      </c>
      <c r="Y813" s="51">
        <v>26</v>
      </c>
      <c r="Z813" s="51">
        <v>26</v>
      </c>
      <c r="AA813" s="51">
        <v>26</v>
      </c>
      <c r="AB813" s="51">
        <v>26</v>
      </c>
      <c r="AC813" s="52">
        <v>26</v>
      </c>
      <c r="AD813" s="50">
        <v>306250</v>
      </c>
      <c r="AE813" s="51">
        <v>307939</v>
      </c>
      <c r="AF813" s="51">
        <v>309211</v>
      </c>
      <c r="AG813" s="51">
        <v>309548</v>
      </c>
      <c r="AH813" s="51">
        <v>309546</v>
      </c>
      <c r="AI813" s="52">
        <v>309588</v>
      </c>
    </row>
    <row r="814" spans="1:35" x14ac:dyDescent="0.25">
      <c r="A814" s="27">
        <v>2018</v>
      </c>
      <c r="B814" s="27">
        <v>1</v>
      </c>
      <c r="C814" s="27" t="s">
        <v>55</v>
      </c>
      <c r="D814" s="27">
        <v>13</v>
      </c>
      <c r="E814" s="27">
        <v>2005</v>
      </c>
      <c r="F814" s="53">
        <v>56321775</v>
      </c>
      <c r="G814" s="54">
        <v>114022635</v>
      </c>
      <c r="H814" s="54">
        <v>114157124</v>
      </c>
      <c r="I814" s="54">
        <v>114225841</v>
      </c>
      <c r="J814" s="54">
        <v>114226827</v>
      </c>
      <c r="K814" s="55">
        <v>114236590</v>
      </c>
      <c r="L814" s="53">
        <v>50121</v>
      </c>
      <c r="M814" s="54">
        <v>94010</v>
      </c>
      <c r="N814" s="54">
        <v>13959</v>
      </c>
      <c r="O814" s="54">
        <v>9766</v>
      </c>
      <c r="P814" s="54">
        <v>9608</v>
      </c>
      <c r="Q814" s="55">
        <v>4776</v>
      </c>
      <c r="R814" s="53">
        <v>313265</v>
      </c>
      <c r="S814" s="54">
        <v>316120</v>
      </c>
      <c r="T814" s="54">
        <v>316347</v>
      </c>
      <c r="U814" s="54">
        <v>316505</v>
      </c>
      <c r="V814" s="54">
        <v>316506</v>
      </c>
      <c r="W814" s="55">
        <v>316538</v>
      </c>
      <c r="X814" s="53">
        <v>12</v>
      </c>
      <c r="Y814" s="54">
        <v>21</v>
      </c>
      <c r="Z814" s="54">
        <v>21</v>
      </c>
      <c r="AA814" s="54">
        <v>21</v>
      </c>
      <c r="AB814" s="54">
        <v>21</v>
      </c>
      <c r="AC814" s="55">
        <v>21</v>
      </c>
      <c r="AD814" s="53">
        <v>311107</v>
      </c>
      <c r="AE814" s="54">
        <v>312794</v>
      </c>
      <c r="AF814" s="54">
        <v>313970</v>
      </c>
      <c r="AG814" s="54">
        <v>314299</v>
      </c>
      <c r="AH814" s="54">
        <v>314301</v>
      </c>
      <c r="AI814" s="55">
        <v>314323</v>
      </c>
    </row>
    <row r="815" spans="1:35" x14ac:dyDescent="0.25">
      <c r="A815" s="26">
        <v>2018</v>
      </c>
      <c r="B815" s="26">
        <v>1</v>
      </c>
      <c r="C815" s="26" t="s">
        <v>55</v>
      </c>
      <c r="D815" s="26">
        <v>14</v>
      </c>
      <c r="E815" s="26">
        <v>2004</v>
      </c>
      <c r="F815" s="50">
        <v>57718737</v>
      </c>
      <c r="G815" s="51">
        <v>116815887</v>
      </c>
      <c r="H815" s="51">
        <v>116934127</v>
      </c>
      <c r="I815" s="51">
        <v>116998483</v>
      </c>
      <c r="J815" s="51">
        <v>116988540</v>
      </c>
      <c r="K815" s="52">
        <v>116979396</v>
      </c>
      <c r="L815" s="50">
        <v>44245</v>
      </c>
      <c r="M815" s="51">
        <v>95899</v>
      </c>
      <c r="N815" s="51">
        <v>20854</v>
      </c>
      <c r="O815" s="51">
        <v>10061</v>
      </c>
      <c r="P815" s="51">
        <v>11011</v>
      </c>
      <c r="Q815" s="52">
        <v>5391</v>
      </c>
      <c r="R815" s="50">
        <v>320897</v>
      </c>
      <c r="S815" s="51">
        <v>323644</v>
      </c>
      <c r="T815" s="51">
        <v>323785</v>
      </c>
      <c r="U815" s="51">
        <v>323896</v>
      </c>
      <c r="V815" s="51">
        <v>323859</v>
      </c>
      <c r="W815" s="52">
        <v>323825</v>
      </c>
      <c r="X815" s="50">
        <v>10</v>
      </c>
      <c r="Y815" s="51">
        <v>30</v>
      </c>
      <c r="Z815" s="51">
        <v>30</v>
      </c>
      <c r="AA815" s="51">
        <v>30</v>
      </c>
      <c r="AB815" s="51">
        <v>30</v>
      </c>
      <c r="AC815" s="52">
        <v>30</v>
      </c>
      <c r="AD815" s="50">
        <v>318816</v>
      </c>
      <c r="AE815" s="51">
        <v>320417</v>
      </c>
      <c r="AF815" s="51">
        <v>321532</v>
      </c>
      <c r="AG815" s="51">
        <v>321794</v>
      </c>
      <c r="AH815" s="51">
        <v>321774</v>
      </c>
      <c r="AI815" s="52">
        <v>321748</v>
      </c>
    </row>
    <row r="816" spans="1:35" x14ac:dyDescent="0.25">
      <c r="A816" s="27">
        <v>2018</v>
      </c>
      <c r="B816" s="27">
        <v>1</v>
      </c>
      <c r="C816" s="27" t="s">
        <v>55</v>
      </c>
      <c r="D816" s="27">
        <v>15</v>
      </c>
      <c r="E816" s="27">
        <v>2003</v>
      </c>
      <c r="F816" s="53">
        <v>57848618</v>
      </c>
      <c r="G816" s="54">
        <v>117054821</v>
      </c>
      <c r="H816" s="54">
        <v>117275003</v>
      </c>
      <c r="I816" s="54">
        <v>117346170</v>
      </c>
      <c r="J816" s="54">
        <v>117346011</v>
      </c>
      <c r="K816" s="55">
        <v>117323289</v>
      </c>
      <c r="L816" s="53">
        <v>64468</v>
      </c>
      <c r="M816" s="54">
        <v>175171</v>
      </c>
      <c r="N816" s="54">
        <v>36088</v>
      </c>
      <c r="O816" s="54">
        <v>16235</v>
      </c>
      <c r="P816" s="54">
        <v>15600</v>
      </c>
      <c r="Q816" s="55">
        <v>7788</v>
      </c>
      <c r="R816" s="53">
        <v>321949</v>
      </c>
      <c r="S816" s="54">
        <v>324692</v>
      </c>
      <c r="T816" s="54">
        <v>324881</v>
      </c>
      <c r="U816" s="54">
        <v>324953</v>
      </c>
      <c r="V816" s="54">
        <v>324941</v>
      </c>
      <c r="W816" s="55">
        <v>324875</v>
      </c>
      <c r="X816" s="53">
        <v>21</v>
      </c>
      <c r="Y816" s="54">
        <v>37</v>
      </c>
      <c r="Z816" s="54">
        <v>37</v>
      </c>
      <c r="AA816" s="54">
        <v>37</v>
      </c>
      <c r="AB816" s="54">
        <v>37</v>
      </c>
      <c r="AC816" s="55">
        <v>37</v>
      </c>
      <c r="AD816" s="53">
        <v>319335</v>
      </c>
      <c r="AE816" s="54">
        <v>320782</v>
      </c>
      <c r="AF816" s="54">
        <v>322562</v>
      </c>
      <c r="AG816" s="54">
        <v>322910</v>
      </c>
      <c r="AH816" s="54">
        <v>322906</v>
      </c>
      <c r="AI816" s="55">
        <v>322835</v>
      </c>
    </row>
    <row r="817" spans="1:35" x14ac:dyDescent="0.25">
      <c r="A817" s="26">
        <v>2018</v>
      </c>
      <c r="B817" s="26">
        <v>1</v>
      </c>
      <c r="C817" s="26" t="s">
        <v>55</v>
      </c>
      <c r="D817" s="26">
        <v>16</v>
      </c>
      <c r="E817" s="26">
        <v>2002</v>
      </c>
      <c r="F817" s="50">
        <v>58798959</v>
      </c>
      <c r="G817" s="51">
        <v>119137546</v>
      </c>
      <c r="H817" s="51">
        <v>119359598</v>
      </c>
      <c r="I817" s="51">
        <v>119409080</v>
      </c>
      <c r="J817" s="51">
        <v>119404408</v>
      </c>
      <c r="K817" s="52">
        <v>119383328</v>
      </c>
      <c r="L817" s="50">
        <v>81621</v>
      </c>
      <c r="M817" s="51">
        <v>217705</v>
      </c>
      <c r="N817" s="51">
        <v>53268</v>
      </c>
      <c r="O817" s="51">
        <v>22296</v>
      </c>
      <c r="P817" s="51">
        <v>19504</v>
      </c>
      <c r="Q817" s="52">
        <v>11902</v>
      </c>
      <c r="R817" s="50">
        <v>327261</v>
      </c>
      <c r="S817" s="51">
        <v>331363</v>
      </c>
      <c r="T817" s="51">
        <v>331482</v>
      </c>
      <c r="U817" s="51">
        <v>331503</v>
      </c>
      <c r="V817" s="51">
        <v>331475</v>
      </c>
      <c r="W817" s="52">
        <v>331414</v>
      </c>
      <c r="X817" s="50">
        <v>16</v>
      </c>
      <c r="Y817" s="51">
        <v>45</v>
      </c>
      <c r="Z817" s="51">
        <v>48</v>
      </c>
      <c r="AA817" s="51">
        <v>48</v>
      </c>
      <c r="AB817" s="51">
        <v>48</v>
      </c>
      <c r="AC817" s="52">
        <v>48</v>
      </c>
      <c r="AD817" s="50">
        <v>324346</v>
      </c>
      <c r="AE817" s="51">
        <v>327050</v>
      </c>
      <c r="AF817" s="51">
        <v>328845</v>
      </c>
      <c r="AG817" s="51">
        <v>329054</v>
      </c>
      <c r="AH817" s="51">
        <v>329030</v>
      </c>
      <c r="AI817" s="52">
        <v>328954</v>
      </c>
    </row>
    <row r="818" spans="1:35" x14ac:dyDescent="0.25">
      <c r="A818" s="27">
        <v>2018</v>
      </c>
      <c r="B818" s="27">
        <v>1</v>
      </c>
      <c r="C818" s="27" t="s">
        <v>55</v>
      </c>
      <c r="D818" s="27">
        <v>17</v>
      </c>
      <c r="E818" s="27">
        <v>2001</v>
      </c>
      <c r="F818" s="53">
        <v>60384922</v>
      </c>
      <c r="G818" s="54">
        <v>122304238</v>
      </c>
      <c r="H818" s="54">
        <v>122538244</v>
      </c>
      <c r="I818" s="54">
        <v>122597899</v>
      </c>
      <c r="J818" s="54">
        <v>122587166</v>
      </c>
      <c r="K818" s="55">
        <v>122551751</v>
      </c>
      <c r="L818" s="53">
        <v>80735</v>
      </c>
      <c r="M818" s="54">
        <v>245474</v>
      </c>
      <c r="N818" s="54">
        <v>53180</v>
      </c>
      <c r="O818" s="54">
        <v>23298</v>
      </c>
      <c r="P818" s="54">
        <v>18500</v>
      </c>
      <c r="Q818" s="55">
        <v>12294</v>
      </c>
      <c r="R818" s="53">
        <v>336151</v>
      </c>
      <c r="S818" s="54">
        <v>340554</v>
      </c>
      <c r="T818" s="54">
        <v>340567</v>
      </c>
      <c r="U818" s="54">
        <v>340589</v>
      </c>
      <c r="V818" s="54">
        <v>340545</v>
      </c>
      <c r="W818" s="55">
        <v>340472</v>
      </c>
      <c r="X818" s="53">
        <v>29</v>
      </c>
      <c r="Y818" s="54">
        <v>49</v>
      </c>
      <c r="Z818" s="54">
        <v>47</v>
      </c>
      <c r="AA818" s="54">
        <v>47</v>
      </c>
      <c r="AB818" s="54">
        <v>47</v>
      </c>
      <c r="AC818" s="55">
        <v>48</v>
      </c>
      <c r="AD818" s="53">
        <v>332937</v>
      </c>
      <c r="AE818" s="54">
        <v>335787</v>
      </c>
      <c r="AF818" s="54">
        <v>337639</v>
      </c>
      <c r="AG818" s="54">
        <v>337860</v>
      </c>
      <c r="AH818" s="54">
        <v>337819</v>
      </c>
      <c r="AI818" s="55">
        <v>337706</v>
      </c>
    </row>
    <row r="819" spans="1:35" x14ac:dyDescent="0.25">
      <c r="A819" s="26">
        <v>2018</v>
      </c>
      <c r="B819" s="26">
        <v>1</v>
      </c>
      <c r="C819" s="26" t="s">
        <v>55</v>
      </c>
      <c r="D819" s="26">
        <v>18</v>
      </c>
      <c r="E819" s="26">
        <v>2000</v>
      </c>
      <c r="F819" s="50">
        <v>63581505</v>
      </c>
      <c r="G819" s="51">
        <v>129260840</v>
      </c>
      <c r="H819" s="51">
        <v>129578554</v>
      </c>
      <c r="I819" s="51">
        <v>129621845</v>
      </c>
      <c r="J819" s="51">
        <v>129608584</v>
      </c>
      <c r="K819" s="52">
        <v>129556872</v>
      </c>
      <c r="L819" s="50">
        <v>105402</v>
      </c>
      <c r="M819" s="51">
        <v>330591</v>
      </c>
      <c r="N819" s="51">
        <v>58881</v>
      </c>
      <c r="O819" s="51">
        <v>23608</v>
      </c>
      <c r="P819" s="51">
        <v>20395</v>
      </c>
      <c r="Q819" s="52">
        <v>17726</v>
      </c>
      <c r="R819" s="50">
        <v>354805</v>
      </c>
      <c r="S819" s="51">
        <v>367463</v>
      </c>
      <c r="T819" s="51">
        <v>367533</v>
      </c>
      <c r="U819" s="51">
        <v>367496</v>
      </c>
      <c r="V819" s="51">
        <v>367466</v>
      </c>
      <c r="W819" s="52">
        <v>367347</v>
      </c>
      <c r="X819" s="50">
        <v>29</v>
      </c>
      <c r="Y819" s="51">
        <v>56</v>
      </c>
      <c r="Z819" s="51">
        <v>56</v>
      </c>
      <c r="AA819" s="51">
        <v>58</v>
      </c>
      <c r="AB819" s="51">
        <v>58</v>
      </c>
      <c r="AC819" s="52">
        <v>58</v>
      </c>
      <c r="AD819" s="50">
        <v>350739</v>
      </c>
      <c r="AE819" s="51">
        <v>357795</v>
      </c>
      <c r="AF819" s="51">
        <v>360350</v>
      </c>
      <c r="AG819" s="51">
        <v>360418</v>
      </c>
      <c r="AH819" s="51">
        <v>360375</v>
      </c>
      <c r="AI819" s="52">
        <v>360189</v>
      </c>
    </row>
    <row r="820" spans="1:35" x14ac:dyDescent="0.25">
      <c r="A820" s="27">
        <v>2018</v>
      </c>
      <c r="B820" s="27">
        <v>1</v>
      </c>
      <c r="C820" s="27" t="s">
        <v>55</v>
      </c>
      <c r="D820" s="27">
        <v>19</v>
      </c>
      <c r="E820" s="27">
        <v>1999</v>
      </c>
      <c r="F820" s="53">
        <v>64762288</v>
      </c>
      <c r="G820" s="54">
        <v>131909726</v>
      </c>
      <c r="H820" s="54">
        <v>132179965</v>
      </c>
      <c r="I820" s="54">
        <v>132215505</v>
      </c>
      <c r="J820" s="54">
        <v>132216005</v>
      </c>
      <c r="K820" s="55">
        <v>132176298</v>
      </c>
      <c r="L820" s="53">
        <v>124283</v>
      </c>
      <c r="M820" s="54">
        <v>365533</v>
      </c>
      <c r="N820" s="54">
        <v>60564</v>
      </c>
      <c r="O820" s="54">
        <v>35076</v>
      </c>
      <c r="P820" s="54">
        <v>28317</v>
      </c>
      <c r="Q820" s="55">
        <v>16759</v>
      </c>
      <c r="R820" s="53">
        <v>364262</v>
      </c>
      <c r="S820" s="54">
        <v>380653</v>
      </c>
      <c r="T820" s="54">
        <v>380622</v>
      </c>
      <c r="U820" s="54">
        <v>380592</v>
      </c>
      <c r="V820" s="54">
        <v>380569</v>
      </c>
      <c r="W820" s="55">
        <v>380480</v>
      </c>
      <c r="X820" s="53">
        <v>35</v>
      </c>
      <c r="Y820" s="54">
        <v>63</v>
      </c>
      <c r="Z820" s="54">
        <v>67</v>
      </c>
      <c r="AA820" s="54">
        <v>68</v>
      </c>
      <c r="AB820" s="54">
        <v>68</v>
      </c>
      <c r="AC820" s="55">
        <v>69</v>
      </c>
      <c r="AD820" s="53">
        <v>358084</v>
      </c>
      <c r="AE820" s="54">
        <v>366144</v>
      </c>
      <c r="AF820" s="54">
        <v>368358</v>
      </c>
      <c r="AG820" s="54">
        <v>368344</v>
      </c>
      <c r="AH820" s="54">
        <v>368319</v>
      </c>
      <c r="AI820" s="55">
        <v>368142</v>
      </c>
    </row>
    <row r="821" spans="1:35" x14ac:dyDescent="0.25">
      <c r="A821" s="26">
        <v>2018</v>
      </c>
      <c r="B821" s="26">
        <v>1</v>
      </c>
      <c r="C821" s="26" t="s">
        <v>55</v>
      </c>
      <c r="D821" s="26">
        <v>20</v>
      </c>
      <c r="E821" s="26">
        <v>1998</v>
      </c>
      <c r="F821" s="50">
        <v>68008297</v>
      </c>
      <c r="G821" s="51">
        <v>138348534</v>
      </c>
      <c r="H821" s="51">
        <v>138546575</v>
      </c>
      <c r="I821" s="51">
        <v>138575614</v>
      </c>
      <c r="J821" s="51">
        <v>138575082</v>
      </c>
      <c r="K821" s="52">
        <v>138519456</v>
      </c>
      <c r="L821" s="50">
        <v>137748</v>
      </c>
      <c r="M821" s="51">
        <v>348417</v>
      </c>
      <c r="N821" s="51">
        <v>58125</v>
      </c>
      <c r="O821" s="51">
        <v>23512</v>
      </c>
      <c r="P821" s="51">
        <v>19722</v>
      </c>
      <c r="Q821" s="52">
        <v>6768</v>
      </c>
      <c r="R821" s="50">
        <v>383768</v>
      </c>
      <c r="S821" s="51">
        <v>398031</v>
      </c>
      <c r="T821" s="51">
        <v>397881</v>
      </c>
      <c r="U821" s="51">
        <v>397824</v>
      </c>
      <c r="V821" s="51">
        <v>397832</v>
      </c>
      <c r="W821" s="52">
        <v>397706</v>
      </c>
      <c r="X821" s="50">
        <v>43</v>
      </c>
      <c r="Y821" s="51">
        <v>74</v>
      </c>
      <c r="Z821" s="51">
        <v>73</v>
      </c>
      <c r="AA821" s="51">
        <v>74</v>
      </c>
      <c r="AB821" s="51">
        <v>74</v>
      </c>
      <c r="AC821" s="52">
        <v>74</v>
      </c>
      <c r="AD821" s="50">
        <v>376105</v>
      </c>
      <c r="AE821" s="51">
        <v>383021</v>
      </c>
      <c r="AF821" s="51">
        <v>384955</v>
      </c>
      <c r="AG821" s="51">
        <v>384942</v>
      </c>
      <c r="AH821" s="51">
        <v>384931</v>
      </c>
      <c r="AI821" s="52">
        <v>384693</v>
      </c>
    </row>
    <row r="822" spans="1:35" x14ac:dyDescent="0.25">
      <c r="A822" s="27">
        <v>2018</v>
      </c>
      <c r="B822" s="27">
        <v>1</v>
      </c>
      <c r="C822" s="27" t="s">
        <v>55</v>
      </c>
      <c r="D822" s="27">
        <v>21</v>
      </c>
      <c r="E822" s="27">
        <v>1997</v>
      </c>
      <c r="F822" s="53">
        <v>71774711</v>
      </c>
      <c r="G822" s="54">
        <v>145711306</v>
      </c>
      <c r="H822" s="54">
        <v>145834933</v>
      </c>
      <c r="I822" s="54">
        <v>145842127</v>
      </c>
      <c r="J822" s="54">
        <v>145824580</v>
      </c>
      <c r="K822" s="55">
        <v>145762313</v>
      </c>
      <c r="L822" s="53">
        <v>147721</v>
      </c>
      <c r="M822" s="54">
        <v>339847</v>
      </c>
      <c r="N822" s="54">
        <v>61076</v>
      </c>
      <c r="O822" s="54">
        <v>20853</v>
      </c>
      <c r="P822" s="54">
        <v>25369</v>
      </c>
      <c r="Q822" s="55">
        <v>15311</v>
      </c>
      <c r="R822" s="53">
        <v>404861</v>
      </c>
      <c r="S822" s="54">
        <v>416589</v>
      </c>
      <c r="T822" s="54">
        <v>416241</v>
      </c>
      <c r="U822" s="54">
        <v>416114</v>
      </c>
      <c r="V822" s="54">
        <v>416077</v>
      </c>
      <c r="W822" s="55">
        <v>415933</v>
      </c>
      <c r="X822" s="53">
        <v>31</v>
      </c>
      <c r="Y822" s="54">
        <v>66</v>
      </c>
      <c r="Z822" s="54">
        <v>68</v>
      </c>
      <c r="AA822" s="54">
        <v>69</v>
      </c>
      <c r="AB822" s="54">
        <v>69</v>
      </c>
      <c r="AC822" s="55">
        <v>69</v>
      </c>
      <c r="AD822" s="53">
        <v>396723</v>
      </c>
      <c r="AE822" s="54">
        <v>401769</v>
      </c>
      <c r="AF822" s="54">
        <v>403568</v>
      </c>
      <c r="AG822" s="54">
        <v>403457</v>
      </c>
      <c r="AH822" s="54">
        <v>403410</v>
      </c>
      <c r="AI822" s="55">
        <v>403123</v>
      </c>
    </row>
    <row r="823" spans="1:35" x14ac:dyDescent="0.25">
      <c r="A823" s="26">
        <v>2018</v>
      </c>
      <c r="B823" s="26">
        <v>1</v>
      </c>
      <c r="C823" s="26" t="s">
        <v>55</v>
      </c>
      <c r="D823" s="26">
        <v>22</v>
      </c>
      <c r="E823" s="26">
        <v>1996</v>
      </c>
      <c r="F823" s="50">
        <v>71721701</v>
      </c>
      <c r="G823" s="51">
        <v>145541732</v>
      </c>
      <c r="H823" s="51">
        <v>145534172</v>
      </c>
      <c r="I823" s="51">
        <v>145562547</v>
      </c>
      <c r="J823" s="51">
        <v>145556592</v>
      </c>
      <c r="K823" s="52">
        <v>145525677</v>
      </c>
      <c r="L823" s="50">
        <v>143360</v>
      </c>
      <c r="M823" s="51">
        <v>340540</v>
      </c>
      <c r="N823" s="51">
        <v>74779</v>
      </c>
      <c r="O823" s="51">
        <v>19658</v>
      </c>
      <c r="P823" s="51">
        <v>21369</v>
      </c>
      <c r="Q823" s="52">
        <v>13329</v>
      </c>
      <c r="R823" s="50">
        <v>404747</v>
      </c>
      <c r="S823" s="51">
        <v>416332</v>
      </c>
      <c r="T823" s="51">
        <v>415750</v>
      </c>
      <c r="U823" s="51">
        <v>415709</v>
      </c>
      <c r="V823" s="51">
        <v>415695</v>
      </c>
      <c r="W823" s="52">
        <v>415642</v>
      </c>
      <c r="X823" s="50">
        <v>40</v>
      </c>
      <c r="Y823" s="51">
        <v>64</v>
      </c>
      <c r="Z823" s="51">
        <v>66</v>
      </c>
      <c r="AA823" s="51">
        <v>67</v>
      </c>
      <c r="AB823" s="51">
        <v>67</v>
      </c>
      <c r="AC823" s="52">
        <v>67</v>
      </c>
      <c r="AD823" s="50">
        <v>396689</v>
      </c>
      <c r="AE823" s="51">
        <v>401439</v>
      </c>
      <c r="AF823" s="51">
        <v>402738</v>
      </c>
      <c r="AG823" s="51">
        <v>402645</v>
      </c>
      <c r="AH823" s="51">
        <v>402619</v>
      </c>
      <c r="AI823" s="52">
        <v>402467</v>
      </c>
    </row>
    <row r="824" spans="1:35" x14ac:dyDescent="0.25">
      <c r="A824" s="27">
        <v>2018</v>
      </c>
      <c r="B824" s="27">
        <v>1</v>
      </c>
      <c r="C824" s="27" t="s">
        <v>55</v>
      </c>
      <c r="D824" s="27">
        <v>23</v>
      </c>
      <c r="E824" s="27">
        <v>1995</v>
      </c>
      <c r="F824" s="53">
        <v>70616931</v>
      </c>
      <c r="G824" s="54">
        <v>143176353</v>
      </c>
      <c r="H824" s="54">
        <v>143167662</v>
      </c>
      <c r="I824" s="54">
        <v>143207608</v>
      </c>
      <c r="J824" s="54">
        <v>143211546</v>
      </c>
      <c r="K824" s="55">
        <v>143193810</v>
      </c>
      <c r="L824" s="53">
        <v>140924</v>
      </c>
      <c r="M824" s="54">
        <v>279280</v>
      </c>
      <c r="N824" s="54">
        <v>48560</v>
      </c>
      <c r="O824" s="54">
        <v>19379</v>
      </c>
      <c r="P824" s="54">
        <v>16078</v>
      </c>
      <c r="Q824" s="55">
        <v>8933</v>
      </c>
      <c r="R824" s="53">
        <v>399535</v>
      </c>
      <c r="S824" s="54">
        <v>411264</v>
      </c>
      <c r="T824" s="54">
        <v>410679</v>
      </c>
      <c r="U824" s="54">
        <v>410673</v>
      </c>
      <c r="V824" s="54">
        <v>410666</v>
      </c>
      <c r="W824" s="55">
        <v>410624</v>
      </c>
      <c r="X824" s="53">
        <v>31</v>
      </c>
      <c r="Y824" s="54">
        <v>62</v>
      </c>
      <c r="Z824" s="54">
        <v>63</v>
      </c>
      <c r="AA824" s="54">
        <v>63</v>
      </c>
      <c r="AB824" s="54">
        <v>63</v>
      </c>
      <c r="AC824" s="55">
        <v>64</v>
      </c>
      <c r="AD824" s="53">
        <v>389691</v>
      </c>
      <c r="AE824" s="54">
        <v>393515</v>
      </c>
      <c r="AF824" s="54">
        <v>395611</v>
      </c>
      <c r="AG824" s="54">
        <v>395677</v>
      </c>
      <c r="AH824" s="54">
        <v>395675</v>
      </c>
      <c r="AI824" s="55">
        <v>395553</v>
      </c>
    </row>
    <row r="825" spans="1:35" x14ac:dyDescent="0.25">
      <c r="A825" s="26">
        <v>2018</v>
      </c>
      <c r="B825" s="26">
        <v>1</v>
      </c>
      <c r="C825" s="26" t="s">
        <v>55</v>
      </c>
      <c r="D825" s="26">
        <v>24</v>
      </c>
      <c r="E825" s="26">
        <v>1994</v>
      </c>
      <c r="F825" s="50">
        <v>72181762</v>
      </c>
      <c r="G825" s="51">
        <v>146546729</v>
      </c>
      <c r="H825" s="51">
        <v>146415902</v>
      </c>
      <c r="I825" s="51">
        <v>146440453</v>
      </c>
      <c r="J825" s="51">
        <v>146439253</v>
      </c>
      <c r="K825" s="52">
        <v>146431865</v>
      </c>
      <c r="L825" s="50">
        <v>139516</v>
      </c>
      <c r="M825" s="51">
        <v>271339</v>
      </c>
      <c r="N825" s="51">
        <v>50358</v>
      </c>
      <c r="O825" s="51">
        <v>16134</v>
      </c>
      <c r="P825" s="51">
        <v>15512</v>
      </c>
      <c r="Q825" s="52">
        <v>7018</v>
      </c>
      <c r="R825" s="50">
        <v>408654</v>
      </c>
      <c r="S825" s="51">
        <v>420759</v>
      </c>
      <c r="T825" s="51">
        <v>419985</v>
      </c>
      <c r="U825" s="51">
        <v>419992</v>
      </c>
      <c r="V825" s="51">
        <v>419985</v>
      </c>
      <c r="W825" s="52">
        <v>419957</v>
      </c>
      <c r="X825" s="50">
        <v>35</v>
      </c>
      <c r="Y825" s="51">
        <v>77</v>
      </c>
      <c r="Z825" s="51">
        <v>76</v>
      </c>
      <c r="AA825" s="51">
        <v>76</v>
      </c>
      <c r="AB825" s="51">
        <v>76</v>
      </c>
      <c r="AC825" s="52">
        <v>76</v>
      </c>
      <c r="AD825" s="50">
        <v>399850</v>
      </c>
      <c r="AE825" s="51">
        <v>404353</v>
      </c>
      <c r="AF825" s="51">
        <v>405419</v>
      </c>
      <c r="AG825" s="51">
        <v>405223</v>
      </c>
      <c r="AH825" s="51">
        <v>405228</v>
      </c>
      <c r="AI825" s="52">
        <v>405115</v>
      </c>
    </row>
    <row r="826" spans="1:35" x14ac:dyDescent="0.25">
      <c r="A826" s="27">
        <v>2018</v>
      </c>
      <c r="B826" s="27">
        <v>1</v>
      </c>
      <c r="C826" s="27" t="s">
        <v>55</v>
      </c>
      <c r="D826" s="27">
        <v>25</v>
      </c>
      <c r="E826" s="27">
        <v>1993</v>
      </c>
      <c r="F826" s="53">
        <v>75693271</v>
      </c>
      <c r="G826" s="54">
        <v>153579343</v>
      </c>
      <c r="H826" s="54">
        <v>153397408</v>
      </c>
      <c r="I826" s="54">
        <v>153400790</v>
      </c>
      <c r="J826" s="54">
        <v>153406023</v>
      </c>
      <c r="K826" s="55">
        <v>153385163</v>
      </c>
      <c r="L826" s="53">
        <v>138317</v>
      </c>
      <c r="M826" s="54">
        <v>248666</v>
      </c>
      <c r="N826" s="54">
        <v>40500</v>
      </c>
      <c r="O826" s="54">
        <v>16439</v>
      </c>
      <c r="P826" s="54">
        <v>14430</v>
      </c>
      <c r="Q826" s="55">
        <v>6066</v>
      </c>
      <c r="R826" s="53">
        <v>429220</v>
      </c>
      <c r="S826" s="54">
        <v>441419</v>
      </c>
      <c r="T826" s="54">
        <v>440682</v>
      </c>
      <c r="U826" s="54">
        <v>440647</v>
      </c>
      <c r="V826" s="54">
        <v>440656</v>
      </c>
      <c r="W826" s="55">
        <v>440612</v>
      </c>
      <c r="X826" s="53">
        <v>46</v>
      </c>
      <c r="Y826" s="54">
        <v>94</v>
      </c>
      <c r="Z826" s="54">
        <v>95</v>
      </c>
      <c r="AA826" s="54">
        <v>98</v>
      </c>
      <c r="AB826" s="54">
        <v>98</v>
      </c>
      <c r="AC826" s="55">
        <v>98</v>
      </c>
      <c r="AD826" s="53">
        <v>419277</v>
      </c>
      <c r="AE826" s="54">
        <v>423284</v>
      </c>
      <c r="AF826" s="54">
        <v>424103</v>
      </c>
      <c r="AG826" s="54">
        <v>423838</v>
      </c>
      <c r="AH826" s="54">
        <v>423823</v>
      </c>
      <c r="AI826" s="55">
        <v>423653</v>
      </c>
    </row>
    <row r="827" spans="1:35" x14ac:dyDescent="0.25">
      <c r="A827" s="26">
        <v>2018</v>
      </c>
      <c r="B827" s="26">
        <v>1</v>
      </c>
      <c r="C827" s="26" t="s">
        <v>55</v>
      </c>
      <c r="D827" s="26">
        <v>26</v>
      </c>
      <c r="E827" s="26">
        <v>1992</v>
      </c>
      <c r="F827" s="50">
        <v>78242985</v>
      </c>
      <c r="G827" s="51">
        <v>158673456</v>
      </c>
      <c r="H827" s="51">
        <v>158491787</v>
      </c>
      <c r="I827" s="51">
        <v>158498470</v>
      </c>
      <c r="J827" s="51">
        <v>158492757</v>
      </c>
      <c r="K827" s="52">
        <v>158483983</v>
      </c>
      <c r="L827" s="50">
        <v>125837</v>
      </c>
      <c r="M827" s="51">
        <v>221095</v>
      </c>
      <c r="N827" s="51">
        <v>40601</v>
      </c>
      <c r="O827" s="51">
        <v>21934</v>
      </c>
      <c r="P827" s="51">
        <v>25188</v>
      </c>
      <c r="Q827" s="52">
        <v>10675</v>
      </c>
      <c r="R827" s="50">
        <v>443166</v>
      </c>
      <c r="S827" s="51">
        <v>454729</v>
      </c>
      <c r="T827" s="51">
        <v>454097</v>
      </c>
      <c r="U827" s="51">
        <v>454101</v>
      </c>
      <c r="V827" s="51">
        <v>454082</v>
      </c>
      <c r="W827" s="52">
        <v>454081</v>
      </c>
      <c r="X827" s="50">
        <v>34</v>
      </c>
      <c r="Y827" s="51">
        <v>73</v>
      </c>
      <c r="Z827" s="51">
        <v>73</v>
      </c>
      <c r="AA827" s="51">
        <v>73</v>
      </c>
      <c r="AB827" s="51">
        <v>73</v>
      </c>
      <c r="AC827" s="52">
        <v>73</v>
      </c>
      <c r="AD827" s="50">
        <v>433787</v>
      </c>
      <c r="AE827" s="51">
        <v>437440</v>
      </c>
      <c r="AF827" s="51">
        <v>438086</v>
      </c>
      <c r="AG827" s="51">
        <v>437882</v>
      </c>
      <c r="AH827" s="51">
        <v>437858</v>
      </c>
      <c r="AI827" s="52">
        <v>437719</v>
      </c>
    </row>
    <row r="828" spans="1:35" x14ac:dyDescent="0.25">
      <c r="A828" s="27">
        <v>2018</v>
      </c>
      <c r="B828" s="27">
        <v>1</v>
      </c>
      <c r="C828" s="27" t="s">
        <v>55</v>
      </c>
      <c r="D828" s="27">
        <v>27</v>
      </c>
      <c r="E828" s="27">
        <v>1991</v>
      </c>
      <c r="F828" s="53">
        <v>81570215</v>
      </c>
      <c r="G828" s="54">
        <v>165291176</v>
      </c>
      <c r="H828" s="54">
        <v>165100877</v>
      </c>
      <c r="I828" s="54">
        <v>165113444</v>
      </c>
      <c r="J828" s="54">
        <v>165103269</v>
      </c>
      <c r="K828" s="55">
        <v>165098445</v>
      </c>
      <c r="L828" s="53">
        <v>121292</v>
      </c>
      <c r="M828" s="54">
        <v>217375</v>
      </c>
      <c r="N828" s="54">
        <v>46678</v>
      </c>
      <c r="O828" s="54">
        <v>15683</v>
      </c>
      <c r="P828" s="54">
        <v>20481</v>
      </c>
      <c r="Q828" s="55">
        <v>9208</v>
      </c>
      <c r="R828" s="53">
        <v>461212</v>
      </c>
      <c r="S828" s="54">
        <v>472181</v>
      </c>
      <c r="T828" s="54">
        <v>471502</v>
      </c>
      <c r="U828" s="54">
        <v>471502</v>
      </c>
      <c r="V828" s="54">
        <v>471480</v>
      </c>
      <c r="W828" s="55">
        <v>471484</v>
      </c>
      <c r="X828" s="53">
        <v>39</v>
      </c>
      <c r="Y828" s="54">
        <v>88</v>
      </c>
      <c r="Z828" s="54">
        <v>88</v>
      </c>
      <c r="AA828" s="54">
        <v>88</v>
      </c>
      <c r="AB828" s="54">
        <v>88</v>
      </c>
      <c r="AC828" s="55">
        <v>88</v>
      </c>
      <c r="AD828" s="53">
        <v>452118</v>
      </c>
      <c r="AE828" s="54">
        <v>455037</v>
      </c>
      <c r="AF828" s="54">
        <v>455832</v>
      </c>
      <c r="AG828" s="54">
        <v>455569</v>
      </c>
      <c r="AH828" s="54">
        <v>455537</v>
      </c>
      <c r="AI828" s="55">
        <v>455420</v>
      </c>
    </row>
    <row r="829" spans="1:35" x14ac:dyDescent="0.25">
      <c r="A829" s="26">
        <v>2018</v>
      </c>
      <c r="B829" s="26">
        <v>1</v>
      </c>
      <c r="C829" s="26" t="s">
        <v>55</v>
      </c>
      <c r="D829" s="26">
        <v>28</v>
      </c>
      <c r="E829" s="26">
        <v>1990</v>
      </c>
      <c r="F829" s="50">
        <v>89216242</v>
      </c>
      <c r="G829" s="51">
        <v>180635002</v>
      </c>
      <c r="H829" s="51">
        <v>180437986</v>
      </c>
      <c r="I829" s="51">
        <v>180444450</v>
      </c>
      <c r="J829" s="51">
        <v>180448047</v>
      </c>
      <c r="K829" s="52">
        <v>180430384</v>
      </c>
      <c r="L829" s="50">
        <v>128922</v>
      </c>
      <c r="M829" s="51">
        <v>246221</v>
      </c>
      <c r="N829" s="51">
        <v>60437</v>
      </c>
      <c r="O829" s="51">
        <v>23763</v>
      </c>
      <c r="P829" s="51">
        <v>21549</v>
      </c>
      <c r="Q829" s="52">
        <v>8917</v>
      </c>
      <c r="R829" s="50">
        <v>503138</v>
      </c>
      <c r="S829" s="51">
        <v>513437</v>
      </c>
      <c r="T829" s="51">
        <v>512696</v>
      </c>
      <c r="U829" s="51">
        <v>512685</v>
      </c>
      <c r="V829" s="51">
        <v>512695</v>
      </c>
      <c r="W829" s="52">
        <v>512651</v>
      </c>
      <c r="X829" s="50">
        <v>56</v>
      </c>
      <c r="Y829" s="51">
        <v>113</v>
      </c>
      <c r="Z829" s="51">
        <v>116</v>
      </c>
      <c r="AA829" s="51">
        <v>117</v>
      </c>
      <c r="AB829" s="51">
        <v>117</v>
      </c>
      <c r="AC829" s="52">
        <v>117</v>
      </c>
      <c r="AD829" s="50">
        <v>494480</v>
      </c>
      <c r="AE829" s="51">
        <v>496871</v>
      </c>
      <c r="AF829" s="51">
        <v>497597</v>
      </c>
      <c r="AG829" s="51">
        <v>497264</v>
      </c>
      <c r="AH829" s="51">
        <v>497260</v>
      </c>
      <c r="AI829" s="52">
        <v>497079</v>
      </c>
    </row>
    <row r="830" spans="1:35" x14ac:dyDescent="0.25">
      <c r="A830" s="27">
        <v>2018</v>
      </c>
      <c r="B830" s="27">
        <v>1</v>
      </c>
      <c r="C830" s="27" t="s">
        <v>55</v>
      </c>
      <c r="D830" s="27">
        <v>29</v>
      </c>
      <c r="E830" s="27">
        <v>1989</v>
      </c>
      <c r="F830" s="53">
        <v>88762246</v>
      </c>
      <c r="G830" s="54">
        <v>179636217</v>
      </c>
      <c r="H830" s="54">
        <v>179434552</v>
      </c>
      <c r="I830" s="54">
        <v>179447322</v>
      </c>
      <c r="J830" s="54">
        <v>179436730</v>
      </c>
      <c r="K830" s="55">
        <v>179429047</v>
      </c>
      <c r="L830" s="53">
        <v>115996</v>
      </c>
      <c r="M830" s="54">
        <v>214199</v>
      </c>
      <c r="N830" s="54">
        <v>46202</v>
      </c>
      <c r="O830" s="54">
        <v>18433</v>
      </c>
      <c r="P830" s="54">
        <v>19545</v>
      </c>
      <c r="Q830" s="55">
        <v>10709</v>
      </c>
      <c r="R830" s="53">
        <v>499485</v>
      </c>
      <c r="S830" s="54">
        <v>508454</v>
      </c>
      <c r="T830" s="54">
        <v>507733</v>
      </c>
      <c r="U830" s="54">
        <v>507737</v>
      </c>
      <c r="V830" s="54">
        <v>507703</v>
      </c>
      <c r="W830" s="55">
        <v>507689</v>
      </c>
      <c r="X830" s="53">
        <v>67</v>
      </c>
      <c r="Y830" s="54">
        <v>129</v>
      </c>
      <c r="Z830" s="54">
        <v>131</v>
      </c>
      <c r="AA830" s="54">
        <v>131</v>
      </c>
      <c r="AB830" s="54">
        <v>131</v>
      </c>
      <c r="AC830" s="55">
        <v>131</v>
      </c>
      <c r="AD830" s="53">
        <v>491449</v>
      </c>
      <c r="AE830" s="54">
        <v>493665</v>
      </c>
      <c r="AF830" s="54">
        <v>494249</v>
      </c>
      <c r="AG830" s="54">
        <v>494036</v>
      </c>
      <c r="AH830" s="54">
        <v>494011</v>
      </c>
      <c r="AI830" s="55">
        <v>493888</v>
      </c>
    </row>
    <row r="831" spans="1:35" x14ac:dyDescent="0.25">
      <c r="A831" s="26">
        <v>2018</v>
      </c>
      <c r="B831" s="26">
        <v>1</v>
      </c>
      <c r="C831" s="26" t="s">
        <v>55</v>
      </c>
      <c r="D831" s="26">
        <v>30</v>
      </c>
      <c r="E831" s="26">
        <v>1988</v>
      </c>
      <c r="F831" s="50">
        <v>90745483</v>
      </c>
      <c r="G831" s="51">
        <v>183550173</v>
      </c>
      <c r="H831" s="51">
        <v>183405100</v>
      </c>
      <c r="I831" s="51">
        <v>183408902</v>
      </c>
      <c r="J831" s="51">
        <v>183412450</v>
      </c>
      <c r="K831" s="52">
        <v>183399811</v>
      </c>
      <c r="L831" s="50">
        <v>119927</v>
      </c>
      <c r="M831" s="51">
        <v>210034</v>
      </c>
      <c r="N831" s="51">
        <v>35139</v>
      </c>
      <c r="O831" s="51">
        <v>15416</v>
      </c>
      <c r="P831" s="51">
        <v>13928</v>
      </c>
      <c r="Q831" s="52">
        <v>6600</v>
      </c>
      <c r="R831" s="50">
        <v>509711</v>
      </c>
      <c r="S831" s="51">
        <v>517774</v>
      </c>
      <c r="T831" s="51">
        <v>517256</v>
      </c>
      <c r="U831" s="51">
        <v>517261</v>
      </c>
      <c r="V831" s="51">
        <v>517260</v>
      </c>
      <c r="W831" s="52">
        <v>517222</v>
      </c>
      <c r="X831" s="50">
        <v>66</v>
      </c>
      <c r="Y831" s="51">
        <v>148</v>
      </c>
      <c r="Z831" s="51">
        <v>152</v>
      </c>
      <c r="AA831" s="51">
        <v>153</v>
      </c>
      <c r="AB831" s="51">
        <v>153</v>
      </c>
      <c r="AC831" s="52">
        <v>154</v>
      </c>
      <c r="AD831" s="50">
        <v>502382</v>
      </c>
      <c r="AE831" s="51">
        <v>503457</v>
      </c>
      <c r="AF831" s="51">
        <v>504382</v>
      </c>
      <c r="AG831" s="51">
        <v>504165</v>
      </c>
      <c r="AH831" s="51">
        <v>504153</v>
      </c>
      <c r="AI831" s="52">
        <v>504019</v>
      </c>
    </row>
    <row r="832" spans="1:35" x14ac:dyDescent="0.25">
      <c r="A832" s="27">
        <v>2018</v>
      </c>
      <c r="B832" s="27">
        <v>1</v>
      </c>
      <c r="C832" s="27" t="s">
        <v>55</v>
      </c>
      <c r="D832" s="27">
        <v>31</v>
      </c>
      <c r="E832" s="27">
        <v>1987</v>
      </c>
      <c r="F832" s="53">
        <v>88910408</v>
      </c>
      <c r="G832" s="54">
        <v>179863035</v>
      </c>
      <c r="H832" s="54">
        <v>179741861</v>
      </c>
      <c r="I832" s="54">
        <v>179751642</v>
      </c>
      <c r="J832" s="54">
        <v>179751386</v>
      </c>
      <c r="K832" s="55">
        <v>179746756</v>
      </c>
      <c r="L832" s="53">
        <v>103514</v>
      </c>
      <c r="M832" s="54">
        <v>201707</v>
      </c>
      <c r="N832" s="54">
        <v>38701</v>
      </c>
      <c r="O832" s="54">
        <v>12667</v>
      </c>
      <c r="P832" s="54">
        <v>16910</v>
      </c>
      <c r="Q832" s="55">
        <v>13296</v>
      </c>
      <c r="R832" s="53">
        <v>498812</v>
      </c>
      <c r="S832" s="54">
        <v>506100</v>
      </c>
      <c r="T832" s="54">
        <v>505631</v>
      </c>
      <c r="U832" s="54">
        <v>505606</v>
      </c>
      <c r="V832" s="54">
        <v>505605</v>
      </c>
      <c r="W832" s="55">
        <v>505606</v>
      </c>
      <c r="X832" s="53">
        <v>84</v>
      </c>
      <c r="Y832" s="54">
        <v>137</v>
      </c>
      <c r="Z832" s="54">
        <v>139</v>
      </c>
      <c r="AA832" s="54">
        <v>139</v>
      </c>
      <c r="AB832" s="54">
        <v>139</v>
      </c>
      <c r="AC832" s="55">
        <v>139</v>
      </c>
      <c r="AD832" s="53">
        <v>492092</v>
      </c>
      <c r="AE832" s="54">
        <v>493647</v>
      </c>
      <c r="AF832" s="54">
        <v>494466</v>
      </c>
      <c r="AG832" s="54">
        <v>494257</v>
      </c>
      <c r="AH832" s="54">
        <v>494259</v>
      </c>
      <c r="AI832" s="55">
        <v>494175</v>
      </c>
    </row>
    <row r="833" spans="1:35" x14ac:dyDescent="0.25">
      <c r="A833" s="26">
        <v>2018</v>
      </c>
      <c r="B833" s="26">
        <v>1</v>
      </c>
      <c r="C833" s="26" t="s">
        <v>55</v>
      </c>
      <c r="D833" s="26">
        <v>32</v>
      </c>
      <c r="E833" s="26">
        <v>1986</v>
      </c>
      <c r="F833" s="50">
        <v>87391603</v>
      </c>
      <c r="G833" s="51">
        <v>176818977</v>
      </c>
      <c r="H833" s="51">
        <v>176710560</v>
      </c>
      <c r="I833" s="51">
        <v>176732112</v>
      </c>
      <c r="J833" s="51">
        <v>176733512</v>
      </c>
      <c r="K833" s="52">
        <v>176727835</v>
      </c>
      <c r="L833" s="50">
        <v>104035</v>
      </c>
      <c r="M833" s="51">
        <v>204972</v>
      </c>
      <c r="N833" s="51">
        <v>39721</v>
      </c>
      <c r="O833" s="51">
        <v>11915</v>
      </c>
      <c r="P833" s="51">
        <v>10073</v>
      </c>
      <c r="Q833" s="52">
        <v>9077</v>
      </c>
      <c r="R833" s="50">
        <v>489658</v>
      </c>
      <c r="S833" s="51">
        <v>496380</v>
      </c>
      <c r="T833" s="51">
        <v>495861</v>
      </c>
      <c r="U833" s="51">
        <v>495885</v>
      </c>
      <c r="V833" s="51">
        <v>495884</v>
      </c>
      <c r="W833" s="52">
        <v>495865</v>
      </c>
      <c r="X833" s="50">
        <v>86</v>
      </c>
      <c r="Y833" s="51">
        <v>181</v>
      </c>
      <c r="Z833" s="51">
        <v>180</v>
      </c>
      <c r="AA833" s="51">
        <v>182</v>
      </c>
      <c r="AB833" s="51">
        <v>182</v>
      </c>
      <c r="AC833" s="52">
        <v>182</v>
      </c>
      <c r="AD833" s="50">
        <v>483633</v>
      </c>
      <c r="AE833" s="51">
        <v>485433</v>
      </c>
      <c r="AF833" s="51">
        <v>486131</v>
      </c>
      <c r="AG833" s="51">
        <v>485962</v>
      </c>
      <c r="AH833" s="51">
        <v>485960</v>
      </c>
      <c r="AI833" s="52">
        <v>485853</v>
      </c>
    </row>
    <row r="834" spans="1:35" x14ac:dyDescent="0.25">
      <c r="A834" s="27">
        <v>2018</v>
      </c>
      <c r="B834" s="27">
        <v>1</v>
      </c>
      <c r="C834" s="27" t="s">
        <v>55</v>
      </c>
      <c r="D834" s="27">
        <v>33</v>
      </c>
      <c r="E834" s="27">
        <v>1985</v>
      </c>
      <c r="F834" s="53">
        <v>84866300</v>
      </c>
      <c r="G834" s="54">
        <v>171661893</v>
      </c>
      <c r="H834" s="54">
        <v>171576528</v>
      </c>
      <c r="I834" s="54">
        <v>171601012</v>
      </c>
      <c r="J834" s="54">
        <v>171606326</v>
      </c>
      <c r="K834" s="55">
        <v>171584692</v>
      </c>
      <c r="L834" s="53">
        <v>92001</v>
      </c>
      <c r="M834" s="54">
        <v>187335</v>
      </c>
      <c r="N834" s="54">
        <v>33014</v>
      </c>
      <c r="O834" s="54">
        <v>16175</v>
      </c>
      <c r="P834" s="54">
        <v>14301</v>
      </c>
      <c r="Q834" s="55">
        <v>14791</v>
      </c>
      <c r="R834" s="53">
        <v>475003</v>
      </c>
      <c r="S834" s="54">
        <v>481236</v>
      </c>
      <c r="T834" s="54">
        <v>480890</v>
      </c>
      <c r="U834" s="54">
        <v>480904</v>
      </c>
      <c r="V834" s="54">
        <v>480909</v>
      </c>
      <c r="W834" s="55">
        <v>480863</v>
      </c>
      <c r="X834" s="53">
        <v>82</v>
      </c>
      <c r="Y834" s="54">
        <v>176</v>
      </c>
      <c r="Z834" s="54">
        <v>178</v>
      </c>
      <c r="AA834" s="54">
        <v>180</v>
      </c>
      <c r="AB834" s="54">
        <v>180</v>
      </c>
      <c r="AC834" s="55">
        <v>182</v>
      </c>
      <c r="AD834" s="53">
        <v>469662</v>
      </c>
      <c r="AE834" s="54">
        <v>471153</v>
      </c>
      <c r="AF834" s="54">
        <v>471994</v>
      </c>
      <c r="AG834" s="54">
        <v>471873</v>
      </c>
      <c r="AH834" s="54">
        <v>471864</v>
      </c>
      <c r="AI834" s="55">
        <v>471717</v>
      </c>
    </row>
    <row r="835" spans="1:35" x14ac:dyDescent="0.25">
      <c r="A835" s="26">
        <v>2018</v>
      </c>
      <c r="B835" s="26">
        <v>1</v>
      </c>
      <c r="C835" s="26" t="s">
        <v>55</v>
      </c>
      <c r="D835" s="26">
        <v>34</v>
      </c>
      <c r="E835" s="26">
        <v>1984</v>
      </c>
      <c r="F835" s="50">
        <v>84441506</v>
      </c>
      <c r="G835" s="51">
        <v>170827448</v>
      </c>
      <c r="H835" s="51">
        <v>170762512</v>
      </c>
      <c r="I835" s="51">
        <v>170796316</v>
      </c>
      <c r="J835" s="51">
        <v>170797783</v>
      </c>
      <c r="K835" s="52">
        <v>170799068</v>
      </c>
      <c r="L835" s="50">
        <v>89147</v>
      </c>
      <c r="M835" s="51">
        <v>168569</v>
      </c>
      <c r="N835" s="51">
        <v>31283</v>
      </c>
      <c r="O835" s="51">
        <v>12780</v>
      </c>
      <c r="P835" s="51">
        <v>14716</v>
      </c>
      <c r="Q835" s="52">
        <v>10076</v>
      </c>
      <c r="R835" s="50">
        <v>472265</v>
      </c>
      <c r="S835" s="51">
        <v>478115</v>
      </c>
      <c r="T835" s="51">
        <v>477770</v>
      </c>
      <c r="U835" s="51">
        <v>477838</v>
      </c>
      <c r="V835" s="51">
        <v>477840</v>
      </c>
      <c r="W835" s="52">
        <v>477859</v>
      </c>
      <c r="X835" s="50">
        <v>84</v>
      </c>
      <c r="Y835" s="51">
        <v>201</v>
      </c>
      <c r="Z835" s="51">
        <v>204</v>
      </c>
      <c r="AA835" s="51">
        <v>204</v>
      </c>
      <c r="AB835" s="51">
        <v>204</v>
      </c>
      <c r="AC835" s="52">
        <v>204</v>
      </c>
      <c r="AD835" s="50">
        <v>467247</v>
      </c>
      <c r="AE835" s="51">
        <v>468926</v>
      </c>
      <c r="AF835" s="51">
        <v>469842</v>
      </c>
      <c r="AG835" s="51">
        <v>469766</v>
      </c>
      <c r="AH835" s="51">
        <v>469763</v>
      </c>
      <c r="AI835" s="52">
        <v>469698</v>
      </c>
    </row>
    <row r="836" spans="1:35" x14ac:dyDescent="0.25">
      <c r="A836" s="27">
        <v>2018</v>
      </c>
      <c r="B836" s="27">
        <v>1</v>
      </c>
      <c r="C836" s="27" t="s">
        <v>55</v>
      </c>
      <c r="D836" s="27">
        <v>35</v>
      </c>
      <c r="E836" s="27">
        <v>1983</v>
      </c>
      <c r="F836" s="53">
        <v>84630516</v>
      </c>
      <c r="G836" s="54">
        <v>171193089</v>
      </c>
      <c r="H836" s="54">
        <v>171134930</v>
      </c>
      <c r="I836" s="54">
        <v>171159036</v>
      </c>
      <c r="J836" s="54">
        <v>171159789</v>
      </c>
      <c r="K836" s="55">
        <v>171159297</v>
      </c>
      <c r="L836" s="53">
        <v>84125</v>
      </c>
      <c r="M836" s="54">
        <v>157462</v>
      </c>
      <c r="N836" s="54">
        <v>33943</v>
      </c>
      <c r="O836" s="54">
        <v>12432</v>
      </c>
      <c r="P836" s="54">
        <v>15532</v>
      </c>
      <c r="Q836" s="55">
        <v>9044</v>
      </c>
      <c r="R836" s="53">
        <v>472912</v>
      </c>
      <c r="S836" s="54">
        <v>478513</v>
      </c>
      <c r="T836" s="54">
        <v>478233</v>
      </c>
      <c r="U836" s="54">
        <v>478267</v>
      </c>
      <c r="V836" s="54">
        <v>478274</v>
      </c>
      <c r="W836" s="55">
        <v>478276</v>
      </c>
      <c r="X836" s="53">
        <v>97</v>
      </c>
      <c r="Y836" s="54">
        <v>189</v>
      </c>
      <c r="Z836" s="54">
        <v>193</v>
      </c>
      <c r="AA836" s="54">
        <v>194</v>
      </c>
      <c r="AB836" s="54">
        <v>194</v>
      </c>
      <c r="AC836" s="55">
        <v>194</v>
      </c>
      <c r="AD836" s="53">
        <v>468078</v>
      </c>
      <c r="AE836" s="54">
        <v>469931</v>
      </c>
      <c r="AF836" s="54">
        <v>470790</v>
      </c>
      <c r="AG836" s="54">
        <v>470682</v>
      </c>
      <c r="AH836" s="54">
        <v>470678</v>
      </c>
      <c r="AI836" s="55">
        <v>470611</v>
      </c>
    </row>
    <row r="837" spans="1:35" x14ac:dyDescent="0.25">
      <c r="A837" s="26">
        <v>2018</v>
      </c>
      <c r="B837" s="26">
        <v>1</v>
      </c>
      <c r="C837" s="26" t="s">
        <v>55</v>
      </c>
      <c r="D837" s="26">
        <v>36</v>
      </c>
      <c r="E837" s="26">
        <v>1982</v>
      </c>
      <c r="F837" s="50">
        <v>86633044</v>
      </c>
      <c r="G837" s="51">
        <v>175206670</v>
      </c>
      <c r="H837" s="51">
        <v>175170183</v>
      </c>
      <c r="I837" s="51">
        <v>175199105</v>
      </c>
      <c r="J837" s="51">
        <v>175203979</v>
      </c>
      <c r="K837" s="52">
        <v>175204602</v>
      </c>
      <c r="L837" s="50">
        <v>82087</v>
      </c>
      <c r="M837" s="51">
        <v>152325</v>
      </c>
      <c r="N837" s="51">
        <v>30780</v>
      </c>
      <c r="O837" s="51">
        <v>12846</v>
      </c>
      <c r="P837" s="51">
        <v>12227</v>
      </c>
      <c r="Q837" s="52">
        <v>7912</v>
      </c>
      <c r="R837" s="50">
        <v>483816</v>
      </c>
      <c r="S837" s="51">
        <v>489157</v>
      </c>
      <c r="T837" s="51">
        <v>488916</v>
      </c>
      <c r="U837" s="51">
        <v>488960</v>
      </c>
      <c r="V837" s="51">
        <v>488954</v>
      </c>
      <c r="W837" s="52">
        <v>488964</v>
      </c>
      <c r="X837" s="50">
        <v>114</v>
      </c>
      <c r="Y837" s="51">
        <v>242</v>
      </c>
      <c r="Z837" s="51">
        <v>247</v>
      </c>
      <c r="AA837" s="51">
        <v>248</v>
      </c>
      <c r="AB837" s="51">
        <v>248</v>
      </c>
      <c r="AC837" s="52">
        <v>248</v>
      </c>
      <c r="AD837" s="50">
        <v>479151</v>
      </c>
      <c r="AE837" s="51">
        <v>480679</v>
      </c>
      <c r="AF837" s="51">
        <v>481768</v>
      </c>
      <c r="AG837" s="51">
        <v>481713</v>
      </c>
      <c r="AH837" s="51">
        <v>481721</v>
      </c>
      <c r="AI837" s="52">
        <v>481650</v>
      </c>
    </row>
    <row r="838" spans="1:35" x14ac:dyDescent="0.25">
      <c r="A838" s="27">
        <v>2018</v>
      </c>
      <c r="B838" s="27">
        <v>1</v>
      </c>
      <c r="C838" s="27" t="s">
        <v>55</v>
      </c>
      <c r="D838" s="27">
        <v>37</v>
      </c>
      <c r="E838" s="27">
        <v>1981</v>
      </c>
      <c r="F838" s="53">
        <v>86604663</v>
      </c>
      <c r="G838" s="54">
        <v>175123742</v>
      </c>
      <c r="H838" s="54">
        <v>175090136</v>
      </c>
      <c r="I838" s="54">
        <v>175108654</v>
      </c>
      <c r="J838" s="54">
        <v>175109053</v>
      </c>
      <c r="K838" s="55">
        <v>175116400</v>
      </c>
      <c r="L838" s="53">
        <v>78024</v>
      </c>
      <c r="M838" s="54">
        <v>138572</v>
      </c>
      <c r="N838" s="54">
        <v>23831</v>
      </c>
      <c r="O838" s="54">
        <v>9809</v>
      </c>
      <c r="P838" s="54">
        <v>13799</v>
      </c>
      <c r="Q838" s="55">
        <v>9191</v>
      </c>
      <c r="R838" s="53">
        <v>483374</v>
      </c>
      <c r="S838" s="54">
        <v>488455</v>
      </c>
      <c r="T838" s="54">
        <v>488221</v>
      </c>
      <c r="U838" s="54">
        <v>488244</v>
      </c>
      <c r="V838" s="54">
        <v>488239</v>
      </c>
      <c r="W838" s="55">
        <v>488264</v>
      </c>
      <c r="X838" s="53">
        <v>113</v>
      </c>
      <c r="Y838" s="54">
        <v>251</v>
      </c>
      <c r="Z838" s="54">
        <v>250</v>
      </c>
      <c r="AA838" s="54">
        <v>249</v>
      </c>
      <c r="AB838" s="54">
        <v>249</v>
      </c>
      <c r="AC838" s="55">
        <v>250</v>
      </c>
      <c r="AD838" s="53">
        <v>478993</v>
      </c>
      <c r="AE838" s="54">
        <v>480523</v>
      </c>
      <c r="AF838" s="54">
        <v>481483</v>
      </c>
      <c r="AG838" s="54">
        <v>481434</v>
      </c>
      <c r="AH838" s="54">
        <v>481440</v>
      </c>
      <c r="AI838" s="55">
        <v>481380</v>
      </c>
    </row>
    <row r="839" spans="1:35" x14ac:dyDescent="0.25">
      <c r="A839" s="26">
        <v>2018</v>
      </c>
      <c r="B839" s="26">
        <v>1</v>
      </c>
      <c r="C839" s="26" t="s">
        <v>55</v>
      </c>
      <c r="D839" s="26">
        <v>38</v>
      </c>
      <c r="E839" s="26">
        <v>1980</v>
      </c>
      <c r="F839" s="50">
        <v>87184090</v>
      </c>
      <c r="G839" s="51">
        <v>176265344</v>
      </c>
      <c r="H839" s="51">
        <v>176206319</v>
      </c>
      <c r="I839" s="51">
        <v>176223633</v>
      </c>
      <c r="J839" s="51">
        <v>176225470</v>
      </c>
      <c r="K839" s="52">
        <v>176232334</v>
      </c>
      <c r="L839" s="50">
        <v>74035</v>
      </c>
      <c r="M839" s="51">
        <v>157301</v>
      </c>
      <c r="N839" s="51">
        <v>34069</v>
      </c>
      <c r="O839" s="51">
        <v>11685</v>
      </c>
      <c r="P839" s="51">
        <v>13337</v>
      </c>
      <c r="Q839" s="52">
        <v>7739</v>
      </c>
      <c r="R839" s="50">
        <v>486410</v>
      </c>
      <c r="S839" s="51">
        <v>491315</v>
      </c>
      <c r="T839" s="51">
        <v>491007</v>
      </c>
      <c r="U839" s="51">
        <v>491022</v>
      </c>
      <c r="V839" s="51">
        <v>491025</v>
      </c>
      <c r="W839" s="52">
        <v>491050</v>
      </c>
      <c r="X839" s="50">
        <v>119</v>
      </c>
      <c r="Y839" s="51">
        <v>237</v>
      </c>
      <c r="Z839" s="51">
        <v>242</v>
      </c>
      <c r="AA839" s="51">
        <v>242</v>
      </c>
      <c r="AB839" s="51">
        <v>242</v>
      </c>
      <c r="AC839" s="52">
        <v>242</v>
      </c>
      <c r="AD839" s="50">
        <v>482201</v>
      </c>
      <c r="AE839" s="51">
        <v>483575</v>
      </c>
      <c r="AF839" s="51">
        <v>484359</v>
      </c>
      <c r="AG839" s="51">
        <v>484295</v>
      </c>
      <c r="AH839" s="51">
        <v>484296</v>
      </c>
      <c r="AI839" s="52">
        <v>484244</v>
      </c>
    </row>
    <row r="840" spans="1:35" x14ac:dyDescent="0.25">
      <c r="A840" s="27">
        <v>2018</v>
      </c>
      <c r="B840" s="27">
        <v>1</v>
      </c>
      <c r="C840" s="27" t="s">
        <v>55</v>
      </c>
      <c r="D840" s="27">
        <v>39</v>
      </c>
      <c r="E840" s="27">
        <v>1979</v>
      </c>
      <c r="F840" s="53">
        <v>83075297</v>
      </c>
      <c r="G840" s="54">
        <v>168001561</v>
      </c>
      <c r="H840" s="54">
        <v>167935487</v>
      </c>
      <c r="I840" s="54">
        <v>167947952</v>
      </c>
      <c r="J840" s="54">
        <v>167947732</v>
      </c>
      <c r="K840" s="55">
        <v>167938434</v>
      </c>
      <c r="L840" s="53">
        <v>65470</v>
      </c>
      <c r="M840" s="54">
        <v>124958</v>
      </c>
      <c r="N840" s="54">
        <v>23154</v>
      </c>
      <c r="O840" s="54">
        <v>10871</v>
      </c>
      <c r="P840" s="54">
        <v>13023</v>
      </c>
      <c r="Q840" s="55">
        <v>8531</v>
      </c>
      <c r="R840" s="53">
        <v>463374</v>
      </c>
      <c r="S840" s="54">
        <v>468064</v>
      </c>
      <c r="T840" s="54">
        <v>467816</v>
      </c>
      <c r="U840" s="54">
        <v>467826</v>
      </c>
      <c r="V840" s="54">
        <v>467825</v>
      </c>
      <c r="W840" s="55">
        <v>467815</v>
      </c>
      <c r="X840" s="53">
        <v>150</v>
      </c>
      <c r="Y840" s="54">
        <v>307</v>
      </c>
      <c r="Z840" s="54">
        <v>311</v>
      </c>
      <c r="AA840" s="54">
        <v>312</v>
      </c>
      <c r="AB840" s="54">
        <v>312</v>
      </c>
      <c r="AC840" s="55">
        <v>311</v>
      </c>
      <c r="AD840" s="53">
        <v>459472</v>
      </c>
      <c r="AE840" s="54">
        <v>460851</v>
      </c>
      <c r="AF840" s="54">
        <v>461600</v>
      </c>
      <c r="AG840" s="54">
        <v>461462</v>
      </c>
      <c r="AH840" s="54">
        <v>461471</v>
      </c>
      <c r="AI840" s="55">
        <v>461371</v>
      </c>
    </row>
    <row r="841" spans="1:35" x14ac:dyDescent="0.25">
      <c r="A841" s="26">
        <v>2018</v>
      </c>
      <c r="B841" s="26">
        <v>1</v>
      </c>
      <c r="C841" s="26" t="s">
        <v>55</v>
      </c>
      <c r="D841" s="26">
        <v>40</v>
      </c>
      <c r="E841" s="26">
        <v>1978</v>
      </c>
      <c r="F841" s="50">
        <v>81765583</v>
      </c>
      <c r="G841" s="51">
        <v>165301247</v>
      </c>
      <c r="H841" s="51">
        <v>165251098</v>
      </c>
      <c r="I841" s="51">
        <v>165270373</v>
      </c>
      <c r="J841" s="51">
        <v>165272067</v>
      </c>
      <c r="K841" s="52">
        <v>165267127</v>
      </c>
      <c r="L841" s="50">
        <v>60964</v>
      </c>
      <c r="M841" s="51">
        <v>117095</v>
      </c>
      <c r="N841" s="51">
        <v>20431</v>
      </c>
      <c r="O841" s="51">
        <v>10693</v>
      </c>
      <c r="P841" s="51">
        <v>9760</v>
      </c>
      <c r="Q841" s="52">
        <v>10432</v>
      </c>
      <c r="R841" s="50">
        <v>455870</v>
      </c>
      <c r="S841" s="51">
        <v>460405</v>
      </c>
      <c r="T841" s="51">
        <v>460177</v>
      </c>
      <c r="U841" s="51">
        <v>460219</v>
      </c>
      <c r="V841" s="51">
        <v>460218</v>
      </c>
      <c r="W841" s="52">
        <v>460230</v>
      </c>
      <c r="X841" s="50">
        <v>137</v>
      </c>
      <c r="Y841" s="51">
        <v>289</v>
      </c>
      <c r="Z841" s="51">
        <v>289</v>
      </c>
      <c r="AA841" s="51">
        <v>291</v>
      </c>
      <c r="AB841" s="51">
        <v>291</v>
      </c>
      <c r="AC841" s="52">
        <v>291</v>
      </c>
      <c r="AD841" s="50">
        <v>452171</v>
      </c>
      <c r="AE841" s="51">
        <v>453375</v>
      </c>
      <c r="AF841" s="51">
        <v>454168</v>
      </c>
      <c r="AG841" s="51">
        <v>454125</v>
      </c>
      <c r="AH841" s="51">
        <v>454118</v>
      </c>
      <c r="AI841" s="52">
        <v>454058</v>
      </c>
    </row>
    <row r="842" spans="1:35" x14ac:dyDescent="0.25">
      <c r="A842" s="27">
        <v>2018</v>
      </c>
      <c r="B842" s="27">
        <v>1</v>
      </c>
      <c r="C842" s="27" t="s">
        <v>55</v>
      </c>
      <c r="D842" s="27">
        <v>41</v>
      </c>
      <c r="E842" s="27">
        <v>1977</v>
      </c>
      <c r="F842" s="53">
        <v>80507904</v>
      </c>
      <c r="G842" s="54">
        <v>162727752</v>
      </c>
      <c r="H842" s="54">
        <v>162672047</v>
      </c>
      <c r="I842" s="54">
        <v>162680566</v>
      </c>
      <c r="J842" s="54">
        <v>162682064</v>
      </c>
      <c r="K842" s="55">
        <v>162674626</v>
      </c>
      <c r="L842" s="53">
        <v>64228</v>
      </c>
      <c r="M842" s="54">
        <v>129806</v>
      </c>
      <c r="N842" s="54">
        <v>22230</v>
      </c>
      <c r="O842" s="54">
        <v>13268</v>
      </c>
      <c r="P842" s="54">
        <v>11454</v>
      </c>
      <c r="Q842" s="55">
        <v>5726</v>
      </c>
      <c r="R842" s="53">
        <v>448979</v>
      </c>
      <c r="S842" s="54">
        <v>453216</v>
      </c>
      <c r="T842" s="54">
        <v>452956</v>
      </c>
      <c r="U842" s="54">
        <v>452966</v>
      </c>
      <c r="V842" s="54">
        <v>452961</v>
      </c>
      <c r="W842" s="55">
        <v>452951</v>
      </c>
      <c r="X842" s="53">
        <v>184</v>
      </c>
      <c r="Y842" s="54">
        <v>332</v>
      </c>
      <c r="Z842" s="54">
        <v>336</v>
      </c>
      <c r="AA842" s="54">
        <v>339</v>
      </c>
      <c r="AB842" s="54">
        <v>339</v>
      </c>
      <c r="AC842" s="55">
        <v>339</v>
      </c>
      <c r="AD842" s="53">
        <v>445299</v>
      </c>
      <c r="AE842" s="54">
        <v>446307</v>
      </c>
      <c r="AF842" s="54">
        <v>446977</v>
      </c>
      <c r="AG842" s="54">
        <v>446917</v>
      </c>
      <c r="AH842" s="54">
        <v>446911</v>
      </c>
      <c r="AI842" s="55">
        <v>446839</v>
      </c>
    </row>
    <row r="843" spans="1:35" x14ac:dyDescent="0.25">
      <c r="A843" s="26">
        <v>2018</v>
      </c>
      <c r="B843" s="26">
        <v>1</v>
      </c>
      <c r="C843" s="26" t="s">
        <v>55</v>
      </c>
      <c r="D843" s="26">
        <v>42</v>
      </c>
      <c r="E843" s="26">
        <v>1976</v>
      </c>
      <c r="F843" s="50">
        <v>78792111</v>
      </c>
      <c r="G843" s="51">
        <v>159234313</v>
      </c>
      <c r="H843" s="51">
        <v>159182993</v>
      </c>
      <c r="I843" s="51">
        <v>159190059</v>
      </c>
      <c r="J843" s="51">
        <v>159188098</v>
      </c>
      <c r="K843" s="52">
        <v>159194505</v>
      </c>
      <c r="L843" s="50">
        <v>57987</v>
      </c>
      <c r="M843" s="51">
        <v>126070</v>
      </c>
      <c r="N843" s="51">
        <v>24249</v>
      </c>
      <c r="O843" s="51">
        <v>10576</v>
      </c>
      <c r="P843" s="51">
        <v>11026</v>
      </c>
      <c r="Q843" s="52">
        <v>5528</v>
      </c>
      <c r="R843" s="50">
        <v>439323</v>
      </c>
      <c r="S843" s="51">
        <v>443418</v>
      </c>
      <c r="T843" s="51">
        <v>443167</v>
      </c>
      <c r="U843" s="51">
        <v>443203</v>
      </c>
      <c r="V843" s="51">
        <v>443199</v>
      </c>
      <c r="W843" s="52">
        <v>443220</v>
      </c>
      <c r="X843" s="50">
        <v>194</v>
      </c>
      <c r="Y843" s="51">
        <v>367</v>
      </c>
      <c r="Z843" s="51">
        <v>369</v>
      </c>
      <c r="AA843" s="51">
        <v>370</v>
      </c>
      <c r="AB843" s="51">
        <v>371</v>
      </c>
      <c r="AC843" s="52">
        <v>371</v>
      </c>
      <c r="AD843" s="50">
        <v>435685</v>
      </c>
      <c r="AE843" s="51">
        <v>436834</v>
      </c>
      <c r="AF843" s="51">
        <v>437369</v>
      </c>
      <c r="AG843" s="51">
        <v>437266</v>
      </c>
      <c r="AH843" s="51">
        <v>437241</v>
      </c>
      <c r="AI843" s="52">
        <v>437202</v>
      </c>
    </row>
    <row r="844" spans="1:35" x14ac:dyDescent="0.25">
      <c r="A844" s="27">
        <v>2018</v>
      </c>
      <c r="B844" s="27">
        <v>1</v>
      </c>
      <c r="C844" s="27" t="s">
        <v>55</v>
      </c>
      <c r="D844" s="27">
        <v>43</v>
      </c>
      <c r="E844" s="27">
        <v>1975</v>
      </c>
      <c r="F844" s="53">
        <v>76127037</v>
      </c>
      <c r="G844" s="54">
        <v>153890128</v>
      </c>
      <c r="H844" s="54">
        <v>153798705</v>
      </c>
      <c r="I844" s="54">
        <v>153810936</v>
      </c>
      <c r="J844" s="54">
        <v>153811382</v>
      </c>
      <c r="K844" s="55">
        <v>153809572</v>
      </c>
      <c r="L844" s="53">
        <v>58376</v>
      </c>
      <c r="M844" s="54">
        <v>106059</v>
      </c>
      <c r="N844" s="54">
        <v>24598</v>
      </c>
      <c r="O844" s="54">
        <v>6939</v>
      </c>
      <c r="P844" s="54">
        <v>8740</v>
      </c>
      <c r="Q844" s="55">
        <v>6851</v>
      </c>
      <c r="R844" s="53">
        <v>424442</v>
      </c>
      <c r="S844" s="54">
        <v>428555</v>
      </c>
      <c r="T844" s="54">
        <v>428248</v>
      </c>
      <c r="U844" s="54">
        <v>428285</v>
      </c>
      <c r="V844" s="54">
        <v>428287</v>
      </c>
      <c r="W844" s="55">
        <v>428291</v>
      </c>
      <c r="X844" s="53">
        <v>202</v>
      </c>
      <c r="Y844" s="54">
        <v>387</v>
      </c>
      <c r="Z844" s="54">
        <v>389</v>
      </c>
      <c r="AA844" s="54">
        <v>391</v>
      </c>
      <c r="AB844" s="54">
        <v>391</v>
      </c>
      <c r="AC844" s="55">
        <v>392</v>
      </c>
      <c r="AD844" s="53">
        <v>421063</v>
      </c>
      <c r="AE844" s="54">
        <v>421932</v>
      </c>
      <c r="AF844" s="54">
        <v>422491</v>
      </c>
      <c r="AG844" s="54">
        <v>422364</v>
      </c>
      <c r="AH844" s="54">
        <v>422360</v>
      </c>
      <c r="AI844" s="55">
        <v>422311</v>
      </c>
    </row>
    <row r="845" spans="1:35" x14ac:dyDescent="0.25">
      <c r="A845" s="26">
        <v>2018</v>
      </c>
      <c r="B845" s="26">
        <v>1</v>
      </c>
      <c r="C845" s="26" t="s">
        <v>55</v>
      </c>
      <c r="D845" s="26">
        <v>44</v>
      </c>
      <c r="E845" s="26">
        <v>1974</v>
      </c>
      <c r="F845" s="50">
        <v>77302223</v>
      </c>
      <c r="G845" s="51">
        <v>156233303</v>
      </c>
      <c r="H845" s="51">
        <v>156148469</v>
      </c>
      <c r="I845" s="51">
        <v>156156202</v>
      </c>
      <c r="J845" s="51">
        <v>156154741</v>
      </c>
      <c r="K845" s="52">
        <v>156149493</v>
      </c>
      <c r="L845" s="50">
        <v>57743</v>
      </c>
      <c r="M845" s="51">
        <v>103845</v>
      </c>
      <c r="N845" s="51">
        <v>20046</v>
      </c>
      <c r="O845" s="51">
        <v>6592</v>
      </c>
      <c r="P845" s="51">
        <v>8744</v>
      </c>
      <c r="Q845" s="52">
        <v>4824</v>
      </c>
      <c r="R845" s="50">
        <v>430942</v>
      </c>
      <c r="S845" s="51">
        <v>434769</v>
      </c>
      <c r="T845" s="51">
        <v>434491</v>
      </c>
      <c r="U845" s="51">
        <v>434500</v>
      </c>
      <c r="V845" s="51">
        <v>434493</v>
      </c>
      <c r="W845" s="52">
        <v>434500</v>
      </c>
      <c r="X845" s="50">
        <v>209</v>
      </c>
      <c r="Y845" s="51">
        <v>437</v>
      </c>
      <c r="Z845" s="51">
        <v>439</v>
      </c>
      <c r="AA845" s="51">
        <v>443</v>
      </c>
      <c r="AB845" s="51">
        <v>444</v>
      </c>
      <c r="AC845" s="52">
        <v>444</v>
      </c>
      <c r="AD845" s="50">
        <v>427453</v>
      </c>
      <c r="AE845" s="51">
        <v>428303</v>
      </c>
      <c r="AF845" s="51">
        <v>428823</v>
      </c>
      <c r="AG845" s="51">
        <v>428730</v>
      </c>
      <c r="AH845" s="51">
        <v>428711</v>
      </c>
      <c r="AI845" s="52">
        <v>428634</v>
      </c>
    </row>
    <row r="846" spans="1:35" x14ac:dyDescent="0.25">
      <c r="A846" s="27">
        <v>2018</v>
      </c>
      <c r="B846" s="27">
        <v>1</v>
      </c>
      <c r="C846" s="27" t="s">
        <v>55</v>
      </c>
      <c r="D846" s="27">
        <v>45</v>
      </c>
      <c r="E846" s="27">
        <v>1973</v>
      </c>
      <c r="F846" s="53">
        <v>77824134</v>
      </c>
      <c r="G846" s="54">
        <v>157251208</v>
      </c>
      <c r="H846" s="54">
        <v>157167775</v>
      </c>
      <c r="I846" s="54">
        <v>157189771</v>
      </c>
      <c r="J846" s="54">
        <v>157185979</v>
      </c>
      <c r="K846" s="55">
        <v>157190275</v>
      </c>
      <c r="L846" s="53">
        <v>48576</v>
      </c>
      <c r="M846" s="54">
        <v>103058</v>
      </c>
      <c r="N846" s="54">
        <v>18585</v>
      </c>
      <c r="O846" s="54">
        <v>8762</v>
      </c>
      <c r="P846" s="54">
        <v>11387</v>
      </c>
      <c r="Q846" s="55">
        <v>10264</v>
      </c>
      <c r="R846" s="53">
        <v>433611</v>
      </c>
      <c r="S846" s="54">
        <v>437202</v>
      </c>
      <c r="T846" s="54">
        <v>436965</v>
      </c>
      <c r="U846" s="54">
        <v>436992</v>
      </c>
      <c r="V846" s="54">
        <v>436984</v>
      </c>
      <c r="W846" s="55">
        <v>437003</v>
      </c>
      <c r="X846" s="53">
        <v>221</v>
      </c>
      <c r="Y846" s="54">
        <v>446</v>
      </c>
      <c r="Z846" s="54">
        <v>454</v>
      </c>
      <c r="AA846" s="54">
        <v>456</v>
      </c>
      <c r="AB846" s="54">
        <v>456</v>
      </c>
      <c r="AC846" s="55">
        <v>456</v>
      </c>
      <c r="AD846" s="53">
        <v>430387</v>
      </c>
      <c r="AE846" s="54">
        <v>431151</v>
      </c>
      <c r="AF846" s="54">
        <v>431599</v>
      </c>
      <c r="AG846" s="54">
        <v>431569</v>
      </c>
      <c r="AH846" s="54">
        <v>431573</v>
      </c>
      <c r="AI846" s="55">
        <v>431536</v>
      </c>
    </row>
    <row r="847" spans="1:35" x14ac:dyDescent="0.25">
      <c r="A847" s="26">
        <v>2018</v>
      </c>
      <c r="B847" s="26">
        <v>1</v>
      </c>
      <c r="C847" s="26" t="s">
        <v>55</v>
      </c>
      <c r="D847" s="26">
        <v>46</v>
      </c>
      <c r="E847" s="26">
        <v>1972</v>
      </c>
      <c r="F847" s="50">
        <v>83984377</v>
      </c>
      <c r="G847" s="51">
        <v>169652268</v>
      </c>
      <c r="H847" s="51">
        <v>169584287</v>
      </c>
      <c r="I847" s="51">
        <v>169602128</v>
      </c>
      <c r="J847" s="51">
        <v>169606051</v>
      </c>
      <c r="K847" s="52">
        <v>169607399</v>
      </c>
      <c r="L847" s="50">
        <v>55338</v>
      </c>
      <c r="M847" s="51">
        <v>104189</v>
      </c>
      <c r="N847" s="51">
        <v>22717</v>
      </c>
      <c r="O847" s="51">
        <v>8864</v>
      </c>
      <c r="P847" s="51">
        <v>8720</v>
      </c>
      <c r="Q847" s="52">
        <v>6768</v>
      </c>
      <c r="R847" s="50">
        <v>467647</v>
      </c>
      <c r="S847" s="51">
        <v>471232</v>
      </c>
      <c r="T847" s="51">
        <v>471021</v>
      </c>
      <c r="U847" s="51">
        <v>471055</v>
      </c>
      <c r="V847" s="51">
        <v>471058</v>
      </c>
      <c r="W847" s="52">
        <v>471066</v>
      </c>
      <c r="X847" s="50">
        <v>328</v>
      </c>
      <c r="Y847" s="51">
        <v>601</v>
      </c>
      <c r="Z847" s="51">
        <v>606</v>
      </c>
      <c r="AA847" s="51">
        <v>608</v>
      </c>
      <c r="AB847" s="51">
        <v>608</v>
      </c>
      <c r="AC847" s="52">
        <v>608</v>
      </c>
      <c r="AD847" s="50">
        <v>464311</v>
      </c>
      <c r="AE847" s="51">
        <v>465004</v>
      </c>
      <c r="AF847" s="51">
        <v>465532</v>
      </c>
      <c r="AG847" s="51">
        <v>465476</v>
      </c>
      <c r="AH847" s="51">
        <v>465467</v>
      </c>
      <c r="AI847" s="52">
        <v>465415</v>
      </c>
    </row>
    <row r="848" spans="1:35" x14ac:dyDescent="0.25">
      <c r="A848" s="27">
        <v>2018</v>
      </c>
      <c r="B848" s="27">
        <v>1</v>
      </c>
      <c r="C848" s="27" t="s">
        <v>55</v>
      </c>
      <c r="D848" s="27">
        <v>47</v>
      </c>
      <c r="E848" s="27">
        <v>1971</v>
      </c>
      <c r="F848" s="53">
        <v>92098337</v>
      </c>
      <c r="G848" s="54">
        <v>186008789</v>
      </c>
      <c r="H848" s="54">
        <v>185952359</v>
      </c>
      <c r="I848" s="54">
        <v>185957410</v>
      </c>
      <c r="J848" s="54">
        <v>185958537</v>
      </c>
      <c r="K848" s="55">
        <v>185959833</v>
      </c>
      <c r="L848" s="53">
        <v>52841</v>
      </c>
      <c r="M848" s="54">
        <v>84584</v>
      </c>
      <c r="N848" s="54">
        <v>20666</v>
      </c>
      <c r="O848" s="54">
        <v>8786</v>
      </c>
      <c r="P848" s="54">
        <v>10846</v>
      </c>
      <c r="Q848" s="55">
        <v>11144</v>
      </c>
      <c r="R848" s="53">
        <v>512424</v>
      </c>
      <c r="S848" s="54">
        <v>515935</v>
      </c>
      <c r="T848" s="54">
        <v>515705</v>
      </c>
      <c r="U848" s="54">
        <v>515711</v>
      </c>
      <c r="V848" s="54">
        <v>515708</v>
      </c>
      <c r="W848" s="55">
        <v>515726</v>
      </c>
      <c r="X848" s="53">
        <v>311</v>
      </c>
      <c r="Y848" s="54">
        <v>675</v>
      </c>
      <c r="Z848" s="54">
        <v>680</v>
      </c>
      <c r="AA848" s="54">
        <v>680</v>
      </c>
      <c r="AB848" s="54">
        <v>679</v>
      </c>
      <c r="AC848" s="55">
        <v>680</v>
      </c>
      <c r="AD848" s="53">
        <v>509066</v>
      </c>
      <c r="AE848" s="54">
        <v>509635</v>
      </c>
      <c r="AF848" s="54">
        <v>510227</v>
      </c>
      <c r="AG848" s="54">
        <v>510124</v>
      </c>
      <c r="AH848" s="54">
        <v>510107</v>
      </c>
      <c r="AI848" s="55">
        <v>510056</v>
      </c>
    </row>
    <row r="849" spans="1:35" x14ac:dyDescent="0.25">
      <c r="A849" s="26">
        <v>2018</v>
      </c>
      <c r="B849" s="26">
        <v>1</v>
      </c>
      <c r="C849" s="26" t="s">
        <v>55</v>
      </c>
      <c r="D849" s="26">
        <v>48</v>
      </c>
      <c r="E849" s="26">
        <v>1970</v>
      </c>
      <c r="F849" s="50">
        <v>95733759</v>
      </c>
      <c r="G849" s="51">
        <v>193336889</v>
      </c>
      <c r="H849" s="51">
        <v>193268188</v>
      </c>
      <c r="I849" s="51">
        <v>193279494</v>
      </c>
      <c r="J849" s="51">
        <v>193276654</v>
      </c>
      <c r="K849" s="52">
        <v>193280091</v>
      </c>
      <c r="L849" s="50">
        <v>51971</v>
      </c>
      <c r="M849" s="51">
        <v>92275</v>
      </c>
      <c r="N849" s="51">
        <v>14242</v>
      </c>
      <c r="O849" s="51">
        <v>9594</v>
      </c>
      <c r="P849" s="51">
        <v>10368</v>
      </c>
      <c r="Q849" s="52">
        <v>6132</v>
      </c>
      <c r="R849" s="50">
        <v>532582</v>
      </c>
      <c r="S849" s="51">
        <v>535955</v>
      </c>
      <c r="T849" s="51">
        <v>535726</v>
      </c>
      <c r="U849" s="51">
        <v>535748</v>
      </c>
      <c r="V849" s="51">
        <v>535737</v>
      </c>
      <c r="W849" s="52">
        <v>535750</v>
      </c>
      <c r="X849" s="50">
        <v>379</v>
      </c>
      <c r="Y849" s="51">
        <v>795</v>
      </c>
      <c r="Z849" s="51">
        <v>802</v>
      </c>
      <c r="AA849" s="51">
        <v>802</v>
      </c>
      <c r="AB849" s="51">
        <v>802</v>
      </c>
      <c r="AC849" s="52">
        <v>803</v>
      </c>
      <c r="AD849" s="50">
        <v>529112</v>
      </c>
      <c r="AE849" s="51">
        <v>529529</v>
      </c>
      <c r="AF849" s="51">
        <v>530050</v>
      </c>
      <c r="AG849" s="51">
        <v>529990</v>
      </c>
      <c r="AH849" s="51">
        <v>529981</v>
      </c>
      <c r="AI849" s="52">
        <v>529923</v>
      </c>
    </row>
    <row r="850" spans="1:35" x14ac:dyDescent="0.25">
      <c r="A850" s="27">
        <v>2018</v>
      </c>
      <c r="B850" s="27">
        <v>1</v>
      </c>
      <c r="C850" s="27" t="s">
        <v>55</v>
      </c>
      <c r="D850" s="27">
        <v>49</v>
      </c>
      <c r="E850" s="27">
        <v>1969</v>
      </c>
      <c r="F850" s="53">
        <v>102529276</v>
      </c>
      <c r="G850" s="54">
        <v>206968962</v>
      </c>
      <c r="H850" s="54">
        <v>206895220</v>
      </c>
      <c r="I850" s="54">
        <v>206903133</v>
      </c>
      <c r="J850" s="54">
        <v>206896131</v>
      </c>
      <c r="K850" s="55">
        <v>206900003</v>
      </c>
      <c r="L850" s="53">
        <v>48108</v>
      </c>
      <c r="M850" s="54">
        <v>93178</v>
      </c>
      <c r="N850" s="54">
        <v>18923</v>
      </c>
      <c r="O850" s="54">
        <v>8206</v>
      </c>
      <c r="P850" s="54">
        <v>7420</v>
      </c>
      <c r="Q850" s="55">
        <v>6514</v>
      </c>
      <c r="R850" s="53">
        <v>570033</v>
      </c>
      <c r="S850" s="54">
        <v>573239</v>
      </c>
      <c r="T850" s="54">
        <v>572951</v>
      </c>
      <c r="U850" s="54">
        <v>572974</v>
      </c>
      <c r="V850" s="54">
        <v>572959</v>
      </c>
      <c r="W850" s="55">
        <v>572974</v>
      </c>
      <c r="X850" s="53">
        <v>456</v>
      </c>
      <c r="Y850" s="54">
        <v>926</v>
      </c>
      <c r="Z850" s="54">
        <v>936</v>
      </c>
      <c r="AA850" s="54">
        <v>937</v>
      </c>
      <c r="AB850" s="54">
        <v>938</v>
      </c>
      <c r="AC850" s="55">
        <v>938</v>
      </c>
      <c r="AD850" s="53">
        <v>566623</v>
      </c>
      <c r="AE850" s="54">
        <v>566832</v>
      </c>
      <c r="AF850" s="54">
        <v>567299</v>
      </c>
      <c r="AG850" s="54">
        <v>567215</v>
      </c>
      <c r="AH850" s="54">
        <v>567183</v>
      </c>
      <c r="AI850" s="55">
        <v>567136</v>
      </c>
    </row>
    <row r="851" spans="1:35" x14ac:dyDescent="0.25">
      <c r="A851" s="26">
        <v>2018</v>
      </c>
      <c r="B851" s="26">
        <v>1</v>
      </c>
      <c r="C851" s="26" t="s">
        <v>55</v>
      </c>
      <c r="D851" s="26">
        <v>50</v>
      </c>
      <c r="E851" s="26">
        <v>1968</v>
      </c>
      <c r="F851" s="50">
        <v>107427949</v>
      </c>
      <c r="G851" s="51">
        <v>216825546</v>
      </c>
      <c r="H851" s="51">
        <v>216778530</v>
      </c>
      <c r="I851" s="51">
        <v>216787501</v>
      </c>
      <c r="J851" s="51">
        <v>216787458</v>
      </c>
      <c r="K851" s="52">
        <v>216790041</v>
      </c>
      <c r="L851" s="50">
        <v>43237</v>
      </c>
      <c r="M851" s="51">
        <v>88069</v>
      </c>
      <c r="N851" s="51">
        <v>14942</v>
      </c>
      <c r="O851" s="51">
        <v>7252</v>
      </c>
      <c r="P851" s="51">
        <v>8384</v>
      </c>
      <c r="Q851" s="52">
        <v>7136</v>
      </c>
      <c r="R851" s="50">
        <v>597044</v>
      </c>
      <c r="S851" s="51">
        <v>600107</v>
      </c>
      <c r="T851" s="51">
        <v>599943</v>
      </c>
      <c r="U851" s="51">
        <v>599952</v>
      </c>
      <c r="V851" s="51">
        <v>599954</v>
      </c>
      <c r="W851" s="52">
        <v>599972</v>
      </c>
      <c r="X851" s="50">
        <v>579</v>
      </c>
      <c r="Y851" s="51">
        <v>1131</v>
      </c>
      <c r="Z851" s="51">
        <v>1139</v>
      </c>
      <c r="AA851" s="51">
        <v>1140</v>
      </c>
      <c r="AB851" s="51">
        <v>1140</v>
      </c>
      <c r="AC851" s="52">
        <v>1141</v>
      </c>
      <c r="AD851" s="50">
        <v>593598</v>
      </c>
      <c r="AE851" s="51">
        <v>593651</v>
      </c>
      <c r="AF851" s="51">
        <v>594264</v>
      </c>
      <c r="AG851" s="51">
        <v>594195</v>
      </c>
      <c r="AH851" s="51">
        <v>594179</v>
      </c>
      <c r="AI851" s="52">
        <v>594145</v>
      </c>
    </row>
    <row r="852" spans="1:35" x14ac:dyDescent="0.25">
      <c r="A852" s="27">
        <v>2018</v>
      </c>
      <c r="B852" s="27">
        <v>1</v>
      </c>
      <c r="C852" s="27" t="s">
        <v>55</v>
      </c>
      <c r="D852" s="27">
        <v>51</v>
      </c>
      <c r="E852" s="27">
        <v>1967</v>
      </c>
      <c r="F852" s="53">
        <v>110535515</v>
      </c>
      <c r="G852" s="54">
        <v>223087910</v>
      </c>
      <c r="H852" s="54">
        <v>223027789</v>
      </c>
      <c r="I852" s="54">
        <v>223048030</v>
      </c>
      <c r="J852" s="54">
        <v>223045534</v>
      </c>
      <c r="K852" s="55">
        <v>223048571</v>
      </c>
      <c r="L852" s="53">
        <v>46888</v>
      </c>
      <c r="M852" s="54">
        <v>85230</v>
      </c>
      <c r="N852" s="54">
        <v>17367</v>
      </c>
      <c r="O852" s="54">
        <v>7074</v>
      </c>
      <c r="P852" s="54">
        <v>8424</v>
      </c>
      <c r="Q852" s="55">
        <v>4068</v>
      </c>
      <c r="R852" s="53">
        <v>614109</v>
      </c>
      <c r="S852" s="54">
        <v>616917</v>
      </c>
      <c r="T852" s="54">
        <v>616698</v>
      </c>
      <c r="U852" s="54">
        <v>616738</v>
      </c>
      <c r="V852" s="54">
        <v>616729</v>
      </c>
      <c r="W852" s="55">
        <v>616747</v>
      </c>
      <c r="X852" s="53">
        <v>561</v>
      </c>
      <c r="Y852" s="54">
        <v>1249</v>
      </c>
      <c r="Z852" s="54">
        <v>1260</v>
      </c>
      <c r="AA852" s="54">
        <v>1265</v>
      </c>
      <c r="AB852" s="54">
        <v>1265</v>
      </c>
      <c r="AC852" s="55">
        <v>1266</v>
      </c>
      <c r="AD852" s="53">
        <v>610730</v>
      </c>
      <c r="AE852" s="54">
        <v>610793</v>
      </c>
      <c r="AF852" s="54">
        <v>611270</v>
      </c>
      <c r="AG852" s="54">
        <v>611238</v>
      </c>
      <c r="AH852" s="54">
        <v>611226</v>
      </c>
      <c r="AI852" s="55">
        <v>611183</v>
      </c>
    </row>
    <row r="853" spans="1:35" x14ac:dyDescent="0.25">
      <c r="A853" s="26">
        <v>2018</v>
      </c>
      <c r="B853" s="26">
        <v>1</v>
      </c>
      <c r="C853" s="26" t="s">
        <v>55</v>
      </c>
      <c r="D853" s="26">
        <v>52</v>
      </c>
      <c r="E853" s="26">
        <v>1966</v>
      </c>
      <c r="F853" s="50">
        <v>113783116</v>
      </c>
      <c r="G853" s="51">
        <v>229570006</v>
      </c>
      <c r="H853" s="51">
        <v>229549094</v>
      </c>
      <c r="I853" s="51">
        <v>229555626</v>
      </c>
      <c r="J853" s="51">
        <v>229558770</v>
      </c>
      <c r="K853" s="52">
        <v>229560397</v>
      </c>
      <c r="L853" s="50">
        <v>41575</v>
      </c>
      <c r="M853" s="51">
        <v>76356</v>
      </c>
      <c r="N853" s="51">
        <v>16228</v>
      </c>
      <c r="O853" s="51">
        <v>8424</v>
      </c>
      <c r="P853" s="51">
        <v>10188</v>
      </c>
      <c r="Q853" s="52">
        <v>3916</v>
      </c>
      <c r="R853" s="50">
        <v>631837</v>
      </c>
      <c r="S853" s="51">
        <v>634271</v>
      </c>
      <c r="T853" s="51">
        <v>634155</v>
      </c>
      <c r="U853" s="51">
        <v>634168</v>
      </c>
      <c r="V853" s="51">
        <v>634174</v>
      </c>
      <c r="W853" s="52">
        <v>634170</v>
      </c>
      <c r="X853" s="50">
        <v>732</v>
      </c>
      <c r="Y853" s="51">
        <v>1450</v>
      </c>
      <c r="Z853" s="51">
        <v>1460</v>
      </c>
      <c r="AA853" s="51">
        <v>1465</v>
      </c>
      <c r="AB853" s="51">
        <v>1466</v>
      </c>
      <c r="AC853" s="52">
        <v>1469</v>
      </c>
      <c r="AD853" s="50">
        <v>628525</v>
      </c>
      <c r="AE853" s="51">
        <v>628375</v>
      </c>
      <c r="AF853" s="51">
        <v>629009</v>
      </c>
      <c r="AG853" s="51">
        <v>628947</v>
      </c>
      <c r="AH853" s="51">
        <v>628950</v>
      </c>
      <c r="AI853" s="52">
        <v>628892</v>
      </c>
    </row>
    <row r="854" spans="1:35" x14ac:dyDescent="0.25">
      <c r="A854" s="27">
        <v>2018</v>
      </c>
      <c r="B854" s="27">
        <v>1</v>
      </c>
      <c r="C854" s="27" t="s">
        <v>55</v>
      </c>
      <c r="D854" s="27">
        <v>53</v>
      </c>
      <c r="E854" s="27">
        <v>1965</v>
      </c>
      <c r="F854" s="53">
        <v>113882464</v>
      </c>
      <c r="G854" s="54">
        <v>229725024</v>
      </c>
      <c r="H854" s="54">
        <v>229696882</v>
      </c>
      <c r="I854" s="54">
        <v>229712856</v>
      </c>
      <c r="J854" s="54">
        <v>229708775</v>
      </c>
      <c r="K854" s="55">
        <v>229709582</v>
      </c>
      <c r="L854" s="53">
        <v>38910</v>
      </c>
      <c r="M854" s="54">
        <v>73175</v>
      </c>
      <c r="N854" s="54">
        <v>15754</v>
      </c>
      <c r="O854" s="54">
        <v>6628</v>
      </c>
      <c r="P854" s="54">
        <v>6430</v>
      </c>
      <c r="Q854" s="55">
        <v>6174</v>
      </c>
      <c r="R854" s="53">
        <v>632237</v>
      </c>
      <c r="S854" s="54">
        <v>634558</v>
      </c>
      <c r="T854" s="54">
        <v>634423</v>
      </c>
      <c r="U854" s="54">
        <v>634438</v>
      </c>
      <c r="V854" s="54">
        <v>634430</v>
      </c>
      <c r="W854" s="55">
        <v>634433</v>
      </c>
      <c r="X854" s="53">
        <v>729</v>
      </c>
      <c r="Y854" s="54">
        <v>1510</v>
      </c>
      <c r="Z854" s="54">
        <v>1521</v>
      </c>
      <c r="AA854" s="54">
        <v>1528</v>
      </c>
      <c r="AB854" s="54">
        <v>1530</v>
      </c>
      <c r="AC854" s="55">
        <v>1532</v>
      </c>
      <c r="AD854" s="53">
        <v>628951</v>
      </c>
      <c r="AE854" s="54">
        <v>628687</v>
      </c>
      <c r="AF854" s="54">
        <v>629230</v>
      </c>
      <c r="AG854" s="54">
        <v>629224</v>
      </c>
      <c r="AH854" s="54">
        <v>629202</v>
      </c>
      <c r="AI854" s="55">
        <v>629167</v>
      </c>
    </row>
    <row r="855" spans="1:35" x14ac:dyDescent="0.25">
      <c r="A855" s="26">
        <v>2018</v>
      </c>
      <c r="B855" s="26">
        <v>1</v>
      </c>
      <c r="C855" s="26" t="s">
        <v>55</v>
      </c>
      <c r="D855" s="26">
        <v>54</v>
      </c>
      <c r="E855" s="26">
        <v>1964</v>
      </c>
      <c r="F855" s="50">
        <v>115780647</v>
      </c>
      <c r="G855" s="51">
        <v>233564438</v>
      </c>
      <c r="H855" s="51">
        <v>233537638</v>
      </c>
      <c r="I855" s="51">
        <v>233569634</v>
      </c>
      <c r="J855" s="51">
        <v>233568618</v>
      </c>
      <c r="K855" s="52">
        <v>233565042</v>
      </c>
      <c r="L855" s="50">
        <v>34952</v>
      </c>
      <c r="M855" s="51">
        <v>71643</v>
      </c>
      <c r="N855" s="51">
        <v>12913</v>
      </c>
      <c r="O855" s="51">
        <v>6240</v>
      </c>
      <c r="P855" s="51">
        <v>6416</v>
      </c>
      <c r="Q855" s="52">
        <v>4486</v>
      </c>
      <c r="R855" s="50">
        <v>642688</v>
      </c>
      <c r="S855" s="51">
        <v>645187</v>
      </c>
      <c r="T855" s="51">
        <v>645025</v>
      </c>
      <c r="U855" s="51">
        <v>645072</v>
      </c>
      <c r="V855" s="51">
        <v>645074</v>
      </c>
      <c r="W855" s="52">
        <v>645076</v>
      </c>
      <c r="X855" s="50">
        <v>854</v>
      </c>
      <c r="Y855" s="51">
        <v>1744</v>
      </c>
      <c r="Z855" s="51">
        <v>1753</v>
      </c>
      <c r="AA855" s="51">
        <v>1752</v>
      </c>
      <c r="AB855" s="51">
        <v>1754</v>
      </c>
      <c r="AC855" s="52">
        <v>1755</v>
      </c>
      <c r="AD855" s="50">
        <v>639428</v>
      </c>
      <c r="AE855" s="51">
        <v>639289</v>
      </c>
      <c r="AF855" s="51">
        <v>639813</v>
      </c>
      <c r="AG855" s="51">
        <v>639823</v>
      </c>
      <c r="AH855" s="51">
        <v>639810</v>
      </c>
      <c r="AI855" s="52">
        <v>639753</v>
      </c>
    </row>
    <row r="856" spans="1:35" x14ac:dyDescent="0.25">
      <c r="A856" s="27">
        <v>2018</v>
      </c>
      <c r="B856" s="27">
        <v>1</v>
      </c>
      <c r="C856" s="27" t="s">
        <v>55</v>
      </c>
      <c r="D856" s="27">
        <v>55</v>
      </c>
      <c r="E856" s="27">
        <v>1963</v>
      </c>
      <c r="F856" s="53">
        <v>114700150</v>
      </c>
      <c r="G856" s="54">
        <v>231357484</v>
      </c>
      <c r="H856" s="54">
        <v>231334627</v>
      </c>
      <c r="I856" s="54">
        <v>231350502</v>
      </c>
      <c r="J856" s="54">
        <v>231351902</v>
      </c>
      <c r="K856" s="55">
        <v>231356578</v>
      </c>
      <c r="L856" s="53">
        <v>30874</v>
      </c>
      <c r="M856" s="54">
        <v>57312</v>
      </c>
      <c r="N856" s="54">
        <v>6807</v>
      </c>
      <c r="O856" s="54">
        <v>6120</v>
      </c>
      <c r="P856" s="54">
        <v>8354</v>
      </c>
      <c r="Q856" s="55">
        <v>7164</v>
      </c>
      <c r="R856" s="53">
        <v>636644</v>
      </c>
      <c r="S856" s="54">
        <v>638660</v>
      </c>
      <c r="T856" s="54">
        <v>638532</v>
      </c>
      <c r="U856" s="54">
        <v>638583</v>
      </c>
      <c r="V856" s="54">
        <v>638589</v>
      </c>
      <c r="W856" s="55">
        <v>638609</v>
      </c>
      <c r="X856" s="53">
        <v>962</v>
      </c>
      <c r="Y856" s="54">
        <v>1916</v>
      </c>
      <c r="Z856" s="54">
        <v>1937</v>
      </c>
      <c r="AA856" s="54">
        <v>1940</v>
      </c>
      <c r="AB856" s="54">
        <v>1939</v>
      </c>
      <c r="AC856" s="55">
        <v>1941</v>
      </c>
      <c r="AD856" s="53">
        <v>633333</v>
      </c>
      <c r="AE856" s="54">
        <v>632875</v>
      </c>
      <c r="AF856" s="54">
        <v>633402</v>
      </c>
      <c r="AG856" s="54">
        <v>633392</v>
      </c>
      <c r="AH856" s="54">
        <v>633398</v>
      </c>
      <c r="AI856" s="55">
        <v>633382</v>
      </c>
    </row>
    <row r="857" spans="1:35" x14ac:dyDescent="0.25">
      <c r="A857" s="26">
        <v>2018</v>
      </c>
      <c r="B857" s="26">
        <v>1</v>
      </c>
      <c r="C857" s="26" t="s">
        <v>55</v>
      </c>
      <c r="D857" s="26">
        <v>56</v>
      </c>
      <c r="E857" s="26">
        <v>1962</v>
      </c>
      <c r="F857" s="50">
        <v>110952642</v>
      </c>
      <c r="G857" s="51">
        <v>223662056</v>
      </c>
      <c r="H857" s="51">
        <v>223642835</v>
      </c>
      <c r="I857" s="51">
        <v>223658455</v>
      </c>
      <c r="J857" s="51">
        <v>223653035</v>
      </c>
      <c r="K857" s="52">
        <v>223664337</v>
      </c>
      <c r="L857" s="50">
        <v>21799</v>
      </c>
      <c r="M857" s="51">
        <v>47404</v>
      </c>
      <c r="N857" s="51">
        <v>9096</v>
      </c>
      <c r="O857" s="51">
        <v>4298</v>
      </c>
      <c r="P857" s="51">
        <v>10094</v>
      </c>
      <c r="Q857" s="52">
        <v>2420</v>
      </c>
      <c r="R857" s="50">
        <v>615552</v>
      </c>
      <c r="S857" s="51">
        <v>616975</v>
      </c>
      <c r="T857" s="51">
        <v>616881</v>
      </c>
      <c r="U857" s="51">
        <v>616905</v>
      </c>
      <c r="V857" s="51">
        <v>616908</v>
      </c>
      <c r="W857" s="52">
        <v>616932</v>
      </c>
      <c r="X857" s="50">
        <v>1072</v>
      </c>
      <c r="Y857" s="51">
        <v>2136</v>
      </c>
      <c r="Z857" s="51">
        <v>2155</v>
      </c>
      <c r="AA857" s="51">
        <v>2160</v>
      </c>
      <c r="AB857" s="51">
        <v>2160</v>
      </c>
      <c r="AC857" s="52">
        <v>2162</v>
      </c>
      <c r="AD857" s="50">
        <v>612350</v>
      </c>
      <c r="AE857" s="51">
        <v>611340</v>
      </c>
      <c r="AF857" s="51">
        <v>611877</v>
      </c>
      <c r="AG857" s="51">
        <v>611838</v>
      </c>
      <c r="AH857" s="51">
        <v>611829</v>
      </c>
      <c r="AI857" s="52">
        <v>611810</v>
      </c>
    </row>
    <row r="858" spans="1:35" x14ac:dyDescent="0.25">
      <c r="A858" s="27">
        <v>2018</v>
      </c>
      <c r="B858" s="27">
        <v>1</v>
      </c>
      <c r="C858" s="27" t="s">
        <v>55</v>
      </c>
      <c r="D858" s="27">
        <v>57</v>
      </c>
      <c r="E858" s="27">
        <v>1961</v>
      </c>
      <c r="F858" s="53">
        <v>109237491</v>
      </c>
      <c r="G858" s="54">
        <v>220164954</v>
      </c>
      <c r="H858" s="54">
        <v>220159418</v>
      </c>
      <c r="I858" s="54">
        <v>220163339</v>
      </c>
      <c r="J858" s="54">
        <v>220167337</v>
      </c>
      <c r="K858" s="55">
        <v>220171658</v>
      </c>
      <c r="L858" s="53">
        <v>25066</v>
      </c>
      <c r="M858" s="54">
        <v>41741</v>
      </c>
      <c r="N858" s="54">
        <v>8494</v>
      </c>
      <c r="O858" s="54">
        <v>7452</v>
      </c>
      <c r="P858" s="54">
        <v>10632</v>
      </c>
      <c r="Q858" s="55">
        <v>5682</v>
      </c>
      <c r="R858" s="53">
        <v>605993</v>
      </c>
      <c r="S858" s="54">
        <v>607242</v>
      </c>
      <c r="T858" s="54">
        <v>607189</v>
      </c>
      <c r="U858" s="54">
        <v>607207</v>
      </c>
      <c r="V858" s="54">
        <v>607216</v>
      </c>
      <c r="W858" s="55">
        <v>607234</v>
      </c>
      <c r="X858" s="53">
        <v>1168</v>
      </c>
      <c r="Y858" s="54">
        <v>2344</v>
      </c>
      <c r="Z858" s="54">
        <v>2368</v>
      </c>
      <c r="AA858" s="54">
        <v>2372</v>
      </c>
      <c r="AB858" s="54">
        <v>2374</v>
      </c>
      <c r="AC858" s="55">
        <v>2378</v>
      </c>
      <c r="AD858" s="53">
        <v>602827</v>
      </c>
      <c r="AE858" s="54">
        <v>601489</v>
      </c>
      <c r="AF858" s="54">
        <v>602066</v>
      </c>
      <c r="AG858" s="54">
        <v>602055</v>
      </c>
      <c r="AH858" s="54">
        <v>602064</v>
      </c>
      <c r="AI858" s="55">
        <v>602028</v>
      </c>
    </row>
    <row r="859" spans="1:35" x14ac:dyDescent="0.25">
      <c r="A859" s="26">
        <v>2018</v>
      </c>
      <c r="B859" s="26">
        <v>1</v>
      </c>
      <c r="C859" s="26" t="s">
        <v>55</v>
      </c>
      <c r="D859" s="26">
        <v>58</v>
      </c>
      <c r="E859" s="26">
        <v>1960</v>
      </c>
      <c r="F859" s="50">
        <v>105511818</v>
      </c>
      <c r="G859" s="51">
        <v>212623242</v>
      </c>
      <c r="H859" s="51">
        <v>212624849</v>
      </c>
      <c r="I859" s="51">
        <v>212635005</v>
      </c>
      <c r="J859" s="51">
        <v>212631488</v>
      </c>
      <c r="K859" s="52">
        <v>212628945</v>
      </c>
      <c r="L859" s="50">
        <v>19867</v>
      </c>
      <c r="M859" s="51">
        <v>39455</v>
      </c>
      <c r="N859" s="51">
        <v>9640</v>
      </c>
      <c r="O859" s="51">
        <v>4586</v>
      </c>
      <c r="P859" s="51">
        <v>6344</v>
      </c>
      <c r="Q859" s="52">
        <v>2728</v>
      </c>
      <c r="R859" s="50">
        <v>585237</v>
      </c>
      <c r="S859" s="51">
        <v>586365</v>
      </c>
      <c r="T859" s="51">
        <v>586316</v>
      </c>
      <c r="U859" s="51">
        <v>586339</v>
      </c>
      <c r="V859" s="51">
        <v>586329</v>
      </c>
      <c r="W859" s="52">
        <v>586325</v>
      </c>
      <c r="X859" s="50">
        <v>1206</v>
      </c>
      <c r="Y859" s="51">
        <v>2414</v>
      </c>
      <c r="Z859" s="51">
        <v>2425</v>
      </c>
      <c r="AA859" s="51">
        <v>2433</v>
      </c>
      <c r="AB859" s="51">
        <v>2433</v>
      </c>
      <c r="AC859" s="52">
        <v>2434</v>
      </c>
      <c r="AD859" s="50">
        <v>582176</v>
      </c>
      <c r="AE859" s="51">
        <v>580822</v>
      </c>
      <c r="AF859" s="51">
        <v>581392</v>
      </c>
      <c r="AG859" s="51">
        <v>581372</v>
      </c>
      <c r="AH859" s="51">
        <v>581362</v>
      </c>
      <c r="AI859" s="52">
        <v>581326</v>
      </c>
    </row>
    <row r="860" spans="1:35" x14ac:dyDescent="0.25">
      <c r="A860" s="27">
        <v>2018</v>
      </c>
      <c r="B860" s="27">
        <v>1</v>
      </c>
      <c r="C860" s="27" t="s">
        <v>55</v>
      </c>
      <c r="D860" s="27">
        <v>59</v>
      </c>
      <c r="E860" s="27">
        <v>1959</v>
      </c>
      <c r="F860" s="53">
        <v>102306569</v>
      </c>
      <c r="G860" s="54">
        <v>206128105</v>
      </c>
      <c r="H860" s="54">
        <v>206144975</v>
      </c>
      <c r="I860" s="54">
        <v>206157804</v>
      </c>
      <c r="J860" s="54">
        <v>206154669</v>
      </c>
      <c r="K860" s="55">
        <v>206161743</v>
      </c>
      <c r="L860" s="53">
        <v>15998</v>
      </c>
      <c r="M860" s="54">
        <v>32366</v>
      </c>
      <c r="N860" s="54">
        <v>4270</v>
      </c>
      <c r="O860" s="54">
        <v>2356</v>
      </c>
      <c r="P860" s="54">
        <v>4790</v>
      </c>
      <c r="Q860" s="55">
        <v>5166</v>
      </c>
      <c r="R860" s="53">
        <v>567399</v>
      </c>
      <c r="S860" s="54">
        <v>568381</v>
      </c>
      <c r="T860" s="54">
        <v>568391</v>
      </c>
      <c r="U860" s="54">
        <v>568408</v>
      </c>
      <c r="V860" s="54">
        <v>568406</v>
      </c>
      <c r="W860" s="55">
        <v>568433</v>
      </c>
      <c r="X860" s="53">
        <v>1330</v>
      </c>
      <c r="Y860" s="54">
        <v>2628</v>
      </c>
      <c r="Z860" s="54">
        <v>2647</v>
      </c>
      <c r="AA860" s="54">
        <v>2653</v>
      </c>
      <c r="AB860" s="54">
        <v>2656</v>
      </c>
      <c r="AC860" s="55">
        <v>2657</v>
      </c>
      <c r="AD860" s="53">
        <v>564376</v>
      </c>
      <c r="AE860" s="54">
        <v>562975</v>
      </c>
      <c r="AF860" s="54">
        <v>563480</v>
      </c>
      <c r="AG860" s="54">
        <v>563485</v>
      </c>
      <c r="AH860" s="54">
        <v>563477</v>
      </c>
      <c r="AI860" s="55">
        <v>563475</v>
      </c>
    </row>
    <row r="861" spans="1:35" x14ac:dyDescent="0.25">
      <c r="A861" s="26">
        <v>2018</v>
      </c>
      <c r="B861" s="26">
        <v>1</v>
      </c>
      <c r="C861" s="26" t="s">
        <v>55</v>
      </c>
      <c r="D861" s="26">
        <v>60</v>
      </c>
      <c r="E861" s="26">
        <v>1958</v>
      </c>
      <c r="F861" s="50">
        <v>96051304</v>
      </c>
      <c r="G861" s="51">
        <v>193442784</v>
      </c>
      <c r="H861" s="51">
        <v>193459302</v>
      </c>
      <c r="I861" s="51">
        <v>193467980</v>
      </c>
      <c r="J861" s="51">
        <v>193465078</v>
      </c>
      <c r="K861" s="52">
        <v>193467354</v>
      </c>
      <c r="L861" s="50">
        <v>15520</v>
      </c>
      <c r="M861" s="51">
        <v>30574</v>
      </c>
      <c r="N861" s="51">
        <v>3928</v>
      </c>
      <c r="O861" s="51">
        <v>3450</v>
      </c>
      <c r="P861" s="51">
        <v>6000</v>
      </c>
      <c r="Q861" s="52">
        <v>1468</v>
      </c>
      <c r="R861" s="50">
        <v>532767</v>
      </c>
      <c r="S861" s="51">
        <v>533546</v>
      </c>
      <c r="T861" s="51">
        <v>533543</v>
      </c>
      <c r="U861" s="51">
        <v>533593</v>
      </c>
      <c r="V861" s="51">
        <v>533584</v>
      </c>
      <c r="W861" s="52">
        <v>533599</v>
      </c>
      <c r="X861" s="50">
        <v>1362</v>
      </c>
      <c r="Y861" s="51">
        <v>2729</v>
      </c>
      <c r="Z861" s="51">
        <v>2762</v>
      </c>
      <c r="AA861" s="51">
        <v>2771</v>
      </c>
      <c r="AB861" s="51">
        <v>2774</v>
      </c>
      <c r="AC861" s="52">
        <v>2775</v>
      </c>
      <c r="AD861" s="50">
        <v>529807</v>
      </c>
      <c r="AE861" s="51">
        <v>528054</v>
      </c>
      <c r="AF861" s="51">
        <v>528488</v>
      </c>
      <c r="AG861" s="51">
        <v>528447</v>
      </c>
      <c r="AH861" s="51">
        <v>528438</v>
      </c>
      <c r="AI861" s="52">
        <v>528387</v>
      </c>
    </row>
    <row r="862" spans="1:35" x14ac:dyDescent="0.25">
      <c r="A862" s="27">
        <v>2018</v>
      </c>
      <c r="B862" s="27">
        <v>1</v>
      </c>
      <c r="C862" s="27" t="s">
        <v>55</v>
      </c>
      <c r="D862" s="27">
        <v>61</v>
      </c>
      <c r="E862" s="27">
        <v>1957</v>
      </c>
      <c r="F862" s="53">
        <v>93148169</v>
      </c>
      <c r="G862" s="54">
        <v>187597268</v>
      </c>
      <c r="H862" s="54">
        <v>187603643</v>
      </c>
      <c r="I862" s="54">
        <v>187597485</v>
      </c>
      <c r="J862" s="54">
        <v>187598800</v>
      </c>
      <c r="K862" s="55">
        <v>187599700</v>
      </c>
      <c r="L862" s="53">
        <v>13898</v>
      </c>
      <c r="M862" s="54">
        <v>26221</v>
      </c>
      <c r="N862" s="54">
        <v>6182</v>
      </c>
      <c r="O862" s="54">
        <v>7542</v>
      </c>
      <c r="P862" s="54">
        <v>4082</v>
      </c>
      <c r="Q862" s="55">
        <v>3610</v>
      </c>
      <c r="R862" s="53">
        <v>516641</v>
      </c>
      <c r="S862" s="54">
        <v>517323</v>
      </c>
      <c r="T862" s="54">
        <v>517301</v>
      </c>
      <c r="U862" s="54">
        <v>517291</v>
      </c>
      <c r="V862" s="54">
        <v>517290</v>
      </c>
      <c r="W862" s="55">
        <v>517292</v>
      </c>
      <c r="X862" s="53">
        <v>1460</v>
      </c>
      <c r="Y862" s="54">
        <v>2886</v>
      </c>
      <c r="Z862" s="54">
        <v>2914</v>
      </c>
      <c r="AA862" s="54">
        <v>2920</v>
      </c>
      <c r="AB862" s="54">
        <v>2920</v>
      </c>
      <c r="AC862" s="55">
        <v>2924</v>
      </c>
      <c r="AD862" s="53">
        <v>513731</v>
      </c>
      <c r="AE862" s="54">
        <v>511941</v>
      </c>
      <c r="AF862" s="54">
        <v>512354</v>
      </c>
      <c r="AG862" s="54">
        <v>512324</v>
      </c>
      <c r="AH862" s="54">
        <v>512320</v>
      </c>
      <c r="AI862" s="55">
        <v>512311</v>
      </c>
    </row>
    <row r="863" spans="1:35" x14ac:dyDescent="0.25">
      <c r="A863" s="26">
        <v>2018</v>
      </c>
      <c r="B863" s="26">
        <v>1</v>
      </c>
      <c r="C863" s="26" t="s">
        <v>55</v>
      </c>
      <c r="D863" s="26">
        <v>62</v>
      </c>
      <c r="E863" s="26">
        <v>1956</v>
      </c>
      <c r="F863" s="50">
        <v>89952698</v>
      </c>
      <c r="G863" s="51">
        <v>181139896</v>
      </c>
      <c r="H863" s="51">
        <v>181155255</v>
      </c>
      <c r="I863" s="51">
        <v>181157500</v>
      </c>
      <c r="J863" s="51">
        <v>181157372</v>
      </c>
      <c r="K863" s="52">
        <v>181158702</v>
      </c>
      <c r="L863" s="50">
        <v>12204</v>
      </c>
      <c r="M863" s="51">
        <v>27059</v>
      </c>
      <c r="N863" s="51">
        <v>7475</v>
      </c>
      <c r="O863" s="51">
        <v>3810</v>
      </c>
      <c r="P863" s="51">
        <v>7082</v>
      </c>
      <c r="Q863" s="52">
        <v>4684</v>
      </c>
      <c r="R863" s="50">
        <v>498932</v>
      </c>
      <c r="S863" s="51">
        <v>499538</v>
      </c>
      <c r="T863" s="51">
        <v>499575</v>
      </c>
      <c r="U863" s="51">
        <v>499581</v>
      </c>
      <c r="V863" s="51">
        <v>499577</v>
      </c>
      <c r="W863" s="52">
        <v>499589</v>
      </c>
      <c r="X863" s="50">
        <v>1586</v>
      </c>
      <c r="Y863" s="51">
        <v>3054</v>
      </c>
      <c r="Z863" s="51">
        <v>3088</v>
      </c>
      <c r="AA863" s="51">
        <v>3092</v>
      </c>
      <c r="AB863" s="51">
        <v>3092</v>
      </c>
      <c r="AC863" s="52">
        <v>3093</v>
      </c>
      <c r="AD863" s="50">
        <v>495993</v>
      </c>
      <c r="AE863" s="51">
        <v>494299</v>
      </c>
      <c r="AF863" s="51">
        <v>494706</v>
      </c>
      <c r="AG863" s="51">
        <v>494687</v>
      </c>
      <c r="AH863" s="51">
        <v>494689</v>
      </c>
      <c r="AI863" s="52">
        <v>494668</v>
      </c>
    </row>
    <row r="864" spans="1:35" x14ac:dyDescent="0.25">
      <c r="A864" s="27">
        <v>2018</v>
      </c>
      <c r="B864" s="27">
        <v>1</v>
      </c>
      <c r="C864" s="27" t="s">
        <v>55</v>
      </c>
      <c r="D864" s="27">
        <v>63</v>
      </c>
      <c r="E864" s="27">
        <v>1955</v>
      </c>
      <c r="F864" s="53">
        <v>86717081</v>
      </c>
      <c r="G864" s="54">
        <v>174584178</v>
      </c>
      <c r="H864" s="54">
        <v>174606369</v>
      </c>
      <c r="I864" s="54">
        <v>174604234</v>
      </c>
      <c r="J864" s="54">
        <v>174602012</v>
      </c>
      <c r="K864" s="55">
        <v>174598985</v>
      </c>
      <c r="L864" s="53">
        <v>12870</v>
      </c>
      <c r="M864" s="54">
        <v>20079</v>
      </c>
      <c r="N864" s="54">
        <v>1364</v>
      </c>
      <c r="O864" s="54">
        <v>2210</v>
      </c>
      <c r="P864" s="54">
        <v>2270</v>
      </c>
      <c r="Q864" s="55">
        <v>3176</v>
      </c>
      <c r="R864" s="53">
        <v>480941</v>
      </c>
      <c r="S864" s="54">
        <v>481656</v>
      </c>
      <c r="T864" s="54">
        <v>481642</v>
      </c>
      <c r="U864" s="54">
        <v>481651</v>
      </c>
      <c r="V864" s="54">
        <v>481644</v>
      </c>
      <c r="W864" s="55">
        <v>481643</v>
      </c>
      <c r="X864" s="53">
        <v>1607</v>
      </c>
      <c r="Y864" s="54">
        <v>3256</v>
      </c>
      <c r="Z864" s="54">
        <v>3284</v>
      </c>
      <c r="AA864" s="54">
        <v>3286</v>
      </c>
      <c r="AB864" s="54">
        <v>3286</v>
      </c>
      <c r="AC864" s="55">
        <v>3287</v>
      </c>
      <c r="AD864" s="53">
        <v>478151</v>
      </c>
      <c r="AE864" s="54">
        <v>476021</v>
      </c>
      <c r="AF864" s="54">
        <v>476564</v>
      </c>
      <c r="AG864" s="54">
        <v>476565</v>
      </c>
      <c r="AH864" s="54">
        <v>476560</v>
      </c>
      <c r="AI864" s="55">
        <v>476546</v>
      </c>
    </row>
    <row r="865" spans="1:35" x14ac:dyDescent="0.25">
      <c r="A865" s="26">
        <v>2018</v>
      </c>
      <c r="B865" s="26">
        <v>1</v>
      </c>
      <c r="C865" s="26" t="s">
        <v>55</v>
      </c>
      <c r="D865" s="26">
        <v>64</v>
      </c>
      <c r="E865" s="26">
        <v>1954</v>
      </c>
      <c r="F865" s="50">
        <v>85229129</v>
      </c>
      <c r="G865" s="51">
        <v>171554909</v>
      </c>
      <c r="H865" s="51">
        <v>171566721</v>
      </c>
      <c r="I865" s="51">
        <v>171579101</v>
      </c>
      <c r="J865" s="51">
        <v>171580035</v>
      </c>
      <c r="K865" s="52">
        <v>171567903</v>
      </c>
      <c r="L865" s="50">
        <v>5796</v>
      </c>
      <c r="M865" s="51">
        <v>13545</v>
      </c>
      <c r="N865" s="51">
        <v>4344</v>
      </c>
      <c r="O865" s="51">
        <v>3364</v>
      </c>
      <c r="P865" s="51">
        <v>3732</v>
      </c>
      <c r="Q865" s="52">
        <v>556</v>
      </c>
      <c r="R865" s="50">
        <v>472712</v>
      </c>
      <c r="S865" s="51">
        <v>473205</v>
      </c>
      <c r="T865" s="51">
        <v>473239</v>
      </c>
      <c r="U865" s="51">
        <v>473286</v>
      </c>
      <c r="V865" s="51">
        <v>473287</v>
      </c>
      <c r="W865" s="52">
        <v>473261</v>
      </c>
      <c r="X865" s="50">
        <v>1856</v>
      </c>
      <c r="Y865" s="51">
        <v>3660</v>
      </c>
      <c r="Z865" s="51">
        <v>3702</v>
      </c>
      <c r="AA865" s="51">
        <v>3713</v>
      </c>
      <c r="AB865" s="51">
        <v>3713</v>
      </c>
      <c r="AC865" s="52">
        <v>3717</v>
      </c>
      <c r="AD865" s="50">
        <v>469856</v>
      </c>
      <c r="AE865" s="51">
        <v>467878</v>
      </c>
      <c r="AF865" s="51">
        <v>468154</v>
      </c>
      <c r="AG865" s="51">
        <v>468197</v>
      </c>
      <c r="AH865" s="51">
        <v>468196</v>
      </c>
      <c r="AI865" s="52">
        <v>468121</v>
      </c>
    </row>
    <row r="866" spans="1:35" x14ac:dyDescent="0.25">
      <c r="A866" s="27">
        <v>2018</v>
      </c>
      <c r="B866" s="27">
        <v>1</v>
      </c>
      <c r="C866" s="27" t="s">
        <v>55</v>
      </c>
      <c r="D866" s="27">
        <v>65</v>
      </c>
      <c r="E866" s="27">
        <v>1953</v>
      </c>
      <c r="F866" s="53">
        <v>82659624</v>
      </c>
      <c r="G866" s="54">
        <v>166396128</v>
      </c>
      <c r="H866" s="54">
        <v>166466335</v>
      </c>
      <c r="I866" s="54">
        <v>166491337</v>
      </c>
      <c r="J866" s="54">
        <v>166498383</v>
      </c>
      <c r="K866" s="55">
        <v>166499907</v>
      </c>
      <c r="L866" s="53">
        <v>5360</v>
      </c>
      <c r="M866" s="54">
        <v>12582</v>
      </c>
      <c r="N866" s="54">
        <v>2802</v>
      </c>
      <c r="O866" s="54">
        <v>1280</v>
      </c>
      <c r="P866" s="54">
        <v>424</v>
      </c>
      <c r="Q866" s="55">
        <v>424</v>
      </c>
      <c r="R866" s="53">
        <v>458408</v>
      </c>
      <c r="S866" s="54">
        <v>459466</v>
      </c>
      <c r="T866" s="54">
        <v>459766</v>
      </c>
      <c r="U866" s="54">
        <v>459953</v>
      </c>
      <c r="V866" s="54">
        <v>459990</v>
      </c>
      <c r="W866" s="55">
        <v>460021</v>
      </c>
      <c r="X866" s="53">
        <v>1919</v>
      </c>
      <c r="Y866" s="54">
        <v>3762</v>
      </c>
      <c r="Z866" s="54">
        <v>3795</v>
      </c>
      <c r="AA866" s="54">
        <v>3803</v>
      </c>
      <c r="AB866" s="54">
        <v>3805</v>
      </c>
      <c r="AC866" s="55">
        <v>3806</v>
      </c>
      <c r="AD866" s="53">
        <v>455700</v>
      </c>
      <c r="AE866" s="54">
        <v>453839</v>
      </c>
      <c r="AF866" s="54">
        <v>454661</v>
      </c>
      <c r="AG866" s="54">
        <v>454840</v>
      </c>
      <c r="AH866" s="54">
        <v>454863</v>
      </c>
      <c r="AI866" s="55">
        <v>454874</v>
      </c>
    </row>
    <row r="867" spans="1:35" x14ac:dyDescent="0.25">
      <c r="A867" s="26">
        <v>2018</v>
      </c>
      <c r="B867" s="26">
        <v>1</v>
      </c>
      <c r="C867" s="26" t="s">
        <v>55</v>
      </c>
      <c r="D867" s="26">
        <v>66</v>
      </c>
      <c r="E867" s="26">
        <v>1952</v>
      </c>
      <c r="F867" s="50">
        <v>82773813</v>
      </c>
      <c r="G867" s="51">
        <v>166708311</v>
      </c>
      <c r="H867" s="51">
        <v>166743814</v>
      </c>
      <c r="I867" s="51">
        <v>166770903</v>
      </c>
      <c r="J867" s="51">
        <v>166771610</v>
      </c>
      <c r="K867" s="52">
        <v>166766027</v>
      </c>
      <c r="L867" s="50">
        <v>6844</v>
      </c>
      <c r="M867" s="51">
        <v>11412</v>
      </c>
      <c r="N867" s="51">
        <v>1644</v>
      </c>
      <c r="O867" s="51">
        <v>2440</v>
      </c>
      <c r="P867" s="51">
        <v>3610</v>
      </c>
      <c r="Q867" s="52">
        <v>0</v>
      </c>
      <c r="R867" s="50">
        <v>459317</v>
      </c>
      <c r="S867" s="51">
        <v>459988</v>
      </c>
      <c r="T867" s="51">
        <v>460120</v>
      </c>
      <c r="U867" s="51">
        <v>460216</v>
      </c>
      <c r="V867" s="51">
        <v>460219</v>
      </c>
      <c r="W867" s="52">
        <v>460220</v>
      </c>
      <c r="X867" s="50">
        <v>2101</v>
      </c>
      <c r="Y867" s="51">
        <v>4092</v>
      </c>
      <c r="Z867" s="51">
        <v>4112</v>
      </c>
      <c r="AA867" s="51">
        <v>4114</v>
      </c>
      <c r="AB867" s="51">
        <v>4114</v>
      </c>
      <c r="AC867" s="52">
        <v>4116</v>
      </c>
      <c r="AD867" s="50">
        <v>456160</v>
      </c>
      <c r="AE867" s="51">
        <v>454754</v>
      </c>
      <c r="AF867" s="51">
        <v>454930</v>
      </c>
      <c r="AG867" s="51">
        <v>454967</v>
      </c>
      <c r="AH867" s="51">
        <v>454967</v>
      </c>
      <c r="AI867" s="52">
        <v>454925</v>
      </c>
    </row>
    <row r="868" spans="1:35" x14ac:dyDescent="0.25">
      <c r="A868" s="27">
        <v>2018</v>
      </c>
      <c r="B868" s="27">
        <v>1</v>
      </c>
      <c r="C868" s="27" t="s">
        <v>55</v>
      </c>
      <c r="D868" s="27">
        <v>67</v>
      </c>
      <c r="E868" s="27">
        <v>1951</v>
      </c>
      <c r="F868" s="53">
        <v>81022747</v>
      </c>
      <c r="G868" s="54">
        <v>163012840</v>
      </c>
      <c r="H868" s="54">
        <v>163033022</v>
      </c>
      <c r="I868" s="54">
        <v>163028298</v>
      </c>
      <c r="J868" s="54">
        <v>163025857</v>
      </c>
      <c r="K868" s="55">
        <v>163022179</v>
      </c>
      <c r="L868" s="53">
        <v>3564</v>
      </c>
      <c r="M868" s="54">
        <v>8232</v>
      </c>
      <c r="N868" s="54">
        <v>2188</v>
      </c>
      <c r="O868" s="54">
        <v>3560</v>
      </c>
      <c r="P868" s="54">
        <v>4048</v>
      </c>
      <c r="Q868" s="55">
        <v>4076</v>
      </c>
      <c r="R868" s="53">
        <v>449085</v>
      </c>
      <c r="S868" s="54">
        <v>449367</v>
      </c>
      <c r="T868" s="54">
        <v>449449</v>
      </c>
      <c r="U868" s="54">
        <v>449469</v>
      </c>
      <c r="V868" s="54">
        <v>449464</v>
      </c>
      <c r="W868" s="55">
        <v>449463</v>
      </c>
      <c r="X868" s="53">
        <v>2225</v>
      </c>
      <c r="Y868" s="54">
        <v>4338</v>
      </c>
      <c r="Z868" s="54">
        <v>4362</v>
      </c>
      <c r="AA868" s="54">
        <v>4369</v>
      </c>
      <c r="AB868" s="54">
        <v>4369</v>
      </c>
      <c r="AC868" s="55">
        <v>4370</v>
      </c>
      <c r="AD868" s="53">
        <v>446561</v>
      </c>
      <c r="AE868" s="54">
        <v>444448</v>
      </c>
      <c r="AF868" s="54">
        <v>444514</v>
      </c>
      <c r="AG868" s="54">
        <v>444465</v>
      </c>
      <c r="AH868" s="54">
        <v>444458</v>
      </c>
      <c r="AI868" s="55">
        <v>444438</v>
      </c>
    </row>
    <row r="869" spans="1:35" x14ac:dyDescent="0.25">
      <c r="A869" s="26">
        <v>2018</v>
      </c>
      <c r="B869" s="26">
        <v>1</v>
      </c>
      <c r="C869" s="26" t="s">
        <v>55</v>
      </c>
      <c r="D869" s="26">
        <v>68</v>
      </c>
      <c r="E869" s="26">
        <v>1950</v>
      </c>
      <c r="F869" s="50">
        <v>80558321</v>
      </c>
      <c r="G869" s="51">
        <v>162011650</v>
      </c>
      <c r="H869" s="51">
        <v>162023650</v>
      </c>
      <c r="I869" s="51">
        <v>162014848</v>
      </c>
      <c r="J869" s="51">
        <v>162013438</v>
      </c>
      <c r="K869" s="52">
        <v>162003304</v>
      </c>
      <c r="L869" s="50">
        <v>4114</v>
      </c>
      <c r="M869" s="51">
        <v>7012</v>
      </c>
      <c r="N869" s="51">
        <v>1342</v>
      </c>
      <c r="O869" s="51">
        <v>2072</v>
      </c>
      <c r="P869" s="51">
        <v>3347</v>
      </c>
      <c r="Q869" s="52">
        <v>3285</v>
      </c>
      <c r="R869" s="50">
        <v>446578</v>
      </c>
      <c r="S869" s="51">
        <v>446724</v>
      </c>
      <c r="T869" s="51">
        <v>446777</v>
      </c>
      <c r="U869" s="51">
        <v>446765</v>
      </c>
      <c r="V869" s="51">
        <v>446766</v>
      </c>
      <c r="W869" s="52">
        <v>446743</v>
      </c>
      <c r="X869" s="50">
        <v>2369</v>
      </c>
      <c r="Y869" s="51">
        <v>4682</v>
      </c>
      <c r="Z869" s="51">
        <v>4707</v>
      </c>
      <c r="AA869" s="51">
        <v>4708</v>
      </c>
      <c r="AB869" s="51">
        <v>4708</v>
      </c>
      <c r="AC869" s="52">
        <v>4709</v>
      </c>
      <c r="AD869" s="50">
        <v>443926</v>
      </c>
      <c r="AE869" s="51">
        <v>441492</v>
      </c>
      <c r="AF869" s="51">
        <v>441561</v>
      </c>
      <c r="AG869" s="51">
        <v>441507</v>
      </c>
      <c r="AH869" s="51">
        <v>441505</v>
      </c>
      <c r="AI869" s="52">
        <v>441454</v>
      </c>
    </row>
    <row r="870" spans="1:35" x14ac:dyDescent="0.25">
      <c r="A870" s="27">
        <v>2018</v>
      </c>
      <c r="B870" s="27">
        <v>1</v>
      </c>
      <c r="C870" s="27" t="s">
        <v>55</v>
      </c>
      <c r="D870" s="27">
        <v>69</v>
      </c>
      <c r="E870" s="27">
        <v>1949</v>
      </c>
      <c r="F870" s="53">
        <v>77085627</v>
      </c>
      <c r="G870" s="54">
        <v>154979182</v>
      </c>
      <c r="H870" s="54">
        <v>154984239</v>
      </c>
      <c r="I870" s="54">
        <v>154983829</v>
      </c>
      <c r="J870" s="54">
        <v>154981997</v>
      </c>
      <c r="K870" s="55">
        <v>154978846</v>
      </c>
      <c r="L870" s="53">
        <v>2762</v>
      </c>
      <c r="M870" s="54">
        <v>6502</v>
      </c>
      <c r="N870" s="54">
        <v>2072</v>
      </c>
      <c r="O870" s="54">
        <v>1040</v>
      </c>
      <c r="P870" s="54">
        <v>490</v>
      </c>
      <c r="Q870" s="55">
        <v>366</v>
      </c>
      <c r="R870" s="53">
        <v>427414</v>
      </c>
      <c r="S870" s="54">
        <v>427526</v>
      </c>
      <c r="T870" s="54">
        <v>427546</v>
      </c>
      <c r="U870" s="54">
        <v>427555</v>
      </c>
      <c r="V870" s="54">
        <v>427550</v>
      </c>
      <c r="W870" s="55">
        <v>427544</v>
      </c>
      <c r="X870" s="53">
        <v>2544</v>
      </c>
      <c r="Y870" s="54">
        <v>4913</v>
      </c>
      <c r="Z870" s="54">
        <v>4930</v>
      </c>
      <c r="AA870" s="54">
        <v>4932</v>
      </c>
      <c r="AB870" s="54">
        <v>4933</v>
      </c>
      <c r="AC870" s="55">
        <v>4934</v>
      </c>
      <c r="AD870" s="53">
        <v>424637</v>
      </c>
      <c r="AE870" s="54">
        <v>422151</v>
      </c>
      <c r="AF870" s="54">
        <v>422173</v>
      </c>
      <c r="AG870" s="54">
        <v>422153</v>
      </c>
      <c r="AH870" s="54">
        <v>422139</v>
      </c>
      <c r="AI870" s="55">
        <v>422122</v>
      </c>
    </row>
    <row r="871" spans="1:35" x14ac:dyDescent="0.25">
      <c r="A871" s="26">
        <v>2018</v>
      </c>
      <c r="B871" s="26">
        <v>1</v>
      </c>
      <c r="C871" s="26" t="s">
        <v>55</v>
      </c>
      <c r="D871" s="26">
        <v>70</v>
      </c>
      <c r="E871" s="26">
        <v>1948</v>
      </c>
      <c r="F871" s="50">
        <v>69916621</v>
      </c>
      <c r="G871" s="51">
        <v>140526041</v>
      </c>
      <c r="H871" s="51">
        <v>140527694</v>
      </c>
      <c r="I871" s="51">
        <v>140528794</v>
      </c>
      <c r="J871" s="51">
        <v>140528547</v>
      </c>
      <c r="K871" s="52">
        <v>140514639</v>
      </c>
      <c r="L871" s="50">
        <v>2478</v>
      </c>
      <c r="M871" s="51">
        <v>6594</v>
      </c>
      <c r="N871" s="51">
        <v>2678</v>
      </c>
      <c r="O871" s="51">
        <v>3728</v>
      </c>
      <c r="P871" s="51">
        <v>910</v>
      </c>
      <c r="Q871" s="52">
        <v>1460</v>
      </c>
      <c r="R871" s="50">
        <v>387785</v>
      </c>
      <c r="S871" s="51">
        <v>387877</v>
      </c>
      <c r="T871" s="51">
        <v>387887</v>
      </c>
      <c r="U871" s="51">
        <v>387903</v>
      </c>
      <c r="V871" s="51">
        <v>387898</v>
      </c>
      <c r="W871" s="52">
        <v>387864</v>
      </c>
      <c r="X871" s="50">
        <v>2508</v>
      </c>
      <c r="Y871" s="51">
        <v>4963</v>
      </c>
      <c r="Z871" s="51">
        <v>4990</v>
      </c>
      <c r="AA871" s="51">
        <v>4995</v>
      </c>
      <c r="AB871" s="51">
        <v>4994</v>
      </c>
      <c r="AC871" s="52">
        <v>4997</v>
      </c>
      <c r="AD871" s="50">
        <v>385052</v>
      </c>
      <c r="AE871" s="51">
        <v>382517</v>
      </c>
      <c r="AF871" s="51">
        <v>382519</v>
      </c>
      <c r="AG871" s="51">
        <v>382502</v>
      </c>
      <c r="AH871" s="51">
        <v>382491</v>
      </c>
      <c r="AI871" s="52">
        <v>382442</v>
      </c>
    </row>
    <row r="872" spans="1:35" x14ac:dyDescent="0.25">
      <c r="A872" s="27">
        <v>2018</v>
      </c>
      <c r="B872" s="27">
        <v>1</v>
      </c>
      <c r="C872" s="27" t="s">
        <v>55</v>
      </c>
      <c r="D872" s="27">
        <v>71</v>
      </c>
      <c r="E872" s="27">
        <v>1947</v>
      </c>
      <c r="F872" s="53">
        <v>65863379</v>
      </c>
      <c r="G872" s="54">
        <v>132347172</v>
      </c>
      <c r="H872" s="54">
        <v>132350171</v>
      </c>
      <c r="I872" s="54">
        <v>132343696</v>
      </c>
      <c r="J872" s="54">
        <v>132340748</v>
      </c>
      <c r="K872" s="55">
        <v>132336788</v>
      </c>
      <c r="L872" s="53">
        <v>1268</v>
      </c>
      <c r="M872" s="54">
        <v>4332</v>
      </c>
      <c r="N872" s="54">
        <v>546</v>
      </c>
      <c r="O872" s="54">
        <v>368</v>
      </c>
      <c r="P872" s="54">
        <v>2308</v>
      </c>
      <c r="Q872" s="55">
        <v>1220</v>
      </c>
      <c r="R872" s="53">
        <v>365377</v>
      </c>
      <c r="S872" s="54">
        <v>365448</v>
      </c>
      <c r="T872" s="54">
        <v>365467</v>
      </c>
      <c r="U872" s="54">
        <v>365452</v>
      </c>
      <c r="V872" s="54">
        <v>365448</v>
      </c>
      <c r="W872" s="55">
        <v>365442</v>
      </c>
      <c r="X872" s="53">
        <v>2571</v>
      </c>
      <c r="Y872" s="54">
        <v>5008</v>
      </c>
      <c r="Z872" s="54">
        <v>5036</v>
      </c>
      <c r="AA872" s="54">
        <v>5041</v>
      </c>
      <c r="AB872" s="54">
        <v>5041</v>
      </c>
      <c r="AC872" s="55">
        <v>5041</v>
      </c>
      <c r="AD872" s="53">
        <v>362648</v>
      </c>
      <c r="AE872" s="54">
        <v>360107</v>
      </c>
      <c r="AF872" s="54">
        <v>360119</v>
      </c>
      <c r="AG872" s="54">
        <v>360088</v>
      </c>
      <c r="AH872" s="54">
        <v>360085</v>
      </c>
      <c r="AI872" s="55">
        <v>360072</v>
      </c>
    </row>
    <row r="873" spans="1:35" x14ac:dyDescent="0.25">
      <c r="A873" s="26">
        <v>2018</v>
      </c>
      <c r="B873" s="26">
        <v>1</v>
      </c>
      <c r="C873" s="26" t="s">
        <v>55</v>
      </c>
      <c r="D873" s="26">
        <v>72</v>
      </c>
      <c r="E873" s="26">
        <v>1946</v>
      </c>
      <c r="F873" s="50">
        <v>57106301</v>
      </c>
      <c r="G873" s="51">
        <v>114700857</v>
      </c>
      <c r="H873" s="51">
        <v>114699899</v>
      </c>
      <c r="I873" s="51">
        <v>114692398</v>
      </c>
      <c r="J873" s="51">
        <v>114686391</v>
      </c>
      <c r="K873" s="52">
        <v>114676987</v>
      </c>
      <c r="L873" s="50">
        <v>1692</v>
      </c>
      <c r="M873" s="51">
        <v>3546</v>
      </c>
      <c r="N873" s="51">
        <v>760</v>
      </c>
      <c r="O873" s="51">
        <v>0</v>
      </c>
      <c r="P873" s="51">
        <v>1766</v>
      </c>
      <c r="Q873" s="52">
        <v>306</v>
      </c>
      <c r="R873" s="50">
        <v>316906</v>
      </c>
      <c r="S873" s="51">
        <v>316959</v>
      </c>
      <c r="T873" s="51">
        <v>316967</v>
      </c>
      <c r="U873" s="51">
        <v>316953</v>
      </c>
      <c r="V873" s="51">
        <v>316941</v>
      </c>
      <c r="W873" s="52">
        <v>316916</v>
      </c>
      <c r="X873" s="50">
        <v>2443</v>
      </c>
      <c r="Y873" s="51">
        <v>4842</v>
      </c>
      <c r="Z873" s="51">
        <v>4867</v>
      </c>
      <c r="AA873" s="51">
        <v>4873</v>
      </c>
      <c r="AB873" s="51">
        <v>4873</v>
      </c>
      <c r="AC873" s="52">
        <v>4876</v>
      </c>
      <c r="AD873" s="50">
        <v>314306</v>
      </c>
      <c r="AE873" s="51">
        <v>311824</v>
      </c>
      <c r="AF873" s="51">
        <v>311822</v>
      </c>
      <c r="AG873" s="51">
        <v>311790</v>
      </c>
      <c r="AH873" s="51">
        <v>311775</v>
      </c>
      <c r="AI873" s="52">
        <v>311740</v>
      </c>
    </row>
    <row r="874" spans="1:35" x14ac:dyDescent="0.25">
      <c r="A874" s="27">
        <v>2018</v>
      </c>
      <c r="B874" s="27">
        <v>1</v>
      </c>
      <c r="C874" s="27" t="s">
        <v>55</v>
      </c>
      <c r="D874" s="27">
        <v>73</v>
      </c>
      <c r="E874" s="27">
        <v>1945</v>
      </c>
      <c r="F874" s="53">
        <v>50775607</v>
      </c>
      <c r="G874" s="54">
        <v>101927169</v>
      </c>
      <c r="H874" s="54">
        <v>101927644</v>
      </c>
      <c r="I874" s="54">
        <v>101925288</v>
      </c>
      <c r="J874" s="54">
        <v>101922421</v>
      </c>
      <c r="K874" s="55">
        <v>101920555</v>
      </c>
      <c r="L874" s="53">
        <v>860</v>
      </c>
      <c r="M874" s="54">
        <v>4706</v>
      </c>
      <c r="N874" s="54">
        <v>1358</v>
      </c>
      <c r="O874" s="54">
        <v>1138</v>
      </c>
      <c r="P874" s="54">
        <v>1688</v>
      </c>
      <c r="Q874" s="55">
        <v>1460</v>
      </c>
      <c r="R874" s="53">
        <v>281912</v>
      </c>
      <c r="S874" s="54">
        <v>281935</v>
      </c>
      <c r="T874" s="54">
        <v>281941</v>
      </c>
      <c r="U874" s="54">
        <v>281948</v>
      </c>
      <c r="V874" s="54">
        <v>281940</v>
      </c>
      <c r="W874" s="55">
        <v>281938</v>
      </c>
      <c r="X874" s="53">
        <v>2459</v>
      </c>
      <c r="Y874" s="54">
        <v>4854</v>
      </c>
      <c r="Z874" s="54">
        <v>4886</v>
      </c>
      <c r="AA874" s="54">
        <v>4894</v>
      </c>
      <c r="AB874" s="54">
        <v>4896</v>
      </c>
      <c r="AC874" s="55">
        <v>4898</v>
      </c>
      <c r="AD874" s="53">
        <v>279318</v>
      </c>
      <c r="AE874" s="54">
        <v>276806</v>
      </c>
      <c r="AF874" s="54">
        <v>276800</v>
      </c>
      <c r="AG874" s="54">
        <v>276778</v>
      </c>
      <c r="AH874" s="54">
        <v>276769</v>
      </c>
      <c r="AI874" s="55">
        <v>276761</v>
      </c>
    </row>
    <row r="875" spans="1:35" x14ac:dyDescent="0.25">
      <c r="A875" s="26">
        <v>2018</v>
      </c>
      <c r="B875" s="26">
        <v>1</v>
      </c>
      <c r="C875" s="26" t="s">
        <v>55</v>
      </c>
      <c r="D875" s="26">
        <v>74</v>
      </c>
      <c r="E875" s="26">
        <v>1944</v>
      </c>
      <c r="F875" s="50">
        <v>66904389</v>
      </c>
      <c r="G875" s="51">
        <v>134314837</v>
      </c>
      <c r="H875" s="51">
        <v>134314829</v>
      </c>
      <c r="I875" s="51">
        <v>134308954</v>
      </c>
      <c r="J875" s="51">
        <v>134307352</v>
      </c>
      <c r="K875" s="52">
        <v>134303715</v>
      </c>
      <c r="L875" s="50">
        <v>1266</v>
      </c>
      <c r="M875" s="51">
        <v>4882</v>
      </c>
      <c r="N875" s="51">
        <v>1136</v>
      </c>
      <c r="O875" s="51">
        <v>730</v>
      </c>
      <c r="P875" s="51">
        <v>0</v>
      </c>
      <c r="Q875" s="52">
        <v>0</v>
      </c>
      <c r="R875" s="50">
        <v>371558</v>
      </c>
      <c r="S875" s="51">
        <v>371587</v>
      </c>
      <c r="T875" s="51">
        <v>371599</v>
      </c>
      <c r="U875" s="51">
        <v>371588</v>
      </c>
      <c r="V875" s="51">
        <v>371585</v>
      </c>
      <c r="W875" s="52">
        <v>371581</v>
      </c>
      <c r="X875" s="50">
        <v>3467</v>
      </c>
      <c r="Y875" s="51">
        <v>6582</v>
      </c>
      <c r="Z875" s="51">
        <v>6618</v>
      </c>
      <c r="AA875" s="51">
        <v>6621</v>
      </c>
      <c r="AB875" s="51">
        <v>6623</v>
      </c>
      <c r="AC875" s="52">
        <v>6626</v>
      </c>
      <c r="AD875" s="50">
        <v>367981</v>
      </c>
      <c r="AE875" s="51">
        <v>364786</v>
      </c>
      <c r="AF875" s="51">
        <v>364759</v>
      </c>
      <c r="AG875" s="51">
        <v>364739</v>
      </c>
      <c r="AH875" s="51">
        <v>364732</v>
      </c>
      <c r="AI875" s="52">
        <v>364715</v>
      </c>
    </row>
    <row r="876" spans="1:35" x14ac:dyDescent="0.25">
      <c r="A876" s="27">
        <v>2018</v>
      </c>
      <c r="B876" s="27">
        <v>1</v>
      </c>
      <c r="C876" s="27" t="s">
        <v>55</v>
      </c>
      <c r="D876" s="27">
        <v>75</v>
      </c>
      <c r="E876" s="27">
        <v>1943</v>
      </c>
      <c r="F876" s="53">
        <v>67472867</v>
      </c>
      <c r="G876" s="54">
        <v>135382653</v>
      </c>
      <c r="H876" s="54">
        <v>135383512</v>
      </c>
      <c r="I876" s="54">
        <v>135379646</v>
      </c>
      <c r="J876" s="54">
        <v>135377105</v>
      </c>
      <c r="K876" s="55">
        <v>135376085</v>
      </c>
      <c r="L876" s="53">
        <v>544</v>
      </c>
      <c r="M876" s="54">
        <v>1280</v>
      </c>
      <c r="N876" s="54">
        <v>0</v>
      </c>
      <c r="O876" s="54">
        <v>428</v>
      </c>
      <c r="P876" s="54">
        <v>1158</v>
      </c>
      <c r="Q876" s="55">
        <v>0</v>
      </c>
      <c r="R876" s="53">
        <v>374809</v>
      </c>
      <c r="S876" s="54">
        <v>374854</v>
      </c>
      <c r="T876" s="54">
        <v>374869</v>
      </c>
      <c r="U876" s="54">
        <v>374872</v>
      </c>
      <c r="V876" s="54">
        <v>374866</v>
      </c>
      <c r="W876" s="55">
        <v>374864</v>
      </c>
      <c r="X876" s="53">
        <v>3759</v>
      </c>
      <c r="Y876" s="54">
        <v>7436</v>
      </c>
      <c r="Z876" s="54">
        <v>7464</v>
      </c>
      <c r="AA876" s="54">
        <v>7474</v>
      </c>
      <c r="AB876" s="54">
        <v>7475</v>
      </c>
      <c r="AC876" s="55">
        <v>7477</v>
      </c>
      <c r="AD876" s="53">
        <v>370950</v>
      </c>
      <c r="AE876" s="54">
        <v>367209</v>
      </c>
      <c r="AF876" s="54">
        <v>367205</v>
      </c>
      <c r="AG876" s="54">
        <v>367183</v>
      </c>
      <c r="AH876" s="54">
        <v>367178</v>
      </c>
      <c r="AI876" s="55">
        <v>367170</v>
      </c>
    </row>
    <row r="877" spans="1:35" x14ac:dyDescent="0.25">
      <c r="A877" s="26">
        <v>2018</v>
      </c>
      <c r="B877" s="26">
        <v>1</v>
      </c>
      <c r="C877" s="26" t="s">
        <v>55</v>
      </c>
      <c r="D877" s="26">
        <v>76</v>
      </c>
      <c r="E877" s="26">
        <v>1942</v>
      </c>
      <c r="F877" s="50">
        <v>65303339</v>
      </c>
      <c r="G877" s="51">
        <v>130967995</v>
      </c>
      <c r="H877" s="51">
        <v>130972753</v>
      </c>
      <c r="I877" s="51">
        <v>130961425</v>
      </c>
      <c r="J877" s="51">
        <v>130960742</v>
      </c>
      <c r="K877" s="52">
        <v>130960289</v>
      </c>
      <c r="L877" s="50">
        <v>1488</v>
      </c>
      <c r="M877" s="51">
        <v>2378</v>
      </c>
      <c r="N877" s="51">
        <v>726</v>
      </c>
      <c r="O877" s="51">
        <v>3160</v>
      </c>
      <c r="P877" s="51">
        <v>3160</v>
      </c>
      <c r="Q877" s="52">
        <v>1704</v>
      </c>
      <c r="R877" s="50">
        <v>362954</v>
      </c>
      <c r="S877" s="51">
        <v>362976</v>
      </c>
      <c r="T877" s="51">
        <v>362997</v>
      </c>
      <c r="U877" s="51">
        <v>362979</v>
      </c>
      <c r="V877" s="51">
        <v>362978</v>
      </c>
      <c r="W877" s="52">
        <v>362978</v>
      </c>
      <c r="X877" s="50">
        <v>3905</v>
      </c>
      <c r="Y877" s="51">
        <v>7796</v>
      </c>
      <c r="Z877" s="51">
        <v>7829</v>
      </c>
      <c r="AA877" s="51">
        <v>7835</v>
      </c>
      <c r="AB877" s="51">
        <v>7833</v>
      </c>
      <c r="AC877" s="52">
        <v>7834</v>
      </c>
      <c r="AD877" s="50">
        <v>358949</v>
      </c>
      <c r="AE877" s="51">
        <v>354968</v>
      </c>
      <c r="AF877" s="51">
        <v>354967</v>
      </c>
      <c r="AG877" s="51">
        <v>354937</v>
      </c>
      <c r="AH877" s="51">
        <v>354933</v>
      </c>
      <c r="AI877" s="52">
        <v>354926</v>
      </c>
    </row>
    <row r="878" spans="1:35" x14ac:dyDescent="0.25">
      <c r="A878" s="27">
        <v>2018</v>
      </c>
      <c r="B878" s="27">
        <v>1</v>
      </c>
      <c r="C878" s="27" t="s">
        <v>55</v>
      </c>
      <c r="D878" s="27">
        <v>77</v>
      </c>
      <c r="E878" s="27">
        <v>1941</v>
      </c>
      <c r="F878" s="53">
        <v>79336147</v>
      </c>
      <c r="G878" s="54">
        <v>159030978</v>
      </c>
      <c r="H878" s="54">
        <v>159029332</v>
      </c>
      <c r="I878" s="54">
        <v>159027336</v>
      </c>
      <c r="J878" s="54">
        <v>159024492</v>
      </c>
      <c r="K878" s="55">
        <v>159020806</v>
      </c>
      <c r="L878" s="53">
        <v>1148</v>
      </c>
      <c r="M878" s="54">
        <v>4260</v>
      </c>
      <c r="N878" s="54">
        <v>3810</v>
      </c>
      <c r="O878" s="54">
        <v>2004</v>
      </c>
      <c r="P878" s="54">
        <v>1882</v>
      </c>
      <c r="Q878" s="55">
        <v>422</v>
      </c>
      <c r="R878" s="53">
        <v>441232</v>
      </c>
      <c r="S878" s="54">
        <v>441245</v>
      </c>
      <c r="T878" s="54">
        <v>441256</v>
      </c>
      <c r="U878" s="54">
        <v>441264</v>
      </c>
      <c r="V878" s="54">
        <v>441256</v>
      </c>
      <c r="W878" s="55">
        <v>441247</v>
      </c>
      <c r="X878" s="53">
        <v>5421</v>
      </c>
      <c r="Y878" s="54">
        <v>10415</v>
      </c>
      <c r="Z878" s="54">
        <v>10457</v>
      </c>
      <c r="AA878" s="54">
        <v>10470</v>
      </c>
      <c r="AB878" s="54">
        <v>10470</v>
      </c>
      <c r="AC878" s="55">
        <v>10473</v>
      </c>
      <c r="AD878" s="53">
        <v>435734</v>
      </c>
      <c r="AE878" s="54">
        <v>430652</v>
      </c>
      <c r="AF878" s="54">
        <v>430644</v>
      </c>
      <c r="AG878" s="54">
        <v>430614</v>
      </c>
      <c r="AH878" s="54">
        <v>430602</v>
      </c>
      <c r="AI878" s="55">
        <v>430585</v>
      </c>
    </row>
    <row r="879" spans="1:35" x14ac:dyDescent="0.25">
      <c r="A879" s="26">
        <v>2018</v>
      </c>
      <c r="B879" s="26">
        <v>1</v>
      </c>
      <c r="C879" s="26" t="s">
        <v>55</v>
      </c>
      <c r="D879" s="26">
        <v>78</v>
      </c>
      <c r="E879" s="26">
        <v>1940</v>
      </c>
      <c r="F879" s="50">
        <v>82713701</v>
      </c>
      <c r="G879" s="51">
        <v>165705758</v>
      </c>
      <c r="H879" s="51">
        <v>165703781</v>
      </c>
      <c r="I879" s="51">
        <v>165701373</v>
      </c>
      <c r="J879" s="51">
        <v>165702060</v>
      </c>
      <c r="K879" s="52">
        <v>165697481</v>
      </c>
      <c r="L879" s="50">
        <v>244</v>
      </c>
      <c r="M879" s="51">
        <v>1286</v>
      </c>
      <c r="N879" s="51">
        <v>612</v>
      </c>
      <c r="O879" s="51">
        <v>612</v>
      </c>
      <c r="P879" s="51">
        <v>612</v>
      </c>
      <c r="Q879" s="52">
        <v>0</v>
      </c>
      <c r="R879" s="50">
        <v>460319</v>
      </c>
      <c r="S879" s="51">
        <v>460358</v>
      </c>
      <c r="T879" s="51">
        <v>460359</v>
      </c>
      <c r="U879" s="51">
        <v>460359</v>
      </c>
      <c r="V879" s="51">
        <v>460360</v>
      </c>
      <c r="W879" s="52">
        <v>460352</v>
      </c>
      <c r="X879" s="50">
        <v>6182</v>
      </c>
      <c r="Y879" s="51">
        <v>12084</v>
      </c>
      <c r="Z879" s="51">
        <v>12126</v>
      </c>
      <c r="AA879" s="51">
        <v>12134</v>
      </c>
      <c r="AB879" s="51">
        <v>12134</v>
      </c>
      <c r="AC879" s="52">
        <v>12140</v>
      </c>
      <c r="AD879" s="50">
        <v>454037</v>
      </c>
      <c r="AE879" s="51">
        <v>448069</v>
      </c>
      <c r="AF879" s="51">
        <v>448049</v>
      </c>
      <c r="AG879" s="51">
        <v>448028</v>
      </c>
      <c r="AH879" s="51">
        <v>448029</v>
      </c>
      <c r="AI879" s="52">
        <v>448013</v>
      </c>
    </row>
    <row r="880" spans="1:35" x14ac:dyDescent="0.25">
      <c r="A880" s="27">
        <v>2018</v>
      </c>
      <c r="B880" s="27">
        <v>1</v>
      </c>
      <c r="C880" s="27" t="s">
        <v>55</v>
      </c>
      <c r="D880" s="27">
        <v>79</v>
      </c>
      <c r="E880" s="27">
        <v>1939</v>
      </c>
      <c r="F880" s="53">
        <v>80499652</v>
      </c>
      <c r="G880" s="54">
        <v>161127843</v>
      </c>
      <c r="H880" s="54">
        <v>161125963</v>
      </c>
      <c r="I880" s="54">
        <v>161116223</v>
      </c>
      <c r="J880" s="54">
        <v>161113416</v>
      </c>
      <c r="K880" s="55">
        <v>161104779</v>
      </c>
      <c r="L880" s="53">
        <v>62</v>
      </c>
      <c r="M880" s="54">
        <v>772</v>
      </c>
      <c r="N880" s="54">
        <v>62</v>
      </c>
      <c r="O880" s="54">
        <v>730</v>
      </c>
      <c r="P880" s="54">
        <v>730</v>
      </c>
      <c r="Q880" s="55">
        <v>0</v>
      </c>
      <c r="R880" s="53">
        <v>448436</v>
      </c>
      <c r="S880" s="54">
        <v>448451</v>
      </c>
      <c r="T880" s="54">
        <v>448461</v>
      </c>
      <c r="U880" s="54">
        <v>448444</v>
      </c>
      <c r="V880" s="54">
        <v>448439</v>
      </c>
      <c r="W880" s="55">
        <v>448417</v>
      </c>
      <c r="X880" s="53">
        <v>6877</v>
      </c>
      <c r="Y880" s="54">
        <v>13387</v>
      </c>
      <c r="Z880" s="54">
        <v>13430</v>
      </c>
      <c r="AA880" s="54">
        <v>13442</v>
      </c>
      <c r="AB880" s="54">
        <v>13445</v>
      </c>
      <c r="AC880" s="55">
        <v>13447</v>
      </c>
      <c r="AD880" s="53">
        <v>441467</v>
      </c>
      <c r="AE880" s="54">
        <v>434910</v>
      </c>
      <c r="AF880" s="54">
        <v>434892</v>
      </c>
      <c r="AG880" s="54">
        <v>434849</v>
      </c>
      <c r="AH880" s="54">
        <v>434837</v>
      </c>
      <c r="AI880" s="55">
        <v>434809</v>
      </c>
    </row>
    <row r="881" spans="1:35" x14ac:dyDescent="0.25">
      <c r="A881" s="26">
        <v>2018</v>
      </c>
      <c r="B881" s="26">
        <v>1</v>
      </c>
      <c r="C881" s="26" t="s">
        <v>55</v>
      </c>
      <c r="D881" s="26">
        <v>80</v>
      </c>
      <c r="E881" s="26">
        <v>1938</v>
      </c>
      <c r="F881" s="50">
        <v>73328797</v>
      </c>
      <c r="G881" s="51">
        <v>146619846</v>
      </c>
      <c r="H881" s="51">
        <v>146615719</v>
      </c>
      <c r="I881" s="51">
        <v>146610973</v>
      </c>
      <c r="J881" s="51">
        <v>146607892</v>
      </c>
      <c r="K881" s="52">
        <v>146597517</v>
      </c>
      <c r="L881" s="50">
        <v>3116</v>
      </c>
      <c r="M881" s="51">
        <v>4388</v>
      </c>
      <c r="N881" s="51">
        <v>1460</v>
      </c>
      <c r="O881" s="51">
        <v>730</v>
      </c>
      <c r="P881" s="51">
        <v>668</v>
      </c>
      <c r="Q881" s="52">
        <v>490</v>
      </c>
      <c r="R881" s="50">
        <v>408958</v>
      </c>
      <c r="S881" s="51">
        <v>408999</v>
      </c>
      <c r="T881" s="51">
        <v>409002</v>
      </c>
      <c r="U881" s="51">
        <v>408996</v>
      </c>
      <c r="V881" s="51">
        <v>408989</v>
      </c>
      <c r="W881" s="52">
        <v>408966</v>
      </c>
      <c r="X881" s="50">
        <v>7188</v>
      </c>
      <c r="Y881" s="51">
        <v>13892</v>
      </c>
      <c r="Z881" s="51">
        <v>13933</v>
      </c>
      <c r="AA881" s="51">
        <v>13941</v>
      </c>
      <c r="AB881" s="51">
        <v>13941</v>
      </c>
      <c r="AC881" s="52">
        <v>13952</v>
      </c>
      <c r="AD881" s="50">
        <v>401691</v>
      </c>
      <c r="AE881" s="51">
        <v>394954</v>
      </c>
      <c r="AF881" s="51">
        <v>394926</v>
      </c>
      <c r="AG881" s="51">
        <v>394909</v>
      </c>
      <c r="AH881" s="51">
        <v>394900</v>
      </c>
      <c r="AI881" s="52">
        <v>394864</v>
      </c>
    </row>
    <row r="882" spans="1:35" x14ac:dyDescent="0.25">
      <c r="A882" s="27">
        <v>2018</v>
      </c>
      <c r="B882" s="27">
        <v>1</v>
      </c>
      <c r="C882" s="27" t="s">
        <v>55</v>
      </c>
      <c r="D882" s="27">
        <v>81</v>
      </c>
      <c r="E882" s="27">
        <v>1937</v>
      </c>
      <c r="F882" s="53">
        <v>66683533</v>
      </c>
      <c r="G882" s="54">
        <v>133142283</v>
      </c>
      <c r="H882" s="54">
        <v>133140302</v>
      </c>
      <c r="I882" s="54">
        <v>133136541</v>
      </c>
      <c r="J882" s="54">
        <v>133134953</v>
      </c>
      <c r="K882" s="55">
        <v>133130574</v>
      </c>
      <c r="L882" s="53">
        <v>776</v>
      </c>
      <c r="M882" s="54">
        <v>1284</v>
      </c>
      <c r="N882" s="54">
        <v>0</v>
      </c>
      <c r="O882" s="54">
        <v>368</v>
      </c>
      <c r="P882" s="54">
        <v>1072</v>
      </c>
      <c r="Q882" s="55">
        <v>2190</v>
      </c>
      <c r="R882" s="53">
        <v>372411</v>
      </c>
      <c r="S882" s="54">
        <v>372424</v>
      </c>
      <c r="T882" s="54">
        <v>372429</v>
      </c>
      <c r="U882" s="54">
        <v>372428</v>
      </c>
      <c r="V882" s="54">
        <v>372427</v>
      </c>
      <c r="W882" s="55">
        <v>372418</v>
      </c>
      <c r="X882" s="53">
        <v>7556</v>
      </c>
      <c r="Y882" s="54">
        <v>14687</v>
      </c>
      <c r="Z882" s="54">
        <v>14740</v>
      </c>
      <c r="AA882" s="54">
        <v>14751</v>
      </c>
      <c r="AB882" s="54">
        <v>14752</v>
      </c>
      <c r="AC882" s="55">
        <v>14757</v>
      </c>
      <c r="AD882" s="53">
        <v>364774</v>
      </c>
      <c r="AE882" s="54">
        <v>357610</v>
      </c>
      <c r="AF882" s="54">
        <v>357565</v>
      </c>
      <c r="AG882" s="54">
        <v>357548</v>
      </c>
      <c r="AH882" s="54">
        <v>357542</v>
      </c>
      <c r="AI882" s="55">
        <v>357528</v>
      </c>
    </row>
    <row r="883" spans="1:35" x14ac:dyDescent="0.25">
      <c r="A883" s="26">
        <v>2018</v>
      </c>
      <c r="B883" s="26">
        <v>1</v>
      </c>
      <c r="C883" s="26" t="s">
        <v>55</v>
      </c>
      <c r="D883" s="26">
        <v>82</v>
      </c>
      <c r="E883" s="26">
        <v>1936</v>
      </c>
      <c r="F883" s="50">
        <v>62584820</v>
      </c>
      <c r="G883" s="51">
        <v>124758299</v>
      </c>
      <c r="H883" s="51">
        <v>124752037</v>
      </c>
      <c r="I883" s="51">
        <v>124742003</v>
      </c>
      <c r="J883" s="51">
        <v>124743928</v>
      </c>
      <c r="K883" s="52">
        <v>124739932</v>
      </c>
      <c r="L883" s="50">
        <v>0</v>
      </c>
      <c r="M883" s="51">
        <v>1548</v>
      </c>
      <c r="N883" s="51">
        <v>912</v>
      </c>
      <c r="O883" s="51">
        <v>1460</v>
      </c>
      <c r="P883" s="51">
        <v>1460</v>
      </c>
      <c r="Q883" s="52">
        <v>730</v>
      </c>
      <c r="R883" s="50">
        <v>350177</v>
      </c>
      <c r="S883" s="51">
        <v>350214</v>
      </c>
      <c r="T883" s="51">
        <v>350207</v>
      </c>
      <c r="U883" s="51">
        <v>350183</v>
      </c>
      <c r="V883" s="51">
        <v>350186</v>
      </c>
      <c r="W883" s="52">
        <v>350176</v>
      </c>
      <c r="X883" s="50">
        <v>8268</v>
      </c>
      <c r="Y883" s="51">
        <v>16070</v>
      </c>
      <c r="Z883" s="51">
        <v>16107</v>
      </c>
      <c r="AA883" s="51">
        <v>16110</v>
      </c>
      <c r="AB883" s="51">
        <v>16108</v>
      </c>
      <c r="AC883" s="52">
        <v>16110</v>
      </c>
      <c r="AD883" s="50">
        <v>341844</v>
      </c>
      <c r="AE883" s="51">
        <v>334005</v>
      </c>
      <c r="AF883" s="51">
        <v>333990</v>
      </c>
      <c r="AG883" s="51">
        <v>333957</v>
      </c>
      <c r="AH883" s="51">
        <v>333962</v>
      </c>
      <c r="AI883" s="52">
        <v>333946</v>
      </c>
    </row>
    <row r="884" spans="1:35" x14ac:dyDescent="0.25">
      <c r="A884" s="27">
        <v>2018</v>
      </c>
      <c r="B884" s="27">
        <v>1</v>
      </c>
      <c r="C884" s="27" t="s">
        <v>55</v>
      </c>
      <c r="D884" s="27">
        <v>83</v>
      </c>
      <c r="E884" s="27">
        <v>1935</v>
      </c>
      <c r="F884" s="53">
        <v>57989983</v>
      </c>
      <c r="G884" s="54">
        <v>115392220</v>
      </c>
      <c r="H884" s="54">
        <v>115389365</v>
      </c>
      <c r="I884" s="54">
        <v>115382174</v>
      </c>
      <c r="J884" s="54">
        <v>115383805</v>
      </c>
      <c r="K884" s="55">
        <v>115375996</v>
      </c>
      <c r="L884" s="53">
        <v>0</v>
      </c>
      <c r="M884" s="54">
        <v>1220</v>
      </c>
      <c r="N884" s="54">
        <v>306</v>
      </c>
      <c r="O884" s="54">
        <v>0</v>
      </c>
      <c r="P884" s="54">
        <v>0</v>
      </c>
      <c r="Q884" s="55">
        <v>730</v>
      </c>
      <c r="R884" s="53">
        <v>325166</v>
      </c>
      <c r="S884" s="54">
        <v>325187</v>
      </c>
      <c r="T884" s="54">
        <v>325184</v>
      </c>
      <c r="U884" s="54">
        <v>325174</v>
      </c>
      <c r="V884" s="54">
        <v>325180</v>
      </c>
      <c r="W884" s="55">
        <v>325163</v>
      </c>
      <c r="X884" s="53">
        <v>8938</v>
      </c>
      <c r="Y884" s="54">
        <v>17293</v>
      </c>
      <c r="Z884" s="54">
        <v>17336</v>
      </c>
      <c r="AA884" s="54">
        <v>17346</v>
      </c>
      <c r="AB884" s="54">
        <v>17346</v>
      </c>
      <c r="AC884" s="55">
        <v>17347</v>
      </c>
      <c r="AD884" s="53">
        <v>316182</v>
      </c>
      <c r="AE884" s="54">
        <v>307794</v>
      </c>
      <c r="AF884" s="54">
        <v>307762</v>
      </c>
      <c r="AG884" s="54">
        <v>307734</v>
      </c>
      <c r="AH884" s="54">
        <v>307739</v>
      </c>
      <c r="AI884" s="55">
        <v>307718</v>
      </c>
    </row>
    <row r="885" spans="1:35" x14ac:dyDescent="0.25">
      <c r="A885" s="26">
        <v>2018</v>
      </c>
      <c r="B885" s="26">
        <v>1</v>
      </c>
      <c r="C885" s="26" t="s">
        <v>55</v>
      </c>
      <c r="D885" s="26">
        <v>84</v>
      </c>
      <c r="E885" s="26">
        <v>1934</v>
      </c>
      <c r="F885" s="50">
        <v>51244724</v>
      </c>
      <c r="G885" s="51">
        <v>101744752</v>
      </c>
      <c r="H885" s="51">
        <v>101742685</v>
      </c>
      <c r="I885" s="51">
        <v>101738336</v>
      </c>
      <c r="J885" s="51">
        <v>101737752</v>
      </c>
      <c r="K885" s="52">
        <v>101735663</v>
      </c>
      <c r="L885" s="50">
        <v>666</v>
      </c>
      <c r="M885" s="51">
        <v>490</v>
      </c>
      <c r="N885" s="51">
        <v>0</v>
      </c>
      <c r="O885" s="51">
        <v>0</v>
      </c>
      <c r="P885" s="51">
        <v>0</v>
      </c>
      <c r="Q885" s="52">
        <v>0</v>
      </c>
      <c r="R885" s="50">
        <v>288003</v>
      </c>
      <c r="S885" s="51">
        <v>288021</v>
      </c>
      <c r="T885" s="51">
        <v>288028</v>
      </c>
      <c r="U885" s="51">
        <v>288017</v>
      </c>
      <c r="V885" s="51">
        <v>288015</v>
      </c>
      <c r="W885" s="52">
        <v>288010</v>
      </c>
      <c r="X885" s="50">
        <v>9274</v>
      </c>
      <c r="Y885" s="51">
        <v>17747</v>
      </c>
      <c r="Z885" s="51">
        <v>17786</v>
      </c>
      <c r="AA885" s="51">
        <v>17791</v>
      </c>
      <c r="AB885" s="51">
        <v>17790</v>
      </c>
      <c r="AC885" s="52">
        <v>17793</v>
      </c>
      <c r="AD885" s="50">
        <v>278702</v>
      </c>
      <c r="AE885" s="51">
        <v>270177</v>
      </c>
      <c r="AF885" s="51">
        <v>270173</v>
      </c>
      <c r="AG885" s="51">
        <v>270153</v>
      </c>
      <c r="AH885" s="51">
        <v>270153</v>
      </c>
      <c r="AI885" s="52">
        <v>270145</v>
      </c>
    </row>
    <row r="886" spans="1:35" x14ac:dyDescent="0.25">
      <c r="A886" s="27">
        <v>2018</v>
      </c>
      <c r="B886" s="27">
        <v>1</v>
      </c>
      <c r="C886" s="27" t="s">
        <v>55</v>
      </c>
      <c r="D886" s="27">
        <v>85</v>
      </c>
      <c r="E886" s="27">
        <v>1933</v>
      </c>
      <c r="F886" s="53">
        <v>38915816</v>
      </c>
      <c r="G886" s="54">
        <v>77052796</v>
      </c>
      <c r="H886" s="54">
        <v>77049746</v>
      </c>
      <c r="I886" s="54">
        <v>77046398</v>
      </c>
      <c r="J886" s="54">
        <v>77045396</v>
      </c>
      <c r="K886" s="55">
        <v>77042726</v>
      </c>
      <c r="L886" s="53">
        <v>630</v>
      </c>
      <c r="M886" s="54">
        <v>852</v>
      </c>
      <c r="N886" s="54">
        <v>0</v>
      </c>
      <c r="O886" s="54">
        <v>0</v>
      </c>
      <c r="P886" s="54">
        <v>0</v>
      </c>
      <c r="Q886" s="55">
        <v>0</v>
      </c>
      <c r="R886" s="53">
        <v>219245</v>
      </c>
      <c r="S886" s="54">
        <v>219238</v>
      </c>
      <c r="T886" s="54">
        <v>219238</v>
      </c>
      <c r="U886" s="54">
        <v>219235</v>
      </c>
      <c r="V886" s="54">
        <v>219233</v>
      </c>
      <c r="W886" s="55">
        <v>219227</v>
      </c>
      <c r="X886" s="53">
        <v>8024</v>
      </c>
      <c r="Y886" s="54">
        <v>15607</v>
      </c>
      <c r="Z886" s="54">
        <v>15640</v>
      </c>
      <c r="AA886" s="54">
        <v>15650</v>
      </c>
      <c r="AB886" s="54">
        <v>15651</v>
      </c>
      <c r="AC886" s="55">
        <v>15653</v>
      </c>
      <c r="AD886" s="53">
        <v>211199</v>
      </c>
      <c r="AE886" s="54">
        <v>203559</v>
      </c>
      <c r="AF886" s="54">
        <v>203540</v>
      </c>
      <c r="AG886" s="54">
        <v>203526</v>
      </c>
      <c r="AH886" s="54">
        <v>203523</v>
      </c>
      <c r="AI886" s="55">
        <v>203512</v>
      </c>
    </row>
    <row r="887" spans="1:35" x14ac:dyDescent="0.25">
      <c r="A887" s="26">
        <v>2018</v>
      </c>
      <c r="B887" s="26">
        <v>1</v>
      </c>
      <c r="C887" s="26" t="s">
        <v>55</v>
      </c>
      <c r="D887" s="26">
        <v>86</v>
      </c>
      <c r="E887" s="26">
        <v>1932</v>
      </c>
      <c r="F887" s="50">
        <v>36174659</v>
      </c>
      <c r="G887" s="51">
        <v>71442987</v>
      </c>
      <c r="H887" s="51">
        <v>71436269</v>
      </c>
      <c r="I887" s="51">
        <v>71433147</v>
      </c>
      <c r="J887" s="51">
        <v>71432557</v>
      </c>
      <c r="K887" s="52">
        <v>71429450</v>
      </c>
      <c r="L887" s="50">
        <v>422</v>
      </c>
      <c r="M887" s="51">
        <v>60</v>
      </c>
      <c r="N887" s="51">
        <v>730</v>
      </c>
      <c r="O887" s="51">
        <v>730</v>
      </c>
      <c r="P887" s="51">
        <v>730</v>
      </c>
      <c r="Q887" s="52">
        <v>730</v>
      </c>
      <c r="R887" s="50">
        <v>204536</v>
      </c>
      <c r="S887" s="51">
        <v>204533</v>
      </c>
      <c r="T887" s="51">
        <v>204523</v>
      </c>
      <c r="U887" s="51">
        <v>204516</v>
      </c>
      <c r="V887" s="51">
        <v>204515</v>
      </c>
      <c r="W887" s="52">
        <v>204511</v>
      </c>
      <c r="X887" s="50">
        <v>8795</v>
      </c>
      <c r="Y887" s="51">
        <v>16797</v>
      </c>
      <c r="Z887" s="51">
        <v>16838</v>
      </c>
      <c r="AA887" s="51">
        <v>16848</v>
      </c>
      <c r="AB887" s="51">
        <v>16849</v>
      </c>
      <c r="AC887" s="52">
        <v>16855</v>
      </c>
      <c r="AD887" s="50">
        <v>195708</v>
      </c>
      <c r="AE887" s="51">
        <v>187668</v>
      </c>
      <c r="AF887" s="51">
        <v>187638</v>
      </c>
      <c r="AG887" s="51">
        <v>187617</v>
      </c>
      <c r="AH887" s="51">
        <v>187616</v>
      </c>
      <c r="AI887" s="52">
        <v>187602</v>
      </c>
    </row>
    <row r="888" spans="1:35" x14ac:dyDescent="0.25">
      <c r="A888" s="27">
        <v>2018</v>
      </c>
      <c r="B888" s="27">
        <v>1</v>
      </c>
      <c r="C888" s="27" t="s">
        <v>55</v>
      </c>
      <c r="D888" s="27">
        <v>87</v>
      </c>
      <c r="E888" s="27">
        <v>1931</v>
      </c>
      <c r="F888" s="53">
        <v>34067279</v>
      </c>
      <c r="G888" s="54">
        <v>67059575</v>
      </c>
      <c r="H888" s="54">
        <v>67060941</v>
      </c>
      <c r="I888" s="54">
        <v>67054543</v>
      </c>
      <c r="J888" s="54">
        <v>67054036</v>
      </c>
      <c r="K888" s="55">
        <v>67050466</v>
      </c>
      <c r="L888" s="53">
        <v>544</v>
      </c>
      <c r="M888" s="54">
        <v>1768</v>
      </c>
      <c r="N888" s="54">
        <v>730</v>
      </c>
      <c r="O888" s="54">
        <v>730</v>
      </c>
      <c r="P888" s="54">
        <v>730</v>
      </c>
      <c r="Q888" s="55">
        <v>0</v>
      </c>
      <c r="R888" s="53">
        <v>193304</v>
      </c>
      <c r="S888" s="54">
        <v>193299</v>
      </c>
      <c r="T888" s="54">
        <v>193306</v>
      </c>
      <c r="U888" s="54">
        <v>193291</v>
      </c>
      <c r="V888" s="54">
        <v>193289</v>
      </c>
      <c r="W888" s="55">
        <v>193280</v>
      </c>
      <c r="X888" s="53">
        <v>9574</v>
      </c>
      <c r="Y888" s="54">
        <v>18359</v>
      </c>
      <c r="Z888" s="54">
        <v>18412</v>
      </c>
      <c r="AA888" s="54">
        <v>18418</v>
      </c>
      <c r="AB888" s="54">
        <v>18417</v>
      </c>
      <c r="AC888" s="55">
        <v>18420</v>
      </c>
      <c r="AD888" s="53">
        <v>183734</v>
      </c>
      <c r="AE888" s="54">
        <v>174915</v>
      </c>
      <c r="AF888" s="54">
        <v>174882</v>
      </c>
      <c r="AG888" s="54">
        <v>174858</v>
      </c>
      <c r="AH888" s="54">
        <v>174858</v>
      </c>
      <c r="AI888" s="55">
        <v>174843</v>
      </c>
    </row>
    <row r="889" spans="1:35" x14ac:dyDescent="0.25">
      <c r="A889" s="26">
        <v>2018</v>
      </c>
      <c r="B889" s="26">
        <v>1</v>
      </c>
      <c r="C889" s="26" t="s">
        <v>55</v>
      </c>
      <c r="D889" s="26">
        <v>88</v>
      </c>
      <c r="E889" s="26">
        <v>1930</v>
      </c>
      <c r="F889" s="50">
        <v>32659328</v>
      </c>
      <c r="G889" s="51">
        <v>64063295</v>
      </c>
      <c r="H889" s="51">
        <v>64060097</v>
      </c>
      <c r="I889" s="51">
        <v>64056715</v>
      </c>
      <c r="J889" s="51">
        <v>64056614</v>
      </c>
      <c r="K889" s="52">
        <v>64055102</v>
      </c>
      <c r="L889" s="50">
        <v>0</v>
      </c>
      <c r="M889" s="51">
        <v>580</v>
      </c>
      <c r="N889" s="51">
        <v>0</v>
      </c>
      <c r="O889" s="51">
        <v>0</v>
      </c>
      <c r="P889" s="51">
        <v>0</v>
      </c>
      <c r="Q889" s="52">
        <v>0</v>
      </c>
      <c r="R889" s="50">
        <v>186077</v>
      </c>
      <c r="S889" s="51">
        <v>186068</v>
      </c>
      <c r="T889" s="51">
        <v>186066</v>
      </c>
      <c r="U889" s="51">
        <v>186058</v>
      </c>
      <c r="V889" s="51">
        <v>186058</v>
      </c>
      <c r="W889" s="52">
        <v>186058</v>
      </c>
      <c r="X889" s="50">
        <v>10591</v>
      </c>
      <c r="Y889" s="51">
        <v>20113</v>
      </c>
      <c r="Z889" s="51">
        <v>20145</v>
      </c>
      <c r="AA889" s="51">
        <v>20155</v>
      </c>
      <c r="AB889" s="51">
        <v>20156</v>
      </c>
      <c r="AC889" s="52">
        <v>20160</v>
      </c>
      <c r="AD889" s="50">
        <v>175490</v>
      </c>
      <c r="AE889" s="51">
        <v>165941</v>
      </c>
      <c r="AF889" s="51">
        <v>165917</v>
      </c>
      <c r="AG889" s="51">
        <v>165903</v>
      </c>
      <c r="AH889" s="51">
        <v>165904</v>
      </c>
      <c r="AI889" s="52">
        <v>165894</v>
      </c>
    </row>
    <row r="890" spans="1:35" x14ac:dyDescent="0.25">
      <c r="A890" s="27">
        <v>2018</v>
      </c>
      <c r="B890" s="27">
        <v>1</v>
      </c>
      <c r="C890" s="27" t="s">
        <v>55</v>
      </c>
      <c r="D890" s="27">
        <v>89</v>
      </c>
      <c r="E890" s="27">
        <v>1929</v>
      </c>
      <c r="F890" s="53">
        <v>28299116</v>
      </c>
      <c r="G890" s="54">
        <v>55255848</v>
      </c>
      <c r="H890" s="54">
        <v>55254887</v>
      </c>
      <c r="I890" s="54">
        <v>55252748</v>
      </c>
      <c r="J890" s="54">
        <v>55253017</v>
      </c>
      <c r="K890" s="55">
        <v>55251562</v>
      </c>
      <c r="L890" s="53">
        <v>60</v>
      </c>
      <c r="M890" s="54">
        <v>122</v>
      </c>
      <c r="N890" s="54">
        <v>0</v>
      </c>
      <c r="O890" s="54">
        <v>730</v>
      </c>
      <c r="P890" s="54">
        <v>0</v>
      </c>
      <c r="Q890" s="55">
        <v>0</v>
      </c>
      <c r="R890" s="53">
        <v>162054</v>
      </c>
      <c r="S890" s="54">
        <v>162051</v>
      </c>
      <c r="T890" s="54">
        <v>162050</v>
      </c>
      <c r="U890" s="54">
        <v>162046</v>
      </c>
      <c r="V890" s="54">
        <v>162046</v>
      </c>
      <c r="W890" s="55">
        <v>162043</v>
      </c>
      <c r="X890" s="53">
        <v>10784</v>
      </c>
      <c r="Y890" s="54">
        <v>20247</v>
      </c>
      <c r="Z890" s="54">
        <v>20285</v>
      </c>
      <c r="AA890" s="54">
        <v>20291</v>
      </c>
      <c r="AB890" s="54">
        <v>20292</v>
      </c>
      <c r="AC890" s="55">
        <v>20294</v>
      </c>
      <c r="AD890" s="53">
        <v>151285</v>
      </c>
      <c r="AE890" s="54">
        <v>141798</v>
      </c>
      <c r="AF890" s="54">
        <v>141768</v>
      </c>
      <c r="AG890" s="54">
        <v>141761</v>
      </c>
      <c r="AH890" s="54">
        <v>141758</v>
      </c>
      <c r="AI890" s="55">
        <v>141753</v>
      </c>
    </row>
    <row r="891" spans="1:35" x14ac:dyDescent="0.25">
      <c r="A891" s="26">
        <v>2018</v>
      </c>
      <c r="B891" s="26">
        <v>1</v>
      </c>
      <c r="C891" s="26" t="s">
        <v>55</v>
      </c>
      <c r="D891" s="26">
        <v>90</v>
      </c>
      <c r="E891" s="26">
        <v>1928</v>
      </c>
      <c r="F891" s="50">
        <v>24485986</v>
      </c>
      <c r="G891" s="51">
        <v>47608789</v>
      </c>
      <c r="H891" s="51">
        <v>47607522</v>
      </c>
      <c r="I891" s="51">
        <v>47607718</v>
      </c>
      <c r="J891" s="51">
        <v>47607688</v>
      </c>
      <c r="K891" s="52">
        <v>47605822</v>
      </c>
      <c r="L891" s="50">
        <v>362</v>
      </c>
      <c r="M891" s="51">
        <v>792</v>
      </c>
      <c r="N891" s="51">
        <v>1546</v>
      </c>
      <c r="O891" s="51">
        <v>542</v>
      </c>
      <c r="P891" s="51">
        <v>542</v>
      </c>
      <c r="Q891" s="52">
        <v>542</v>
      </c>
      <c r="R891" s="50">
        <v>140902</v>
      </c>
      <c r="S891" s="51">
        <v>140885</v>
      </c>
      <c r="T891" s="51">
        <v>140884</v>
      </c>
      <c r="U891" s="51">
        <v>140889</v>
      </c>
      <c r="V891" s="51">
        <v>140890</v>
      </c>
      <c r="W891" s="52">
        <v>140886</v>
      </c>
      <c r="X891" s="50">
        <v>10527</v>
      </c>
      <c r="Y891" s="51">
        <v>19780</v>
      </c>
      <c r="Z891" s="51">
        <v>19809</v>
      </c>
      <c r="AA891" s="51">
        <v>19816</v>
      </c>
      <c r="AB891" s="51">
        <v>19817</v>
      </c>
      <c r="AC891" s="52">
        <v>19819</v>
      </c>
      <c r="AD891" s="50">
        <v>130395</v>
      </c>
      <c r="AE891" s="51">
        <v>121112</v>
      </c>
      <c r="AF891" s="51">
        <v>121088</v>
      </c>
      <c r="AG891" s="51">
        <v>121084</v>
      </c>
      <c r="AH891" s="51">
        <v>121084</v>
      </c>
      <c r="AI891" s="52">
        <v>121076</v>
      </c>
    </row>
    <row r="892" spans="1:35" x14ac:dyDescent="0.25">
      <c r="A892" s="27">
        <v>2018</v>
      </c>
      <c r="B892" s="27">
        <v>1</v>
      </c>
      <c r="C892" s="27" t="s">
        <v>55</v>
      </c>
      <c r="D892" s="27">
        <v>91</v>
      </c>
      <c r="E892" s="27">
        <v>1927</v>
      </c>
      <c r="F892" s="53">
        <v>20159975</v>
      </c>
      <c r="G892" s="54">
        <v>39005298</v>
      </c>
      <c r="H892" s="54">
        <v>39003724</v>
      </c>
      <c r="I892" s="54">
        <v>38999125</v>
      </c>
      <c r="J892" s="54">
        <v>38999274</v>
      </c>
      <c r="K892" s="55">
        <v>38997452</v>
      </c>
      <c r="L892" s="53">
        <v>60</v>
      </c>
      <c r="M892" s="54">
        <v>0</v>
      </c>
      <c r="N892" s="54">
        <v>0</v>
      </c>
      <c r="O892" s="54">
        <v>0</v>
      </c>
      <c r="P892" s="54">
        <v>0</v>
      </c>
      <c r="Q892" s="55">
        <v>0</v>
      </c>
      <c r="R892" s="53">
        <v>116745</v>
      </c>
      <c r="S892" s="54">
        <v>116749</v>
      </c>
      <c r="T892" s="54">
        <v>116747</v>
      </c>
      <c r="U892" s="54">
        <v>116736</v>
      </c>
      <c r="V892" s="54">
        <v>116737</v>
      </c>
      <c r="W892" s="55">
        <v>116733</v>
      </c>
      <c r="X892" s="53">
        <v>10044</v>
      </c>
      <c r="Y892" s="54">
        <v>18487</v>
      </c>
      <c r="Z892" s="54">
        <v>18519</v>
      </c>
      <c r="AA892" s="54">
        <v>18520</v>
      </c>
      <c r="AB892" s="54">
        <v>18518</v>
      </c>
      <c r="AC892" s="55">
        <v>18519</v>
      </c>
      <c r="AD892" s="53">
        <v>106733</v>
      </c>
      <c r="AE892" s="54">
        <v>98290</v>
      </c>
      <c r="AF892" s="54">
        <v>98259</v>
      </c>
      <c r="AG892" s="54">
        <v>98244</v>
      </c>
      <c r="AH892" s="54">
        <v>98244</v>
      </c>
      <c r="AI892" s="55">
        <v>98238</v>
      </c>
    </row>
    <row r="893" spans="1:35" x14ac:dyDescent="0.25">
      <c r="A893" s="26">
        <v>2018</v>
      </c>
      <c r="B893" s="26">
        <v>1</v>
      </c>
      <c r="C893" s="26" t="s">
        <v>55</v>
      </c>
      <c r="D893" s="26">
        <v>92</v>
      </c>
      <c r="E893" s="26">
        <v>1926</v>
      </c>
      <c r="F893" s="50">
        <v>17103459</v>
      </c>
      <c r="G893" s="51">
        <v>32908620</v>
      </c>
      <c r="H893" s="51">
        <v>32906955</v>
      </c>
      <c r="I893" s="51">
        <v>32905749</v>
      </c>
      <c r="J893" s="51">
        <v>32905741</v>
      </c>
      <c r="K893" s="52">
        <v>32904180</v>
      </c>
      <c r="L893" s="50">
        <v>90</v>
      </c>
      <c r="M893" s="51">
        <v>0</v>
      </c>
      <c r="N893" s="51">
        <v>0</v>
      </c>
      <c r="O893" s="51">
        <v>0</v>
      </c>
      <c r="P893" s="51">
        <v>0</v>
      </c>
      <c r="Q893" s="52">
        <v>0</v>
      </c>
      <c r="R893" s="50">
        <v>99750</v>
      </c>
      <c r="S893" s="51">
        <v>99743</v>
      </c>
      <c r="T893" s="51">
        <v>99743</v>
      </c>
      <c r="U893" s="51">
        <v>99742</v>
      </c>
      <c r="V893" s="51">
        <v>99742</v>
      </c>
      <c r="W893" s="52">
        <v>99739</v>
      </c>
      <c r="X893" s="50">
        <v>9738</v>
      </c>
      <c r="Y893" s="51">
        <v>17874</v>
      </c>
      <c r="Z893" s="51">
        <v>17921</v>
      </c>
      <c r="AA893" s="51">
        <v>17927</v>
      </c>
      <c r="AB893" s="51">
        <v>17925</v>
      </c>
      <c r="AC893" s="52">
        <v>17926</v>
      </c>
      <c r="AD893" s="50">
        <v>90045</v>
      </c>
      <c r="AE893" s="51">
        <v>81899</v>
      </c>
      <c r="AF893" s="51">
        <v>81852</v>
      </c>
      <c r="AG893" s="51">
        <v>81846</v>
      </c>
      <c r="AH893" s="51">
        <v>81846</v>
      </c>
      <c r="AI893" s="52">
        <v>81841</v>
      </c>
    </row>
    <row r="894" spans="1:35" x14ac:dyDescent="0.25">
      <c r="A894" s="27">
        <v>2018</v>
      </c>
      <c r="B894" s="27">
        <v>1</v>
      </c>
      <c r="C894" s="27" t="s">
        <v>55</v>
      </c>
      <c r="D894" s="27">
        <v>93</v>
      </c>
      <c r="E894" s="27">
        <v>1925</v>
      </c>
      <c r="F894" s="53">
        <v>14074723</v>
      </c>
      <c r="G894" s="54">
        <v>26893431</v>
      </c>
      <c r="H894" s="54">
        <v>26891905</v>
      </c>
      <c r="I894" s="54">
        <v>26889328</v>
      </c>
      <c r="J894" s="54">
        <v>26889053</v>
      </c>
      <c r="K894" s="55">
        <v>26888620</v>
      </c>
      <c r="L894" s="53">
        <v>0</v>
      </c>
      <c r="M894" s="54">
        <v>0</v>
      </c>
      <c r="N894" s="54">
        <v>0</v>
      </c>
      <c r="O894" s="54">
        <v>0</v>
      </c>
      <c r="P894" s="54">
        <v>0</v>
      </c>
      <c r="Q894" s="55">
        <v>0</v>
      </c>
      <c r="R894" s="53">
        <v>82649</v>
      </c>
      <c r="S894" s="54">
        <v>82638</v>
      </c>
      <c r="T894" s="54">
        <v>82638</v>
      </c>
      <c r="U894" s="54">
        <v>82633</v>
      </c>
      <c r="V894" s="54">
        <v>82633</v>
      </c>
      <c r="W894" s="55">
        <v>82632</v>
      </c>
      <c r="X894" s="53">
        <v>9109</v>
      </c>
      <c r="Y894" s="54">
        <v>16685</v>
      </c>
      <c r="Z894" s="54">
        <v>16718</v>
      </c>
      <c r="AA894" s="54">
        <v>16724</v>
      </c>
      <c r="AB894" s="54">
        <v>16724</v>
      </c>
      <c r="AC894" s="55">
        <v>16724</v>
      </c>
      <c r="AD894" s="53">
        <v>73556</v>
      </c>
      <c r="AE894" s="54">
        <v>65970</v>
      </c>
      <c r="AF894" s="54">
        <v>65940</v>
      </c>
      <c r="AG894" s="54">
        <v>65929</v>
      </c>
      <c r="AH894" s="54">
        <v>65928</v>
      </c>
      <c r="AI894" s="55">
        <v>65926</v>
      </c>
    </row>
    <row r="895" spans="1:35" x14ac:dyDescent="0.25">
      <c r="A895" s="26">
        <v>2018</v>
      </c>
      <c r="B895" s="26">
        <v>1</v>
      </c>
      <c r="C895" s="26" t="s">
        <v>55</v>
      </c>
      <c r="D895" s="26">
        <v>94</v>
      </c>
      <c r="E895" s="26">
        <v>1924</v>
      </c>
      <c r="F895" s="50">
        <v>10633066</v>
      </c>
      <c r="G895" s="51">
        <v>20204765</v>
      </c>
      <c r="H895" s="51">
        <v>20204005</v>
      </c>
      <c r="I895" s="51">
        <v>20202182</v>
      </c>
      <c r="J895" s="51">
        <v>20201452</v>
      </c>
      <c r="K895" s="52">
        <v>20200204</v>
      </c>
      <c r="L895" s="50">
        <v>0</v>
      </c>
      <c r="M895" s="51">
        <v>0</v>
      </c>
      <c r="N895" s="51">
        <v>0</v>
      </c>
      <c r="O895" s="51">
        <v>0</v>
      </c>
      <c r="P895" s="51">
        <v>0</v>
      </c>
      <c r="Q895" s="52">
        <v>0</v>
      </c>
      <c r="R895" s="50">
        <v>62960</v>
      </c>
      <c r="S895" s="51">
        <v>62952</v>
      </c>
      <c r="T895" s="51">
        <v>62950</v>
      </c>
      <c r="U895" s="51">
        <v>62948</v>
      </c>
      <c r="V895" s="51">
        <v>62946</v>
      </c>
      <c r="W895" s="52">
        <v>62944</v>
      </c>
      <c r="X895" s="50">
        <v>7831</v>
      </c>
      <c r="Y895" s="51">
        <v>13951</v>
      </c>
      <c r="Z895" s="51">
        <v>13967</v>
      </c>
      <c r="AA895" s="51">
        <v>13975</v>
      </c>
      <c r="AB895" s="51">
        <v>13975</v>
      </c>
      <c r="AC895" s="52">
        <v>13977</v>
      </c>
      <c r="AD895" s="50">
        <v>55147</v>
      </c>
      <c r="AE895" s="51">
        <v>49016</v>
      </c>
      <c r="AF895" s="51">
        <v>48998</v>
      </c>
      <c r="AG895" s="51">
        <v>48988</v>
      </c>
      <c r="AH895" s="51">
        <v>48986</v>
      </c>
      <c r="AI895" s="52">
        <v>48982</v>
      </c>
    </row>
    <row r="896" spans="1:35" x14ac:dyDescent="0.25">
      <c r="A896" s="27">
        <v>2018</v>
      </c>
      <c r="B896" s="27">
        <v>1</v>
      </c>
      <c r="C896" s="27" t="s">
        <v>55</v>
      </c>
      <c r="D896" s="27">
        <v>95</v>
      </c>
      <c r="E896" s="27">
        <v>1923</v>
      </c>
      <c r="F896" s="53">
        <v>8087088</v>
      </c>
      <c r="G896" s="54">
        <v>15269465</v>
      </c>
      <c r="H896" s="54">
        <v>15267782</v>
      </c>
      <c r="I896" s="54">
        <v>15266180</v>
      </c>
      <c r="J896" s="54">
        <v>15266885</v>
      </c>
      <c r="K896" s="55">
        <v>15266757</v>
      </c>
      <c r="L896" s="53">
        <v>362</v>
      </c>
      <c r="M896" s="54">
        <v>1460</v>
      </c>
      <c r="N896" s="54">
        <v>730</v>
      </c>
      <c r="O896" s="54">
        <v>730</v>
      </c>
      <c r="P896" s="54">
        <v>730</v>
      </c>
      <c r="Q896" s="55">
        <v>730</v>
      </c>
      <c r="R896" s="53">
        <v>48308</v>
      </c>
      <c r="S896" s="54">
        <v>48302</v>
      </c>
      <c r="T896" s="54">
        <v>48299</v>
      </c>
      <c r="U896" s="54">
        <v>48295</v>
      </c>
      <c r="V896" s="54">
        <v>48297</v>
      </c>
      <c r="W896" s="55">
        <v>48298</v>
      </c>
      <c r="X896" s="53">
        <v>6686</v>
      </c>
      <c r="Y896" s="54">
        <v>11752</v>
      </c>
      <c r="Z896" s="54">
        <v>11768</v>
      </c>
      <c r="AA896" s="54">
        <v>11770</v>
      </c>
      <c r="AB896" s="54">
        <v>11770</v>
      </c>
      <c r="AC896" s="55">
        <v>11771</v>
      </c>
      <c r="AD896" s="53">
        <v>41647</v>
      </c>
      <c r="AE896" s="54">
        <v>36570</v>
      </c>
      <c r="AF896" s="54">
        <v>36552</v>
      </c>
      <c r="AG896" s="54">
        <v>36546</v>
      </c>
      <c r="AH896" s="54">
        <v>36547</v>
      </c>
      <c r="AI896" s="55">
        <v>36546</v>
      </c>
    </row>
    <row r="897" spans="1:35" x14ac:dyDescent="0.25">
      <c r="A897" s="26">
        <v>2018</v>
      </c>
      <c r="B897" s="26">
        <v>1</v>
      </c>
      <c r="C897" s="26" t="s">
        <v>55</v>
      </c>
      <c r="D897" s="26">
        <v>96</v>
      </c>
      <c r="E897" s="26">
        <v>1922</v>
      </c>
      <c r="F897" s="50">
        <v>6178794</v>
      </c>
      <c r="G897" s="51">
        <v>11571878</v>
      </c>
      <c r="H897" s="51">
        <v>11571141</v>
      </c>
      <c r="I897" s="51">
        <v>11569322</v>
      </c>
      <c r="J897" s="51">
        <v>11568957</v>
      </c>
      <c r="K897" s="52">
        <v>11566948</v>
      </c>
      <c r="L897" s="50">
        <v>0</v>
      </c>
      <c r="M897" s="51">
        <v>0</v>
      </c>
      <c r="N897" s="51">
        <v>730</v>
      </c>
      <c r="O897" s="51">
        <v>730</v>
      </c>
      <c r="P897" s="51">
        <v>730</v>
      </c>
      <c r="Q897" s="52">
        <v>730</v>
      </c>
      <c r="R897" s="50">
        <v>37266</v>
      </c>
      <c r="S897" s="51">
        <v>37264</v>
      </c>
      <c r="T897" s="51">
        <v>37265</v>
      </c>
      <c r="U897" s="51">
        <v>37261</v>
      </c>
      <c r="V897" s="51">
        <v>37260</v>
      </c>
      <c r="W897" s="52">
        <v>37255</v>
      </c>
      <c r="X897" s="50">
        <v>5785</v>
      </c>
      <c r="Y897" s="51">
        <v>10145</v>
      </c>
      <c r="Z897" s="51">
        <v>10160</v>
      </c>
      <c r="AA897" s="51">
        <v>10162</v>
      </c>
      <c r="AB897" s="51">
        <v>10161</v>
      </c>
      <c r="AC897" s="52">
        <v>10161</v>
      </c>
      <c r="AD897" s="50">
        <v>31500</v>
      </c>
      <c r="AE897" s="51">
        <v>27140</v>
      </c>
      <c r="AF897" s="51">
        <v>27127</v>
      </c>
      <c r="AG897" s="51">
        <v>27121</v>
      </c>
      <c r="AH897" s="51">
        <v>27120</v>
      </c>
      <c r="AI897" s="52">
        <v>27114</v>
      </c>
    </row>
    <row r="898" spans="1:35" x14ac:dyDescent="0.25">
      <c r="A898" s="27">
        <v>2018</v>
      </c>
      <c r="B898" s="27">
        <v>1</v>
      </c>
      <c r="C898" s="27" t="s">
        <v>55</v>
      </c>
      <c r="D898" s="27">
        <v>97</v>
      </c>
      <c r="E898" s="27">
        <v>1921</v>
      </c>
      <c r="F898" s="53">
        <v>4699647</v>
      </c>
      <c r="G898" s="54">
        <v>8745817</v>
      </c>
      <c r="H898" s="54">
        <v>8744518</v>
      </c>
      <c r="I898" s="54">
        <v>8744850</v>
      </c>
      <c r="J898" s="54">
        <v>8744120</v>
      </c>
      <c r="K898" s="55">
        <v>8742794</v>
      </c>
      <c r="L898" s="53">
        <v>0</v>
      </c>
      <c r="M898" s="54">
        <v>0</v>
      </c>
      <c r="N898" s="54">
        <v>686</v>
      </c>
      <c r="O898" s="54">
        <v>0</v>
      </c>
      <c r="P898" s="54">
        <v>0</v>
      </c>
      <c r="Q898" s="55">
        <v>0</v>
      </c>
      <c r="R898" s="53">
        <v>28576</v>
      </c>
      <c r="S898" s="54">
        <v>28572</v>
      </c>
      <c r="T898" s="54">
        <v>28570</v>
      </c>
      <c r="U898" s="54">
        <v>28570</v>
      </c>
      <c r="V898" s="54">
        <v>28568</v>
      </c>
      <c r="W898" s="55">
        <v>28565</v>
      </c>
      <c r="X898" s="53">
        <v>4774</v>
      </c>
      <c r="Y898" s="54">
        <v>8362</v>
      </c>
      <c r="Z898" s="54">
        <v>8375</v>
      </c>
      <c r="AA898" s="54">
        <v>8373</v>
      </c>
      <c r="AB898" s="54">
        <v>8373</v>
      </c>
      <c r="AC898" s="55">
        <v>8373</v>
      </c>
      <c r="AD898" s="53">
        <v>23825</v>
      </c>
      <c r="AE898" s="54">
        <v>20228</v>
      </c>
      <c r="AF898" s="54">
        <v>20218</v>
      </c>
      <c r="AG898" s="54">
        <v>20218</v>
      </c>
      <c r="AH898" s="54">
        <v>20216</v>
      </c>
      <c r="AI898" s="55">
        <v>20212</v>
      </c>
    </row>
    <row r="899" spans="1:35" x14ac:dyDescent="0.25">
      <c r="A899" s="26">
        <v>2018</v>
      </c>
      <c r="B899" s="26">
        <v>1</v>
      </c>
      <c r="C899" s="26" t="s">
        <v>55</v>
      </c>
      <c r="D899" s="26">
        <v>98</v>
      </c>
      <c r="E899" s="26">
        <v>1920</v>
      </c>
      <c r="F899" s="50">
        <v>3161227</v>
      </c>
      <c r="G899" s="51">
        <v>5831606</v>
      </c>
      <c r="H899" s="51">
        <v>5830477</v>
      </c>
      <c r="I899" s="51">
        <v>5830231</v>
      </c>
      <c r="J899" s="51">
        <v>5830231</v>
      </c>
      <c r="K899" s="52">
        <v>5828941</v>
      </c>
      <c r="L899" s="50">
        <v>0</v>
      </c>
      <c r="M899" s="51">
        <v>0</v>
      </c>
      <c r="N899" s="51">
        <v>0</v>
      </c>
      <c r="O899" s="51">
        <v>0</v>
      </c>
      <c r="P899" s="51">
        <v>0</v>
      </c>
      <c r="Q899" s="52">
        <v>0</v>
      </c>
      <c r="R899" s="50">
        <v>19418</v>
      </c>
      <c r="S899" s="51">
        <v>19417</v>
      </c>
      <c r="T899" s="51">
        <v>19415</v>
      </c>
      <c r="U899" s="51">
        <v>19415</v>
      </c>
      <c r="V899" s="51">
        <v>19415</v>
      </c>
      <c r="W899" s="52">
        <v>19412</v>
      </c>
      <c r="X899" s="50">
        <v>3554</v>
      </c>
      <c r="Y899" s="51">
        <v>6152</v>
      </c>
      <c r="Z899" s="51">
        <v>6164</v>
      </c>
      <c r="AA899" s="51">
        <v>6166</v>
      </c>
      <c r="AB899" s="51">
        <v>6166</v>
      </c>
      <c r="AC899" s="52">
        <v>6167</v>
      </c>
      <c r="AD899" s="50">
        <v>15876</v>
      </c>
      <c r="AE899" s="51">
        <v>13271</v>
      </c>
      <c r="AF899" s="51">
        <v>13258</v>
      </c>
      <c r="AG899" s="51">
        <v>13254</v>
      </c>
      <c r="AH899" s="51">
        <v>13254</v>
      </c>
      <c r="AI899" s="52">
        <v>13250</v>
      </c>
    </row>
    <row r="900" spans="1:35" x14ac:dyDescent="0.25">
      <c r="A900" s="27">
        <v>2018</v>
      </c>
      <c r="B900" s="27">
        <v>1</v>
      </c>
      <c r="C900" s="27" t="s">
        <v>55</v>
      </c>
      <c r="D900" s="27">
        <v>99</v>
      </c>
      <c r="E900" s="27">
        <v>1919</v>
      </c>
      <c r="F900" s="53">
        <v>1728321</v>
      </c>
      <c r="G900" s="54">
        <v>3175258</v>
      </c>
      <c r="H900" s="54">
        <v>3173695</v>
      </c>
      <c r="I900" s="54">
        <v>3172965</v>
      </c>
      <c r="J900" s="54">
        <v>3172965</v>
      </c>
      <c r="K900" s="55">
        <v>3172965</v>
      </c>
      <c r="L900" s="53">
        <v>0</v>
      </c>
      <c r="M900" s="54">
        <v>0</v>
      </c>
      <c r="N900" s="54">
        <v>0</v>
      </c>
      <c r="O900" s="54">
        <v>0</v>
      </c>
      <c r="P900" s="54">
        <v>0</v>
      </c>
      <c r="Q900" s="55">
        <v>0</v>
      </c>
      <c r="R900" s="53">
        <v>10676</v>
      </c>
      <c r="S900" s="54">
        <v>10676</v>
      </c>
      <c r="T900" s="54">
        <v>10673</v>
      </c>
      <c r="U900" s="54">
        <v>10671</v>
      </c>
      <c r="V900" s="54">
        <v>10671</v>
      </c>
      <c r="W900" s="55">
        <v>10671</v>
      </c>
      <c r="X900" s="53">
        <v>2072</v>
      </c>
      <c r="Y900" s="54">
        <v>3548</v>
      </c>
      <c r="Z900" s="54">
        <v>3554</v>
      </c>
      <c r="AA900" s="54">
        <v>3554</v>
      </c>
      <c r="AB900" s="54">
        <v>3554</v>
      </c>
      <c r="AC900" s="55">
        <v>3554</v>
      </c>
      <c r="AD900" s="53">
        <v>8610</v>
      </c>
      <c r="AE900" s="54">
        <v>7133</v>
      </c>
      <c r="AF900" s="54">
        <v>7123</v>
      </c>
      <c r="AG900" s="54">
        <v>7121</v>
      </c>
      <c r="AH900" s="54">
        <v>7121</v>
      </c>
      <c r="AI900" s="55">
        <v>7121</v>
      </c>
    </row>
    <row r="901" spans="1:35" x14ac:dyDescent="0.25">
      <c r="A901" s="26">
        <v>2018</v>
      </c>
      <c r="B901" s="26">
        <v>1</v>
      </c>
      <c r="C901" s="26" t="s">
        <v>55</v>
      </c>
      <c r="D901" s="26">
        <v>100</v>
      </c>
      <c r="E901" s="26">
        <v>1918</v>
      </c>
      <c r="F901" s="50">
        <v>693686</v>
      </c>
      <c r="G901" s="51">
        <v>1257826</v>
      </c>
      <c r="H901" s="51">
        <v>1256655</v>
      </c>
      <c r="I901" s="51">
        <v>1256276</v>
      </c>
      <c r="J901" s="51">
        <v>1256276</v>
      </c>
      <c r="K901" s="52">
        <v>1255911</v>
      </c>
      <c r="L901" s="50">
        <v>0</v>
      </c>
      <c r="M901" s="51">
        <v>0</v>
      </c>
      <c r="N901" s="51">
        <v>0</v>
      </c>
      <c r="O901" s="51">
        <v>0</v>
      </c>
      <c r="P901" s="51">
        <v>0</v>
      </c>
      <c r="Q901" s="52">
        <v>0</v>
      </c>
      <c r="R901" s="50">
        <v>4315</v>
      </c>
      <c r="S901" s="51">
        <v>4312</v>
      </c>
      <c r="T901" s="51">
        <v>4309</v>
      </c>
      <c r="U901" s="51">
        <v>4308</v>
      </c>
      <c r="V901" s="51">
        <v>4308</v>
      </c>
      <c r="W901" s="52">
        <v>4307</v>
      </c>
      <c r="X901" s="50">
        <v>896</v>
      </c>
      <c r="Y901" s="51">
        <v>1547</v>
      </c>
      <c r="Z901" s="51">
        <v>1548</v>
      </c>
      <c r="AA901" s="51">
        <v>1549</v>
      </c>
      <c r="AB901" s="51">
        <v>1549</v>
      </c>
      <c r="AC901" s="52">
        <v>1549</v>
      </c>
      <c r="AD901" s="50">
        <v>3424</v>
      </c>
      <c r="AE901" s="51">
        <v>2772</v>
      </c>
      <c r="AF901" s="51">
        <v>2768</v>
      </c>
      <c r="AG901" s="51">
        <v>2766</v>
      </c>
      <c r="AH901" s="51">
        <v>2766</v>
      </c>
      <c r="AI901" s="52">
        <v>2765</v>
      </c>
    </row>
    <row r="902" spans="1:35" x14ac:dyDescent="0.25">
      <c r="A902" s="27">
        <v>2018</v>
      </c>
      <c r="B902" s="27">
        <v>1</v>
      </c>
      <c r="C902" s="27" t="s">
        <v>55</v>
      </c>
      <c r="D902" s="27">
        <v>101</v>
      </c>
      <c r="E902" s="27">
        <v>1917</v>
      </c>
      <c r="F902" s="53">
        <v>420427</v>
      </c>
      <c r="G902" s="54">
        <v>757853</v>
      </c>
      <c r="H902" s="54">
        <v>756365</v>
      </c>
      <c r="I902" s="54">
        <v>756365</v>
      </c>
      <c r="J902" s="54">
        <v>756365</v>
      </c>
      <c r="K902" s="55">
        <v>756365</v>
      </c>
      <c r="L902" s="53">
        <v>0</v>
      </c>
      <c r="M902" s="54">
        <v>0</v>
      </c>
      <c r="N902" s="54">
        <v>0</v>
      </c>
      <c r="O902" s="54">
        <v>0</v>
      </c>
      <c r="P902" s="54">
        <v>0</v>
      </c>
      <c r="Q902" s="55">
        <v>0</v>
      </c>
      <c r="R902" s="53">
        <v>2638</v>
      </c>
      <c r="S902" s="54">
        <v>2638</v>
      </c>
      <c r="T902" s="54">
        <v>2633</v>
      </c>
      <c r="U902" s="54">
        <v>2633</v>
      </c>
      <c r="V902" s="54">
        <v>2633</v>
      </c>
      <c r="W902" s="55">
        <v>2633</v>
      </c>
      <c r="X902" s="53">
        <v>578</v>
      </c>
      <c r="Y902" s="54">
        <v>992</v>
      </c>
      <c r="Z902" s="54">
        <v>994</v>
      </c>
      <c r="AA902" s="54">
        <v>993</v>
      </c>
      <c r="AB902" s="54">
        <v>993</v>
      </c>
      <c r="AC902" s="55">
        <v>993</v>
      </c>
      <c r="AD902" s="53">
        <v>2064</v>
      </c>
      <c r="AE902" s="54">
        <v>1648</v>
      </c>
      <c r="AF902" s="54">
        <v>1642</v>
      </c>
      <c r="AG902" s="54">
        <v>1642</v>
      </c>
      <c r="AH902" s="54">
        <v>1642</v>
      </c>
      <c r="AI902" s="55">
        <v>1642</v>
      </c>
    </row>
    <row r="903" spans="1:35" x14ac:dyDescent="0.25">
      <c r="A903" s="26">
        <v>2018</v>
      </c>
      <c r="B903" s="26">
        <v>1</v>
      </c>
      <c r="C903" s="26" t="s">
        <v>55</v>
      </c>
      <c r="D903" s="26">
        <v>102</v>
      </c>
      <c r="E903" s="26">
        <v>1916</v>
      </c>
      <c r="F903" s="50">
        <v>283692</v>
      </c>
      <c r="G903" s="51">
        <v>503367</v>
      </c>
      <c r="H903" s="51">
        <v>501866</v>
      </c>
      <c r="I903" s="51">
        <v>501501</v>
      </c>
      <c r="J903" s="51">
        <v>501501</v>
      </c>
      <c r="K903" s="52">
        <v>501501</v>
      </c>
      <c r="L903" s="50">
        <v>0</v>
      </c>
      <c r="M903" s="51">
        <v>0</v>
      </c>
      <c r="N903" s="51">
        <v>0</v>
      </c>
      <c r="O903" s="51">
        <v>0</v>
      </c>
      <c r="P903" s="51">
        <v>0</v>
      </c>
      <c r="Q903" s="52">
        <v>0</v>
      </c>
      <c r="R903" s="50">
        <v>1818</v>
      </c>
      <c r="S903" s="51">
        <v>1818</v>
      </c>
      <c r="T903" s="51">
        <v>1814</v>
      </c>
      <c r="U903" s="51">
        <v>1813</v>
      </c>
      <c r="V903" s="51">
        <v>1813</v>
      </c>
      <c r="W903" s="52">
        <v>1813</v>
      </c>
      <c r="X903" s="50">
        <v>448</v>
      </c>
      <c r="Y903" s="51">
        <v>784</v>
      </c>
      <c r="Z903" s="51">
        <v>784</v>
      </c>
      <c r="AA903" s="51">
        <v>784</v>
      </c>
      <c r="AB903" s="51">
        <v>784</v>
      </c>
      <c r="AC903" s="52">
        <v>784</v>
      </c>
      <c r="AD903" s="50">
        <v>1371</v>
      </c>
      <c r="AE903" s="51">
        <v>1038</v>
      </c>
      <c r="AF903" s="51">
        <v>1033</v>
      </c>
      <c r="AG903" s="51">
        <v>1032</v>
      </c>
      <c r="AH903" s="51">
        <v>1032</v>
      </c>
      <c r="AI903" s="52">
        <v>1032</v>
      </c>
    </row>
    <row r="904" spans="1:35" x14ac:dyDescent="0.25">
      <c r="A904" s="27">
        <v>2018</v>
      </c>
      <c r="B904" s="27">
        <v>1</v>
      </c>
      <c r="C904" s="27" t="s">
        <v>55</v>
      </c>
      <c r="D904" s="27">
        <v>103</v>
      </c>
      <c r="E904" s="27">
        <v>1915</v>
      </c>
      <c r="F904" s="53">
        <v>228714</v>
      </c>
      <c r="G904" s="54">
        <v>403900</v>
      </c>
      <c r="H904" s="54">
        <v>403137</v>
      </c>
      <c r="I904" s="54">
        <v>403053</v>
      </c>
      <c r="J904" s="54">
        <v>402688</v>
      </c>
      <c r="K904" s="55">
        <v>402323</v>
      </c>
      <c r="L904" s="53">
        <v>0</v>
      </c>
      <c r="M904" s="54">
        <v>0</v>
      </c>
      <c r="N904" s="54">
        <v>0</v>
      </c>
      <c r="O904" s="54">
        <v>0</v>
      </c>
      <c r="P904" s="54">
        <v>0</v>
      </c>
      <c r="Q904" s="55">
        <v>0</v>
      </c>
      <c r="R904" s="53">
        <v>1481</v>
      </c>
      <c r="S904" s="54">
        <v>1482</v>
      </c>
      <c r="T904" s="54">
        <v>1480</v>
      </c>
      <c r="U904" s="54">
        <v>1480</v>
      </c>
      <c r="V904" s="54">
        <v>1479</v>
      </c>
      <c r="W904" s="55">
        <v>1478</v>
      </c>
      <c r="X904" s="53">
        <v>388</v>
      </c>
      <c r="Y904" s="54">
        <v>653</v>
      </c>
      <c r="Z904" s="54">
        <v>655</v>
      </c>
      <c r="AA904" s="54">
        <v>656</v>
      </c>
      <c r="AB904" s="54">
        <v>656</v>
      </c>
      <c r="AC904" s="55">
        <v>656</v>
      </c>
      <c r="AD904" s="53">
        <v>1093</v>
      </c>
      <c r="AE904" s="54">
        <v>830</v>
      </c>
      <c r="AF904" s="54">
        <v>826</v>
      </c>
      <c r="AG904" s="54">
        <v>825</v>
      </c>
      <c r="AH904" s="54">
        <v>824</v>
      </c>
      <c r="AI904" s="55">
        <v>823</v>
      </c>
    </row>
    <row r="905" spans="1:35" x14ac:dyDescent="0.25">
      <c r="A905" s="26">
        <v>2018</v>
      </c>
      <c r="B905" s="26">
        <v>1</v>
      </c>
      <c r="C905" s="26" t="s">
        <v>55</v>
      </c>
      <c r="D905" s="26">
        <v>104</v>
      </c>
      <c r="E905" s="26">
        <v>1914</v>
      </c>
      <c r="F905" s="50">
        <v>162085</v>
      </c>
      <c r="G905" s="51">
        <v>285096</v>
      </c>
      <c r="H905" s="51">
        <v>284731</v>
      </c>
      <c r="I905" s="51">
        <v>284731</v>
      </c>
      <c r="J905" s="51">
        <v>284731</v>
      </c>
      <c r="K905" s="52">
        <v>284731</v>
      </c>
      <c r="L905" s="50">
        <v>0</v>
      </c>
      <c r="M905" s="51">
        <v>0</v>
      </c>
      <c r="N905" s="51">
        <v>0</v>
      </c>
      <c r="O905" s="51">
        <v>0</v>
      </c>
      <c r="P905" s="51">
        <v>0</v>
      </c>
      <c r="Q905" s="52">
        <v>0</v>
      </c>
      <c r="R905" s="50">
        <v>1058</v>
      </c>
      <c r="S905" s="51">
        <v>1056</v>
      </c>
      <c r="T905" s="51">
        <v>1055</v>
      </c>
      <c r="U905" s="51">
        <v>1055</v>
      </c>
      <c r="V905" s="51">
        <v>1055</v>
      </c>
      <c r="W905" s="52">
        <v>1055</v>
      </c>
      <c r="X905" s="50">
        <v>286</v>
      </c>
      <c r="Y905" s="51">
        <v>471</v>
      </c>
      <c r="Z905" s="51">
        <v>471</v>
      </c>
      <c r="AA905" s="51">
        <v>471</v>
      </c>
      <c r="AB905" s="51">
        <v>471</v>
      </c>
      <c r="AC905" s="52">
        <v>471</v>
      </c>
      <c r="AD905" s="50">
        <v>773</v>
      </c>
      <c r="AE905" s="51">
        <v>586</v>
      </c>
      <c r="AF905" s="51">
        <v>585</v>
      </c>
      <c r="AG905" s="51">
        <v>585</v>
      </c>
      <c r="AH905" s="51">
        <v>585</v>
      </c>
      <c r="AI905" s="52">
        <v>585</v>
      </c>
    </row>
    <row r="906" spans="1:35" x14ac:dyDescent="0.25">
      <c r="A906" s="27">
        <v>2018</v>
      </c>
      <c r="B906" s="27">
        <v>1</v>
      </c>
      <c r="C906" s="27" t="s">
        <v>55</v>
      </c>
      <c r="D906" s="27">
        <v>105</v>
      </c>
      <c r="E906" s="27">
        <v>1913</v>
      </c>
      <c r="F906" s="53">
        <v>94447</v>
      </c>
      <c r="G906" s="54">
        <v>165830</v>
      </c>
      <c r="H906" s="54">
        <v>165412</v>
      </c>
      <c r="I906" s="54">
        <v>164682</v>
      </c>
      <c r="J906" s="54">
        <v>164682</v>
      </c>
      <c r="K906" s="55">
        <v>164682</v>
      </c>
      <c r="L906" s="53">
        <v>0</v>
      </c>
      <c r="M906" s="54">
        <v>0</v>
      </c>
      <c r="N906" s="54">
        <v>0</v>
      </c>
      <c r="O906" s="54">
        <v>0</v>
      </c>
      <c r="P906" s="54">
        <v>0</v>
      </c>
      <c r="Q906" s="55">
        <v>0</v>
      </c>
      <c r="R906" s="53">
        <v>626</v>
      </c>
      <c r="S906" s="54">
        <v>626</v>
      </c>
      <c r="T906" s="54">
        <v>625</v>
      </c>
      <c r="U906" s="54">
        <v>623</v>
      </c>
      <c r="V906" s="54">
        <v>623</v>
      </c>
      <c r="W906" s="55">
        <v>623</v>
      </c>
      <c r="X906" s="53">
        <v>180</v>
      </c>
      <c r="Y906" s="54">
        <v>286</v>
      </c>
      <c r="Z906" s="54">
        <v>288</v>
      </c>
      <c r="AA906" s="54">
        <v>288</v>
      </c>
      <c r="AB906" s="54">
        <v>288</v>
      </c>
      <c r="AC906" s="55">
        <v>288</v>
      </c>
      <c r="AD906" s="53">
        <v>446</v>
      </c>
      <c r="AE906" s="54">
        <v>341</v>
      </c>
      <c r="AF906" s="54">
        <v>338</v>
      </c>
      <c r="AG906" s="54">
        <v>336</v>
      </c>
      <c r="AH906" s="54">
        <v>336</v>
      </c>
      <c r="AI906" s="55">
        <v>336</v>
      </c>
    </row>
    <row r="907" spans="1:35" x14ac:dyDescent="0.25">
      <c r="A907" s="26">
        <v>2018</v>
      </c>
      <c r="B907" s="26">
        <v>1</v>
      </c>
      <c r="C907" s="26" t="s">
        <v>55</v>
      </c>
      <c r="D907" s="26">
        <v>106</v>
      </c>
      <c r="E907" s="26">
        <v>1912</v>
      </c>
      <c r="F907" s="50">
        <v>50127</v>
      </c>
      <c r="G907" s="51">
        <v>85965</v>
      </c>
      <c r="H907" s="51">
        <v>85398</v>
      </c>
      <c r="I907" s="51">
        <v>85033</v>
      </c>
      <c r="J907" s="51">
        <v>85398</v>
      </c>
      <c r="K907" s="52">
        <v>85033</v>
      </c>
      <c r="L907" s="50">
        <v>0</v>
      </c>
      <c r="M907" s="51">
        <v>0</v>
      </c>
      <c r="N907" s="51">
        <v>0</v>
      </c>
      <c r="O907" s="51">
        <v>0</v>
      </c>
      <c r="P907" s="51">
        <v>0</v>
      </c>
      <c r="Q907" s="52">
        <v>0</v>
      </c>
      <c r="R907" s="50">
        <v>328</v>
      </c>
      <c r="S907" s="51">
        <v>328</v>
      </c>
      <c r="T907" s="51">
        <v>326</v>
      </c>
      <c r="U907" s="51">
        <v>325</v>
      </c>
      <c r="V907" s="51">
        <v>326</v>
      </c>
      <c r="W907" s="52">
        <v>325</v>
      </c>
      <c r="X907" s="50">
        <v>93</v>
      </c>
      <c r="Y907" s="51">
        <v>167</v>
      </c>
      <c r="Z907" s="51">
        <v>168</v>
      </c>
      <c r="AA907" s="51">
        <v>168</v>
      </c>
      <c r="AB907" s="51">
        <v>168</v>
      </c>
      <c r="AC907" s="52">
        <v>168</v>
      </c>
      <c r="AD907" s="50">
        <v>236</v>
      </c>
      <c r="AE907" s="51">
        <v>161</v>
      </c>
      <c r="AF907" s="51">
        <v>158</v>
      </c>
      <c r="AG907" s="51">
        <v>157</v>
      </c>
      <c r="AH907" s="51">
        <v>158</v>
      </c>
      <c r="AI907" s="52">
        <v>157</v>
      </c>
    </row>
    <row r="908" spans="1:35" x14ac:dyDescent="0.25">
      <c r="A908" s="27">
        <v>2018</v>
      </c>
      <c r="B908" s="27">
        <v>1</v>
      </c>
      <c r="C908" s="27" t="s">
        <v>55</v>
      </c>
      <c r="D908" s="27">
        <v>107</v>
      </c>
      <c r="E908" s="27">
        <v>1911</v>
      </c>
      <c r="F908" s="53">
        <v>18782</v>
      </c>
      <c r="G908" s="54">
        <v>32445</v>
      </c>
      <c r="H908" s="54">
        <v>32445</v>
      </c>
      <c r="I908" s="54">
        <v>32445</v>
      </c>
      <c r="J908" s="54">
        <v>32445</v>
      </c>
      <c r="K908" s="55">
        <v>32445</v>
      </c>
      <c r="L908" s="53">
        <v>0</v>
      </c>
      <c r="M908" s="54">
        <v>0</v>
      </c>
      <c r="N908" s="54">
        <v>0</v>
      </c>
      <c r="O908" s="54">
        <v>0</v>
      </c>
      <c r="P908" s="54">
        <v>0</v>
      </c>
      <c r="Q908" s="55">
        <v>0</v>
      </c>
      <c r="R908" s="53">
        <v>128</v>
      </c>
      <c r="S908" s="54">
        <v>128</v>
      </c>
      <c r="T908" s="54">
        <v>128</v>
      </c>
      <c r="U908" s="54">
        <v>128</v>
      </c>
      <c r="V908" s="54">
        <v>128</v>
      </c>
      <c r="W908" s="55">
        <v>128</v>
      </c>
      <c r="X908" s="53">
        <v>46</v>
      </c>
      <c r="Y908" s="54">
        <v>65</v>
      </c>
      <c r="Z908" s="54">
        <v>65</v>
      </c>
      <c r="AA908" s="54">
        <v>65</v>
      </c>
      <c r="AB908" s="54">
        <v>65</v>
      </c>
      <c r="AC908" s="55">
        <v>65</v>
      </c>
      <c r="AD908" s="53">
        <v>82</v>
      </c>
      <c r="AE908" s="54">
        <v>63</v>
      </c>
      <c r="AF908" s="54">
        <v>63</v>
      </c>
      <c r="AG908" s="54">
        <v>63</v>
      </c>
      <c r="AH908" s="54">
        <v>63</v>
      </c>
      <c r="AI908" s="55">
        <v>63</v>
      </c>
    </row>
    <row r="909" spans="1:35" x14ac:dyDescent="0.25">
      <c r="A909" s="26">
        <v>2018</v>
      </c>
      <c r="B909" s="26">
        <v>1</v>
      </c>
      <c r="C909" s="26" t="s">
        <v>55</v>
      </c>
      <c r="D909" s="26">
        <v>108</v>
      </c>
      <c r="E909" s="26">
        <v>1910</v>
      </c>
      <c r="F909" s="50">
        <v>13101</v>
      </c>
      <c r="G909" s="51">
        <v>22117</v>
      </c>
      <c r="H909" s="51">
        <v>22117</v>
      </c>
      <c r="I909" s="51">
        <v>21752</v>
      </c>
      <c r="J909" s="51">
        <v>21387</v>
      </c>
      <c r="K909" s="52">
        <v>21387</v>
      </c>
      <c r="L909" s="50">
        <v>0</v>
      </c>
      <c r="M909" s="51">
        <v>0</v>
      </c>
      <c r="N909" s="51">
        <v>0</v>
      </c>
      <c r="O909" s="51">
        <v>0</v>
      </c>
      <c r="P909" s="51">
        <v>0</v>
      </c>
      <c r="Q909" s="52">
        <v>0</v>
      </c>
      <c r="R909" s="50">
        <v>90</v>
      </c>
      <c r="S909" s="51">
        <v>90</v>
      </c>
      <c r="T909" s="51">
        <v>90</v>
      </c>
      <c r="U909" s="51">
        <v>89</v>
      </c>
      <c r="V909" s="51">
        <v>88</v>
      </c>
      <c r="W909" s="52">
        <v>88</v>
      </c>
      <c r="X909" s="50">
        <v>32</v>
      </c>
      <c r="Y909" s="51">
        <v>47</v>
      </c>
      <c r="Z909" s="51">
        <v>47</v>
      </c>
      <c r="AA909" s="51">
        <v>47</v>
      </c>
      <c r="AB909" s="51">
        <v>47</v>
      </c>
      <c r="AC909" s="52">
        <v>47</v>
      </c>
      <c r="AD909" s="50">
        <v>57</v>
      </c>
      <c r="AE909" s="51">
        <v>42</v>
      </c>
      <c r="AF909" s="51">
        <v>42</v>
      </c>
      <c r="AG909" s="51">
        <v>41</v>
      </c>
      <c r="AH909" s="51">
        <v>40</v>
      </c>
      <c r="AI909" s="52">
        <v>40</v>
      </c>
    </row>
    <row r="910" spans="1:35" x14ac:dyDescent="0.25">
      <c r="A910" s="27">
        <v>2018</v>
      </c>
      <c r="B910" s="27">
        <v>1</v>
      </c>
      <c r="C910" s="27" t="s">
        <v>55</v>
      </c>
      <c r="D910" s="27">
        <v>109</v>
      </c>
      <c r="E910" s="27">
        <v>1909</v>
      </c>
      <c r="F910" s="53">
        <v>5144</v>
      </c>
      <c r="G910" s="54">
        <v>8838</v>
      </c>
      <c r="H910" s="54">
        <v>8838</v>
      </c>
      <c r="I910" s="54">
        <v>8838</v>
      </c>
      <c r="J910" s="54">
        <v>8838</v>
      </c>
      <c r="K910" s="55">
        <v>8838</v>
      </c>
      <c r="L910" s="53">
        <v>0</v>
      </c>
      <c r="M910" s="54">
        <v>0</v>
      </c>
      <c r="N910" s="54">
        <v>0</v>
      </c>
      <c r="O910" s="54">
        <v>0</v>
      </c>
      <c r="P910" s="54">
        <v>0</v>
      </c>
      <c r="Q910" s="55">
        <v>0</v>
      </c>
      <c r="R910" s="53">
        <v>32</v>
      </c>
      <c r="S910" s="54">
        <v>32</v>
      </c>
      <c r="T910" s="54">
        <v>32</v>
      </c>
      <c r="U910" s="54">
        <v>32</v>
      </c>
      <c r="V910" s="54">
        <v>32</v>
      </c>
      <c r="W910" s="55">
        <v>32</v>
      </c>
      <c r="X910" s="53">
        <v>8</v>
      </c>
      <c r="Y910" s="54">
        <v>16</v>
      </c>
      <c r="Z910" s="54">
        <v>16</v>
      </c>
      <c r="AA910" s="54">
        <v>16</v>
      </c>
      <c r="AB910" s="54">
        <v>16</v>
      </c>
      <c r="AC910" s="55">
        <v>16</v>
      </c>
      <c r="AD910" s="53">
        <v>24</v>
      </c>
      <c r="AE910" s="54">
        <v>16</v>
      </c>
      <c r="AF910" s="54">
        <v>16</v>
      </c>
      <c r="AG910" s="54">
        <v>16</v>
      </c>
      <c r="AH910" s="54">
        <v>16</v>
      </c>
      <c r="AI910" s="55">
        <v>16</v>
      </c>
    </row>
    <row r="911" spans="1:35" x14ac:dyDescent="0.25">
      <c r="A911" s="26">
        <v>2018</v>
      </c>
      <c r="B911" s="26">
        <v>1</v>
      </c>
      <c r="C911" s="26" t="s">
        <v>55</v>
      </c>
      <c r="D911" s="26">
        <v>110</v>
      </c>
      <c r="E911" s="26">
        <v>1908</v>
      </c>
      <c r="F911" s="50">
        <v>2523</v>
      </c>
      <c r="G911" s="51">
        <v>4597</v>
      </c>
      <c r="H911" s="51">
        <v>4597</v>
      </c>
      <c r="I911" s="51">
        <v>4597</v>
      </c>
      <c r="J911" s="51">
        <v>4597</v>
      </c>
      <c r="K911" s="52">
        <v>4232</v>
      </c>
      <c r="L911" s="50">
        <v>0</v>
      </c>
      <c r="M911" s="51">
        <v>0</v>
      </c>
      <c r="N911" s="51">
        <v>0</v>
      </c>
      <c r="O911" s="51">
        <v>0</v>
      </c>
      <c r="P911" s="51">
        <v>0</v>
      </c>
      <c r="Q911" s="52">
        <v>0</v>
      </c>
      <c r="R911" s="50">
        <v>16</v>
      </c>
      <c r="S911" s="51">
        <v>16</v>
      </c>
      <c r="T911" s="51">
        <v>16</v>
      </c>
      <c r="U911" s="51">
        <v>16</v>
      </c>
      <c r="V911" s="51">
        <v>16</v>
      </c>
      <c r="W911" s="52">
        <v>15</v>
      </c>
      <c r="X911" s="50">
        <v>4</v>
      </c>
      <c r="Y911" s="51">
        <v>7</v>
      </c>
      <c r="Z911" s="51">
        <v>7</v>
      </c>
      <c r="AA911" s="51">
        <v>7</v>
      </c>
      <c r="AB911" s="51">
        <v>7</v>
      </c>
      <c r="AC911" s="52">
        <v>7</v>
      </c>
      <c r="AD911" s="50">
        <v>12</v>
      </c>
      <c r="AE911" s="51">
        <v>9</v>
      </c>
      <c r="AF911" s="51">
        <v>9</v>
      </c>
      <c r="AG911" s="51">
        <v>9</v>
      </c>
      <c r="AH911" s="51">
        <v>9</v>
      </c>
      <c r="AI911" s="52">
        <v>8</v>
      </c>
    </row>
    <row r="912" spans="1:35" x14ac:dyDescent="0.25">
      <c r="A912" s="27">
        <v>2018</v>
      </c>
      <c r="B912" s="27">
        <v>1</v>
      </c>
      <c r="C912" s="27" t="s">
        <v>55</v>
      </c>
      <c r="D912" s="27">
        <v>111</v>
      </c>
      <c r="E912" s="27">
        <v>1907</v>
      </c>
      <c r="F912" s="53">
        <v>665</v>
      </c>
      <c r="G912" s="54">
        <v>736</v>
      </c>
      <c r="H912" s="54">
        <v>736</v>
      </c>
      <c r="I912" s="54">
        <v>736</v>
      </c>
      <c r="J912" s="54">
        <v>736</v>
      </c>
      <c r="K912" s="55">
        <v>736</v>
      </c>
      <c r="L912" s="53">
        <v>0</v>
      </c>
      <c r="M912" s="54">
        <v>0</v>
      </c>
      <c r="N912" s="54">
        <v>0</v>
      </c>
      <c r="O912" s="54">
        <v>0</v>
      </c>
      <c r="P912" s="54">
        <v>0</v>
      </c>
      <c r="Q912" s="55">
        <v>0</v>
      </c>
      <c r="R912" s="53">
        <v>6</v>
      </c>
      <c r="S912" s="54">
        <v>6</v>
      </c>
      <c r="T912" s="54">
        <v>6</v>
      </c>
      <c r="U912" s="54">
        <v>6</v>
      </c>
      <c r="V912" s="54">
        <v>6</v>
      </c>
      <c r="W912" s="55">
        <v>6</v>
      </c>
      <c r="X912" s="53">
        <v>4</v>
      </c>
      <c r="Y912" s="54">
        <v>6</v>
      </c>
      <c r="Z912" s="54">
        <v>6</v>
      </c>
      <c r="AA912" s="54">
        <v>6</v>
      </c>
      <c r="AB912" s="54">
        <v>6</v>
      </c>
      <c r="AC912" s="55">
        <v>6</v>
      </c>
      <c r="AD912" s="53">
        <v>2</v>
      </c>
      <c r="AE912" s="54">
        <v>0</v>
      </c>
      <c r="AF912" s="54">
        <v>0</v>
      </c>
      <c r="AG912" s="54">
        <v>0</v>
      </c>
      <c r="AH912" s="54">
        <v>0</v>
      </c>
      <c r="AI912" s="55">
        <v>0</v>
      </c>
    </row>
    <row r="913" spans="1:35" x14ac:dyDescent="0.25">
      <c r="A913" s="26">
        <v>2018</v>
      </c>
      <c r="B913" s="26">
        <v>1</v>
      </c>
      <c r="C913" s="26" t="s">
        <v>55</v>
      </c>
      <c r="D913" s="26">
        <v>112</v>
      </c>
      <c r="E913" s="26">
        <v>1906</v>
      </c>
      <c r="F913" s="50">
        <v>996</v>
      </c>
      <c r="G913" s="51">
        <v>1532</v>
      </c>
      <c r="H913" s="51">
        <v>1532</v>
      </c>
      <c r="I913" s="51">
        <v>1532</v>
      </c>
      <c r="J913" s="51">
        <v>1532</v>
      </c>
      <c r="K913" s="52">
        <v>1532</v>
      </c>
      <c r="L913" s="50">
        <v>0</v>
      </c>
      <c r="M913" s="51">
        <v>0</v>
      </c>
      <c r="N913" s="51">
        <v>0</v>
      </c>
      <c r="O913" s="51">
        <v>0</v>
      </c>
      <c r="P913" s="51">
        <v>0</v>
      </c>
      <c r="Q913" s="52">
        <v>0</v>
      </c>
      <c r="R913" s="50">
        <v>7</v>
      </c>
      <c r="S913" s="51">
        <v>7</v>
      </c>
      <c r="T913" s="51">
        <v>7</v>
      </c>
      <c r="U913" s="51">
        <v>7</v>
      </c>
      <c r="V913" s="51">
        <v>7</v>
      </c>
      <c r="W913" s="52">
        <v>7</v>
      </c>
      <c r="X913" s="50">
        <v>3</v>
      </c>
      <c r="Y913" s="51">
        <v>5</v>
      </c>
      <c r="Z913" s="51">
        <v>5</v>
      </c>
      <c r="AA913" s="51">
        <v>5</v>
      </c>
      <c r="AB913" s="51">
        <v>5</v>
      </c>
      <c r="AC913" s="52">
        <v>5</v>
      </c>
      <c r="AD913" s="50">
        <v>4</v>
      </c>
      <c r="AE913" s="51">
        <v>2</v>
      </c>
      <c r="AF913" s="51">
        <v>2</v>
      </c>
      <c r="AG913" s="51">
        <v>2</v>
      </c>
      <c r="AH913" s="51">
        <v>2</v>
      </c>
      <c r="AI913" s="52">
        <v>2</v>
      </c>
    </row>
    <row r="914" spans="1:35" x14ac:dyDescent="0.25">
      <c r="A914" s="27">
        <v>2018</v>
      </c>
      <c r="B914" s="27">
        <v>1</v>
      </c>
      <c r="C914" s="27" t="s">
        <v>55</v>
      </c>
      <c r="D914" s="27">
        <v>113</v>
      </c>
      <c r="E914" s="27">
        <v>1905</v>
      </c>
      <c r="F914" s="53">
        <v>0</v>
      </c>
      <c r="G914" s="54">
        <v>0</v>
      </c>
      <c r="H914" s="54">
        <v>0</v>
      </c>
      <c r="I914" s="54">
        <v>0</v>
      </c>
      <c r="J914" s="54">
        <v>0</v>
      </c>
      <c r="K914" s="55">
        <v>0</v>
      </c>
      <c r="L914" s="53">
        <v>0</v>
      </c>
      <c r="M914" s="54">
        <v>0</v>
      </c>
      <c r="N914" s="54">
        <v>0</v>
      </c>
      <c r="O914" s="54">
        <v>0</v>
      </c>
      <c r="P914" s="54">
        <v>0</v>
      </c>
      <c r="Q914" s="55">
        <v>0</v>
      </c>
      <c r="R914" s="53">
        <v>0</v>
      </c>
      <c r="S914" s="54">
        <v>0</v>
      </c>
      <c r="T914" s="54">
        <v>0</v>
      </c>
      <c r="U914" s="54">
        <v>0</v>
      </c>
      <c r="V914" s="54">
        <v>0</v>
      </c>
      <c r="W914" s="55">
        <v>0</v>
      </c>
      <c r="X914" s="53">
        <v>0</v>
      </c>
      <c r="Y914" s="54">
        <v>0</v>
      </c>
      <c r="Z914" s="54">
        <v>0</v>
      </c>
      <c r="AA914" s="54">
        <v>0</v>
      </c>
      <c r="AB914" s="54">
        <v>0</v>
      </c>
      <c r="AC914" s="55">
        <v>0</v>
      </c>
      <c r="AD914" s="53">
        <v>0</v>
      </c>
      <c r="AE914" s="54">
        <v>0</v>
      </c>
      <c r="AF914" s="54">
        <v>0</v>
      </c>
      <c r="AG914" s="54">
        <v>0</v>
      </c>
      <c r="AH914" s="54">
        <v>0</v>
      </c>
      <c r="AI914" s="55">
        <v>0</v>
      </c>
    </row>
    <row r="915" spans="1:35" x14ac:dyDescent="0.25">
      <c r="A915" s="26">
        <v>2019</v>
      </c>
      <c r="B915" s="26">
        <v>0</v>
      </c>
      <c r="C915" s="26" t="s">
        <v>85</v>
      </c>
      <c r="D915" s="26">
        <v>0</v>
      </c>
      <c r="E915" s="26">
        <v>2019</v>
      </c>
      <c r="F915" s="50">
        <v>1</v>
      </c>
      <c r="G915" s="51">
        <v>1</v>
      </c>
      <c r="H915" s="51">
        <v>360</v>
      </c>
      <c r="I915" s="51">
        <v>1</v>
      </c>
      <c r="J915" s="51">
        <v>0</v>
      </c>
      <c r="K915" s="52">
        <v>0</v>
      </c>
      <c r="L915" s="50">
        <v>0</v>
      </c>
      <c r="M915" s="51">
        <v>0</v>
      </c>
      <c r="N915" s="51">
        <v>0</v>
      </c>
      <c r="O915" s="51">
        <v>0</v>
      </c>
      <c r="P915" s="51">
        <v>0</v>
      </c>
      <c r="Q915" s="52">
        <v>0</v>
      </c>
      <c r="R915" s="50">
        <v>1</v>
      </c>
      <c r="S915" s="51">
        <v>1</v>
      </c>
      <c r="T915" s="51">
        <v>2</v>
      </c>
      <c r="U915" s="51">
        <v>1</v>
      </c>
      <c r="V915" s="51">
        <v>0</v>
      </c>
      <c r="W915" s="52">
        <v>0</v>
      </c>
      <c r="X915" s="50">
        <v>1</v>
      </c>
      <c r="Y915" s="51">
        <v>1</v>
      </c>
      <c r="Z915" s="51">
        <v>1</v>
      </c>
      <c r="AA915" s="51">
        <v>1</v>
      </c>
      <c r="AB915" s="51">
        <v>0</v>
      </c>
      <c r="AC915" s="52">
        <v>0</v>
      </c>
      <c r="AD915" s="50">
        <v>0</v>
      </c>
      <c r="AE915" s="51">
        <v>0</v>
      </c>
      <c r="AF915" s="51">
        <v>1</v>
      </c>
      <c r="AG915" s="51">
        <v>0</v>
      </c>
      <c r="AH915" s="51">
        <v>0</v>
      </c>
      <c r="AI915" s="52">
        <v>0</v>
      </c>
    </row>
    <row r="916" spans="1:35" x14ac:dyDescent="0.25">
      <c r="A916" s="27">
        <v>2019</v>
      </c>
      <c r="B916" s="27">
        <v>0</v>
      </c>
      <c r="C916" s="27" t="s">
        <v>85</v>
      </c>
      <c r="D916" s="27">
        <v>1</v>
      </c>
      <c r="E916" s="27">
        <v>2018</v>
      </c>
      <c r="F916" s="53">
        <v>0</v>
      </c>
      <c r="G916" s="54">
        <v>0</v>
      </c>
      <c r="H916" s="54">
        <v>0</v>
      </c>
      <c r="I916" s="54">
        <v>365</v>
      </c>
      <c r="J916" s="54">
        <v>0</v>
      </c>
      <c r="K916" s="55">
        <v>0</v>
      </c>
      <c r="L916" s="53">
        <v>0</v>
      </c>
      <c r="M916" s="54">
        <v>0</v>
      </c>
      <c r="N916" s="54">
        <v>0</v>
      </c>
      <c r="O916" s="54">
        <v>0</v>
      </c>
      <c r="P916" s="54">
        <v>0</v>
      </c>
      <c r="Q916" s="55">
        <v>0</v>
      </c>
      <c r="R916" s="53">
        <v>0</v>
      </c>
      <c r="S916" s="54">
        <v>0</v>
      </c>
      <c r="T916" s="54">
        <v>0</v>
      </c>
      <c r="U916" s="54">
        <v>1</v>
      </c>
      <c r="V916" s="54">
        <v>0</v>
      </c>
      <c r="W916" s="55">
        <v>0</v>
      </c>
      <c r="X916" s="53">
        <v>0</v>
      </c>
      <c r="Y916" s="54">
        <v>0</v>
      </c>
      <c r="Z916" s="54">
        <v>0</v>
      </c>
      <c r="AA916" s="54">
        <v>0</v>
      </c>
      <c r="AB916" s="54">
        <v>0</v>
      </c>
      <c r="AC916" s="55">
        <v>0</v>
      </c>
      <c r="AD916" s="53">
        <v>0</v>
      </c>
      <c r="AE916" s="54">
        <v>0</v>
      </c>
      <c r="AF916" s="54">
        <v>0</v>
      </c>
      <c r="AG916" s="54">
        <v>1</v>
      </c>
      <c r="AH916" s="54">
        <v>0</v>
      </c>
      <c r="AI916" s="55">
        <v>0</v>
      </c>
    </row>
    <row r="917" spans="1:35" x14ac:dyDescent="0.25">
      <c r="A917" s="26">
        <v>2019</v>
      </c>
      <c r="B917" s="26">
        <v>0</v>
      </c>
      <c r="C917" s="26" t="s">
        <v>85</v>
      </c>
      <c r="D917" s="26">
        <v>2</v>
      </c>
      <c r="E917" s="26">
        <v>2017</v>
      </c>
      <c r="F917" s="50">
        <v>0</v>
      </c>
      <c r="G917" s="51">
        <v>0</v>
      </c>
      <c r="H917" s="51">
        <v>0</v>
      </c>
      <c r="I917" s="51">
        <v>0</v>
      </c>
      <c r="J917" s="51">
        <v>0</v>
      </c>
      <c r="K917" s="52">
        <v>0</v>
      </c>
      <c r="L917" s="50">
        <v>0</v>
      </c>
      <c r="M917" s="51">
        <v>0</v>
      </c>
      <c r="N917" s="51">
        <v>0</v>
      </c>
      <c r="O917" s="51">
        <v>0</v>
      </c>
      <c r="P917" s="51">
        <v>0</v>
      </c>
      <c r="Q917" s="52">
        <v>0</v>
      </c>
      <c r="R917" s="50">
        <v>0</v>
      </c>
      <c r="S917" s="51">
        <v>0</v>
      </c>
      <c r="T917" s="51">
        <v>0</v>
      </c>
      <c r="U917" s="51">
        <v>0</v>
      </c>
      <c r="V917" s="51">
        <v>0</v>
      </c>
      <c r="W917" s="52">
        <v>0</v>
      </c>
      <c r="X917" s="50">
        <v>0</v>
      </c>
      <c r="Y917" s="51">
        <v>0</v>
      </c>
      <c r="Z917" s="51">
        <v>0</v>
      </c>
      <c r="AA917" s="51">
        <v>0</v>
      </c>
      <c r="AB917" s="51">
        <v>0</v>
      </c>
      <c r="AC917" s="52">
        <v>0</v>
      </c>
      <c r="AD917" s="50">
        <v>0</v>
      </c>
      <c r="AE917" s="51">
        <v>0</v>
      </c>
      <c r="AF917" s="51">
        <v>0</v>
      </c>
      <c r="AG917" s="51">
        <v>0</v>
      </c>
      <c r="AH917" s="51">
        <v>0</v>
      </c>
      <c r="AI917" s="52">
        <v>0</v>
      </c>
    </row>
    <row r="918" spans="1:35" x14ac:dyDescent="0.25">
      <c r="A918" s="27">
        <v>2019</v>
      </c>
      <c r="B918" s="27">
        <v>0</v>
      </c>
      <c r="C918" s="27" t="s">
        <v>85</v>
      </c>
      <c r="D918" s="27">
        <v>3</v>
      </c>
      <c r="E918" s="27">
        <v>2016</v>
      </c>
      <c r="F918" s="53">
        <v>0</v>
      </c>
      <c r="G918" s="54">
        <v>0</v>
      </c>
      <c r="H918" s="54">
        <v>0</v>
      </c>
      <c r="I918" s="54">
        <v>0</v>
      </c>
      <c r="J918" s="54">
        <v>0</v>
      </c>
      <c r="K918" s="55">
        <v>0</v>
      </c>
      <c r="L918" s="53">
        <v>0</v>
      </c>
      <c r="M918" s="54">
        <v>0</v>
      </c>
      <c r="N918" s="54">
        <v>0</v>
      </c>
      <c r="O918" s="54">
        <v>0</v>
      </c>
      <c r="P918" s="54">
        <v>0</v>
      </c>
      <c r="Q918" s="55">
        <v>0</v>
      </c>
      <c r="R918" s="53">
        <v>0</v>
      </c>
      <c r="S918" s="54">
        <v>0</v>
      </c>
      <c r="T918" s="54">
        <v>0</v>
      </c>
      <c r="U918" s="54">
        <v>0</v>
      </c>
      <c r="V918" s="54">
        <v>0</v>
      </c>
      <c r="W918" s="55">
        <v>0</v>
      </c>
      <c r="X918" s="53">
        <v>0</v>
      </c>
      <c r="Y918" s="54">
        <v>0</v>
      </c>
      <c r="Z918" s="54">
        <v>0</v>
      </c>
      <c r="AA918" s="54">
        <v>0</v>
      </c>
      <c r="AB918" s="54">
        <v>0</v>
      </c>
      <c r="AC918" s="55">
        <v>0</v>
      </c>
      <c r="AD918" s="53">
        <v>0</v>
      </c>
      <c r="AE918" s="54">
        <v>0</v>
      </c>
      <c r="AF918" s="54">
        <v>0</v>
      </c>
      <c r="AG918" s="54">
        <v>0</v>
      </c>
      <c r="AH918" s="54">
        <v>0</v>
      </c>
      <c r="AI918" s="55">
        <v>0</v>
      </c>
    </row>
    <row r="919" spans="1:35" x14ac:dyDescent="0.25">
      <c r="A919" s="26">
        <v>2019</v>
      </c>
      <c r="B919" s="26">
        <v>0</v>
      </c>
      <c r="C919" s="26" t="s">
        <v>85</v>
      </c>
      <c r="D919" s="26">
        <v>4</v>
      </c>
      <c r="E919" s="26">
        <v>2015</v>
      </c>
      <c r="F919" s="50">
        <v>0</v>
      </c>
      <c r="G919" s="51">
        <v>0</v>
      </c>
      <c r="H919" s="51">
        <v>0</v>
      </c>
      <c r="I919" s="51">
        <v>0</v>
      </c>
      <c r="J919" s="51">
        <v>0</v>
      </c>
      <c r="K919" s="52">
        <v>0</v>
      </c>
      <c r="L919" s="50">
        <v>0</v>
      </c>
      <c r="M919" s="51">
        <v>0</v>
      </c>
      <c r="N919" s="51">
        <v>0</v>
      </c>
      <c r="O919" s="51">
        <v>0</v>
      </c>
      <c r="P919" s="51">
        <v>0</v>
      </c>
      <c r="Q919" s="52">
        <v>0</v>
      </c>
      <c r="R919" s="50">
        <v>0</v>
      </c>
      <c r="S919" s="51">
        <v>0</v>
      </c>
      <c r="T919" s="51">
        <v>0</v>
      </c>
      <c r="U919" s="51">
        <v>0</v>
      </c>
      <c r="V919" s="51">
        <v>0</v>
      </c>
      <c r="W919" s="52">
        <v>0</v>
      </c>
      <c r="X919" s="50">
        <v>0</v>
      </c>
      <c r="Y919" s="51">
        <v>0</v>
      </c>
      <c r="Z919" s="51">
        <v>0</v>
      </c>
      <c r="AA919" s="51">
        <v>0</v>
      </c>
      <c r="AB919" s="51">
        <v>0</v>
      </c>
      <c r="AC919" s="52">
        <v>0</v>
      </c>
      <c r="AD919" s="50">
        <v>0</v>
      </c>
      <c r="AE919" s="51">
        <v>0</v>
      </c>
      <c r="AF919" s="51">
        <v>0</v>
      </c>
      <c r="AG919" s="51">
        <v>0</v>
      </c>
      <c r="AH919" s="51">
        <v>0</v>
      </c>
      <c r="AI919" s="52">
        <v>0</v>
      </c>
    </row>
    <row r="920" spans="1:35" x14ac:dyDescent="0.25">
      <c r="A920" s="27">
        <v>2019</v>
      </c>
      <c r="B920" s="27">
        <v>0</v>
      </c>
      <c r="C920" s="27" t="s">
        <v>85</v>
      </c>
      <c r="D920" s="27">
        <v>5</v>
      </c>
      <c r="E920" s="27">
        <v>2014</v>
      </c>
      <c r="F920" s="53">
        <v>0</v>
      </c>
      <c r="G920" s="54">
        <v>0</v>
      </c>
      <c r="H920" s="54">
        <v>0</v>
      </c>
      <c r="I920" s="54">
        <v>0</v>
      </c>
      <c r="J920" s="54">
        <v>0</v>
      </c>
      <c r="K920" s="55">
        <v>0</v>
      </c>
      <c r="L920" s="53">
        <v>0</v>
      </c>
      <c r="M920" s="54">
        <v>0</v>
      </c>
      <c r="N920" s="54">
        <v>0</v>
      </c>
      <c r="O920" s="54">
        <v>0</v>
      </c>
      <c r="P920" s="54">
        <v>0</v>
      </c>
      <c r="Q920" s="55">
        <v>0</v>
      </c>
      <c r="R920" s="53">
        <v>0</v>
      </c>
      <c r="S920" s="54">
        <v>0</v>
      </c>
      <c r="T920" s="54">
        <v>0</v>
      </c>
      <c r="U920" s="54">
        <v>0</v>
      </c>
      <c r="V920" s="54">
        <v>0</v>
      </c>
      <c r="W920" s="55">
        <v>0</v>
      </c>
      <c r="X920" s="53">
        <v>0</v>
      </c>
      <c r="Y920" s="54">
        <v>0</v>
      </c>
      <c r="Z920" s="54">
        <v>0</v>
      </c>
      <c r="AA920" s="54">
        <v>0</v>
      </c>
      <c r="AB920" s="54">
        <v>0</v>
      </c>
      <c r="AC920" s="55">
        <v>0</v>
      </c>
      <c r="AD920" s="53">
        <v>0</v>
      </c>
      <c r="AE920" s="54">
        <v>0</v>
      </c>
      <c r="AF920" s="54">
        <v>0</v>
      </c>
      <c r="AG920" s="54">
        <v>0</v>
      </c>
      <c r="AH920" s="54">
        <v>0</v>
      </c>
      <c r="AI920" s="55">
        <v>0</v>
      </c>
    </row>
    <row r="921" spans="1:35" x14ac:dyDescent="0.25">
      <c r="A921" s="26">
        <v>2019</v>
      </c>
      <c r="B921" s="26">
        <v>0</v>
      </c>
      <c r="C921" s="26" t="s">
        <v>85</v>
      </c>
      <c r="D921" s="26">
        <v>6</v>
      </c>
      <c r="E921" s="26">
        <v>2013</v>
      </c>
      <c r="F921" s="50">
        <v>0</v>
      </c>
      <c r="G921" s="51">
        <v>0</v>
      </c>
      <c r="H921" s="51">
        <v>0</v>
      </c>
      <c r="I921" s="51">
        <v>0</v>
      </c>
      <c r="J921" s="51">
        <v>0</v>
      </c>
      <c r="K921" s="52">
        <v>0</v>
      </c>
      <c r="L921" s="50">
        <v>0</v>
      </c>
      <c r="M921" s="51">
        <v>0</v>
      </c>
      <c r="N921" s="51">
        <v>0</v>
      </c>
      <c r="O921" s="51">
        <v>0</v>
      </c>
      <c r="P921" s="51">
        <v>0</v>
      </c>
      <c r="Q921" s="52">
        <v>0</v>
      </c>
      <c r="R921" s="50">
        <v>0</v>
      </c>
      <c r="S921" s="51">
        <v>0</v>
      </c>
      <c r="T921" s="51">
        <v>0</v>
      </c>
      <c r="U921" s="51">
        <v>0</v>
      </c>
      <c r="V921" s="51">
        <v>0</v>
      </c>
      <c r="W921" s="52">
        <v>0</v>
      </c>
      <c r="X921" s="50">
        <v>0</v>
      </c>
      <c r="Y921" s="51">
        <v>0</v>
      </c>
      <c r="Z921" s="51">
        <v>0</v>
      </c>
      <c r="AA921" s="51">
        <v>0</v>
      </c>
      <c r="AB921" s="51">
        <v>0</v>
      </c>
      <c r="AC921" s="52">
        <v>0</v>
      </c>
      <c r="AD921" s="50">
        <v>0</v>
      </c>
      <c r="AE921" s="51">
        <v>0</v>
      </c>
      <c r="AF921" s="51">
        <v>0</v>
      </c>
      <c r="AG921" s="51">
        <v>0</v>
      </c>
      <c r="AH921" s="51">
        <v>0</v>
      </c>
      <c r="AI921" s="52">
        <v>0</v>
      </c>
    </row>
    <row r="922" spans="1:35" x14ac:dyDescent="0.25">
      <c r="A922" s="27">
        <v>2019</v>
      </c>
      <c r="B922" s="27">
        <v>0</v>
      </c>
      <c r="C922" s="27" t="s">
        <v>85</v>
      </c>
      <c r="D922" s="27">
        <v>7</v>
      </c>
      <c r="E922" s="27">
        <v>2012</v>
      </c>
      <c r="F922" s="53">
        <v>0</v>
      </c>
      <c r="G922" s="54">
        <v>357</v>
      </c>
      <c r="H922" s="54">
        <v>0</v>
      </c>
      <c r="I922" s="54">
        <v>365</v>
      </c>
      <c r="J922" s="54">
        <v>0</v>
      </c>
      <c r="K922" s="55">
        <v>0</v>
      </c>
      <c r="L922" s="53">
        <v>0</v>
      </c>
      <c r="M922" s="54">
        <v>0</v>
      </c>
      <c r="N922" s="54">
        <v>0</v>
      </c>
      <c r="O922" s="54">
        <v>0</v>
      </c>
      <c r="P922" s="54">
        <v>0</v>
      </c>
      <c r="Q922" s="55">
        <v>0</v>
      </c>
      <c r="R922" s="53">
        <v>0</v>
      </c>
      <c r="S922" s="54">
        <v>1</v>
      </c>
      <c r="T922" s="54">
        <v>0</v>
      </c>
      <c r="U922" s="54">
        <v>1</v>
      </c>
      <c r="V922" s="54">
        <v>0</v>
      </c>
      <c r="W922" s="55">
        <v>0</v>
      </c>
      <c r="X922" s="53">
        <v>0</v>
      </c>
      <c r="Y922" s="54">
        <v>0</v>
      </c>
      <c r="Z922" s="54">
        <v>0</v>
      </c>
      <c r="AA922" s="54">
        <v>0</v>
      </c>
      <c r="AB922" s="54">
        <v>0</v>
      </c>
      <c r="AC922" s="55">
        <v>0</v>
      </c>
      <c r="AD922" s="53">
        <v>0</v>
      </c>
      <c r="AE922" s="54">
        <v>0</v>
      </c>
      <c r="AF922" s="54">
        <v>0</v>
      </c>
      <c r="AG922" s="54">
        <v>1</v>
      </c>
      <c r="AH922" s="54">
        <v>0</v>
      </c>
      <c r="AI922" s="55">
        <v>0</v>
      </c>
    </row>
    <row r="923" spans="1:35" x14ac:dyDescent="0.25">
      <c r="A923" s="26">
        <v>2019</v>
      </c>
      <c r="B923" s="26">
        <v>0</v>
      </c>
      <c r="C923" s="26" t="s">
        <v>85</v>
      </c>
      <c r="D923" s="26">
        <v>8</v>
      </c>
      <c r="E923" s="26">
        <v>2011</v>
      </c>
      <c r="F923" s="50">
        <v>0</v>
      </c>
      <c r="G923" s="51">
        <v>365</v>
      </c>
      <c r="H923" s="51">
        <v>0</v>
      </c>
      <c r="I923" s="51">
        <v>365</v>
      </c>
      <c r="J923" s="51">
        <v>0</v>
      </c>
      <c r="K923" s="52">
        <v>0</v>
      </c>
      <c r="L923" s="50">
        <v>0</v>
      </c>
      <c r="M923" s="51">
        <v>0</v>
      </c>
      <c r="N923" s="51">
        <v>0</v>
      </c>
      <c r="O923" s="51">
        <v>0</v>
      </c>
      <c r="P923" s="51">
        <v>0</v>
      </c>
      <c r="Q923" s="52">
        <v>0</v>
      </c>
      <c r="R923" s="50">
        <v>0</v>
      </c>
      <c r="S923" s="51">
        <v>1</v>
      </c>
      <c r="T923" s="51">
        <v>0</v>
      </c>
      <c r="U923" s="51">
        <v>1</v>
      </c>
      <c r="V923" s="51">
        <v>0</v>
      </c>
      <c r="W923" s="52">
        <v>0</v>
      </c>
      <c r="X923" s="50">
        <v>0</v>
      </c>
      <c r="Y923" s="51">
        <v>0</v>
      </c>
      <c r="Z923" s="51">
        <v>0</v>
      </c>
      <c r="AA923" s="51">
        <v>0</v>
      </c>
      <c r="AB923" s="51">
        <v>0</v>
      </c>
      <c r="AC923" s="52">
        <v>0</v>
      </c>
      <c r="AD923" s="50">
        <v>0</v>
      </c>
      <c r="AE923" s="51">
        <v>1</v>
      </c>
      <c r="AF923" s="51">
        <v>0</v>
      </c>
      <c r="AG923" s="51">
        <v>1</v>
      </c>
      <c r="AH923" s="51">
        <v>0</v>
      </c>
      <c r="AI923" s="52">
        <v>0</v>
      </c>
    </row>
    <row r="924" spans="1:35" x14ac:dyDescent="0.25">
      <c r="A924" s="27">
        <v>2019</v>
      </c>
      <c r="B924" s="27">
        <v>0</v>
      </c>
      <c r="C924" s="27" t="s">
        <v>85</v>
      </c>
      <c r="D924" s="27">
        <v>9</v>
      </c>
      <c r="E924" s="27">
        <v>2010</v>
      </c>
      <c r="F924" s="53">
        <v>0</v>
      </c>
      <c r="G924" s="54">
        <v>0</v>
      </c>
      <c r="H924" s="54">
        <v>0</v>
      </c>
      <c r="I924" s="54">
        <v>0</v>
      </c>
      <c r="J924" s="54">
        <v>0</v>
      </c>
      <c r="K924" s="55">
        <v>0</v>
      </c>
      <c r="L924" s="53">
        <v>0</v>
      </c>
      <c r="M924" s="54">
        <v>0</v>
      </c>
      <c r="N924" s="54">
        <v>0</v>
      </c>
      <c r="O924" s="54">
        <v>0</v>
      </c>
      <c r="P924" s="54">
        <v>0</v>
      </c>
      <c r="Q924" s="55">
        <v>0</v>
      </c>
      <c r="R924" s="53">
        <v>0</v>
      </c>
      <c r="S924" s="54">
        <v>0</v>
      </c>
      <c r="T924" s="54">
        <v>0</v>
      </c>
      <c r="U924" s="54">
        <v>0</v>
      </c>
      <c r="V924" s="54">
        <v>0</v>
      </c>
      <c r="W924" s="55">
        <v>0</v>
      </c>
      <c r="X924" s="53">
        <v>0</v>
      </c>
      <c r="Y924" s="54">
        <v>0</v>
      </c>
      <c r="Z924" s="54">
        <v>0</v>
      </c>
      <c r="AA924" s="54">
        <v>0</v>
      </c>
      <c r="AB924" s="54">
        <v>0</v>
      </c>
      <c r="AC924" s="55">
        <v>0</v>
      </c>
      <c r="AD924" s="53">
        <v>0</v>
      </c>
      <c r="AE924" s="54">
        <v>0</v>
      </c>
      <c r="AF924" s="54">
        <v>0</v>
      </c>
      <c r="AG924" s="54">
        <v>0</v>
      </c>
      <c r="AH924" s="54">
        <v>0</v>
      </c>
      <c r="AI924" s="55">
        <v>0</v>
      </c>
    </row>
    <row r="925" spans="1:35" x14ac:dyDescent="0.25">
      <c r="A925" s="26">
        <v>2019</v>
      </c>
      <c r="B925" s="26">
        <v>0</v>
      </c>
      <c r="C925" s="26" t="s">
        <v>85</v>
      </c>
      <c r="D925" s="26">
        <v>10</v>
      </c>
      <c r="E925" s="26">
        <v>2009</v>
      </c>
      <c r="F925" s="50">
        <v>0</v>
      </c>
      <c r="G925" s="51">
        <v>0</v>
      </c>
      <c r="H925" s="51">
        <v>0</v>
      </c>
      <c r="I925" s="51">
        <v>0</v>
      </c>
      <c r="J925" s="51">
        <v>0</v>
      </c>
      <c r="K925" s="52">
        <v>0</v>
      </c>
      <c r="L925" s="50">
        <v>0</v>
      </c>
      <c r="M925" s="51">
        <v>0</v>
      </c>
      <c r="N925" s="51">
        <v>0</v>
      </c>
      <c r="O925" s="51">
        <v>0</v>
      </c>
      <c r="P925" s="51">
        <v>0</v>
      </c>
      <c r="Q925" s="52">
        <v>0</v>
      </c>
      <c r="R925" s="50">
        <v>0</v>
      </c>
      <c r="S925" s="51">
        <v>0</v>
      </c>
      <c r="T925" s="51">
        <v>0</v>
      </c>
      <c r="U925" s="51">
        <v>0</v>
      </c>
      <c r="V925" s="51">
        <v>0</v>
      </c>
      <c r="W925" s="52">
        <v>0</v>
      </c>
      <c r="X925" s="50">
        <v>0</v>
      </c>
      <c r="Y925" s="51">
        <v>0</v>
      </c>
      <c r="Z925" s="51">
        <v>0</v>
      </c>
      <c r="AA925" s="51">
        <v>0</v>
      </c>
      <c r="AB925" s="51">
        <v>0</v>
      </c>
      <c r="AC925" s="52">
        <v>0</v>
      </c>
      <c r="AD925" s="50">
        <v>0</v>
      </c>
      <c r="AE925" s="51">
        <v>0</v>
      </c>
      <c r="AF925" s="51">
        <v>0</v>
      </c>
      <c r="AG925" s="51">
        <v>0</v>
      </c>
      <c r="AH925" s="51">
        <v>0</v>
      </c>
      <c r="AI925" s="52">
        <v>0</v>
      </c>
    </row>
    <row r="926" spans="1:35" x14ac:dyDescent="0.25">
      <c r="A926" s="27">
        <v>2019</v>
      </c>
      <c r="B926" s="27">
        <v>0</v>
      </c>
      <c r="C926" s="27" t="s">
        <v>85</v>
      </c>
      <c r="D926" s="27">
        <v>11</v>
      </c>
      <c r="E926" s="27">
        <v>2008</v>
      </c>
      <c r="F926" s="53">
        <v>0</v>
      </c>
      <c r="G926" s="54">
        <v>365</v>
      </c>
      <c r="H926" s="54">
        <v>0</v>
      </c>
      <c r="I926" s="54">
        <v>0</v>
      </c>
      <c r="J926" s="54">
        <v>0</v>
      </c>
      <c r="K926" s="55">
        <v>0</v>
      </c>
      <c r="L926" s="53">
        <v>0</v>
      </c>
      <c r="M926" s="54">
        <v>0</v>
      </c>
      <c r="N926" s="54">
        <v>0</v>
      </c>
      <c r="O926" s="54">
        <v>0</v>
      </c>
      <c r="P926" s="54">
        <v>0</v>
      </c>
      <c r="Q926" s="55">
        <v>0</v>
      </c>
      <c r="R926" s="53">
        <v>0</v>
      </c>
      <c r="S926" s="54">
        <v>1</v>
      </c>
      <c r="T926" s="54">
        <v>0</v>
      </c>
      <c r="U926" s="54">
        <v>0</v>
      </c>
      <c r="V926" s="54">
        <v>0</v>
      </c>
      <c r="W926" s="55">
        <v>0</v>
      </c>
      <c r="X926" s="53">
        <v>0</v>
      </c>
      <c r="Y926" s="54">
        <v>0</v>
      </c>
      <c r="Z926" s="54">
        <v>0</v>
      </c>
      <c r="AA926" s="54">
        <v>0</v>
      </c>
      <c r="AB926" s="54">
        <v>0</v>
      </c>
      <c r="AC926" s="55">
        <v>0</v>
      </c>
      <c r="AD926" s="53">
        <v>0</v>
      </c>
      <c r="AE926" s="54">
        <v>1</v>
      </c>
      <c r="AF926" s="54">
        <v>0</v>
      </c>
      <c r="AG926" s="54">
        <v>0</v>
      </c>
      <c r="AH926" s="54">
        <v>0</v>
      </c>
      <c r="AI926" s="55">
        <v>0</v>
      </c>
    </row>
    <row r="927" spans="1:35" x14ac:dyDescent="0.25">
      <c r="A927" s="26">
        <v>2019</v>
      </c>
      <c r="B927" s="26">
        <v>0</v>
      </c>
      <c r="C927" s="26" t="s">
        <v>85</v>
      </c>
      <c r="D927" s="26">
        <v>12</v>
      </c>
      <c r="E927" s="26">
        <v>2007</v>
      </c>
      <c r="F927" s="50">
        <v>0</v>
      </c>
      <c r="G927" s="51">
        <v>0</v>
      </c>
      <c r="H927" s="51">
        <v>0</v>
      </c>
      <c r="I927" s="51">
        <v>0</v>
      </c>
      <c r="J927" s="51">
        <v>0</v>
      </c>
      <c r="K927" s="52">
        <v>0</v>
      </c>
      <c r="L927" s="50">
        <v>0</v>
      </c>
      <c r="M927" s="51">
        <v>0</v>
      </c>
      <c r="N927" s="51">
        <v>0</v>
      </c>
      <c r="O927" s="51">
        <v>0</v>
      </c>
      <c r="P927" s="51">
        <v>0</v>
      </c>
      <c r="Q927" s="52">
        <v>0</v>
      </c>
      <c r="R927" s="50">
        <v>0</v>
      </c>
      <c r="S927" s="51">
        <v>0</v>
      </c>
      <c r="T927" s="51">
        <v>0</v>
      </c>
      <c r="U927" s="51">
        <v>0</v>
      </c>
      <c r="V927" s="51">
        <v>0</v>
      </c>
      <c r="W927" s="52">
        <v>0</v>
      </c>
      <c r="X927" s="50">
        <v>0</v>
      </c>
      <c r="Y927" s="51">
        <v>0</v>
      </c>
      <c r="Z927" s="51">
        <v>0</v>
      </c>
      <c r="AA927" s="51">
        <v>0</v>
      </c>
      <c r="AB927" s="51">
        <v>0</v>
      </c>
      <c r="AC927" s="52">
        <v>0</v>
      </c>
      <c r="AD927" s="50">
        <v>0</v>
      </c>
      <c r="AE927" s="51">
        <v>0</v>
      </c>
      <c r="AF927" s="51">
        <v>0</v>
      </c>
      <c r="AG927" s="51">
        <v>0</v>
      </c>
      <c r="AH927" s="51">
        <v>0</v>
      </c>
      <c r="AI927" s="52">
        <v>0</v>
      </c>
    </row>
    <row r="928" spans="1:35" x14ac:dyDescent="0.25">
      <c r="A928" s="27">
        <v>2019</v>
      </c>
      <c r="B928" s="27">
        <v>0</v>
      </c>
      <c r="C928" s="27" t="s">
        <v>85</v>
      </c>
      <c r="D928" s="27">
        <v>13</v>
      </c>
      <c r="E928" s="27">
        <v>2006</v>
      </c>
      <c r="F928" s="53">
        <v>0</v>
      </c>
      <c r="G928" s="54">
        <v>0</v>
      </c>
      <c r="H928" s="54">
        <v>0</v>
      </c>
      <c r="I928" s="54">
        <v>0</v>
      </c>
      <c r="J928" s="54">
        <v>0</v>
      </c>
      <c r="K928" s="55">
        <v>0</v>
      </c>
      <c r="L928" s="53">
        <v>0</v>
      </c>
      <c r="M928" s="54">
        <v>0</v>
      </c>
      <c r="N928" s="54">
        <v>0</v>
      </c>
      <c r="O928" s="54">
        <v>0</v>
      </c>
      <c r="P928" s="54">
        <v>0</v>
      </c>
      <c r="Q928" s="55">
        <v>0</v>
      </c>
      <c r="R928" s="53">
        <v>0</v>
      </c>
      <c r="S928" s="54">
        <v>0</v>
      </c>
      <c r="T928" s="54">
        <v>0</v>
      </c>
      <c r="U928" s="54">
        <v>0</v>
      </c>
      <c r="V928" s="54">
        <v>0</v>
      </c>
      <c r="W928" s="55">
        <v>0</v>
      </c>
      <c r="X928" s="53">
        <v>0</v>
      </c>
      <c r="Y928" s="54">
        <v>0</v>
      </c>
      <c r="Z928" s="54">
        <v>0</v>
      </c>
      <c r="AA928" s="54">
        <v>0</v>
      </c>
      <c r="AB928" s="54">
        <v>0</v>
      </c>
      <c r="AC928" s="55">
        <v>0</v>
      </c>
      <c r="AD928" s="53">
        <v>0</v>
      </c>
      <c r="AE928" s="54">
        <v>0</v>
      </c>
      <c r="AF928" s="54">
        <v>0</v>
      </c>
      <c r="AG928" s="54">
        <v>0</v>
      </c>
      <c r="AH928" s="54">
        <v>0</v>
      </c>
      <c r="AI928" s="55">
        <v>0</v>
      </c>
    </row>
    <row r="929" spans="1:35" x14ac:dyDescent="0.25">
      <c r="A929" s="26">
        <v>2019</v>
      </c>
      <c r="B929" s="26">
        <v>0</v>
      </c>
      <c r="C929" s="26" t="s">
        <v>85</v>
      </c>
      <c r="D929" s="26">
        <v>14</v>
      </c>
      <c r="E929" s="26">
        <v>2005</v>
      </c>
      <c r="F929" s="50">
        <v>0</v>
      </c>
      <c r="G929" s="51">
        <v>365</v>
      </c>
      <c r="H929" s="51">
        <v>365</v>
      </c>
      <c r="I929" s="51">
        <v>1095</v>
      </c>
      <c r="J929" s="51">
        <v>0</v>
      </c>
      <c r="K929" s="52">
        <v>0</v>
      </c>
      <c r="L929" s="50">
        <v>0</v>
      </c>
      <c r="M929" s="51">
        <v>0</v>
      </c>
      <c r="N929" s="51">
        <v>0</v>
      </c>
      <c r="O929" s="51">
        <v>0</v>
      </c>
      <c r="P929" s="51">
        <v>0</v>
      </c>
      <c r="Q929" s="52">
        <v>0</v>
      </c>
      <c r="R929" s="50">
        <v>0</v>
      </c>
      <c r="S929" s="51">
        <v>1</v>
      </c>
      <c r="T929" s="51">
        <v>1</v>
      </c>
      <c r="U929" s="51">
        <v>3</v>
      </c>
      <c r="V929" s="51">
        <v>0</v>
      </c>
      <c r="W929" s="52">
        <v>0</v>
      </c>
      <c r="X929" s="50">
        <v>0</v>
      </c>
      <c r="Y929" s="51">
        <v>0</v>
      </c>
      <c r="Z929" s="51">
        <v>0</v>
      </c>
      <c r="AA929" s="51">
        <v>0</v>
      </c>
      <c r="AB929" s="51">
        <v>0</v>
      </c>
      <c r="AC929" s="52">
        <v>0</v>
      </c>
      <c r="AD929" s="50">
        <v>0</v>
      </c>
      <c r="AE929" s="51">
        <v>1</v>
      </c>
      <c r="AF929" s="51">
        <v>1</v>
      </c>
      <c r="AG929" s="51">
        <v>3</v>
      </c>
      <c r="AH929" s="51">
        <v>0</v>
      </c>
      <c r="AI929" s="52">
        <v>0</v>
      </c>
    </row>
    <row r="930" spans="1:35" x14ac:dyDescent="0.25">
      <c r="A930" s="27">
        <v>2019</v>
      </c>
      <c r="B930" s="27">
        <v>0</v>
      </c>
      <c r="C930" s="27" t="s">
        <v>85</v>
      </c>
      <c r="D930" s="27">
        <v>15</v>
      </c>
      <c r="E930" s="27">
        <v>2004</v>
      </c>
      <c r="F930" s="53">
        <v>0</v>
      </c>
      <c r="G930" s="54">
        <v>365</v>
      </c>
      <c r="H930" s="54">
        <v>0</v>
      </c>
      <c r="I930" s="54">
        <v>699</v>
      </c>
      <c r="J930" s="54">
        <v>0</v>
      </c>
      <c r="K930" s="55">
        <v>0</v>
      </c>
      <c r="L930" s="53">
        <v>0</v>
      </c>
      <c r="M930" s="54">
        <v>0</v>
      </c>
      <c r="N930" s="54">
        <v>0</v>
      </c>
      <c r="O930" s="54">
        <v>0</v>
      </c>
      <c r="P930" s="54">
        <v>0</v>
      </c>
      <c r="Q930" s="55">
        <v>0</v>
      </c>
      <c r="R930" s="53">
        <v>0</v>
      </c>
      <c r="S930" s="54">
        <v>1</v>
      </c>
      <c r="T930" s="54">
        <v>0</v>
      </c>
      <c r="U930" s="54">
        <v>2</v>
      </c>
      <c r="V930" s="54">
        <v>0</v>
      </c>
      <c r="W930" s="55">
        <v>0</v>
      </c>
      <c r="X930" s="53">
        <v>0</v>
      </c>
      <c r="Y930" s="54">
        <v>0</v>
      </c>
      <c r="Z930" s="54">
        <v>0</v>
      </c>
      <c r="AA930" s="54">
        <v>0</v>
      </c>
      <c r="AB930" s="54">
        <v>0</v>
      </c>
      <c r="AC930" s="55">
        <v>0</v>
      </c>
      <c r="AD930" s="53">
        <v>0</v>
      </c>
      <c r="AE930" s="54">
        <v>1</v>
      </c>
      <c r="AF930" s="54">
        <v>0</v>
      </c>
      <c r="AG930" s="54">
        <v>2</v>
      </c>
      <c r="AH930" s="54">
        <v>0</v>
      </c>
      <c r="AI930" s="55">
        <v>0</v>
      </c>
    </row>
    <row r="931" spans="1:35" x14ac:dyDescent="0.25">
      <c r="A931" s="26">
        <v>2019</v>
      </c>
      <c r="B931" s="26">
        <v>0</v>
      </c>
      <c r="C931" s="26" t="s">
        <v>85</v>
      </c>
      <c r="D931" s="26">
        <v>16</v>
      </c>
      <c r="E931" s="26">
        <v>2003</v>
      </c>
      <c r="F931" s="50">
        <v>0</v>
      </c>
      <c r="G931" s="51">
        <v>730</v>
      </c>
      <c r="H931" s="51">
        <v>1095</v>
      </c>
      <c r="I931" s="51">
        <v>1821</v>
      </c>
      <c r="J931" s="51">
        <v>0</v>
      </c>
      <c r="K931" s="52">
        <v>0</v>
      </c>
      <c r="L931" s="50">
        <v>0</v>
      </c>
      <c r="M931" s="51">
        <v>0</v>
      </c>
      <c r="N931" s="51">
        <v>0</v>
      </c>
      <c r="O931" s="51">
        <v>0</v>
      </c>
      <c r="P931" s="51">
        <v>0</v>
      </c>
      <c r="Q931" s="52">
        <v>0</v>
      </c>
      <c r="R931" s="50">
        <v>0</v>
      </c>
      <c r="S931" s="51">
        <v>2</v>
      </c>
      <c r="T931" s="51">
        <v>3</v>
      </c>
      <c r="U931" s="51">
        <v>5</v>
      </c>
      <c r="V931" s="51">
        <v>0</v>
      </c>
      <c r="W931" s="52">
        <v>0</v>
      </c>
      <c r="X931" s="50">
        <v>0</v>
      </c>
      <c r="Y931" s="51">
        <v>0</v>
      </c>
      <c r="Z931" s="51">
        <v>0</v>
      </c>
      <c r="AA931" s="51">
        <v>0</v>
      </c>
      <c r="AB931" s="51">
        <v>0</v>
      </c>
      <c r="AC931" s="52">
        <v>0</v>
      </c>
      <c r="AD931" s="50">
        <v>0</v>
      </c>
      <c r="AE931" s="51">
        <v>2</v>
      </c>
      <c r="AF931" s="51">
        <v>3</v>
      </c>
      <c r="AG931" s="51">
        <v>5</v>
      </c>
      <c r="AH931" s="51">
        <v>0</v>
      </c>
      <c r="AI931" s="52">
        <v>0</v>
      </c>
    </row>
    <row r="932" spans="1:35" x14ac:dyDescent="0.25">
      <c r="A932" s="27">
        <v>2019</v>
      </c>
      <c r="B932" s="27">
        <v>0</v>
      </c>
      <c r="C932" s="27" t="s">
        <v>85</v>
      </c>
      <c r="D932" s="27">
        <v>17</v>
      </c>
      <c r="E932" s="27">
        <v>2002</v>
      </c>
      <c r="F932" s="53">
        <v>0</v>
      </c>
      <c r="G932" s="54">
        <v>793</v>
      </c>
      <c r="H932" s="54">
        <v>1825</v>
      </c>
      <c r="I932" s="54">
        <v>4014</v>
      </c>
      <c r="J932" s="54">
        <v>0</v>
      </c>
      <c r="K932" s="55">
        <v>0</v>
      </c>
      <c r="L932" s="53">
        <v>0</v>
      </c>
      <c r="M932" s="54">
        <v>0</v>
      </c>
      <c r="N932" s="54">
        <v>0</v>
      </c>
      <c r="O932" s="54">
        <v>0</v>
      </c>
      <c r="P932" s="54">
        <v>0</v>
      </c>
      <c r="Q932" s="55">
        <v>0</v>
      </c>
      <c r="R932" s="53">
        <v>0</v>
      </c>
      <c r="S932" s="54">
        <v>3</v>
      </c>
      <c r="T932" s="54">
        <v>5</v>
      </c>
      <c r="U932" s="54">
        <v>11</v>
      </c>
      <c r="V932" s="54">
        <v>0</v>
      </c>
      <c r="W932" s="55">
        <v>0</v>
      </c>
      <c r="X932" s="53">
        <v>0</v>
      </c>
      <c r="Y932" s="54">
        <v>0</v>
      </c>
      <c r="Z932" s="54">
        <v>0</v>
      </c>
      <c r="AA932" s="54">
        <v>0</v>
      </c>
      <c r="AB932" s="54">
        <v>0</v>
      </c>
      <c r="AC932" s="55">
        <v>0</v>
      </c>
      <c r="AD932" s="53">
        <v>0</v>
      </c>
      <c r="AE932" s="54">
        <v>3</v>
      </c>
      <c r="AF932" s="54">
        <v>5</v>
      </c>
      <c r="AG932" s="54">
        <v>11</v>
      </c>
      <c r="AH932" s="54">
        <v>0</v>
      </c>
      <c r="AI932" s="55">
        <v>0</v>
      </c>
    </row>
    <row r="933" spans="1:35" x14ac:dyDescent="0.25">
      <c r="A933" s="26">
        <v>2019</v>
      </c>
      <c r="B933" s="26">
        <v>0</v>
      </c>
      <c r="C933" s="26" t="s">
        <v>85</v>
      </c>
      <c r="D933" s="26">
        <v>18</v>
      </c>
      <c r="E933" s="26">
        <v>2001</v>
      </c>
      <c r="F933" s="50">
        <v>0</v>
      </c>
      <c r="G933" s="51">
        <v>1825</v>
      </c>
      <c r="H933" s="51">
        <v>2555</v>
      </c>
      <c r="I933" s="51">
        <v>3650</v>
      </c>
      <c r="J933" s="51">
        <v>0</v>
      </c>
      <c r="K933" s="52">
        <v>0</v>
      </c>
      <c r="L933" s="50">
        <v>0</v>
      </c>
      <c r="M933" s="51">
        <v>0</v>
      </c>
      <c r="N933" s="51">
        <v>0</v>
      </c>
      <c r="O933" s="51">
        <v>0</v>
      </c>
      <c r="P933" s="51">
        <v>0</v>
      </c>
      <c r="Q933" s="52">
        <v>0</v>
      </c>
      <c r="R933" s="50">
        <v>0</v>
      </c>
      <c r="S933" s="51">
        <v>5</v>
      </c>
      <c r="T933" s="51">
        <v>7</v>
      </c>
      <c r="U933" s="51">
        <v>10</v>
      </c>
      <c r="V933" s="51">
        <v>0</v>
      </c>
      <c r="W933" s="52">
        <v>0</v>
      </c>
      <c r="X933" s="50">
        <v>0</v>
      </c>
      <c r="Y933" s="51">
        <v>0</v>
      </c>
      <c r="Z933" s="51">
        <v>0</v>
      </c>
      <c r="AA933" s="51">
        <v>0</v>
      </c>
      <c r="AB933" s="51">
        <v>0</v>
      </c>
      <c r="AC933" s="52">
        <v>0</v>
      </c>
      <c r="AD933" s="50">
        <v>0</v>
      </c>
      <c r="AE933" s="51">
        <v>5</v>
      </c>
      <c r="AF933" s="51">
        <v>7</v>
      </c>
      <c r="AG933" s="51">
        <v>10</v>
      </c>
      <c r="AH933" s="51">
        <v>0</v>
      </c>
      <c r="AI933" s="52">
        <v>0</v>
      </c>
    </row>
    <row r="934" spans="1:35" x14ac:dyDescent="0.25">
      <c r="A934" s="27">
        <v>2019</v>
      </c>
      <c r="B934" s="27">
        <v>0</v>
      </c>
      <c r="C934" s="27" t="s">
        <v>85</v>
      </c>
      <c r="D934" s="27">
        <v>19</v>
      </c>
      <c r="E934" s="27">
        <v>2000</v>
      </c>
      <c r="F934" s="53">
        <v>0</v>
      </c>
      <c r="G934" s="54">
        <v>365</v>
      </c>
      <c r="H934" s="54">
        <v>1095</v>
      </c>
      <c r="I934" s="54">
        <v>2190</v>
      </c>
      <c r="J934" s="54">
        <v>0</v>
      </c>
      <c r="K934" s="55">
        <v>0</v>
      </c>
      <c r="L934" s="53">
        <v>0</v>
      </c>
      <c r="M934" s="54">
        <v>0</v>
      </c>
      <c r="N934" s="54">
        <v>0</v>
      </c>
      <c r="O934" s="54">
        <v>0</v>
      </c>
      <c r="P934" s="54">
        <v>0</v>
      </c>
      <c r="Q934" s="55">
        <v>0</v>
      </c>
      <c r="R934" s="53">
        <v>0</v>
      </c>
      <c r="S934" s="54">
        <v>1</v>
      </c>
      <c r="T934" s="54">
        <v>3</v>
      </c>
      <c r="U934" s="54">
        <v>6</v>
      </c>
      <c r="V934" s="54">
        <v>0</v>
      </c>
      <c r="W934" s="55">
        <v>0</v>
      </c>
      <c r="X934" s="53">
        <v>0</v>
      </c>
      <c r="Y934" s="54">
        <v>0</v>
      </c>
      <c r="Z934" s="54">
        <v>0</v>
      </c>
      <c r="AA934" s="54">
        <v>0</v>
      </c>
      <c r="AB934" s="54">
        <v>0</v>
      </c>
      <c r="AC934" s="55">
        <v>0</v>
      </c>
      <c r="AD934" s="53">
        <v>0</v>
      </c>
      <c r="AE934" s="54">
        <v>1</v>
      </c>
      <c r="AF934" s="54">
        <v>3</v>
      </c>
      <c r="AG934" s="54">
        <v>6</v>
      </c>
      <c r="AH934" s="54">
        <v>0</v>
      </c>
      <c r="AI934" s="55">
        <v>0</v>
      </c>
    </row>
    <row r="935" spans="1:35" x14ac:dyDescent="0.25">
      <c r="A935" s="26">
        <v>2019</v>
      </c>
      <c r="B935" s="26">
        <v>0</v>
      </c>
      <c r="C935" s="26" t="s">
        <v>85</v>
      </c>
      <c r="D935" s="26">
        <v>20</v>
      </c>
      <c r="E935" s="26">
        <v>1999</v>
      </c>
      <c r="F935" s="50">
        <v>0</v>
      </c>
      <c r="G935" s="51">
        <v>2646</v>
      </c>
      <c r="H935" s="51">
        <v>3005</v>
      </c>
      <c r="I935" s="51">
        <v>4867</v>
      </c>
      <c r="J935" s="51">
        <v>0</v>
      </c>
      <c r="K935" s="52">
        <v>0</v>
      </c>
      <c r="L935" s="50">
        <v>0</v>
      </c>
      <c r="M935" s="51">
        <v>0</v>
      </c>
      <c r="N935" s="51">
        <v>0</v>
      </c>
      <c r="O935" s="51">
        <v>0</v>
      </c>
      <c r="P935" s="51">
        <v>0</v>
      </c>
      <c r="Q935" s="52">
        <v>0</v>
      </c>
      <c r="R935" s="50">
        <v>0</v>
      </c>
      <c r="S935" s="51">
        <v>8</v>
      </c>
      <c r="T935" s="51">
        <v>10</v>
      </c>
      <c r="U935" s="51">
        <v>14</v>
      </c>
      <c r="V935" s="51">
        <v>0</v>
      </c>
      <c r="W935" s="52">
        <v>0</v>
      </c>
      <c r="X935" s="50">
        <v>0</v>
      </c>
      <c r="Y935" s="51">
        <v>0</v>
      </c>
      <c r="Z935" s="51">
        <v>0</v>
      </c>
      <c r="AA935" s="51">
        <v>0</v>
      </c>
      <c r="AB935" s="51">
        <v>0</v>
      </c>
      <c r="AC935" s="52">
        <v>0</v>
      </c>
      <c r="AD935" s="50">
        <v>0</v>
      </c>
      <c r="AE935" s="51">
        <v>7</v>
      </c>
      <c r="AF935" s="51">
        <v>10</v>
      </c>
      <c r="AG935" s="51">
        <v>14</v>
      </c>
      <c r="AH935" s="51">
        <v>0</v>
      </c>
      <c r="AI935" s="52">
        <v>0</v>
      </c>
    </row>
    <row r="936" spans="1:35" x14ac:dyDescent="0.25">
      <c r="A936" s="27">
        <v>2019</v>
      </c>
      <c r="B936" s="27">
        <v>0</v>
      </c>
      <c r="C936" s="27" t="s">
        <v>85</v>
      </c>
      <c r="D936" s="27">
        <v>21</v>
      </c>
      <c r="E936" s="27">
        <v>1998</v>
      </c>
      <c r="F936" s="53">
        <v>0</v>
      </c>
      <c r="G936" s="54">
        <v>1368</v>
      </c>
      <c r="H936" s="54">
        <v>1917</v>
      </c>
      <c r="I936" s="54">
        <v>4259</v>
      </c>
      <c r="J936" s="54">
        <v>0</v>
      </c>
      <c r="K936" s="55">
        <v>0</v>
      </c>
      <c r="L936" s="53">
        <v>0</v>
      </c>
      <c r="M936" s="54">
        <v>0</v>
      </c>
      <c r="N936" s="54">
        <v>0</v>
      </c>
      <c r="O936" s="54">
        <v>0</v>
      </c>
      <c r="P936" s="54">
        <v>0</v>
      </c>
      <c r="Q936" s="55">
        <v>0</v>
      </c>
      <c r="R936" s="53">
        <v>0</v>
      </c>
      <c r="S936" s="54">
        <v>4</v>
      </c>
      <c r="T936" s="54">
        <v>6</v>
      </c>
      <c r="U936" s="54">
        <v>13</v>
      </c>
      <c r="V936" s="54">
        <v>0</v>
      </c>
      <c r="W936" s="55">
        <v>0</v>
      </c>
      <c r="X936" s="53">
        <v>0</v>
      </c>
      <c r="Y936" s="54">
        <v>0</v>
      </c>
      <c r="Z936" s="54">
        <v>0</v>
      </c>
      <c r="AA936" s="54">
        <v>0</v>
      </c>
      <c r="AB936" s="54">
        <v>0</v>
      </c>
      <c r="AC936" s="55">
        <v>0</v>
      </c>
      <c r="AD936" s="53">
        <v>0</v>
      </c>
      <c r="AE936" s="54">
        <v>3</v>
      </c>
      <c r="AF936" s="54">
        <v>6</v>
      </c>
      <c r="AG936" s="54">
        <v>13</v>
      </c>
      <c r="AH936" s="54">
        <v>0</v>
      </c>
      <c r="AI936" s="55">
        <v>0</v>
      </c>
    </row>
    <row r="937" spans="1:35" x14ac:dyDescent="0.25">
      <c r="A937" s="26">
        <v>2019</v>
      </c>
      <c r="B937" s="26">
        <v>0</v>
      </c>
      <c r="C937" s="26" t="s">
        <v>85</v>
      </c>
      <c r="D937" s="26">
        <v>22</v>
      </c>
      <c r="E937" s="26">
        <v>1997</v>
      </c>
      <c r="F937" s="50">
        <v>362</v>
      </c>
      <c r="G937" s="51">
        <v>1825</v>
      </c>
      <c r="H937" s="51">
        <v>4196</v>
      </c>
      <c r="I937" s="51">
        <v>5748</v>
      </c>
      <c r="J937" s="51">
        <v>0</v>
      </c>
      <c r="K937" s="52">
        <v>0</v>
      </c>
      <c r="L937" s="50">
        <v>0</v>
      </c>
      <c r="M937" s="51">
        <v>0</v>
      </c>
      <c r="N937" s="51">
        <v>0</v>
      </c>
      <c r="O937" s="51">
        <v>0</v>
      </c>
      <c r="P937" s="51">
        <v>0</v>
      </c>
      <c r="Q937" s="52">
        <v>0</v>
      </c>
      <c r="R937" s="50">
        <v>2</v>
      </c>
      <c r="S937" s="51">
        <v>5</v>
      </c>
      <c r="T937" s="51">
        <v>12</v>
      </c>
      <c r="U937" s="51">
        <v>16</v>
      </c>
      <c r="V937" s="51">
        <v>0</v>
      </c>
      <c r="W937" s="52">
        <v>0</v>
      </c>
      <c r="X937" s="50">
        <v>0</v>
      </c>
      <c r="Y937" s="51">
        <v>0</v>
      </c>
      <c r="Z937" s="51">
        <v>0</v>
      </c>
      <c r="AA937" s="51">
        <v>0</v>
      </c>
      <c r="AB937" s="51">
        <v>0</v>
      </c>
      <c r="AC937" s="52">
        <v>0</v>
      </c>
      <c r="AD937" s="50">
        <v>2</v>
      </c>
      <c r="AE937" s="51">
        <v>5</v>
      </c>
      <c r="AF937" s="51">
        <v>11</v>
      </c>
      <c r="AG937" s="51">
        <v>15</v>
      </c>
      <c r="AH937" s="51">
        <v>0</v>
      </c>
      <c r="AI937" s="52">
        <v>0</v>
      </c>
    </row>
    <row r="938" spans="1:35" x14ac:dyDescent="0.25">
      <c r="A938" s="27">
        <v>2019</v>
      </c>
      <c r="B938" s="27">
        <v>0</v>
      </c>
      <c r="C938" s="27" t="s">
        <v>85</v>
      </c>
      <c r="D938" s="27">
        <v>23</v>
      </c>
      <c r="E938" s="27">
        <v>1996</v>
      </c>
      <c r="F938" s="53">
        <v>0</v>
      </c>
      <c r="G938" s="54">
        <v>1460</v>
      </c>
      <c r="H938" s="54">
        <v>1825</v>
      </c>
      <c r="I938" s="54">
        <v>6784</v>
      </c>
      <c r="J938" s="54">
        <v>0</v>
      </c>
      <c r="K938" s="55">
        <v>0</v>
      </c>
      <c r="L938" s="53">
        <v>0</v>
      </c>
      <c r="M938" s="54">
        <v>0</v>
      </c>
      <c r="N938" s="54">
        <v>0</v>
      </c>
      <c r="O938" s="54">
        <v>0</v>
      </c>
      <c r="P938" s="54">
        <v>0</v>
      </c>
      <c r="Q938" s="55">
        <v>0</v>
      </c>
      <c r="R938" s="53">
        <v>0</v>
      </c>
      <c r="S938" s="54">
        <v>4</v>
      </c>
      <c r="T938" s="54">
        <v>5</v>
      </c>
      <c r="U938" s="54">
        <v>19</v>
      </c>
      <c r="V938" s="54">
        <v>0</v>
      </c>
      <c r="W938" s="55">
        <v>0</v>
      </c>
      <c r="X938" s="53">
        <v>0</v>
      </c>
      <c r="Y938" s="54">
        <v>0</v>
      </c>
      <c r="Z938" s="54">
        <v>0</v>
      </c>
      <c r="AA938" s="54">
        <v>0</v>
      </c>
      <c r="AB938" s="54">
        <v>0</v>
      </c>
      <c r="AC938" s="55">
        <v>0</v>
      </c>
      <c r="AD938" s="53">
        <v>0</v>
      </c>
      <c r="AE938" s="54">
        <v>4</v>
      </c>
      <c r="AF938" s="54">
        <v>5</v>
      </c>
      <c r="AG938" s="54">
        <v>19</v>
      </c>
      <c r="AH938" s="54">
        <v>0</v>
      </c>
      <c r="AI938" s="55">
        <v>0</v>
      </c>
    </row>
    <row r="939" spans="1:35" x14ac:dyDescent="0.25">
      <c r="A939" s="26">
        <v>2019</v>
      </c>
      <c r="B939" s="26">
        <v>0</v>
      </c>
      <c r="C939" s="26" t="s">
        <v>85</v>
      </c>
      <c r="D939" s="26">
        <v>24</v>
      </c>
      <c r="E939" s="26">
        <v>1995</v>
      </c>
      <c r="F939" s="50">
        <v>0</v>
      </c>
      <c r="G939" s="51">
        <v>1818</v>
      </c>
      <c r="H939" s="51">
        <v>3285</v>
      </c>
      <c r="I939" s="51">
        <v>5475</v>
      </c>
      <c r="J939" s="51">
        <v>0</v>
      </c>
      <c r="K939" s="52">
        <v>0</v>
      </c>
      <c r="L939" s="50">
        <v>0</v>
      </c>
      <c r="M939" s="51">
        <v>0</v>
      </c>
      <c r="N939" s="51">
        <v>0</v>
      </c>
      <c r="O939" s="51">
        <v>0</v>
      </c>
      <c r="P939" s="51">
        <v>0</v>
      </c>
      <c r="Q939" s="52">
        <v>0</v>
      </c>
      <c r="R939" s="50">
        <v>0</v>
      </c>
      <c r="S939" s="51">
        <v>5</v>
      </c>
      <c r="T939" s="51">
        <v>9</v>
      </c>
      <c r="U939" s="51">
        <v>15</v>
      </c>
      <c r="V939" s="51">
        <v>0</v>
      </c>
      <c r="W939" s="52">
        <v>0</v>
      </c>
      <c r="X939" s="50">
        <v>0</v>
      </c>
      <c r="Y939" s="51">
        <v>0</v>
      </c>
      <c r="Z939" s="51">
        <v>0</v>
      </c>
      <c r="AA939" s="51">
        <v>0</v>
      </c>
      <c r="AB939" s="51">
        <v>0</v>
      </c>
      <c r="AC939" s="52">
        <v>0</v>
      </c>
      <c r="AD939" s="50">
        <v>0</v>
      </c>
      <c r="AE939" s="51">
        <v>5</v>
      </c>
      <c r="AF939" s="51">
        <v>9</v>
      </c>
      <c r="AG939" s="51">
        <v>15</v>
      </c>
      <c r="AH939" s="51">
        <v>0</v>
      </c>
      <c r="AI939" s="52">
        <v>0</v>
      </c>
    </row>
    <row r="940" spans="1:35" x14ac:dyDescent="0.25">
      <c r="A940" s="27">
        <v>2019</v>
      </c>
      <c r="B940" s="27">
        <v>0</v>
      </c>
      <c r="C940" s="27" t="s">
        <v>85</v>
      </c>
      <c r="D940" s="27">
        <v>25</v>
      </c>
      <c r="E940" s="27">
        <v>1994</v>
      </c>
      <c r="F940" s="53">
        <v>362</v>
      </c>
      <c r="G940" s="54">
        <v>1427</v>
      </c>
      <c r="H940" s="54">
        <v>1460</v>
      </c>
      <c r="I940" s="54">
        <v>3550</v>
      </c>
      <c r="J940" s="54">
        <v>0</v>
      </c>
      <c r="K940" s="55">
        <v>0</v>
      </c>
      <c r="L940" s="53">
        <v>0</v>
      </c>
      <c r="M940" s="54">
        <v>0</v>
      </c>
      <c r="N940" s="54">
        <v>0</v>
      </c>
      <c r="O940" s="54">
        <v>0</v>
      </c>
      <c r="P940" s="54">
        <v>0</v>
      </c>
      <c r="Q940" s="55">
        <v>0</v>
      </c>
      <c r="R940" s="53">
        <v>2</v>
      </c>
      <c r="S940" s="54">
        <v>4</v>
      </c>
      <c r="T940" s="54">
        <v>4</v>
      </c>
      <c r="U940" s="54">
        <v>10</v>
      </c>
      <c r="V940" s="54">
        <v>0</v>
      </c>
      <c r="W940" s="55">
        <v>0</v>
      </c>
      <c r="X940" s="53">
        <v>0</v>
      </c>
      <c r="Y940" s="54">
        <v>0</v>
      </c>
      <c r="Z940" s="54">
        <v>0</v>
      </c>
      <c r="AA940" s="54">
        <v>0</v>
      </c>
      <c r="AB940" s="54">
        <v>0</v>
      </c>
      <c r="AC940" s="55">
        <v>0</v>
      </c>
      <c r="AD940" s="53">
        <v>2</v>
      </c>
      <c r="AE940" s="54">
        <v>3</v>
      </c>
      <c r="AF940" s="54">
        <v>4</v>
      </c>
      <c r="AG940" s="54">
        <v>9</v>
      </c>
      <c r="AH940" s="54">
        <v>0</v>
      </c>
      <c r="AI940" s="55">
        <v>0</v>
      </c>
    </row>
    <row r="941" spans="1:35" x14ac:dyDescent="0.25">
      <c r="A941" s="26">
        <v>2019</v>
      </c>
      <c r="B941" s="26">
        <v>0</v>
      </c>
      <c r="C941" s="26" t="s">
        <v>85</v>
      </c>
      <c r="D941" s="26">
        <v>26</v>
      </c>
      <c r="E941" s="26">
        <v>1993</v>
      </c>
      <c r="F941" s="50">
        <v>0</v>
      </c>
      <c r="G941" s="51">
        <v>1095</v>
      </c>
      <c r="H941" s="51">
        <v>1460</v>
      </c>
      <c r="I941" s="51">
        <v>2920</v>
      </c>
      <c r="J941" s="51">
        <v>0</v>
      </c>
      <c r="K941" s="52">
        <v>0</v>
      </c>
      <c r="L941" s="50">
        <v>0</v>
      </c>
      <c r="M941" s="51">
        <v>0</v>
      </c>
      <c r="N941" s="51">
        <v>0</v>
      </c>
      <c r="O941" s="51">
        <v>0</v>
      </c>
      <c r="P941" s="51">
        <v>0</v>
      </c>
      <c r="Q941" s="52">
        <v>0</v>
      </c>
      <c r="R941" s="50">
        <v>0</v>
      </c>
      <c r="S941" s="51">
        <v>3</v>
      </c>
      <c r="T941" s="51">
        <v>4</v>
      </c>
      <c r="U941" s="51">
        <v>8</v>
      </c>
      <c r="V941" s="51">
        <v>0</v>
      </c>
      <c r="W941" s="52">
        <v>0</v>
      </c>
      <c r="X941" s="50">
        <v>0</v>
      </c>
      <c r="Y941" s="51">
        <v>0</v>
      </c>
      <c r="Z941" s="51">
        <v>0</v>
      </c>
      <c r="AA941" s="51">
        <v>0</v>
      </c>
      <c r="AB941" s="51">
        <v>0</v>
      </c>
      <c r="AC941" s="52">
        <v>0</v>
      </c>
      <c r="AD941" s="50">
        <v>0</v>
      </c>
      <c r="AE941" s="51">
        <v>3</v>
      </c>
      <c r="AF941" s="51">
        <v>4</v>
      </c>
      <c r="AG941" s="51">
        <v>8</v>
      </c>
      <c r="AH941" s="51">
        <v>0</v>
      </c>
      <c r="AI941" s="52">
        <v>0</v>
      </c>
    </row>
    <row r="942" spans="1:35" x14ac:dyDescent="0.25">
      <c r="A942" s="27">
        <v>2019</v>
      </c>
      <c r="B942" s="27">
        <v>0</v>
      </c>
      <c r="C942" s="27" t="s">
        <v>85</v>
      </c>
      <c r="D942" s="27">
        <v>27</v>
      </c>
      <c r="E942" s="27">
        <v>1992</v>
      </c>
      <c r="F942" s="53">
        <v>181</v>
      </c>
      <c r="G942" s="54">
        <v>822</v>
      </c>
      <c r="H942" s="54">
        <v>1915</v>
      </c>
      <c r="I942" s="54">
        <v>2190</v>
      </c>
      <c r="J942" s="54">
        <v>0</v>
      </c>
      <c r="K942" s="55">
        <v>0</v>
      </c>
      <c r="L942" s="53">
        <v>0</v>
      </c>
      <c r="M942" s="54">
        <v>0</v>
      </c>
      <c r="N942" s="54">
        <v>0</v>
      </c>
      <c r="O942" s="54">
        <v>0</v>
      </c>
      <c r="P942" s="54">
        <v>0</v>
      </c>
      <c r="Q942" s="55">
        <v>0</v>
      </c>
      <c r="R942" s="53">
        <v>1</v>
      </c>
      <c r="S942" s="54">
        <v>3</v>
      </c>
      <c r="T942" s="54">
        <v>6</v>
      </c>
      <c r="U942" s="54">
        <v>7</v>
      </c>
      <c r="V942" s="54">
        <v>0</v>
      </c>
      <c r="W942" s="55">
        <v>0</v>
      </c>
      <c r="X942" s="53">
        <v>0</v>
      </c>
      <c r="Y942" s="54">
        <v>0</v>
      </c>
      <c r="Z942" s="54">
        <v>0</v>
      </c>
      <c r="AA942" s="54">
        <v>0</v>
      </c>
      <c r="AB942" s="54">
        <v>0</v>
      </c>
      <c r="AC942" s="55">
        <v>0</v>
      </c>
      <c r="AD942" s="53">
        <v>1</v>
      </c>
      <c r="AE942" s="54">
        <v>3</v>
      </c>
      <c r="AF942" s="54">
        <v>6</v>
      </c>
      <c r="AG942" s="54">
        <v>6</v>
      </c>
      <c r="AH942" s="54">
        <v>0</v>
      </c>
      <c r="AI942" s="55">
        <v>0</v>
      </c>
    </row>
    <row r="943" spans="1:35" x14ac:dyDescent="0.25">
      <c r="A943" s="26">
        <v>2019</v>
      </c>
      <c r="B943" s="26">
        <v>0</v>
      </c>
      <c r="C943" s="26" t="s">
        <v>85</v>
      </c>
      <c r="D943" s="26">
        <v>28</v>
      </c>
      <c r="E943" s="26">
        <v>1991</v>
      </c>
      <c r="F943" s="50">
        <v>0</v>
      </c>
      <c r="G943" s="51">
        <v>1751</v>
      </c>
      <c r="H943" s="51">
        <v>2555</v>
      </c>
      <c r="I943" s="51">
        <v>3650</v>
      </c>
      <c r="J943" s="51">
        <v>0</v>
      </c>
      <c r="K943" s="52">
        <v>0</v>
      </c>
      <c r="L943" s="50">
        <v>0</v>
      </c>
      <c r="M943" s="51">
        <v>0</v>
      </c>
      <c r="N943" s="51">
        <v>0</v>
      </c>
      <c r="O943" s="51">
        <v>0</v>
      </c>
      <c r="P943" s="51">
        <v>0</v>
      </c>
      <c r="Q943" s="52">
        <v>0</v>
      </c>
      <c r="R943" s="50">
        <v>0</v>
      </c>
      <c r="S943" s="51">
        <v>6</v>
      </c>
      <c r="T943" s="51">
        <v>7</v>
      </c>
      <c r="U943" s="51">
        <v>10</v>
      </c>
      <c r="V943" s="51">
        <v>0</v>
      </c>
      <c r="W943" s="52">
        <v>0</v>
      </c>
      <c r="X943" s="50">
        <v>0</v>
      </c>
      <c r="Y943" s="51">
        <v>0</v>
      </c>
      <c r="Z943" s="51">
        <v>0</v>
      </c>
      <c r="AA943" s="51">
        <v>0</v>
      </c>
      <c r="AB943" s="51">
        <v>0</v>
      </c>
      <c r="AC943" s="52">
        <v>0</v>
      </c>
      <c r="AD943" s="50">
        <v>0</v>
      </c>
      <c r="AE943" s="51">
        <v>6</v>
      </c>
      <c r="AF943" s="51">
        <v>7</v>
      </c>
      <c r="AG943" s="51">
        <v>10</v>
      </c>
      <c r="AH943" s="51">
        <v>0</v>
      </c>
      <c r="AI943" s="52">
        <v>0</v>
      </c>
    </row>
    <row r="944" spans="1:35" x14ac:dyDescent="0.25">
      <c r="A944" s="27">
        <v>2019</v>
      </c>
      <c r="B944" s="27">
        <v>0</v>
      </c>
      <c r="C944" s="27" t="s">
        <v>85</v>
      </c>
      <c r="D944" s="27">
        <v>29</v>
      </c>
      <c r="E944" s="27">
        <v>1990</v>
      </c>
      <c r="F944" s="53">
        <v>181</v>
      </c>
      <c r="G944" s="54">
        <v>1460</v>
      </c>
      <c r="H944" s="54">
        <v>2190</v>
      </c>
      <c r="I944" s="54">
        <v>4380</v>
      </c>
      <c r="J944" s="54">
        <v>0</v>
      </c>
      <c r="K944" s="55">
        <v>0</v>
      </c>
      <c r="L944" s="53">
        <v>0</v>
      </c>
      <c r="M944" s="54">
        <v>0</v>
      </c>
      <c r="N944" s="54">
        <v>0</v>
      </c>
      <c r="O944" s="54">
        <v>0</v>
      </c>
      <c r="P944" s="54">
        <v>0</v>
      </c>
      <c r="Q944" s="55">
        <v>0</v>
      </c>
      <c r="R944" s="53">
        <v>1</v>
      </c>
      <c r="S944" s="54">
        <v>4</v>
      </c>
      <c r="T944" s="54">
        <v>6</v>
      </c>
      <c r="U944" s="54">
        <v>12</v>
      </c>
      <c r="V944" s="54">
        <v>0</v>
      </c>
      <c r="W944" s="55">
        <v>0</v>
      </c>
      <c r="X944" s="53">
        <v>0</v>
      </c>
      <c r="Y944" s="54">
        <v>0</v>
      </c>
      <c r="Z944" s="54">
        <v>0</v>
      </c>
      <c r="AA944" s="54">
        <v>0</v>
      </c>
      <c r="AB944" s="54">
        <v>0</v>
      </c>
      <c r="AC944" s="55">
        <v>0</v>
      </c>
      <c r="AD944" s="53">
        <v>1</v>
      </c>
      <c r="AE944" s="54">
        <v>4</v>
      </c>
      <c r="AF944" s="54">
        <v>6</v>
      </c>
      <c r="AG944" s="54">
        <v>12</v>
      </c>
      <c r="AH944" s="54">
        <v>0</v>
      </c>
      <c r="AI944" s="55">
        <v>0</v>
      </c>
    </row>
    <row r="945" spans="1:35" x14ac:dyDescent="0.25">
      <c r="A945" s="26">
        <v>2019</v>
      </c>
      <c r="B945" s="26">
        <v>0</v>
      </c>
      <c r="C945" s="26" t="s">
        <v>85</v>
      </c>
      <c r="D945" s="26">
        <v>30</v>
      </c>
      <c r="E945" s="26">
        <v>1989</v>
      </c>
      <c r="F945" s="50">
        <v>362</v>
      </c>
      <c r="G945" s="51">
        <v>3283</v>
      </c>
      <c r="H945" s="51">
        <v>4378</v>
      </c>
      <c r="I945" s="51">
        <v>4743</v>
      </c>
      <c r="J945" s="51">
        <v>0</v>
      </c>
      <c r="K945" s="52">
        <v>0</v>
      </c>
      <c r="L945" s="50">
        <v>0</v>
      </c>
      <c r="M945" s="51">
        <v>0</v>
      </c>
      <c r="N945" s="51">
        <v>0</v>
      </c>
      <c r="O945" s="51">
        <v>0</v>
      </c>
      <c r="P945" s="51">
        <v>0</v>
      </c>
      <c r="Q945" s="52">
        <v>0</v>
      </c>
      <c r="R945" s="50">
        <v>2</v>
      </c>
      <c r="S945" s="51">
        <v>9</v>
      </c>
      <c r="T945" s="51">
        <v>12</v>
      </c>
      <c r="U945" s="51">
        <v>13</v>
      </c>
      <c r="V945" s="51">
        <v>0</v>
      </c>
      <c r="W945" s="52">
        <v>0</v>
      </c>
      <c r="X945" s="50">
        <v>0</v>
      </c>
      <c r="Y945" s="51">
        <v>0</v>
      </c>
      <c r="Z945" s="51">
        <v>0</v>
      </c>
      <c r="AA945" s="51">
        <v>0</v>
      </c>
      <c r="AB945" s="51">
        <v>0</v>
      </c>
      <c r="AC945" s="52">
        <v>0</v>
      </c>
      <c r="AD945" s="50">
        <v>2</v>
      </c>
      <c r="AE945" s="51">
        <v>9</v>
      </c>
      <c r="AF945" s="51">
        <v>12</v>
      </c>
      <c r="AG945" s="51">
        <v>13</v>
      </c>
      <c r="AH945" s="51">
        <v>0</v>
      </c>
      <c r="AI945" s="52">
        <v>0</v>
      </c>
    </row>
    <row r="946" spans="1:35" x14ac:dyDescent="0.25">
      <c r="A946" s="27">
        <v>2019</v>
      </c>
      <c r="B946" s="27">
        <v>0</v>
      </c>
      <c r="C946" s="27" t="s">
        <v>85</v>
      </c>
      <c r="D946" s="27">
        <v>31</v>
      </c>
      <c r="E946" s="27">
        <v>1988</v>
      </c>
      <c r="F946" s="53">
        <v>180</v>
      </c>
      <c r="G946" s="54">
        <v>2189</v>
      </c>
      <c r="H946" s="54">
        <v>2919</v>
      </c>
      <c r="I946" s="54">
        <v>3648</v>
      </c>
      <c r="J946" s="54">
        <v>0</v>
      </c>
      <c r="K946" s="55">
        <v>0</v>
      </c>
      <c r="L946" s="53">
        <v>0</v>
      </c>
      <c r="M946" s="54">
        <v>0</v>
      </c>
      <c r="N946" s="54">
        <v>0</v>
      </c>
      <c r="O946" s="54">
        <v>0</v>
      </c>
      <c r="P946" s="54">
        <v>0</v>
      </c>
      <c r="Q946" s="55">
        <v>0</v>
      </c>
      <c r="R946" s="53">
        <v>1</v>
      </c>
      <c r="S946" s="54">
        <v>6</v>
      </c>
      <c r="T946" s="54">
        <v>8</v>
      </c>
      <c r="U946" s="54">
        <v>10</v>
      </c>
      <c r="V946" s="54">
        <v>0</v>
      </c>
      <c r="W946" s="55">
        <v>0</v>
      </c>
      <c r="X946" s="53">
        <v>0</v>
      </c>
      <c r="Y946" s="54">
        <v>0</v>
      </c>
      <c r="Z946" s="54">
        <v>0</v>
      </c>
      <c r="AA946" s="54">
        <v>0</v>
      </c>
      <c r="AB946" s="54">
        <v>0</v>
      </c>
      <c r="AC946" s="55">
        <v>0</v>
      </c>
      <c r="AD946" s="53">
        <v>1</v>
      </c>
      <c r="AE946" s="54">
        <v>6</v>
      </c>
      <c r="AF946" s="54">
        <v>8</v>
      </c>
      <c r="AG946" s="54">
        <v>10</v>
      </c>
      <c r="AH946" s="54">
        <v>0</v>
      </c>
      <c r="AI946" s="55">
        <v>0</v>
      </c>
    </row>
    <row r="947" spans="1:35" x14ac:dyDescent="0.25">
      <c r="A947" s="26">
        <v>2019</v>
      </c>
      <c r="B947" s="26">
        <v>0</v>
      </c>
      <c r="C947" s="26" t="s">
        <v>85</v>
      </c>
      <c r="D947" s="26">
        <v>32</v>
      </c>
      <c r="E947" s="26">
        <v>1987</v>
      </c>
      <c r="F947" s="50">
        <v>181</v>
      </c>
      <c r="G947" s="51">
        <v>350</v>
      </c>
      <c r="H947" s="51">
        <v>837</v>
      </c>
      <c r="I947" s="51">
        <v>1810</v>
      </c>
      <c r="J947" s="51">
        <v>0</v>
      </c>
      <c r="K947" s="52">
        <v>0</v>
      </c>
      <c r="L947" s="50">
        <v>0</v>
      </c>
      <c r="M947" s="51">
        <v>0</v>
      </c>
      <c r="N947" s="51">
        <v>0</v>
      </c>
      <c r="O947" s="51">
        <v>0</v>
      </c>
      <c r="P947" s="51">
        <v>0</v>
      </c>
      <c r="Q947" s="52">
        <v>0</v>
      </c>
      <c r="R947" s="50">
        <v>1</v>
      </c>
      <c r="S947" s="51">
        <v>3</v>
      </c>
      <c r="T947" s="51">
        <v>5</v>
      </c>
      <c r="U947" s="51">
        <v>8</v>
      </c>
      <c r="V947" s="51">
        <v>0</v>
      </c>
      <c r="W947" s="52">
        <v>0</v>
      </c>
      <c r="X947" s="50">
        <v>0</v>
      </c>
      <c r="Y947" s="51">
        <v>0</v>
      </c>
      <c r="Z947" s="51">
        <v>0</v>
      </c>
      <c r="AA947" s="51">
        <v>0</v>
      </c>
      <c r="AB947" s="51">
        <v>0</v>
      </c>
      <c r="AC947" s="52">
        <v>0</v>
      </c>
      <c r="AD947" s="50">
        <v>1</v>
      </c>
      <c r="AE947" s="51">
        <v>3</v>
      </c>
      <c r="AF947" s="51">
        <v>4</v>
      </c>
      <c r="AG947" s="51">
        <v>7</v>
      </c>
      <c r="AH947" s="51">
        <v>0</v>
      </c>
      <c r="AI947" s="52">
        <v>0</v>
      </c>
    </row>
    <row r="948" spans="1:35" x14ac:dyDescent="0.25">
      <c r="A948" s="27">
        <v>2019</v>
      </c>
      <c r="B948" s="27">
        <v>0</v>
      </c>
      <c r="C948" s="27" t="s">
        <v>85</v>
      </c>
      <c r="D948" s="27">
        <v>33</v>
      </c>
      <c r="E948" s="27">
        <v>1986</v>
      </c>
      <c r="F948" s="53">
        <v>181</v>
      </c>
      <c r="G948" s="54">
        <v>365</v>
      </c>
      <c r="H948" s="54">
        <v>1825</v>
      </c>
      <c r="I948" s="54">
        <v>2555</v>
      </c>
      <c r="J948" s="54">
        <v>0</v>
      </c>
      <c r="K948" s="55">
        <v>0</v>
      </c>
      <c r="L948" s="53">
        <v>0</v>
      </c>
      <c r="M948" s="54">
        <v>0</v>
      </c>
      <c r="N948" s="54">
        <v>0</v>
      </c>
      <c r="O948" s="54">
        <v>0</v>
      </c>
      <c r="P948" s="54">
        <v>0</v>
      </c>
      <c r="Q948" s="55">
        <v>0</v>
      </c>
      <c r="R948" s="53">
        <v>1</v>
      </c>
      <c r="S948" s="54">
        <v>1</v>
      </c>
      <c r="T948" s="54">
        <v>5</v>
      </c>
      <c r="U948" s="54">
        <v>7</v>
      </c>
      <c r="V948" s="54">
        <v>0</v>
      </c>
      <c r="W948" s="55">
        <v>0</v>
      </c>
      <c r="X948" s="53">
        <v>0</v>
      </c>
      <c r="Y948" s="54">
        <v>0</v>
      </c>
      <c r="Z948" s="54">
        <v>0</v>
      </c>
      <c r="AA948" s="54">
        <v>0</v>
      </c>
      <c r="AB948" s="54">
        <v>0</v>
      </c>
      <c r="AC948" s="55">
        <v>0</v>
      </c>
      <c r="AD948" s="53">
        <v>1</v>
      </c>
      <c r="AE948" s="54">
        <v>1</v>
      </c>
      <c r="AF948" s="54">
        <v>5</v>
      </c>
      <c r="AG948" s="54">
        <v>7</v>
      </c>
      <c r="AH948" s="54">
        <v>0</v>
      </c>
      <c r="AI948" s="55">
        <v>0</v>
      </c>
    </row>
    <row r="949" spans="1:35" x14ac:dyDescent="0.25">
      <c r="A949" s="26">
        <v>2019</v>
      </c>
      <c r="B949" s="26">
        <v>0</v>
      </c>
      <c r="C949" s="26" t="s">
        <v>85</v>
      </c>
      <c r="D949" s="26">
        <v>34</v>
      </c>
      <c r="E949" s="26">
        <v>1985</v>
      </c>
      <c r="F949" s="50">
        <v>0</v>
      </c>
      <c r="G949" s="51">
        <v>1825</v>
      </c>
      <c r="H949" s="51">
        <v>2190</v>
      </c>
      <c r="I949" s="51">
        <v>3650</v>
      </c>
      <c r="J949" s="51">
        <v>0</v>
      </c>
      <c r="K949" s="52">
        <v>0</v>
      </c>
      <c r="L949" s="50">
        <v>0</v>
      </c>
      <c r="M949" s="51">
        <v>0</v>
      </c>
      <c r="N949" s="51">
        <v>0</v>
      </c>
      <c r="O949" s="51">
        <v>0</v>
      </c>
      <c r="P949" s="51">
        <v>0</v>
      </c>
      <c r="Q949" s="52">
        <v>0</v>
      </c>
      <c r="R949" s="50">
        <v>0</v>
      </c>
      <c r="S949" s="51">
        <v>5</v>
      </c>
      <c r="T949" s="51">
        <v>6</v>
      </c>
      <c r="U949" s="51">
        <v>10</v>
      </c>
      <c r="V949" s="51">
        <v>0</v>
      </c>
      <c r="W949" s="52">
        <v>0</v>
      </c>
      <c r="X949" s="50">
        <v>0</v>
      </c>
      <c r="Y949" s="51">
        <v>0</v>
      </c>
      <c r="Z949" s="51">
        <v>0</v>
      </c>
      <c r="AA949" s="51">
        <v>0</v>
      </c>
      <c r="AB949" s="51">
        <v>0</v>
      </c>
      <c r="AC949" s="52">
        <v>0</v>
      </c>
      <c r="AD949" s="50">
        <v>0</v>
      </c>
      <c r="AE949" s="51">
        <v>5</v>
      </c>
      <c r="AF949" s="51">
        <v>6</v>
      </c>
      <c r="AG949" s="51">
        <v>10</v>
      </c>
      <c r="AH949" s="51">
        <v>0</v>
      </c>
      <c r="AI949" s="52">
        <v>0</v>
      </c>
    </row>
    <row r="950" spans="1:35" x14ac:dyDescent="0.25">
      <c r="A950" s="27">
        <v>2019</v>
      </c>
      <c r="B950" s="27">
        <v>0</v>
      </c>
      <c r="C950" s="27" t="s">
        <v>85</v>
      </c>
      <c r="D950" s="27">
        <v>35</v>
      </c>
      <c r="E950" s="27">
        <v>1984</v>
      </c>
      <c r="F950" s="53">
        <v>181</v>
      </c>
      <c r="G950" s="54">
        <v>2542</v>
      </c>
      <c r="H950" s="54">
        <v>2171</v>
      </c>
      <c r="I950" s="54">
        <v>2750</v>
      </c>
      <c r="J950" s="54">
        <v>0</v>
      </c>
      <c r="K950" s="55">
        <v>0</v>
      </c>
      <c r="L950" s="53">
        <v>0</v>
      </c>
      <c r="M950" s="54">
        <v>0</v>
      </c>
      <c r="N950" s="54">
        <v>0</v>
      </c>
      <c r="O950" s="54">
        <v>0</v>
      </c>
      <c r="P950" s="54">
        <v>0</v>
      </c>
      <c r="Q950" s="55">
        <v>0</v>
      </c>
      <c r="R950" s="53">
        <v>1</v>
      </c>
      <c r="S950" s="54">
        <v>8</v>
      </c>
      <c r="T950" s="54">
        <v>6</v>
      </c>
      <c r="U950" s="54">
        <v>9</v>
      </c>
      <c r="V950" s="54">
        <v>0</v>
      </c>
      <c r="W950" s="55">
        <v>0</v>
      </c>
      <c r="X950" s="53">
        <v>0</v>
      </c>
      <c r="Y950" s="54">
        <v>0</v>
      </c>
      <c r="Z950" s="54">
        <v>0</v>
      </c>
      <c r="AA950" s="54">
        <v>0</v>
      </c>
      <c r="AB950" s="54">
        <v>0</v>
      </c>
      <c r="AC950" s="55">
        <v>0</v>
      </c>
      <c r="AD950" s="53">
        <v>1</v>
      </c>
      <c r="AE950" s="54">
        <v>8</v>
      </c>
      <c r="AF950" s="54">
        <v>6</v>
      </c>
      <c r="AG950" s="54">
        <v>9</v>
      </c>
      <c r="AH950" s="54">
        <v>0</v>
      </c>
      <c r="AI950" s="55">
        <v>0</v>
      </c>
    </row>
    <row r="951" spans="1:35" x14ac:dyDescent="0.25">
      <c r="A951" s="26">
        <v>2019</v>
      </c>
      <c r="B951" s="26">
        <v>0</v>
      </c>
      <c r="C951" s="26" t="s">
        <v>85</v>
      </c>
      <c r="D951" s="26">
        <v>36</v>
      </c>
      <c r="E951" s="26">
        <v>1983</v>
      </c>
      <c r="F951" s="50">
        <v>0</v>
      </c>
      <c r="G951" s="51">
        <v>730</v>
      </c>
      <c r="H951" s="51">
        <v>730</v>
      </c>
      <c r="I951" s="51">
        <v>1460</v>
      </c>
      <c r="J951" s="51">
        <v>0</v>
      </c>
      <c r="K951" s="52">
        <v>0</v>
      </c>
      <c r="L951" s="50">
        <v>0</v>
      </c>
      <c r="M951" s="51">
        <v>0</v>
      </c>
      <c r="N951" s="51">
        <v>0</v>
      </c>
      <c r="O951" s="51">
        <v>0</v>
      </c>
      <c r="P951" s="51">
        <v>0</v>
      </c>
      <c r="Q951" s="52">
        <v>0</v>
      </c>
      <c r="R951" s="50">
        <v>0</v>
      </c>
      <c r="S951" s="51">
        <v>2</v>
      </c>
      <c r="T951" s="51">
        <v>2</v>
      </c>
      <c r="U951" s="51">
        <v>4</v>
      </c>
      <c r="V951" s="51">
        <v>0</v>
      </c>
      <c r="W951" s="52">
        <v>0</v>
      </c>
      <c r="X951" s="50">
        <v>0</v>
      </c>
      <c r="Y951" s="51">
        <v>0</v>
      </c>
      <c r="Z951" s="51">
        <v>0</v>
      </c>
      <c r="AA951" s="51">
        <v>0</v>
      </c>
      <c r="AB951" s="51">
        <v>0</v>
      </c>
      <c r="AC951" s="52">
        <v>0</v>
      </c>
      <c r="AD951" s="50">
        <v>0</v>
      </c>
      <c r="AE951" s="51">
        <v>2</v>
      </c>
      <c r="AF951" s="51">
        <v>2</v>
      </c>
      <c r="AG951" s="51">
        <v>4</v>
      </c>
      <c r="AH951" s="51">
        <v>0</v>
      </c>
      <c r="AI951" s="52">
        <v>0</v>
      </c>
    </row>
    <row r="952" spans="1:35" x14ac:dyDescent="0.25">
      <c r="A952" s="27">
        <v>2019</v>
      </c>
      <c r="B952" s="27">
        <v>0</v>
      </c>
      <c r="C952" s="27" t="s">
        <v>85</v>
      </c>
      <c r="D952" s="27">
        <v>37</v>
      </c>
      <c r="E952" s="27">
        <v>1982</v>
      </c>
      <c r="F952" s="53">
        <v>181</v>
      </c>
      <c r="G952" s="54">
        <v>730</v>
      </c>
      <c r="H952" s="54">
        <v>1825</v>
      </c>
      <c r="I952" s="54">
        <v>2920</v>
      </c>
      <c r="J952" s="54">
        <v>0</v>
      </c>
      <c r="K952" s="55">
        <v>0</v>
      </c>
      <c r="L952" s="53">
        <v>0</v>
      </c>
      <c r="M952" s="54">
        <v>0</v>
      </c>
      <c r="N952" s="54">
        <v>0</v>
      </c>
      <c r="O952" s="54">
        <v>0</v>
      </c>
      <c r="P952" s="54">
        <v>0</v>
      </c>
      <c r="Q952" s="55">
        <v>0</v>
      </c>
      <c r="R952" s="53">
        <v>1</v>
      </c>
      <c r="S952" s="54">
        <v>2</v>
      </c>
      <c r="T952" s="54">
        <v>5</v>
      </c>
      <c r="U952" s="54">
        <v>8</v>
      </c>
      <c r="V952" s="54">
        <v>0</v>
      </c>
      <c r="W952" s="55">
        <v>0</v>
      </c>
      <c r="X952" s="53">
        <v>0</v>
      </c>
      <c r="Y952" s="54">
        <v>0</v>
      </c>
      <c r="Z952" s="54">
        <v>0</v>
      </c>
      <c r="AA952" s="54">
        <v>0</v>
      </c>
      <c r="AB952" s="54">
        <v>0</v>
      </c>
      <c r="AC952" s="55">
        <v>0</v>
      </c>
      <c r="AD952" s="53">
        <v>1</v>
      </c>
      <c r="AE952" s="54">
        <v>2</v>
      </c>
      <c r="AF952" s="54">
        <v>5</v>
      </c>
      <c r="AG952" s="54">
        <v>8</v>
      </c>
      <c r="AH952" s="54">
        <v>0</v>
      </c>
      <c r="AI952" s="55">
        <v>0</v>
      </c>
    </row>
    <row r="953" spans="1:35" x14ac:dyDescent="0.25">
      <c r="A953" s="26">
        <v>2019</v>
      </c>
      <c r="B953" s="26">
        <v>0</v>
      </c>
      <c r="C953" s="26" t="s">
        <v>85</v>
      </c>
      <c r="D953" s="26">
        <v>38</v>
      </c>
      <c r="E953" s="26">
        <v>1981</v>
      </c>
      <c r="F953" s="50">
        <v>0</v>
      </c>
      <c r="G953" s="51">
        <v>365</v>
      </c>
      <c r="H953" s="51">
        <v>1794</v>
      </c>
      <c r="I953" s="51">
        <v>1460</v>
      </c>
      <c r="J953" s="51">
        <v>0</v>
      </c>
      <c r="K953" s="52">
        <v>0</v>
      </c>
      <c r="L953" s="50">
        <v>0</v>
      </c>
      <c r="M953" s="51">
        <v>0</v>
      </c>
      <c r="N953" s="51">
        <v>0</v>
      </c>
      <c r="O953" s="51">
        <v>0</v>
      </c>
      <c r="P953" s="51">
        <v>0</v>
      </c>
      <c r="Q953" s="52">
        <v>0</v>
      </c>
      <c r="R953" s="50">
        <v>0</v>
      </c>
      <c r="S953" s="51">
        <v>1</v>
      </c>
      <c r="T953" s="51">
        <v>5</v>
      </c>
      <c r="U953" s="51">
        <v>4</v>
      </c>
      <c r="V953" s="51">
        <v>0</v>
      </c>
      <c r="W953" s="52">
        <v>0</v>
      </c>
      <c r="X953" s="50">
        <v>0</v>
      </c>
      <c r="Y953" s="51">
        <v>0</v>
      </c>
      <c r="Z953" s="51">
        <v>0</v>
      </c>
      <c r="AA953" s="51">
        <v>0</v>
      </c>
      <c r="AB953" s="51">
        <v>0</v>
      </c>
      <c r="AC953" s="52">
        <v>0</v>
      </c>
      <c r="AD953" s="50">
        <v>0</v>
      </c>
      <c r="AE953" s="51">
        <v>1</v>
      </c>
      <c r="AF953" s="51">
        <v>5</v>
      </c>
      <c r="AG953" s="51">
        <v>4</v>
      </c>
      <c r="AH953" s="51">
        <v>0</v>
      </c>
      <c r="AI953" s="52">
        <v>0</v>
      </c>
    </row>
    <row r="954" spans="1:35" x14ac:dyDescent="0.25">
      <c r="A954" s="27">
        <v>2019</v>
      </c>
      <c r="B954" s="27">
        <v>0</v>
      </c>
      <c r="C954" s="27" t="s">
        <v>85</v>
      </c>
      <c r="D954" s="27">
        <v>39</v>
      </c>
      <c r="E954" s="27">
        <v>1980</v>
      </c>
      <c r="F954" s="53">
        <v>0</v>
      </c>
      <c r="G954" s="54">
        <v>1309</v>
      </c>
      <c r="H954" s="54">
        <v>1825</v>
      </c>
      <c r="I954" s="54">
        <v>2190</v>
      </c>
      <c r="J954" s="54">
        <v>0</v>
      </c>
      <c r="K954" s="55">
        <v>0</v>
      </c>
      <c r="L954" s="53">
        <v>0</v>
      </c>
      <c r="M954" s="54">
        <v>0</v>
      </c>
      <c r="N954" s="54">
        <v>0</v>
      </c>
      <c r="O954" s="54">
        <v>0</v>
      </c>
      <c r="P954" s="54">
        <v>0</v>
      </c>
      <c r="Q954" s="55">
        <v>0</v>
      </c>
      <c r="R954" s="53">
        <v>0</v>
      </c>
      <c r="S954" s="54">
        <v>5</v>
      </c>
      <c r="T954" s="54">
        <v>5</v>
      </c>
      <c r="U954" s="54">
        <v>6</v>
      </c>
      <c r="V954" s="54">
        <v>0</v>
      </c>
      <c r="W954" s="55">
        <v>0</v>
      </c>
      <c r="X954" s="53">
        <v>0</v>
      </c>
      <c r="Y954" s="54">
        <v>0</v>
      </c>
      <c r="Z954" s="54">
        <v>0</v>
      </c>
      <c r="AA954" s="54">
        <v>0</v>
      </c>
      <c r="AB954" s="54">
        <v>0</v>
      </c>
      <c r="AC954" s="55">
        <v>0</v>
      </c>
      <c r="AD954" s="53">
        <v>0</v>
      </c>
      <c r="AE954" s="54">
        <v>5</v>
      </c>
      <c r="AF954" s="54">
        <v>5</v>
      </c>
      <c r="AG954" s="54">
        <v>6</v>
      </c>
      <c r="AH954" s="54">
        <v>0</v>
      </c>
      <c r="AI954" s="55">
        <v>0</v>
      </c>
    </row>
    <row r="955" spans="1:35" x14ac:dyDescent="0.25">
      <c r="A955" s="26">
        <v>2019</v>
      </c>
      <c r="B955" s="26">
        <v>0</v>
      </c>
      <c r="C955" s="26" t="s">
        <v>85</v>
      </c>
      <c r="D955" s="26">
        <v>40</v>
      </c>
      <c r="E955" s="26">
        <v>1979</v>
      </c>
      <c r="F955" s="50">
        <v>181</v>
      </c>
      <c r="G955" s="51">
        <v>1460</v>
      </c>
      <c r="H955" s="51">
        <v>1460</v>
      </c>
      <c r="I955" s="51">
        <v>2555</v>
      </c>
      <c r="J955" s="51">
        <v>0</v>
      </c>
      <c r="K955" s="52">
        <v>0</v>
      </c>
      <c r="L955" s="50">
        <v>0</v>
      </c>
      <c r="M955" s="51">
        <v>0</v>
      </c>
      <c r="N955" s="51">
        <v>0</v>
      </c>
      <c r="O955" s="51">
        <v>0</v>
      </c>
      <c r="P955" s="51">
        <v>0</v>
      </c>
      <c r="Q955" s="52">
        <v>0</v>
      </c>
      <c r="R955" s="50">
        <v>1</v>
      </c>
      <c r="S955" s="51">
        <v>4</v>
      </c>
      <c r="T955" s="51">
        <v>4</v>
      </c>
      <c r="U955" s="51">
        <v>7</v>
      </c>
      <c r="V955" s="51">
        <v>0</v>
      </c>
      <c r="W955" s="52">
        <v>0</v>
      </c>
      <c r="X955" s="50">
        <v>0</v>
      </c>
      <c r="Y955" s="51">
        <v>0</v>
      </c>
      <c r="Z955" s="51">
        <v>0</v>
      </c>
      <c r="AA955" s="51">
        <v>0</v>
      </c>
      <c r="AB955" s="51">
        <v>0</v>
      </c>
      <c r="AC955" s="52">
        <v>0</v>
      </c>
      <c r="AD955" s="50">
        <v>1</v>
      </c>
      <c r="AE955" s="51">
        <v>4</v>
      </c>
      <c r="AF955" s="51">
        <v>4</v>
      </c>
      <c r="AG955" s="51">
        <v>7</v>
      </c>
      <c r="AH955" s="51">
        <v>0</v>
      </c>
      <c r="AI955" s="52">
        <v>0</v>
      </c>
    </row>
    <row r="956" spans="1:35" x14ac:dyDescent="0.25">
      <c r="A956" s="27">
        <v>2019</v>
      </c>
      <c r="B956" s="27">
        <v>0</v>
      </c>
      <c r="C956" s="27" t="s">
        <v>85</v>
      </c>
      <c r="D956" s="27">
        <v>41</v>
      </c>
      <c r="E956" s="27">
        <v>1978</v>
      </c>
      <c r="F956" s="53">
        <v>0</v>
      </c>
      <c r="G956" s="54">
        <v>1613</v>
      </c>
      <c r="H956" s="54">
        <v>518</v>
      </c>
      <c r="I956" s="54">
        <v>883</v>
      </c>
      <c r="J956" s="54">
        <v>0</v>
      </c>
      <c r="K956" s="55">
        <v>0</v>
      </c>
      <c r="L956" s="53">
        <v>0</v>
      </c>
      <c r="M956" s="54">
        <v>0</v>
      </c>
      <c r="N956" s="54">
        <v>0</v>
      </c>
      <c r="O956" s="54">
        <v>0</v>
      </c>
      <c r="P956" s="54">
        <v>0</v>
      </c>
      <c r="Q956" s="55">
        <v>0</v>
      </c>
      <c r="R956" s="53">
        <v>0</v>
      </c>
      <c r="S956" s="54">
        <v>5</v>
      </c>
      <c r="T956" s="54">
        <v>2</v>
      </c>
      <c r="U956" s="54">
        <v>3</v>
      </c>
      <c r="V956" s="54">
        <v>0</v>
      </c>
      <c r="W956" s="55">
        <v>0</v>
      </c>
      <c r="X956" s="53">
        <v>0</v>
      </c>
      <c r="Y956" s="54">
        <v>0</v>
      </c>
      <c r="Z956" s="54">
        <v>0</v>
      </c>
      <c r="AA956" s="54">
        <v>0</v>
      </c>
      <c r="AB956" s="54">
        <v>0</v>
      </c>
      <c r="AC956" s="55">
        <v>0</v>
      </c>
      <c r="AD956" s="53">
        <v>0</v>
      </c>
      <c r="AE956" s="54">
        <v>5</v>
      </c>
      <c r="AF956" s="54">
        <v>2</v>
      </c>
      <c r="AG956" s="54">
        <v>3</v>
      </c>
      <c r="AH956" s="54">
        <v>0</v>
      </c>
      <c r="AI956" s="55">
        <v>0</v>
      </c>
    </row>
    <row r="957" spans="1:35" x14ac:dyDescent="0.25">
      <c r="A957" s="26">
        <v>2019</v>
      </c>
      <c r="B957" s="26">
        <v>0</v>
      </c>
      <c r="C957" s="26" t="s">
        <v>85</v>
      </c>
      <c r="D957" s="26">
        <v>42</v>
      </c>
      <c r="E957" s="26">
        <v>1977</v>
      </c>
      <c r="F957" s="50">
        <v>181</v>
      </c>
      <c r="G957" s="51">
        <v>1095</v>
      </c>
      <c r="H957" s="51">
        <v>730</v>
      </c>
      <c r="I957" s="51">
        <v>1460</v>
      </c>
      <c r="J957" s="51">
        <v>0</v>
      </c>
      <c r="K957" s="52">
        <v>0</v>
      </c>
      <c r="L957" s="50">
        <v>0</v>
      </c>
      <c r="M957" s="51">
        <v>0</v>
      </c>
      <c r="N957" s="51">
        <v>0</v>
      </c>
      <c r="O957" s="51">
        <v>0</v>
      </c>
      <c r="P957" s="51">
        <v>0</v>
      </c>
      <c r="Q957" s="52">
        <v>0</v>
      </c>
      <c r="R957" s="50">
        <v>1</v>
      </c>
      <c r="S957" s="51">
        <v>3</v>
      </c>
      <c r="T957" s="51">
        <v>2</v>
      </c>
      <c r="U957" s="51">
        <v>4</v>
      </c>
      <c r="V957" s="51">
        <v>0</v>
      </c>
      <c r="W957" s="52">
        <v>0</v>
      </c>
      <c r="X957" s="50">
        <v>0</v>
      </c>
      <c r="Y957" s="51">
        <v>0</v>
      </c>
      <c r="Z957" s="51">
        <v>0</v>
      </c>
      <c r="AA957" s="51">
        <v>0</v>
      </c>
      <c r="AB957" s="51">
        <v>0</v>
      </c>
      <c r="AC957" s="52">
        <v>0</v>
      </c>
      <c r="AD957" s="50">
        <v>1</v>
      </c>
      <c r="AE957" s="51">
        <v>3</v>
      </c>
      <c r="AF957" s="51">
        <v>2</v>
      </c>
      <c r="AG957" s="51">
        <v>4</v>
      </c>
      <c r="AH957" s="51">
        <v>0</v>
      </c>
      <c r="AI957" s="52">
        <v>0</v>
      </c>
    </row>
    <row r="958" spans="1:35" x14ac:dyDescent="0.25">
      <c r="A958" s="27">
        <v>2019</v>
      </c>
      <c r="B958" s="27">
        <v>0</v>
      </c>
      <c r="C958" s="27" t="s">
        <v>85</v>
      </c>
      <c r="D958" s="27">
        <v>43</v>
      </c>
      <c r="E958" s="27">
        <v>1976</v>
      </c>
      <c r="F958" s="53">
        <v>181</v>
      </c>
      <c r="G958" s="54">
        <v>1825</v>
      </c>
      <c r="H958" s="54">
        <v>1825</v>
      </c>
      <c r="I958" s="54">
        <v>1825</v>
      </c>
      <c r="J958" s="54">
        <v>0</v>
      </c>
      <c r="K958" s="55">
        <v>0</v>
      </c>
      <c r="L958" s="53">
        <v>0</v>
      </c>
      <c r="M958" s="54">
        <v>0</v>
      </c>
      <c r="N958" s="54">
        <v>0</v>
      </c>
      <c r="O958" s="54">
        <v>0</v>
      </c>
      <c r="P958" s="54">
        <v>0</v>
      </c>
      <c r="Q958" s="55">
        <v>0</v>
      </c>
      <c r="R958" s="53">
        <v>1</v>
      </c>
      <c r="S958" s="54">
        <v>5</v>
      </c>
      <c r="T958" s="54">
        <v>5</v>
      </c>
      <c r="U958" s="54">
        <v>5</v>
      </c>
      <c r="V958" s="54">
        <v>0</v>
      </c>
      <c r="W958" s="55">
        <v>0</v>
      </c>
      <c r="X958" s="53">
        <v>0</v>
      </c>
      <c r="Y958" s="54">
        <v>0</v>
      </c>
      <c r="Z958" s="54">
        <v>0</v>
      </c>
      <c r="AA958" s="54">
        <v>0</v>
      </c>
      <c r="AB958" s="54">
        <v>0</v>
      </c>
      <c r="AC958" s="55">
        <v>0</v>
      </c>
      <c r="AD958" s="53">
        <v>1</v>
      </c>
      <c r="AE958" s="54">
        <v>5</v>
      </c>
      <c r="AF958" s="54">
        <v>5</v>
      </c>
      <c r="AG958" s="54">
        <v>5</v>
      </c>
      <c r="AH958" s="54">
        <v>0</v>
      </c>
      <c r="AI958" s="55">
        <v>0</v>
      </c>
    </row>
    <row r="959" spans="1:35" x14ac:dyDescent="0.25">
      <c r="A959" s="26">
        <v>2019</v>
      </c>
      <c r="B959" s="26">
        <v>0</v>
      </c>
      <c r="C959" s="26" t="s">
        <v>85</v>
      </c>
      <c r="D959" s="26">
        <v>44</v>
      </c>
      <c r="E959" s="26">
        <v>1975</v>
      </c>
      <c r="F959" s="50">
        <v>0</v>
      </c>
      <c r="G959" s="51">
        <v>1095</v>
      </c>
      <c r="H959" s="51">
        <v>730</v>
      </c>
      <c r="I959" s="51">
        <v>1095</v>
      </c>
      <c r="J959" s="51">
        <v>0</v>
      </c>
      <c r="K959" s="52">
        <v>0</v>
      </c>
      <c r="L959" s="50">
        <v>0</v>
      </c>
      <c r="M959" s="51">
        <v>0</v>
      </c>
      <c r="N959" s="51">
        <v>0</v>
      </c>
      <c r="O959" s="51">
        <v>0</v>
      </c>
      <c r="P959" s="51">
        <v>0</v>
      </c>
      <c r="Q959" s="52">
        <v>0</v>
      </c>
      <c r="R959" s="50">
        <v>0</v>
      </c>
      <c r="S959" s="51">
        <v>3</v>
      </c>
      <c r="T959" s="51">
        <v>2</v>
      </c>
      <c r="U959" s="51">
        <v>3</v>
      </c>
      <c r="V959" s="51">
        <v>0</v>
      </c>
      <c r="W959" s="52">
        <v>0</v>
      </c>
      <c r="X959" s="50">
        <v>0</v>
      </c>
      <c r="Y959" s="51">
        <v>0</v>
      </c>
      <c r="Z959" s="51">
        <v>0</v>
      </c>
      <c r="AA959" s="51">
        <v>0</v>
      </c>
      <c r="AB959" s="51">
        <v>0</v>
      </c>
      <c r="AC959" s="52">
        <v>0</v>
      </c>
      <c r="AD959" s="50">
        <v>0</v>
      </c>
      <c r="AE959" s="51">
        <v>3</v>
      </c>
      <c r="AF959" s="51">
        <v>2</v>
      </c>
      <c r="AG959" s="51">
        <v>3</v>
      </c>
      <c r="AH959" s="51">
        <v>0</v>
      </c>
      <c r="AI959" s="52">
        <v>0</v>
      </c>
    </row>
    <row r="960" spans="1:35" x14ac:dyDescent="0.25">
      <c r="A960" s="27">
        <v>2019</v>
      </c>
      <c r="B960" s="27">
        <v>0</v>
      </c>
      <c r="C960" s="27" t="s">
        <v>85</v>
      </c>
      <c r="D960" s="27">
        <v>45</v>
      </c>
      <c r="E960" s="27">
        <v>1974</v>
      </c>
      <c r="F960" s="53">
        <v>0</v>
      </c>
      <c r="G960" s="54">
        <v>606</v>
      </c>
      <c r="H960" s="54">
        <v>730</v>
      </c>
      <c r="I960" s="54">
        <v>1095</v>
      </c>
      <c r="J960" s="54">
        <v>0</v>
      </c>
      <c r="K960" s="55">
        <v>0</v>
      </c>
      <c r="L960" s="53">
        <v>0</v>
      </c>
      <c r="M960" s="54">
        <v>0</v>
      </c>
      <c r="N960" s="54">
        <v>0</v>
      </c>
      <c r="O960" s="54">
        <v>0</v>
      </c>
      <c r="P960" s="54">
        <v>0</v>
      </c>
      <c r="Q960" s="55">
        <v>0</v>
      </c>
      <c r="R960" s="53">
        <v>0</v>
      </c>
      <c r="S960" s="54">
        <v>2</v>
      </c>
      <c r="T960" s="54">
        <v>2</v>
      </c>
      <c r="U960" s="54">
        <v>3</v>
      </c>
      <c r="V960" s="54">
        <v>0</v>
      </c>
      <c r="W960" s="55">
        <v>0</v>
      </c>
      <c r="X960" s="53">
        <v>0</v>
      </c>
      <c r="Y960" s="54">
        <v>0</v>
      </c>
      <c r="Z960" s="54">
        <v>0</v>
      </c>
      <c r="AA960" s="54">
        <v>0</v>
      </c>
      <c r="AB960" s="54">
        <v>0</v>
      </c>
      <c r="AC960" s="55">
        <v>0</v>
      </c>
      <c r="AD960" s="53">
        <v>0</v>
      </c>
      <c r="AE960" s="54">
        <v>2</v>
      </c>
      <c r="AF960" s="54">
        <v>2</v>
      </c>
      <c r="AG960" s="54">
        <v>3</v>
      </c>
      <c r="AH960" s="54">
        <v>0</v>
      </c>
      <c r="AI960" s="55">
        <v>0</v>
      </c>
    </row>
    <row r="961" spans="1:35" x14ac:dyDescent="0.25">
      <c r="A961" s="26">
        <v>2019</v>
      </c>
      <c r="B961" s="26">
        <v>0</v>
      </c>
      <c r="C961" s="26" t="s">
        <v>85</v>
      </c>
      <c r="D961" s="26">
        <v>46</v>
      </c>
      <c r="E961" s="26">
        <v>1973</v>
      </c>
      <c r="F961" s="50">
        <v>0</v>
      </c>
      <c r="G961" s="51">
        <v>0</v>
      </c>
      <c r="H961" s="51">
        <v>730</v>
      </c>
      <c r="I961" s="51">
        <v>1095</v>
      </c>
      <c r="J961" s="51">
        <v>0</v>
      </c>
      <c r="K961" s="52">
        <v>0</v>
      </c>
      <c r="L961" s="50">
        <v>0</v>
      </c>
      <c r="M961" s="51">
        <v>0</v>
      </c>
      <c r="N961" s="51">
        <v>0</v>
      </c>
      <c r="O961" s="51">
        <v>0</v>
      </c>
      <c r="P961" s="51">
        <v>0</v>
      </c>
      <c r="Q961" s="52">
        <v>0</v>
      </c>
      <c r="R961" s="50">
        <v>0</v>
      </c>
      <c r="S961" s="51">
        <v>0</v>
      </c>
      <c r="T961" s="51">
        <v>2</v>
      </c>
      <c r="U961" s="51">
        <v>3</v>
      </c>
      <c r="V961" s="51">
        <v>0</v>
      </c>
      <c r="W961" s="52">
        <v>0</v>
      </c>
      <c r="X961" s="50">
        <v>0</v>
      </c>
      <c r="Y961" s="51">
        <v>0</v>
      </c>
      <c r="Z961" s="51">
        <v>0</v>
      </c>
      <c r="AA961" s="51">
        <v>0</v>
      </c>
      <c r="AB961" s="51">
        <v>0</v>
      </c>
      <c r="AC961" s="52">
        <v>0</v>
      </c>
      <c r="AD961" s="50">
        <v>0</v>
      </c>
      <c r="AE961" s="51">
        <v>0</v>
      </c>
      <c r="AF961" s="51">
        <v>2</v>
      </c>
      <c r="AG961" s="51">
        <v>3</v>
      </c>
      <c r="AH961" s="51">
        <v>0</v>
      </c>
      <c r="AI961" s="52">
        <v>0</v>
      </c>
    </row>
    <row r="962" spans="1:35" x14ac:dyDescent="0.25">
      <c r="A962" s="27">
        <v>2019</v>
      </c>
      <c r="B962" s="27">
        <v>0</v>
      </c>
      <c r="C962" s="27" t="s">
        <v>85</v>
      </c>
      <c r="D962" s="27">
        <v>47</v>
      </c>
      <c r="E962" s="27">
        <v>1972</v>
      </c>
      <c r="F962" s="53">
        <v>271</v>
      </c>
      <c r="G962" s="54">
        <v>455</v>
      </c>
      <c r="H962" s="54">
        <v>820</v>
      </c>
      <c r="I962" s="54">
        <v>1185</v>
      </c>
      <c r="J962" s="54">
        <v>0</v>
      </c>
      <c r="K962" s="55">
        <v>0</v>
      </c>
      <c r="L962" s="53">
        <v>0</v>
      </c>
      <c r="M962" s="54">
        <v>0</v>
      </c>
      <c r="N962" s="54">
        <v>0</v>
      </c>
      <c r="O962" s="54">
        <v>0</v>
      </c>
      <c r="P962" s="54">
        <v>0</v>
      </c>
      <c r="Q962" s="55">
        <v>0</v>
      </c>
      <c r="R962" s="53">
        <v>2</v>
      </c>
      <c r="S962" s="54">
        <v>2</v>
      </c>
      <c r="T962" s="54">
        <v>3</v>
      </c>
      <c r="U962" s="54">
        <v>4</v>
      </c>
      <c r="V962" s="54">
        <v>0</v>
      </c>
      <c r="W962" s="55">
        <v>0</v>
      </c>
      <c r="X962" s="53">
        <v>0</v>
      </c>
      <c r="Y962" s="54">
        <v>0</v>
      </c>
      <c r="Z962" s="54">
        <v>0</v>
      </c>
      <c r="AA962" s="54">
        <v>0</v>
      </c>
      <c r="AB962" s="54">
        <v>0</v>
      </c>
      <c r="AC962" s="55">
        <v>0</v>
      </c>
      <c r="AD962" s="53">
        <v>1</v>
      </c>
      <c r="AE962" s="54">
        <v>1</v>
      </c>
      <c r="AF962" s="54">
        <v>2</v>
      </c>
      <c r="AG962" s="54">
        <v>3</v>
      </c>
      <c r="AH962" s="54">
        <v>0</v>
      </c>
      <c r="AI962" s="55">
        <v>0</v>
      </c>
    </row>
    <row r="963" spans="1:35" x14ac:dyDescent="0.25">
      <c r="A963" s="26">
        <v>2019</v>
      </c>
      <c r="B963" s="26">
        <v>0</v>
      </c>
      <c r="C963" s="26" t="s">
        <v>85</v>
      </c>
      <c r="D963" s="26">
        <v>48</v>
      </c>
      <c r="E963" s="26">
        <v>1971</v>
      </c>
      <c r="F963" s="50">
        <v>0</v>
      </c>
      <c r="G963" s="51">
        <v>1057</v>
      </c>
      <c r="H963" s="51">
        <v>365</v>
      </c>
      <c r="I963" s="51">
        <v>365</v>
      </c>
      <c r="J963" s="51">
        <v>0</v>
      </c>
      <c r="K963" s="52">
        <v>0</v>
      </c>
      <c r="L963" s="50">
        <v>0</v>
      </c>
      <c r="M963" s="51">
        <v>0</v>
      </c>
      <c r="N963" s="51">
        <v>0</v>
      </c>
      <c r="O963" s="51">
        <v>0</v>
      </c>
      <c r="P963" s="51">
        <v>0</v>
      </c>
      <c r="Q963" s="52">
        <v>0</v>
      </c>
      <c r="R963" s="50">
        <v>0</v>
      </c>
      <c r="S963" s="51">
        <v>4</v>
      </c>
      <c r="T963" s="51">
        <v>1</v>
      </c>
      <c r="U963" s="51">
        <v>1</v>
      </c>
      <c r="V963" s="51">
        <v>0</v>
      </c>
      <c r="W963" s="52">
        <v>0</v>
      </c>
      <c r="X963" s="50">
        <v>0</v>
      </c>
      <c r="Y963" s="51">
        <v>0</v>
      </c>
      <c r="Z963" s="51">
        <v>0</v>
      </c>
      <c r="AA963" s="51">
        <v>0</v>
      </c>
      <c r="AB963" s="51">
        <v>0</v>
      </c>
      <c r="AC963" s="52">
        <v>0</v>
      </c>
      <c r="AD963" s="50">
        <v>0</v>
      </c>
      <c r="AE963" s="51">
        <v>3</v>
      </c>
      <c r="AF963" s="51">
        <v>1</v>
      </c>
      <c r="AG963" s="51">
        <v>1</v>
      </c>
      <c r="AH963" s="51">
        <v>0</v>
      </c>
      <c r="AI963" s="52">
        <v>0</v>
      </c>
    </row>
    <row r="964" spans="1:35" x14ac:dyDescent="0.25">
      <c r="A964" s="27">
        <v>2019</v>
      </c>
      <c r="B964" s="27">
        <v>0</v>
      </c>
      <c r="C964" s="27" t="s">
        <v>85</v>
      </c>
      <c r="D964" s="27">
        <v>49</v>
      </c>
      <c r="E964" s="27">
        <v>1970</v>
      </c>
      <c r="F964" s="53">
        <v>0</v>
      </c>
      <c r="G964" s="54">
        <v>1460</v>
      </c>
      <c r="H964" s="54">
        <v>365</v>
      </c>
      <c r="I964" s="54">
        <v>730</v>
      </c>
      <c r="J964" s="54">
        <v>0</v>
      </c>
      <c r="K964" s="55">
        <v>0</v>
      </c>
      <c r="L964" s="53">
        <v>0</v>
      </c>
      <c r="M964" s="54">
        <v>0</v>
      </c>
      <c r="N964" s="54">
        <v>0</v>
      </c>
      <c r="O964" s="54">
        <v>0</v>
      </c>
      <c r="P964" s="54">
        <v>0</v>
      </c>
      <c r="Q964" s="55">
        <v>0</v>
      </c>
      <c r="R964" s="53">
        <v>0</v>
      </c>
      <c r="S964" s="54">
        <v>4</v>
      </c>
      <c r="T964" s="54">
        <v>1</v>
      </c>
      <c r="U964" s="54">
        <v>2</v>
      </c>
      <c r="V964" s="54">
        <v>0</v>
      </c>
      <c r="W964" s="55">
        <v>0</v>
      </c>
      <c r="X964" s="53">
        <v>0</v>
      </c>
      <c r="Y964" s="54">
        <v>0</v>
      </c>
      <c r="Z964" s="54">
        <v>0</v>
      </c>
      <c r="AA964" s="54">
        <v>0</v>
      </c>
      <c r="AB964" s="54">
        <v>0</v>
      </c>
      <c r="AC964" s="55">
        <v>0</v>
      </c>
      <c r="AD964" s="53">
        <v>0</v>
      </c>
      <c r="AE964" s="54">
        <v>4</v>
      </c>
      <c r="AF964" s="54">
        <v>1</v>
      </c>
      <c r="AG964" s="54">
        <v>2</v>
      </c>
      <c r="AH964" s="54">
        <v>0</v>
      </c>
      <c r="AI964" s="55">
        <v>0</v>
      </c>
    </row>
    <row r="965" spans="1:35" x14ac:dyDescent="0.25">
      <c r="A965" s="26">
        <v>2019</v>
      </c>
      <c r="B965" s="26">
        <v>0</v>
      </c>
      <c r="C965" s="26" t="s">
        <v>85</v>
      </c>
      <c r="D965" s="26">
        <v>50</v>
      </c>
      <c r="E965" s="26">
        <v>1969</v>
      </c>
      <c r="F965" s="50">
        <v>0</v>
      </c>
      <c r="G965" s="51">
        <v>365</v>
      </c>
      <c r="H965" s="51">
        <v>365</v>
      </c>
      <c r="I965" s="51">
        <v>822</v>
      </c>
      <c r="J965" s="51">
        <v>0</v>
      </c>
      <c r="K965" s="52">
        <v>0</v>
      </c>
      <c r="L965" s="50">
        <v>0</v>
      </c>
      <c r="M965" s="51">
        <v>0</v>
      </c>
      <c r="N965" s="51">
        <v>0</v>
      </c>
      <c r="O965" s="51">
        <v>0</v>
      </c>
      <c r="P965" s="51">
        <v>0</v>
      </c>
      <c r="Q965" s="52">
        <v>0</v>
      </c>
      <c r="R965" s="50">
        <v>0</v>
      </c>
      <c r="S965" s="51">
        <v>1</v>
      </c>
      <c r="T965" s="51">
        <v>1</v>
      </c>
      <c r="U965" s="51">
        <v>3</v>
      </c>
      <c r="V965" s="51">
        <v>0</v>
      </c>
      <c r="W965" s="52">
        <v>0</v>
      </c>
      <c r="X965" s="50">
        <v>0</v>
      </c>
      <c r="Y965" s="51">
        <v>0</v>
      </c>
      <c r="Z965" s="51">
        <v>0</v>
      </c>
      <c r="AA965" s="51">
        <v>0</v>
      </c>
      <c r="AB965" s="51">
        <v>0</v>
      </c>
      <c r="AC965" s="52">
        <v>0</v>
      </c>
      <c r="AD965" s="50">
        <v>0</v>
      </c>
      <c r="AE965" s="51">
        <v>1</v>
      </c>
      <c r="AF965" s="51">
        <v>1</v>
      </c>
      <c r="AG965" s="51">
        <v>3</v>
      </c>
      <c r="AH965" s="51">
        <v>0</v>
      </c>
      <c r="AI965" s="52">
        <v>0</v>
      </c>
    </row>
    <row r="966" spans="1:35" x14ac:dyDescent="0.25">
      <c r="A966" s="27">
        <v>2019</v>
      </c>
      <c r="B966" s="27">
        <v>0</v>
      </c>
      <c r="C966" s="27" t="s">
        <v>85</v>
      </c>
      <c r="D966" s="27">
        <v>51</v>
      </c>
      <c r="E966" s="27">
        <v>1968</v>
      </c>
      <c r="F966" s="53">
        <v>0</v>
      </c>
      <c r="G966" s="54">
        <v>1095</v>
      </c>
      <c r="H966" s="54">
        <v>730</v>
      </c>
      <c r="I966" s="54">
        <v>1825</v>
      </c>
      <c r="J966" s="54">
        <v>0</v>
      </c>
      <c r="K966" s="55">
        <v>0</v>
      </c>
      <c r="L966" s="53">
        <v>0</v>
      </c>
      <c r="M966" s="54">
        <v>0</v>
      </c>
      <c r="N966" s="54">
        <v>0</v>
      </c>
      <c r="O966" s="54">
        <v>0</v>
      </c>
      <c r="P966" s="54">
        <v>0</v>
      </c>
      <c r="Q966" s="55">
        <v>0</v>
      </c>
      <c r="R966" s="53">
        <v>0</v>
      </c>
      <c r="S966" s="54">
        <v>3</v>
      </c>
      <c r="T966" s="54">
        <v>2</v>
      </c>
      <c r="U966" s="54">
        <v>5</v>
      </c>
      <c r="V966" s="54">
        <v>0</v>
      </c>
      <c r="W966" s="55">
        <v>0</v>
      </c>
      <c r="X966" s="53">
        <v>0</v>
      </c>
      <c r="Y966" s="54">
        <v>0</v>
      </c>
      <c r="Z966" s="54">
        <v>0</v>
      </c>
      <c r="AA966" s="54">
        <v>0</v>
      </c>
      <c r="AB966" s="54">
        <v>0</v>
      </c>
      <c r="AC966" s="55">
        <v>0</v>
      </c>
      <c r="AD966" s="53">
        <v>0</v>
      </c>
      <c r="AE966" s="54">
        <v>3</v>
      </c>
      <c r="AF966" s="54">
        <v>2</v>
      </c>
      <c r="AG966" s="54">
        <v>5</v>
      </c>
      <c r="AH966" s="54">
        <v>0</v>
      </c>
      <c r="AI966" s="55">
        <v>0</v>
      </c>
    </row>
    <row r="967" spans="1:35" x14ac:dyDescent="0.25">
      <c r="A967" s="26">
        <v>2019</v>
      </c>
      <c r="B967" s="26">
        <v>0</v>
      </c>
      <c r="C967" s="26" t="s">
        <v>85</v>
      </c>
      <c r="D967" s="26">
        <v>52</v>
      </c>
      <c r="E967" s="26">
        <v>1967</v>
      </c>
      <c r="F967" s="50">
        <v>0</v>
      </c>
      <c r="G967" s="51">
        <v>1460</v>
      </c>
      <c r="H967" s="51">
        <v>1095</v>
      </c>
      <c r="I967" s="51">
        <v>1825</v>
      </c>
      <c r="J967" s="51">
        <v>0</v>
      </c>
      <c r="K967" s="52">
        <v>0</v>
      </c>
      <c r="L967" s="50">
        <v>0</v>
      </c>
      <c r="M967" s="51">
        <v>0</v>
      </c>
      <c r="N967" s="51">
        <v>0</v>
      </c>
      <c r="O967" s="51">
        <v>0</v>
      </c>
      <c r="P967" s="51">
        <v>0</v>
      </c>
      <c r="Q967" s="52">
        <v>0</v>
      </c>
      <c r="R967" s="50">
        <v>0</v>
      </c>
      <c r="S967" s="51">
        <v>4</v>
      </c>
      <c r="T967" s="51">
        <v>3</v>
      </c>
      <c r="U967" s="51">
        <v>5</v>
      </c>
      <c r="V967" s="51">
        <v>0</v>
      </c>
      <c r="W967" s="52">
        <v>0</v>
      </c>
      <c r="X967" s="50">
        <v>0</v>
      </c>
      <c r="Y967" s="51">
        <v>0</v>
      </c>
      <c r="Z967" s="51">
        <v>0</v>
      </c>
      <c r="AA967" s="51">
        <v>0</v>
      </c>
      <c r="AB967" s="51">
        <v>0</v>
      </c>
      <c r="AC967" s="52">
        <v>0</v>
      </c>
      <c r="AD967" s="50">
        <v>0</v>
      </c>
      <c r="AE967" s="51">
        <v>4</v>
      </c>
      <c r="AF967" s="51">
        <v>3</v>
      </c>
      <c r="AG967" s="51">
        <v>5</v>
      </c>
      <c r="AH967" s="51">
        <v>0</v>
      </c>
      <c r="AI967" s="52">
        <v>0</v>
      </c>
    </row>
    <row r="968" spans="1:35" x14ac:dyDescent="0.25">
      <c r="A968" s="27">
        <v>2019</v>
      </c>
      <c r="B968" s="27">
        <v>0</v>
      </c>
      <c r="C968" s="27" t="s">
        <v>85</v>
      </c>
      <c r="D968" s="27">
        <v>53</v>
      </c>
      <c r="E968" s="27">
        <v>1966</v>
      </c>
      <c r="F968" s="53">
        <v>181</v>
      </c>
      <c r="G968" s="54">
        <v>1095</v>
      </c>
      <c r="H968" s="54">
        <v>2190</v>
      </c>
      <c r="I968" s="54">
        <v>2920</v>
      </c>
      <c r="J968" s="54">
        <v>0</v>
      </c>
      <c r="K968" s="55">
        <v>0</v>
      </c>
      <c r="L968" s="53">
        <v>0</v>
      </c>
      <c r="M968" s="54">
        <v>0</v>
      </c>
      <c r="N968" s="54">
        <v>0</v>
      </c>
      <c r="O968" s="54">
        <v>0</v>
      </c>
      <c r="P968" s="54">
        <v>0</v>
      </c>
      <c r="Q968" s="55">
        <v>0</v>
      </c>
      <c r="R968" s="53">
        <v>1</v>
      </c>
      <c r="S968" s="54">
        <v>3</v>
      </c>
      <c r="T968" s="54">
        <v>6</v>
      </c>
      <c r="U968" s="54">
        <v>8</v>
      </c>
      <c r="V968" s="54">
        <v>0</v>
      </c>
      <c r="W968" s="55">
        <v>0</v>
      </c>
      <c r="X968" s="53">
        <v>0</v>
      </c>
      <c r="Y968" s="54">
        <v>0</v>
      </c>
      <c r="Z968" s="54">
        <v>0</v>
      </c>
      <c r="AA968" s="54">
        <v>0</v>
      </c>
      <c r="AB968" s="54">
        <v>0</v>
      </c>
      <c r="AC968" s="55">
        <v>0</v>
      </c>
      <c r="AD968" s="53">
        <v>1</v>
      </c>
      <c r="AE968" s="54">
        <v>3</v>
      </c>
      <c r="AF968" s="54">
        <v>6</v>
      </c>
      <c r="AG968" s="54">
        <v>8</v>
      </c>
      <c r="AH968" s="54">
        <v>0</v>
      </c>
      <c r="AI968" s="55">
        <v>0</v>
      </c>
    </row>
    <row r="969" spans="1:35" x14ac:dyDescent="0.25">
      <c r="A969" s="26">
        <v>2019</v>
      </c>
      <c r="B969" s="26">
        <v>0</v>
      </c>
      <c r="C969" s="26" t="s">
        <v>85</v>
      </c>
      <c r="D969" s="26">
        <v>54</v>
      </c>
      <c r="E969" s="26">
        <v>1965</v>
      </c>
      <c r="F969" s="50">
        <v>181</v>
      </c>
      <c r="G969" s="51">
        <v>1460</v>
      </c>
      <c r="H969" s="51">
        <v>1095</v>
      </c>
      <c r="I969" s="51">
        <v>1460</v>
      </c>
      <c r="J969" s="51">
        <v>0</v>
      </c>
      <c r="K969" s="52">
        <v>0</v>
      </c>
      <c r="L969" s="50">
        <v>0</v>
      </c>
      <c r="M969" s="51">
        <v>0</v>
      </c>
      <c r="N969" s="51">
        <v>0</v>
      </c>
      <c r="O969" s="51">
        <v>0</v>
      </c>
      <c r="P969" s="51">
        <v>0</v>
      </c>
      <c r="Q969" s="52">
        <v>0</v>
      </c>
      <c r="R969" s="50">
        <v>1</v>
      </c>
      <c r="S969" s="51">
        <v>4</v>
      </c>
      <c r="T969" s="51">
        <v>3</v>
      </c>
      <c r="U969" s="51">
        <v>4</v>
      </c>
      <c r="V969" s="51">
        <v>0</v>
      </c>
      <c r="W969" s="52">
        <v>0</v>
      </c>
      <c r="X969" s="50">
        <v>0</v>
      </c>
      <c r="Y969" s="51">
        <v>0</v>
      </c>
      <c r="Z969" s="51">
        <v>0</v>
      </c>
      <c r="AA969" s="51">
        <v>0</v>
      </c>
      <c r="AB969" s="51">
        <v>0</v>
      </c>
      <c r="AC969" s="52">
        <v>0</v>
      </c>
      <c r="AD969" s="50">
        <v>1</v>
      </c>
      <c r="AE969" s="51">
        <v>4</v>
      </c>
      <c r="AF969" s="51">
        <v>3</v>
      </c>
      <c r="AG969" s="51">
        <v>4</v>
      </c>
      <c r="AH969" s="51">
        <v>0</v>
      </c>
      <c r="AI969" s="52">
        <v>0</v>
      </c>
    </row>
    <row r="970" spans="1:35" x14ac:dyDescent="0.25">
      <c r="A970" s="27">
        <v>2019</v>
      </c>
      <c r="B970" s="27">
        <v>0</v>
      </c>
      <c r="C970" s="27" t="s">
        <v>85</v>
      </c>
      <c r="D970" s="27">
        <v>55</v>
      </c>
      <c r="E970" s="27">
        <v>1964</v>
      </c>
      <c r="F970" s="53">
        <v>0</v>
      </c>
      <c r="G970" s="54">
        <v>0</v>
      </c>
      <c r="H970" s="54">
        <v>0</v>
      </c>
      <c r="I970" s="54">
        <v>0</v>
      </c>
      <c r="J970" s="54">
        <v>0</v>
      </c>
      <c r="K970" s="55">
        <v>0</v>
      </c>
      <c r="L970" s="53">
        <v>0</v>
      </c>
      <c r="M970" s="54">
        <v>0</v>
      </c>
      <c r="N970" s="54">
        <v>0</v>
      </c>
      <c r="O970" s="54">
        <v>0</v>
      </c>
      <c r="P970" s="54">
        <v>0</v>
      </c>
      <c r="Q970" s="55">
        <v>0</v>
      </c>
      <c r="R970" s="53">
        <v>0</v>
      </c>
      <c r="S970" s="54">
        <v>0</v>
      </c>
      <c r="T970" s="54">
        <v>0</v>
      </c>
      <c r="U970" s="54">
        <v>0</v>
      </c>
      <c r="V970" s="54">
        <v>0</v>
      </c>
      <c r="W970" s="55">
        <v>0</v>
      </c>
      <c r="X970" s="53">
        <v>0</v>
      </c>
      <c r="Y970" s="54">
        <v>0</v>
      </c>
      <c r="Z970" s="54">
        <v>0</v>
      </c>
      <c r="AA970" s="54">
        <v>0</v>
      </c>
      <c r="AB970" s="54">
        <v>0</v>
      </c>
      <c r="AC970" s="55">
        <v>0</v>
      </c>
      <c r="AD970" s="53">
        <v>0</v>
      </c>
      <c r="AE970" s="54">
        <v>0</v>
      </c>
      <c r="AF970" s="54">
        <v>0</v>
      </c>
      <c r="AG970" s="54">
        <v>0</v>
      </c>
      <c r="AH970" s="54">
        <v>0</v>
      </c>
      <c r="AI970" s="55">
        <v>0</v>
      </c>
    </row>
    <row r="971" spans="1:35" x14ac:dyDescent="0.25">
      <c r="A971" s="26">
        <v>2019</v>
      </c>
      <c r="B971" s="26">
        <v>0</v>
      </c>
      <c r="C971" s="26" t="s">
        <v>85</v>
      </c>
      <c r="D971" s="26">
        <v>56</v>
      </c>
      <c r="E971" s="26">
        <v>1963</v>
      </c>
      <c r="F971" s="50">
        <v>0</v>
      </c>
      <c r="G971" s="51">
        <v>365</v>
      </c>
      <c r="H971" s="51">
        <v>0</v>
      </c>
      <c r="I971" s="51">
        <v>0</v>
      </c>
      <c r="J971" s="51">
        <v>0</v>
      </c>
      <c r="K971" s="52">
        <v>0</v>
      </c>
      <c r="L971" s="50">
        <v>0</v>
      </c>
      <c r="M971" s="51">
        <v>0</v>
      </c>
      <c r="N971" s="51">
        <v>0</v>
      </c>
      <c r="O971" s="51">
        <v>0</v>
      </c>
      <c r="P971" s="51">
        <v>0</v>
      </c>
      <c r="Q971" s="52">
        <v>0</v>
      </c>
      <c r="R971" s="50">
        <v>0</v>
      </c>
      <c r="S971" s="51">
        <v>1</v>
      </c>
      <c r="T971" s="51">
        <v>0</v>
      </c>
      <c r="U971" s="51">
        <v>0</v>
      </c>
      <c r="V971" s="51">
        <v>0</v>
      </c>
      <c r="W971" s="52">
        <v>0</v>
      </c>
      <c r="X971" s="50">
        <v>0</v>
      </c>
      <c r="Y971" s="51">
        <v>0</v>
      </c>
      <c r="Z971" s="51">
        <v>0</v>
      </c>
      <c r="AA971" s="51">
        <v>0</v>
      </c>
      <c r="AB971" s="51">
        <v>0</v>
      </c>
      <c r="AC971" s="52">
        <v>0</v>
      </c>
      <c r="AD971" s="50">
        <v>0</v>
      </c>
      <c r="AE971" s="51">
        <v>1</v>
      </c>
      <c r="AF971" s="51">
        <v>0</v>
      </c>
      <c r="AG971" s="51">
        <v>0</v>
      </c>
      <c r="AH971" s="51">
        <v>0</v>
      </c>
      <c r="AI971" s="52">
        <v>0</v>
      </c>
    </row>
    <row r="972" spans="1:35" x14ac:dyDescent="0.25">
      <c r="A972" s="27">
        <v>2019</v>
      </c>
      <c r="B972" s="27">
        <v>0</v>
      </c>
      <c r="C972" s="27" t="s">
        <v>85</v>
      </c>
      <c r="D972" s="27">
        <v>57</v>
      </c>
      <c r="E972" s="27">
        <v>1962</v>
      </c>
      <c r="F972" s="53">
        <v>0</v>
      </c>
      <c r="G972" s="54">
        <v>365</v>
      </c>
      <c r="H972" s="54">
        <v>730</v>
      </c>
      <c r="I972" s="54">
        <v>730</v>
      </c>
      <c r="J972" s="54">
        <v>0</v>
      </c>
      <c r="K972" s="55">
        <v>0</v>
      </c>
      <c r="L972" s="53">
        <v>0</v>
      </c>
      <c r="M972" s="54">
        <v>0</v>
      </c>
      <c r="N972" s="54">
        <v>0</v>
      </c>
      <c r="O972" s="54">
        <v>0</v>
      </c>
      <c r="P972" s="54">
        <v>0</v>
      </c>
      <c r="Q972" s="55">
        <v>0</v>
      </c>
      <c r="R972" s="53">
        <v>0</v>
      </c>
      <c r="S972" s="54">
        <v>1</v>
      </c>
      <c r="T972" s="54">
        <v>2</v>
      </c>
      <c r="U972" s="54">
        <v>2</v>
      </c>
      <c r="V972" s="54">
        <v>0</v>
      </c>
      <c r="W972" s="55">
        <v>0</v>
      </c>
      <c r="X972" s="53">
        <v>0</v>
      </c>
      <c r="Y972" s="54">
        <v>0</v>
      </c>
      <c r="Z972" s="54">
        <v>0</v>
      </c>
      <c r="AA972" s="54">
        <v>0</v>
      </c>
      <c r="AB972" s="54">
        <v>0</v>
      </c>
      <c r="AC972" s="55">
        <v>0</v>
      </c>
      <c r="AD972" s="53">
        <v>0</v>
      </c>
      <c r="AE972" s="54">
        <v>1</v>
      </c>
      <c r="AF972" s="54">
        <v>2</v>
      </c>
      <c r="AG972" s="54">
        <v>2</v>
      </c>
      <c r="AH972" s="54">
        <v>0</v>
      </c>
      <c r="AI972" s="55">
        <v>0</v>
      </c>
    </row>
    <row r="973" spans="1:35" x14ac:dyDescent="0.25">
      <c r="A973" s="26">
        <v>2019</v>
      </c>
      <c r="B973" s="26">
        <v>0</v>
      </c>
      <c r="C973" s="26" t="s">
        <v>85</v>
      </c>
      <c r="D973" s="26">
        <v>58</v>
      </c>
      <c r="E973" s="26">
        <v>1961</v>
      </c>
      <c r="F973" s="50">
        <v>0</v>
      </c>
      <c r="G973" s="51">
        <v>365</v>
      </c>
      <c r="H973" s="51">
        <v>365</v>
      </c>
      <c r="I973" s="51">
        <v>365</v>
      </c>
      <c r="J973" s="51">
        <v>0</v>
      </c>
      <c r="K973" s="52">
        <v>0</v>
      </c>
      <c r="L973" s="50">
        <v>0</v>
      </c>
      <c r="M973" s="51">
        <v>0</v>
      </c>
      <c r="N973" s="51">
        <v>0</v>
      </c>
      <c r="O973" s="51">
        <v>0</v>
      </c>
      <c r="P973" s="51">
        <v>0</v>
      </c>
      <c r="Q973" s="52">
        <v>0</v>
      </c>
      <c r="R973" s="50">
        <v>0</v>
      </c>
      <c r="S973" s="51">
        <v>1</v>
      </c>
      <c r="T973" s="51">
        <v>1</v>
      </c>
      <c r="U973" s="51">
        <v>1</v>
      </c>
      <c r="V973" s="51">
        <v>0</v>
      </c>
      <c r="W973" s="52">
        <v>0</v>
      </c>
      <c r="X973" s="50">
        <v>0</v>
      </c>
      <c r="Y973" s="51">
        <v>0</v>
      </c>
      <c r="Z973" s="51">
        <v>0</v>
      </c>
      <c r="AA973" s="51">
        <v>0</v>
      </c>
      <c r="AB973" s="51">
        <v>0</v>
      </c>
      <c r="AC973" s="52">
        <v>0</v>
      </c>
      <c r="AD973" s="50">
        <v>0</v>
      </c>
      <c r="AE973" s="51">
        <v>1</v>
      </c>
      <c r="AF973" s="51">
        <v>1</v>
      </c>
      <c r="AG973" s="51">
        <v>1</v>
      </c>
      <c r="AH973" s="51">
        <v>0</v>
      </c>
      <c r="AI973" s="52">
        <v>0</v>
      </c>
    </row>
    <row r="974" spans="1:35" x14ac:dyDescent="0.25">
      <c r="A974" s="27">
        <v>2019</v>
      </c>
      <c r="B974" s="27">
        <v>0</v>
      </c>
      <c r="C974" s="27" t="s">
        <v>85</v>
      </c>
      <c r="D974" s="27">
        <v>59</v>
      </c>
      <c r="E974" s="27">
        <v>1960</v>
      </c>
      <c r="F974" s="53">
        <v>0</v>
      </c>
      <c r="G974" s="54">
        <v>0</v>
      </c>
      <c r="H974" s="54">
        <v>0</v>
      </c>
      <c r="I974" s="54">
        <v>0</v>
      </c>
      <c r="J974" s="54">
        <v>0</v>
      </c>
      <c r="K974" s="55">
        <v>0</v>
      </c>
      <c r="L974" s="53">
        <v>0</v>
      </c>
      <c r="M974" s="54">
        <v>0</v>
      </c>
      <c r="N974" s="54">
        <v>0</v>
      </c>
      <c r="O974" s="54">
        <v>0</v>
      </c>
      <c r="P974" s="54">
        <v>0</v>
      </c>
      <c r="Q974" s="55">
        <v>0</v>
      </c>
      <c r="R974" s="53">
        <v>0</v>
      </c>
      <c r="S974" s="54">
        <v>0</v>
      </c>
      <c r="T974" s="54">
        <v>0</v>
      </c>
      <c r="U974" s="54">
        <v>0</v>
      </c>
      <c r="V974" s="54">
        <v>0</v>
      </c>
      <c r="W974" s="55">
        <v>0</v>
      </c>
      <c r="X974" s="53">
        <v>0</v>
      </c>
      <c r="Y974" s="54">
        <v>0</v>
      </c>
      <c r="Z974" s="54">
        <v>0</v>
      </c>
      <c r="AA974" s="54">
        <v>0</v>
      </c>
      <c r="AB974" s="54">
        <v>0</v>
      </c>
      <c r="AC974" s="55">
        <v>0</v>
      </c>
      <c r="AD974" s="53">
        <v>0</v>
      </c>
      <c r="AE974" s="54">
        <v>0</v>
      </c>
      <c r="AF974" s="54">
        <v>0</v>
      </c>
      <c r="AG974" s="54">
        <v>0</v>
      </c>
      <c r="AH974" s="54">
        <v>0</v>
      </c>
      <c r="AI974" s="55">
        <v>0</v>
      </c>
    </row>
    <row r="975" spans="1:35" x14ac:dyDescent="0.25">
      <c r="A975" s="26">
        <v>2019</v>
      </c>
      <c r="B975" s="26">
        <v>0</v>
      </c>
      <c r="C975" s="26" t="s">
        <v>85</v>
      </c>
      <c r="D975" s="26">
        <v>60</v>
      </c>
      <c r="E975" s="26">
        <v>1959</v>
      </c>
      <c r="F975" s="50">
        <v>0</v>
      </c>
      <c r="G975" s="51">
        <v>365</v>
      </c>
      <c r="H975" s="51">
        <v>0</v>
      </c>
      <c r="I975" s="51">
        <v>0</v>
      </c>
      <c r="J975" s="51">
        <v>0</v>
      </c>
      <c r="K975" s="52">
        <v>0</v>
      </c>
      <c r="L975" s="50">
        <v>0</v>
      </c>
      <c r="M975" s="51">
        <v>0</v>
      </c>
      <c r="N975" s="51">
        <v>0</v>
      </c>
      <c r="O975" s="51">
        <v>0</v>
      </c>
      <c r="P975" s="51">
        <v>0</v>
      </c>
      <c r="Q975" s="52">
        <v>0</v>
      </c>
      <c r="R975" s="50">
        <v>0</v>
      </c>
      <c r="S975" s="51">
        <v>1</v>
      </c>
      <c r="T975" s="51">
        <v>0</v>
      </c>
      <c r="U975" s="51">
        <v>0</v>
      </c>
      <c r="V975" s="51">
        <v>0</v>
      </c>
      <c r="W975" s="52">
        <v>0</v>
      </c>
      <c r="X975" s="50">
        <v>0</v>
      </c>
      <c r="Y975" s="51">
        <v>0</v>
      </c>
      <c r="Z975" s="51">
        <v>0</v>
      </c>
      <c r="AA975" s="51">
        <v>0</v>
      </c>
      <c r="AB975" s="51">
        <v>0</v>
      </c>
      <c r="AC975" s="52">
        <v>0</v>
      </c>
      <c r="AD975" s="50">
        <v>0</v>
      </c>
      <c r="AE975" s="51">
        <v>1</v>
      </c>
      <c r="AF975" s="51">
        <v>0</v>
      </c>
      <c r="AG975" s="51">
        <v>0</v>
      </c>
      <c r="AH975" s="51">
        <v>0</v>
      </c>
      <c r="AI975" s="52">
        <v>0</v>
      </c>
    </row>
    <row r="976" spans="1:35" x14ac:dyDescent="0.25">
      <c r="A976" s="27">
        <v>2019</v>
      </c>
      <c r="B976" s="27">
        <v>0</v>
      </c>
      <c r="C976" s="27" t="s">
        <v>85</v>
      </c>
      <c r="D976" s="27">
        <v>61</v>
      </c>
      <c r="E976" s="27">
        <v>1958</v>
      </c>
      <c r="F976" s="53">
        <v>0</v>
      </c>
      <c r="G976" s="54">
        <v>365</v>
      </c>
      <c r="H976" s="54">
        <v>365</v>
      </c>
      <c r="I976" s="54">
        <v>365</v>
      </c>
      <c r="J976" s="54">
        <v>0</v>
      </c>
      <c r="K976" s="55">
        <v>0</v>
      </c>
      <c r="L976" s="53">
        <v>0</v>
      </c>
      <c r="M976" s="54">
        <v>0</v>
      </c>
      <c r="N976" s="54">
        <v>0</v>
      </c>
      <c r="O976" s="54">
        <v>0</v>
      </c>
      <c r="P976" s="54">
        <v>0</v>
      </c>
      <c r="Q976" s="55">
        <v>0</v>
      </c>
      <c r="R976" s="53">
        <v>0</v>
      </c>
      <c r="S976" s="54">
        <v>1</v>
      </c>
      <c r="T976" s="54">
        <v>1</v>
      </c>
      <c r="U976" s="54">
        <v>1</v>
      </c>
      <c r="V976" s="54">
        <v>0</v>
      </c>
      <c r="W976" s="55">
        <v>0</v>
      </c>
      <c r="X976" s="53">
        <v>0</v>
      </c>
      <c r="Y976" s="54">
        <v>0</v>
      </c>
      <c r="Z976" s="54">
        <v>0</v>
      </c>
      <c r="AA976" s="54">
        <v>0</v>
      </c>
      <c r="AB976" s="54">
        <v>0</v>
      </c>
      <c r="AC976" s="55">
        <v>0</v>
      </c>
      <c r="AD976" s="53">
        <v>0</v>
      </c>
      <c r="AE976" s="54">
        <v>1</v>
      </c>
      <c r="AF976" s="54">
        <v>1</v>
      </c>
      <c r="AG976" s="54">
        <v>1</v>
      </c>
      <c r="AH976" s="54">
        <v>0</v>
      </c>
      <c r="AI976" s="55">
        <v>0</v>
      </c>
    </row>
    <row r="977" spans="1:35" x14ac:dyDescent="0.25">
      <c r="A977" s="26">
        <v>2019</v>
      </c>
      <c r="B977" s="26">
        <v>0</v>
      </c>
      <c r="C977" s="26" t="s">
        <v>85</v>
      </c>
      <c r="D977" s="26">
        <v>62</v>
      </c>
      <c r="E977" s="26">
        <v>1957</v>
      </c>
      <c r="F977" s="50">
        <v>0</v>
      </c>
      <c r="G977" s="51">
        <v>365</v>
      </c>
      <c r="H977" s="51">
        <v>0</v>
      </c>
      <c r="I977" s="51">
        <v>365</v>
      </c>
      <c r="J977" s="51">
        <v>0</v>
      </c>
      <c r="K977" s="52">
        <v>0</v>
      </c>
      <c r="L977" s="50">
        <v>0</v>
      </c>
      <c r="M977" s="51">
        <v>0</v>
      </c>
      <c r="N977" s="51">
        <v>0</v>
      </c>
      <c r="O977" s="51">
        <v>0</v>
      </c>
      <c r="P977" s="51">
        <v>0</v>
      </c>
      <c r="Q977" s="52">
        <v>0</v>
      </c>
      <c r="R977" s="50">
        <v>0</v>
      </c>
      <c r="S977" s="51">
        <v>1</v>
      </c>
      <c r="T977" s="51">
        <v>0</v>
      </c>
      <c r="U977" s="51">
        <v>1</v>
      </c>
      <c r="V977" s="51">
        <v>0</v>
      </c>
      <c r="W977" s="52">
        <v>0</v>
      </c>
      <c r="X977" s="50">
        <v>0</v>
      </c>
      <c r="Y977" s="51">
        <v>0</v>
      </c>
      <c r="Z977" s="51">
        <v>0</v>
      </c>
      <c r="AA977" s="51">
        <v>0</v>
      </c>
      <c r="AB977" s="51">
        <v>0</v>
      </c>
      <c r="AC977" s="52">
        <v>0</v>
      </c>
      <c r="AD977" s="50">
        <v>0</v>
      </c>
      <c r="AE977" s="51">
        <v>1</v>
      </c>
      <c r="AF977" s="51">
        <v>0</v>
      </c>
      <c r="AG977" s="51">
        <v>1</v>
      </c>
      <c r="AH977" s="51">
        <v>0</v>
      </c>
      <c r="AI977" s="52">
        <v>0</v>
      </c>
    </row>
    <row r="978" spans="1:35" x14ac:dyDescent="0.25">
      <c r="A978" s="27">
        <v>2019</v>
      </c>
      <c r="B978" s="27">
        <v>0</v>
      </c>
      <c r="C978" s="27" t="s">
        <v>85</v>
      </c>
      <c r="D978" s="27">
        <v>63</v>
      </c>
      <c r="E978" s="27">
        <v>1956</v>
      </c>
      <c r="F978" s="53">
        <v>0</v>
      </c>
      <c r="G978" s="54">
        <v>0</v>
      </c>
      <c r="H978" s="54">
        <v>0</v>
      </c>
      <c r="I978" s="54">
        <v>0</v>
      </c>
      <c r="J978" s="54">
        <v>0</v>
      </c>
      <c r="K978" s="55">
        <v>0</v>
      </c>
      <c r="L978" s="53">
        <v>0</v>
      </c>
      <c r="M978" s="54">
        <v>0</v>
      </c>
      <c r="N978" s="54">
        <v>0</v>
      </c>
      <c r="O978" s="54">
        <v>0</v>
      </c>
      <c r="P978" s="54">
        <v>0</v>
      </c>
      <c r="Q978" s="55">
        <v>0</v>
      </c>
      <c r="R978" s="53">
        <v>0</v>
      </c>
      <c r="S978" s="54">
        <v>0</v>
      </c>
      <c r="T978" s="54">
        <v>0</v>
      </c>
      <c r="U978" s="54">
        <v>0</v>
      </c>
      <c r="V978" s="54">
        <v>0</v>
      </c>
      <c r="W978" s="55">
        <v>0</v>
      </c>
      <c r="X978" s="53">
        <v>0</v>
      </c>
      <c r="Y978" s="54">
        <v>0</v>
      </c>
      <c r="Z978" s="54">
        <v>0</v>
      </c>
      <c r="AA978" s="54">
        <v>0</v>
      </c>
      <c r="AB978" s="54">
        <v>0</v>
      </c>
      <c r="AC978" s="55">
        <v>0</v>
      </c>
      <c r="AD978" s="53">
        <v>0</v>
      </c>
      <c r="AE978" s="54">
        <v>0</v>
      </c>
      <c r="AF978" s="54">
        <v>0</v>
      </c>
      <c r="AG978" s="54">
        <v>0</v>
      </c>
      <c r="AH978" s="54">
        <v>0</v>
      </c>
      <c r="AI978" s="55">
        <v>0</v>
      </c>
    </row>
    <row r="979" spans="1:35" x14ac:dyDescent="0.25">
      <c r="A979" s="26">
        <v>2019</v>
      </c>
      <c r="B979" s="26">
        <v>0</v>
      </c>
      <c r="C979" s="26" t="s">
        <v>85</v>
      </c>
      <c r="D979" s="26">
        <v>64</v>
      </c>
      <c r="E979" s="26">
        <v>1955</v>
      </c>
      <c r="F979" s="50">
        <v>0</v>
      </c>
      <c r="G979" s="51">
        <v>0</v>
      </c>
      <c r="H979" s="51">
        <v>365</v>
      </c>
      <c r="I979" s="51">
        <v>0</v>
      </c>
      <c r="J979" s="51">
        <v>0</v>
      </c>
      <c r="K979" s="52">
        <v>0</v>
      </c>
      <c r="L979" s="50">
        <v>0</v>
      </c>
      <c r="M979" s="51">
        <v>0</v>
      </c>
      <c r="N979" s="51">
        <v>0</v>
      </c>
      <c r="O979" s="51">
        <v>0</v>
      </c>
      <c r="P979" s="51">
        <v>0</v>
      </c>
      <c r="Q979" s="52">
        <v>0</v>
      </c>
      <c r="R979" s="50">
        <v>0</v>
      </c>
      <c r="S979" s="51">
        <v>0</v>
      </c>
      <c r="T979" s="51">
        <v>1</v>
      </c>
      <c r="U979" s="51">
        <v>0</v>
      </c>
      <c r="V979" s="51">
        <v>0</v>
      </c>
      <c r="W979" s="52">
        <v>0</v>
      </c>
      <c r="X979" s="50">
        <v>0</v>
      </c>
      <c r="Y979" s="51">
        <v>0</v>
      </c>
      <c r="Z979" s="51">
        <v>0</v>
      </c>
      <c r="AA979" s="51">
        <v>0</v>
      </c>
      <c r="AB979" s="51">
        <v>0</v>
      </c>
      <c r="AC979" s="52">
        <v>0</v>
      </c>
      <c r="AD979" s="50">
        <v>0</v>
      </c>
      <c r="AE979" s="51">
        <v>0</v>
      </c>
      <c r="AF979" s="51">
        <v>1</v>
      </c>
      <c r="AG979" s="51">
        <v>0</v>
      </c>
      <c r="AH979" s="51">
        <v>0</v>
      </c>
      <c r="AI979" s="52">
        <v>0</v>
      </c>
    </row>
    <row r="980" spans="1:35" x14ac:dyDescent="0.25">
      <c r="A980" s="27">
        <v>2019</v>
      </c>
      <c r="B980" s="27">
        <v>0</v>
      </c>
      <c r="C980" s="27" t="s">
        <v>85</v>
      </c>
      <c r="D980" s="27">
        <v>65</v>
      </c>
      <c r="E980" s="27">
        <v>1954</v>
      </c>
      <c r="F980" s="53">
        <v>0</v>
      </c>
      <c r="G980" s="54">
        <v>0</v>
      </c>
      <c r="H980" s="54">
        <v>0</v>
      </c>
      <c r="I980" s="54">
        <v>730</v>
      </c>
      <c r="J980" s="54">
        <v>0</v>
      </c>
      <c r="K980" s="55">
        <v>0</v>
      </c>
      <c r="L980" s="53">
        <v>0</v>
      </c>
      <c r="M980" s="54">
        <v>0</v>
      </c>
      <c r="N980" s="54">
        <v>0</v>
      </c>
      <c r="O980" s="54">
        <v>0</v>
      </c>
      <c r="P980" s="54">
        <v>0</v>
      </c>
      <c r="Q980" s="55">
        <v>0</v>
      </c>
      <c r="R980" s="53">
        <v>0</v>
      </c>
      <c r="S980" s="54">
        <v>0</v>
      </c>
      <c r="T980" s="54">
        <v>0</v>
      </c>
      <c r="U980" s="54">
        <v>2</v>
      </c>
      <c r="V980" s="54">
        <v>0</v>
      </c>
      <c r="W980" s="55">
        <v>0</v>
      </c>
      <c r="X980" s="53">
        <v>0</v>
      </c>
      <c r="Y980" s="54">
        <v>0</v>
      </c>
      <c r="Z980" s="54">
        <v>0</v>
      </c>
      <c r="AA980" s="54">
        <v>0</v>
      </c>
      <c r="AB980" s="54">
        <v>0</v>
      </c>
      <c r="AC980" s="55">
        <v>0</v>
      </c>
      <c r="AD980" s="53">
        <v>0</v>
      </c>
      <c r="AE980" s="54">
        <v>0</v>
      </c>
      <c r="AF980" s="54">
        <v>0</v>
      </c>
      <c r="AG980" s="54">
        <v>2</v>
      </c>
      <c r="AH980" s="54">
        <v>0</v>
      </c>
      <c r="AI980" s="55">
        <v>0</v>
      </c>
    </row>
    <row r="981" spans="1:35" x14ac:dyDescent="0.25">
      <c r="A981" s="26">
        <v>2019</v>
      </c>
      <c r="B981" s="26">
        <v>0</v>
      </c>
      <c r="C981" s="26" t="s">
        <v>85</v>
      </c>
      <c r="D981" s="26">
        <v>66</v>
      </c>
      <c r="E981" s="26">
        <v>1953</v>
      </c>
      <c r="F981" s="50">
        <v>0</v>
      </c>
      <c r="G981" s="51">
        <v>0</v>
      </c>
      <c r="H981" s="51">
        <v>0</v>
      </c>
      <c r="I981" s="51">
        <v>0</v>
      </c>
      <c r="J981" s="51">
        <v>0</v>
      </c>
      <c r="K981" s="52">
        <v>0</v>
      </c>
      <c r="L981" s="50">
        <v>0</v>
      </c>
      <c r="M981" s="51">
        <v>0</v>
      </c>
      <c r="N981" s="51">
        <v>0</v>
      </c>
      <c r="O981" s="51">
        <v>0</v>
      </c>
      <c r="P981" s="51">
        <v>0</v>
      </c>
      <c r="Q981" s="52">
        <v>0</v>
      </c>
      <c r="R981" s="50">
        <v>0</v>
      </c>
      <c r="S981" s="51">
        <v>0</v>
      </c>
      <c r="T981" s="51">
        <v>0</v>
      </c>
      <c r="U981" s="51">
        <v>0</v>
      </c>
      <c r="V981" s="51">
        <v>0</v>
      </c>
      <c r="W981" s="52">
        <v>0</v>
      </c>
      <c r="X981" s="50">
        <v>0</v>
      </c>
      <c r="Y981" s="51">
        <v>0</v>
      </c>
      <c r="Z981" s="51">
        <v>0</v>
      </c>
      <c r="AA981" s="51">
        <v>0</v>
      </c>
      <c r="AB981" s="51">
        <v>0</v>
      </c>
      <c r="AC981" s="52">
        <v>0</v>
      </c>
      <c r="AD981" s="50">
        <v>0</v>
      </c>
      <c r="AE981" s="51">
        <v>0</v>
      </c>
      <c r="AF981" s="51">
        <v>0</v>
      </c>
      <c r="AG981" s="51">
        <v>0</v>
      </c>
      <c r="AH981" s="51">
        <v>0</v>
      </c>
      <c r="AI981" s="52">
        <v>0</v>
      </c>
    </row>
    <row r="982" spans="1:35" x14ac:dyDescent="0.25">
      <c r="A982" s="27">
        <v>2019</v>
      </c>
      <c r="B982" s="27">
        <v>0</v>
      </c>
      <c r="C982" s="27" t="s">
        <v>85</v>
      </c>
      <c r="D982" s="27">
        <v>67</v>
      </c>
      <c r="E982" s="27">
        <v>1952</v>
      </c>
      <c r="F982" s="53">
        <v>0</v>
      </c>
      <c r="G982" s="54">
        <v>365</v>
      </c>
      <c r="H982" s="54">
        <v>0</v>
      </c>
      <c r="I982" s="54">
        <v>0</v>
      </c>
      <c r="J982" s="54">
        <v>0</v>
      </c>
      <c r="K982" s="55">
        <v>0</v>
      </c>
      <c r="L982" s="53">
        <v>0</v>
      </c>
      <c r="M982" s="54">
        <v>0</v>
      </c>
      <c r="N982" s="54">
        <v>0</v>
      </c>
      <c r="O982" s="54">
        <v>0</v>
      </c>
      <c r="P982" s="54">
        <v>0</v>
      </c>
      <c r="Q982" s="55">
        <v>0</v>
      </c>
      <c r="R982" s="53">
        <v>0</v>
      </c>
      <c r="S982" s="54">
        <v>1</v>
      </c>
      <c r="T982" s="54">
        <v>0</v>
      </c>
      <c r="U982" s="54">
        <v>0</v>
      </c>
      <c r="V982" s="54">
        <v>0</v>
      </c>
      <c r="W982" s="55">
        <v>0</v>
      </c>
      <c r="X982" s="53">
        <v>0</v>
      </c>
      <c r="Y982" s="54">
        <v>0</v>
      </c>
      <c r="Z982" s="54">
        <v>0</v>
      </c>
      <c r="AA982" s="54">
        <v>0</v>
      </c>
      <c r="AB982" s="54">
        <v>0</v>
      </c>
      <c r="AC982" s="55">
        <v>0</v>
      </c>
      <c r="AD982" s="53">
        <v>0</v>
      </c>
      <c r="AE982" s="54">
        <v>1</v>
      </c>
      <c r="AF982" s="54">
        <v>0</v>
      </c>
      <c r="AG982" s="54">
        <v>0</v>
      </c>
      <c r="AH982" s="54">
        <v>0</v>
      </c>
      <c r="AI982" s="55">
        <v>0</v>
      </c>
    </row>
    <row r="983" spans="1:35" x14ac:dyDescent="0.25">
      <c r="A983" s="26">
        <v>2019</v>
      </c>
      <c r="B983" s="26">
        <v>0</v>
      </c>
      <c r="C983" s="26" t="s">
        <v>85</v>
      </c>
      <c r="D983" s="26">
        <v>68</v>
      </c>
      <c r="E983" s="26">
        <v>1951</v>
      </c>
      <c r="F983" s="50">
        <v>0</v>
      </c>
      <c r="G983" s="51">
        <v>0</v>
      </c>
      <c r="H983" s="51">
        <v>0</v>
      </c>
      <c r="I983" s="51">
        <v>0</v>
      </c>
      <c r="J983" s="51">
        <v>0</v>
      </c>
      <c r="K983" s="52">
        <v>0</v>
      </c>
      <c r="L983" s="50">
        <v>0</v>
      </c>
      <c r="M983" s="51">
        <v>0</v>
      </c>
      <c r="N983" s="51">
        <v>0</v>
      </c>
      <c r="O983" s="51">
        <v>0</v>
      </c>
      <c r="P983" s="51">
        <v>0</v>
      </c>
      <c r="Q983" s="52">
        <v>0</v>
      </c>
      <c r="R983" s="50">
        <v>0</v>
      </c>
      <c r="S983" s="51">
        <v>0</v>
      </c>
      <c r="T983" s="51">
        <v>0</v>
      </c>
      <c r="U983" s="51">
        <v>0</v>
      </c>
      <c r="V983" s="51">
        <v>0</v>
      </c>
      <c r="W983" s="52">
        <v>0</v>
      </c>
      <c r="X983" s="50">
        <v>0</v>
      </c>
      <c r="Y983" s="51">
        <v>0</v>
      </c>
      <c r="Z983" s="51">
        <v>0</v>
      </c>
      <c r="AA983" s="51">
        <v>0</v>
      </c>
      <c r="AB983" s="51">
        <v>0</v>
      </c>
      <c r="AC983" s="52">
        <v>0</v>
      </c>
      <c r="AD983" s="50">
        <v>0</v>
      </c>
      <c r="AE983" s="51">
        <v>0</v>
      </c>
      <c r="AF983" s="51">
        <v>0</v>
      </c>
      <c r="AG983" s="51">
        <v>0</v>
      </c>
      <c r="AH983" s="51">
        <v>0</v>
      </c>
      <c r="AI983" s="52">
        <v>0</v>
      </c>
    </row>
    <row r="984" spans="1:35" x14ac:dyDescent="0.25">
      <c r="A984" s="27">
        <v>2019</v>
      </c>
      <c r="B984" s="27">
        <v>0</v>
      </c>
      <c r="C984" s="27" t="s">
        <v>85</v>
      </c>
      <c r="D984" s="27">
        <v>69</v>
      </c>
      <c r="E984" s="27">
        <v>1950</v>
      </c>
      <c r="F984" s="53">
        <v>0</v>
      </c>
      <c r="G984" s="54">
        <v>0</v>
      </c>
      <c r="H984" s="54">
        <v>0</v>
      </c>
      <c r="I984" s="54">
        <v>0</v>
      </c>
      <c r="J984" s="54">
        <v>0</v>
      </c>
      <c r="K984" s="55">
        <v>0</v>
      </c>
      <c r="L984" s="53">
        <v>0</v>
      </c>
      <c r="M984" s="54">
        <v>0</v>
      </c>
      <c r="N984" s="54">
        <v>0</v>
      </c>
      <c r="O984" s="54">
        <v>0</v>
      </c>
      <c r="P984" s="54">
        <v>0</v>
      </c>
      <c r="Q984" s="55">
        <v>0</v>
      </c>
      <c r="R984" s="53">
        <v>0</v>
      </c>
      <c r="S984" s="54">
        <v>0</v>
      </c>
      <c r="T984" s="54">
        <v>0</v>
      </c>
      <c r="U984" s="54">
        <v>0</v>
      </c>
      <c r="V984" s="54">
        <v>0</v>
      </c>
      <c r="W984" s="55">
        <v>0</v>
      </c>
      <c r="X984" s="53">
        <v>0</v>
      </c>
      <c r="Y984" s="54">
        <v>0</v>
      </c>
      <c r="Z984" s="54">
        <v>0</v>
      </c>
      <c r="AA984" s="54">
        <v>0</v>
      </c>
      <c r="AB984" s="54">
        <v>0</v>
      </c>
      <c r="AC984" s="55">
        <v>0</v>
      </c>
      <c r="AD984" s="53">
        <v>0</v>
      </c>
      <c r="AE984" s="54">
        <v>0</v>
      </c>
      <c r="AF984" s="54">
        <v>0</v>
      </c>
      <c r="AG984" s="54">
        <v>0</v>
      </c>
      <c r="AH984" s="54">
        <v>0</v>
      </c>
      <c r="AI984" s="55">
        <v>0</v>
      </c>
    </row>
    <row r="985" spans="1:35" x14ac:dyDescent="0.25">
      <c r="A985" s="26">
        <v>2019</v>
      </c>
      <c r="B985" s="26">
        <v>0</v>
      </c>
      <c r="C985" s="26" t="s">
        <v>85</v>
      </c>
      <c r="D985" s="26">
        <v>70</v>
      </c>
      <c r="E985" s="26">
        <v>1949</v>
      </c>
      <c r="F985" s="50">
        <v>0</v>
      </c>
      <c r="G985" s="51">
        <v>0</v>
      </c>
      <c r="H985" s="51">
        <v>0</v>
      </c>
      <c r="I985" s="51">
        <v>0</v>
      </c>
      <c r="J985" s="51">
        <v>0</v>
      </c>
      <c r="K985" s="52">
        <v>0</v>
      </c>
      <c r="L985" s="50">
        <v>0</v>
      </c>
      <c r="M985" s="51">
        <v>0</v>
      </c>
      <c r="N985" s="51">
        <v>0</v>
      </c>
      <c r="O985" s="51">
        <v>0</v>
      </c>
      <c r="P985" s="51">
        <v>0</v>
      </c>
      <c r="Q985" s="52">
        <v>0</v>
      </c>
      <c r="R985" s="50">
        <v>0</v>
      </c>
      <c r="S985" s="51">
        <v>0</v>
      </c>
      <c r="T985" s="51">
        <v>0</v>
      </c>
      <c r="U985" s="51">
        <v>0</v>
      </c>
      <c r="V985" s="51">
        <v>0</v>
      </c>
      <c r="W985" s="52">
        <v>0</v>
      </c>
      <c r="X985" s="50">
        <v>0</v>
      </c>
      <c r="Y985" s="51">
        <v>0</v>
      </c>
      <c r="Z985" s="51">
        <v>0</v>
      </c>
      <c r="AA985" s="51">
        <v>0</v>
      </c>
      <c r="AB985" s="51">
        <v>0</v>
      </c>
      <c r="AC985" s="52">
        <v>0</v>
      </c>
      <c r="AD985" s="50">
        <v>0</v>
      </c>
      <c r="AE985" s="51">
        <v>0</v>
      </c>
      <c r="AF985" s="51">
        <v>0</v>
      </c>
      <c r="AG985" s="51">
        <v>0</v>
      </c>
      <c r="AH985" s="51">
        <v>0</v>
      </c>
      <c r="AI985" s="52">
        <v>0</v>
      </c>
    </row>
    <row r="986" spans="1:35" x14ac:dyDescent="0.25">
      <c r="A986" s="27">
        <v>2019</v>
      </c>
      <c r="B986" s="27">
        <v>0</v>
      </c>
      <c r="C986" s="27" t="s">
        <v>85</v>
      </c>
      <c r="D986" s="27">
        <v>71</v>
      </c>
      <c r="E986" s="27">
        <v>1948</v>
      </c>
      <c r="F986" s="53">
        <v>0</v>
      </c>
      <c r="G986" s="54">
        <v>0</v>
      </c>
      <c r="H986" s="54">
        <v>365</v>
      </c>
      <c r="I986" s="54">
        <v>365</v>
      </c>
      <c r="J986" s="54">
        <v>0</v>
      </c>
      <c r="K986" s="55">
        <v>0</v>
      </c>
      <c r="L986" s="53">
        <v>0</v>
      </c>
      <c r="M986" s="54">
        <v>0</v>
      </c>
      <c r="N986" s="54">
        <v>0</v>
      </c>
      <c r="O986" s="54">
        <v>0</v>
      </c>
      <c r="P986" s="54">
        <v>0</v>
      </c>
      <c r="Q986" s="55">
        <v>0</v>
      </c>
      <c r="R986" s="53">
        <v>0</v>
      </c>
      <c r="S986" s="54">
        <v>0</v>
      </c>
      <c r="T986" s="54">
        <v>1</v>
      </c>
      <c r="U986" s="54">
        <v>1</v>
      </c>
      <c r="V986" s="54">
        <v>0</v>
      </c>
      <c r="W986" s="55">
        <v>0</v>
      </c>
      <c r="X986" s="53">
        <v>0</v>
      </c>
      <c r="Y986" s="54">
        <v>0</v>
      </c>
      <c r="Z986" s="54">
        <v>0</v>
      </c>
      <c r="AA986" s="54">
        <v>0</v>
      </c>
      <c r="AB986" s="54">
        <v>0</v>
      </c>
      <c r="AC986" s="55">
        <v>0</v>
      </c>
      <c r="AD986" s="53">
        <v>0</v>
      </c>
      <c r="AE986" s="54">
        <v>0</v>
      </c>
      <c r="AF986" s="54">
        <v>1</v>
      </c>
      <c r="AG986" s="54">
        <v>1</v>
      </c>
      <c r="AH986" s="54">
        <v>0</v>
      </c>
      <c r="AI986" s="55">
        <v>0</v>
      </c>
    </row>
    <row r="987" spans="1:35" x14ac:dyDescent="0.25">
      <c r="A987" s="26">
        <v>2019</v>
      </c>
      <c r="B987" s="26">
        <v>0</v>
      </c>
      <c r="C987" s="26" t="s">
        <v>85</v>
      </c>
      <c r="D987" s="26">
        <v>72</v>
      </c>
      <c r="E987" s="26">
        <v>1947</v>
      </c>
      <c r="F987" s="50">
        <v>0</v>
      </c>
      <c r="G987" s="51">
        <v>0</v>
      </c>
      <c r="H987" s="51">
        <v>0</v>
      </c>
      <c r="I987" s="51">
        <v>0</v>
      </c>
      <c r="J987" s="51">
        <v>0</v>
      </c>
      <c r="K987" s="52">
        <v>0</v>
      </c>
      <c r="L987" s="50">
        <v>0</v>
      </c>
      <c r="M987" s="51">
        <v>0</v>
      </c>
      <c r="N987" s="51">
        <v>0</v>
      </c>
      <c r="O987" s="51">
        <v>0</v>
      </c>
      <c r="P987" s="51">
        <v>0</v>
      </c>
      <c r="Q987" s="52">
        <v>0</v>
      </c>
      <c r="R987" s="50">
        <v>0</v>
      </c>
      <c r="S987" s="51">
        <v>0</v>
      </c>
      <c r="T987" s="51">
        <v>0</v>
      </c>
      <c r="U987" s="51">
        <v>0</v>
      </c>
      <c r="V987" s="51">
        <v>0</v>
      </c>
      <c r="W987" s="52">
        <v>0</v>
      </c>
      <c r="X987" s="50">
        <v>0</v>
      </c>
      <c r="Y987" s="51">
        <v>0</v>
      </c>
      <c r="Z987" s="51">
        <v>0</v>
      </c>
      <c r="AA987" s="51">
        <v>0</v>
      </c>
      <c r="AB987" s="51">
        <v>0</v>
      </c>
      <c r="AC987" s="52">
        <v>0</v>
      </c>
      <c r="AD987" s="50">
        <v>0</v>
      </c>
      <c r="AE987" s="51">
        <v>0</v>
      </c>
      <c r="AF987" s="51">
        <v>0</v>
      </c>
      <c r="AG987" s="51">
        <v>0</v>
      </c>
      <c r="AH987" s="51">
        <v>0</v>
      </c>
      <c r="AI987" s="52">
        <v>0</v>
      </c>
    </row>
    <row r="988" spans="1:35" x14ac:dyDescent="0.25">
      <c r="A988" s="27">
        <v>2019</v>
      </c>
      <c r="B988" s="27">
        <v>0</v>
      </c>
      <c r="C988" s="27" t="s">
        <v>85</v>
      </c>
      <c r="D988" s="27">
        <v>73</v>
      </c>
      <c r="E988" s="27">
        <v>1946</v>
      </c>
      <c r="F988" s="53">
        <v>0</v>
      </c>
      <c r="G988" s="54">
        <v>0</v>
      </c>
      <c r="H988" s="54">
        <v>0</v>
      </c>
      <c r="I988" s="54">
        <v>365</v>
      </c>
      <c r="J988" s="54">
        <v>0</v>
      </c>
      <c r="K988" s="55">
        <v>0</v>
      </c>
      <c r="L988" s="53">
        <v>0</v>
      </c>
      <c r="M988" s="54">
        <v>0</v>
      </c>
      <c r="N988" s="54">
        <v>0</v>
      </c>
      <c r="O988" s="54">
        <v>0</v>
      </c>
      <c r="P988" s="54">
        <v>0</v>
      </c>
      <c r="Q988" s="55">
        <v>0</v>
      </c>
      <c r="R988" s="53">
        <v>0</v>
      </c>
      <c r="S988" s="54">
        <v>0</v>
      </c>
      <c r="T988" s="54">
        <v>0</v>
      </c>
      <c r="U988" s="54">
        <v>1</v>
      </c>
      <c r="V988" s="54">
        <v>0</v>
      </c>
      <c r="W988" s="55">
        <v>0</v>
      </c>
      <c r="X988" s="53">
        <v>0</v>
      </c>
      <c r="Y988" s="54">
        <v>0</v>
      </c>
      <c r="Z988" s="54">
        <v>0</v>
      </c>
      <c r="AA988" s="54">
        <v>0</v>
      </c>
      <c r="AB988" s="54">
        <v>0</v>
      </c>
      <c r="AC988" s="55">
        <v>0</v>
      </c>
      <c r="AD988" s="53">
        <v>0</v>
      </c>
      <c r="AE988" s="54">
        <v>0</v>
      </c>
      <c r="AF988" s="54">
        <v>0</v>
      </c>
      <c r="AG988" s="54">
        <v>1</v>
      </c>
      <c r="AH988" s="54">
        <v>0</v>
      </c>
      <c r="AI988" s="55">
        <v>0</v>
      </c>
    </row>
    <row r="989" spans="1:35" x14ac:dyDescent="0.25">
      <c r="A989" s="26">
        <v>2019</v>
      </c>
      <c r="B989" s="26">
        <v>0</v>
      </c>
      <c r="C989" s="26" t="s">
        <v>85</v>
      </c>
      <c r="D989" s="26">
        <v>74</v>
      </c>
      <c r="E989" s="26">
        <v>1945</v>
      </c>
      <c r="F989" s="50">
        <v>0</v>
      </c>
      <c r="G989" s="51">
        <v>0</v>
      </c>
      <c r="H989" s="51">
        <v>0</v>
      </c>
      <c r="I989" s="51">
        <v>0</v>
      </c>
      <c r="J989" s="51">
        <v>0</v>
      </c>
      <c r="K989" s="52">
        <v>0</v>
      </c>
      <c r="L989" s="50">
        <v>0</v>
      </c>
      <c r="M989" s="51">
        <v>0</v>
      </c>
      <c r="N989" s="51">
        <v>0</v>
      </c>
      <c r="O989" s="51">
        <v>0</v>
      </c>
      <c r="P989" s="51">
        <v>0</v>
      </c>
      <c r="Q989" s="52">
        <v>0</v>
      </c>
      <c r="R989" s="50">
        <v>0</v>
      </c>
      <c r="S989" s="51">
        <v>0</v>
      </c>
      <c r="T989" s="51">
        <v>0</v>
      </c>
      <c r="U989" s="51">
        <v>0</v>
      </c>
      <c r="V989" s="51">
        <v>0</v>
      </c>
      <c r="W989" s="52">
        <v>0</v>
      </c>
      <c r="X989" s="50">
        <v>0</v>
      </c>
      <c r="Y989" s="51">
        <v>0</v>
      </c>
      <c r="Z989" s="51">
        <v>0</v>
      </c>
      <c r="AA989" s="51">
        <v>0</v>
      </c>
      <c r="AB989" s="51">
        <v>0</v>
      </c>
      <c r="AC989" s="52">
        <v>0</v>
      </c>
      <c r="AD989" s="50">
        <v>0</v>
      </c>
      <c r="AE989" s="51">
        <v>0</v>
      </c>
      <c r="AF989" s="51">
        <v>0</v>
      </c>
      <c r="AG989" s="51">
        <v>0</v>
      </c>
      <c r="AH989" s="51">
        <v>0</v>
      </c>
      <c r="AI989" s="52">
        <v>0</v>
      </c>
    </row>
    <row r="990" spans="1:35" x14ac:dyDescent="0.25">
      <c r="A990" s="27">
        <v>2019</v>
      </c>
      <c r="B990" s="27">
        <v>0</v>
      </c>
      <c r="C990" s="27" t="s">
        <v>85</v>
      </c>
      <c r="D990" s="27">
        <v>75</v>
      </c>
      <c r="E990" s="27">
        <v>1944</v>
      </c>
      <c r="F990" s="53">
        <v>0</v>
      </c>
      <c r="G990" s="54">
        <v>0</v>
      </c>
      <c r="H990" s="54">
        <v>0</v>
      </c>
      <c r="I990" s="54">
        <v>0</v>
      </c>
      <c r="J990" s="54">
        <v>0</v>
      </c>
      <c r="K990" s="55">
        <v>0</v>
      </c>
      <c r="L990" s="53">
        <v>0</v>
      </c>
      <c r="M990" s="54">
        <v>0</v>
      </c>
      <c r="N990" s="54">
        <v>0</v>
      </c>
      <c r="O990" s="54">
        <v>0</v>
      </c>
      <c r="P990" s="54">
        <v>0</v>
      </c>
      <c r="Q990" s="55">
        <v>0</v>
      </c>
      <c r="R990" s="53">
        <v>0</v>
      </c>
      <c r="S990" s="54">
        <v>0</v>
      </c>
      <c r="T990" s="54">
        <v>0</v>
      </c>
      <c r="U990" s="54">
        <v>0</v>
      </c>
      <c r="V990" s="54">
        <v>0</v>
      </c>
      <c r="W990" s="55">
        <v>0</v>
      </c>
      <c r="X990" s="53">
        <v>0</v>
      </c>
      <c r="Y990" s="54">
        <v>0</v>
      </c>
      <c r="Z990" s="54">
        <v>0</v>
      </c>
      <c r="AA990" s="54">
        <v>0</v>
      </c>
      <c r="AB990" s="54">
        <v>0</v>
      </c>
      <c r="AC990" s="55">
        <v>0</v>
      </c>
      <c r="AD990" s="53">
        <v>0</v>
      </c>
      <c r="AE990" s="54">
        <v>0</v>
      </c>
      <c r="AF990" s="54">
        <v>0</v>
      </c>
      <c r="AG990" s="54">
        <v>0</v>
      </c>
      <c r="AH990" s="54">
        <v>0</v>
      </c>
      <c r="AI990" s="55">
        <v>0</v>
      </c>
    </row>
    <row r="991" spans="1:35" x14ac:dyDescent="0.25">
      <c r="A991" s="26">
        <v>2019</v>
      </c>
      <c r="B991" s="26">
        <v>0</v>
      </c>
      <c r="C991" s="26" t="s">
        <v>85</v>
      </c>
      <c r="D991" s="26">
        <v>76</v>
      </c>
      <c r="E991" s="26">
        <v>1943</v>
      </c>
      <c r="F991" s="50">
        <v>0</v>
      </c>
      <c r="G991" s="51">
        <v>0</v>
      </c>
      <c r="H991" s="51">
        <v>0</v>
      </c>
      <c r="I991" s="51">
        <v>0</v>
      </c>
      <c r="J991" s="51">
        <v>0</v>
      </c>
      <c r="K991" s="52">
        <v>0</v>
      </c>
      <c r="L991" s="50">
        <v>0</v>
      </c>
      <c r="M991" s="51">
        <v>0</v>
      </c>
      <c r="N991" s="51">
        <v>0</v>
      </c>
      <c r="O991" s="51">
        <v>0</v>
      </c>
      <c r="P991" s="51">
        <v>0</v>
      </c>
      <c r="Q991" s="52">
        <v>0</v>
      </c>
      <c r="R991" s="50">
        <v>0</v>
      </c>
      <c r="S991" s="51">
        <v>0</v>
      </c>
      <c r="T991" s="51">
        <v>0</v>
      </c>
      <c r="U991" s="51">
        <v>0</v>
      </c>
      <c r="V991" s="51">
        <v>0</v>
      </c>
      <c r="W991" s="52">
        <v>0</v>
      </c>
      <c r="X991" s="50">
        <v>0</v>
      </c>
      <c r="Y991" s="51">
        <v>0</v>
      </c>
      <c r="Z991" s="51">
        <v>0</v>
      </c>
      <c r="AA991" s="51">
        <v>0</v>
      </c>
      <c r="AB991" s="51">
        <v>0</v>
      </c>
      <c r="AC991" s="52">
        <v>0</v>
      </c>
      <c r="AD991" s="50">
        <v>0</v>
      </c>
      <c r="AE991" s="51">
        <v>0</v>
      </c>
      <c r="AF991" s="51">
        <v>0</v>
      </c>
      <c r="AG991" s="51">
        <v>0</v>
      </c>
      <c r="AH991" s="51">
        <v>0</v>
      </c>
      <c r="AI991" s="52">
        <v>0</v>
      </c>
    </row>
    <row r="992" spans="1:35" x14ac:dyDescent="0.25">
      <c r="A992" s="27">
        <v>2019</v>
      </c>
      <c r="B992" s="27">
        <v>0</v>
      </c>
      <c r="C992" s="27" t="s">
        <v>85</v>
      </c>
      <c r="D992" s="27">
        <v>77</v>
      </c>
      <c r="E992" s="27">
        <v>1942</v>
      </c>
      <c r="F992" s="53">
        <v>0</v>
      </c>
      <c r="G992" s="54">
        <v>0</v>
      </c>
      <c r="H992" s="54">
        <v>0</v>
      </c>
      <c r="I992" s="54">
        <v>0</v>
      </c>
      <c r="J992" s="54">
        <v>0</v>
      </c>
      <c r="K992" s="55">
        <v>0</v>
      </c>
      <c r="L992" s="53">
        <v>0</v>
      </c>
      <c r="M992" s="54">
        <v>0</v>
      </c>
      <c r="N992" s="54">
        <v>0</v>
      </c>
      <c r="O992" s="54">
        <v>0</v>
      </c>
      <c r="P992" s="54">
        <v>0</v>
      </c>
      <c r="Q992" s="55">
        <v>0</v>
      </c>
      <c r="R992" s="53">
        <v>0</v>
      </c>
      <c r="S992" s="54">
        <v>0</v>
      </c>
      <c r="T992" s="54">
        <v>0</v>
      </c>
      <c r="U992" s="54">
        <v>0</v>
      </c>
      <c r="V992" s="54">
        <v>0</v>
      </c>
      <c r="W992" s="55">
        <v>0</v>
      </c>
      <c r="X992" s="53">
        <v>0</v>
      </c>
      <c r="Y992" s="54">
        <v>0</v>
      </c>
      <c r="Z992" s="54">
        <v>0</v>
      </c>
      <c r="AA992" s="54">
        <v>0</v>
      </c>
      <c r="AB992" s="54">
        <v>0</v>
      </c>
      <c r="AC992" s="55">
        <v>0</v>
      </c>
      <c r="AD992" s="53">
        <v>0</v>
      </c>
      <c r="AE992" s="54">
        <v>0</v>
      </c>
      <c r="AF992" s="54">
        <v>0</v>
      </c>
      <c r="AG992" s="54">
        <v>0</v>
      </c>
      <c r="AH992" s="54">
        <v>0</v>
      </c>
      <c r="AI992" s="55">
        <v>0</v>
      </c>
    </row>
    <row r="993" spans="1:35" x14ac:dyDescent="0.25">
      <c r="A993" s="26">
        <v>2019</v>
      </c>
      <c r="B993" s="26">
        <v>0</v>
      </c>
      <c r="C993" s="26" t="s">
        <v>85</v>
      </c>
      <c r="D993" s="26">
        <v>78</v>
      </c>
      <c r="E993" s="26">
        <v>1941</v>
      </c>
      <c r="F993" s="50">
        <v>0</v>
      </c>
      <c r="G993" s="51">
        <v>0</v>
      </c>
      <c r="H993" s="51">
        <v>0</v>
      </c>
      <c r="I993" s="51">
        <v>0</v>
      </c>
      <c r="J993" s="51">
        <v>0</v>
      </c>
      <c r="K993" s="52">
        <v>0</v>
      </c>
      <c r="L993" s="50">
        <v>0</v>
      </c>
      <c r="M993" s="51">
        <v>0</v>
      </c>
      <c r="N993" s="51">
        <v>0</v>
      </c>
      <c r="O993" s="51">
        <v>0</v>
      </c>
      <c r="P993" s="51">
        <v>0</v>
      </c>
      <c r="Q993" s="52">
        <v>0</v>
      </c>
      <c r="R993" s="50">
        <v>0</v>
      </c>
      <c r="S993" s="51">
        <v>0</v>
      </c>
      <c r="T993" s="51">
        <v>0</v>
      </c>
      <c r="U993" s="51">
        <v>0</v>
      </c>
      <c r="V993" s="51">
        <v>0</v>
      </c>
      <c r="W993" s="52">
        <v>0</v>
      </c>
      <c r="X993" s="50">
        <v>0</v>
      </c>
      <c r="Y993" s="51">
        <v>0</v>
      </c>
      <c r="Z993" s="51">
        <v>0</v>
      </c>
      <c r="AA993" s="51">
        <v>0</v>
      </c>
      <c r="AB993" s="51">
        <v>0</v>
      </c>
      <c r="AC993" s="52">
        <v>0</v>
      </c>
      <c r="AD993" s="50">
        <v>0</v>
      </c>
      <c r="AE993" s="51">
        <v>0</v>
      </c>
      <c r="AF993" s="51">
        <v>0</v>
      </c>
      <c r="AG993" s="51">
        <v>0</v>
      </c>
      <c r="AH993" s="51">
        <v>0</v>
      </c>
      <c r="AI993" s="52">
        <v>0</v>
      </c>
    </row>
    <row r="994" spans="1:35" x14ac:dyDescent="0.25">
      <c r="A994" s="27">
        <v>2019</v>
      </c>
      <c r="B994" s="27">
        <v>0</v>
      </c>
      <c r="C994" s="27" t="s">
        <v>85</v>
      </c>
      <c r="D994" s="27">
        <v>79</v>
      </c>
      <c r="E994" s="27">
        <v>1940</v>
      </c>
      <c r="F994" s="53">
        <v>0</v>
      </c>
      <c r="G994" s="54">
        <v>0</v>
      </c>
      <c r="H994" s="54">
        <v>0</v>
      </c>
      <c r="I994" s="54">
        <v>0</v>
      </c>
      <c r="J994" s="54">
        <v>0</v>
      </c>
      <c r="K994" s="55">
        <v>0</v>
      </c>
      <c r="L994" s="53">
        <v>0</v>
      </c>
      <c r="M994" s="54">
        <v>0</v>
      </c>
      <c r="N994" s="54">
        <v>0</v>
      </c>
      <c r="O994" s="54">
        <v>0</v>
      </c>
      <c r="P994" s="54">
        <v>0</v>
      </c>
      <c r="Q994" s="55">
        <v>0</v>
      </c>
      <c r="R994" s="53">
        <v>0</v>
      </c>
      <c r="S994" s="54">
        <v>0</v>
      </c>
      <c r="T994" s="54">
        <v>0</v>
      </c>
      <c r="U994" s="54">
        <v>0</v>
      </c>
      <c r="V994" s="54">
        <v>0</v>
      </c>
      <c r="W994" s="55">
        <v>0</v>
      </c>
      <c r="X994" s="53">
        <v>0</v>
      </c>
      <c r="Y994" s="54">
        <v>0</v>
      </c>
      <c r="Z994" s="54">
        <v>0</v>
      </c>
      <c r="AA994" s="54">
        <v>0</v>
      </c>
      <c r="AB994" s="54">
        <v>0</v>
      </c>
      <c r="AC994" s="55">
        <v>0</v>
      </c>
      <c r="AD994" s="53">
        <v>0</v>
      </c>
      <c r="AE994" s="54">
        <v>0</v>
      </c>
      <c r="AF994" s="54">
        <v>0</v>
      </c>
      <c r="AG994" s="54">
        <v>0</v>
      </c>
      <c r="AH994" s="54">
        <v>0</v>
      </c>
      <c r="AI994" s="55">
        <v>0</v>
      </c>
    </row>
    <row r="995" spans="1:35" x14ac:dyDescent="0.25">
      <c r="A995" s="26">
        <v>2019</v>
      </c>
      <c r="B995" s="26">
        <v>0</v>
      </c>
      <c r="C995" s="26" t="s">
        <v>85</v>
      </c>
      <c r="D995" s="26">
        <v>80</v>
      </c>
      <c r="E995" s="26">
        <v>1939</v>
      </c>
      <c r="F995" s="50">
        <v>0</v>
      </c>
      <c r="G995" s="51">
        <v>0</v>
      </c>
      <c r="H995" s="51">
        <v>365</v>
      </c>
      <c r="I995" s="51">
        <v>365</v>
      </c>
      <c r="J995" s="51">
        <v>0</v>
      </c>
      <c r="K995" s="52">
        <v>0</v>
      </c>
      <c r="L995" s="50">
        <v>0</v>
      </c>
      <c r="M995" s="51">
        <v>0</v>
      </c>
      <c r="N995" s="51">
        <v>0</v>
      </c>
      <c r="O995" s="51">
        <v>0</v>
      </c>
      <c r="P995" s="51">
        <v>0</v>
      </c>
      <c r="Q995" s="52">
        <v>0</v>
      </c>
      <c r="R995" s="50">
        <v>0</v>
      </c>
      <c r="S995" s="51">
        <v>0</v>
      </c>
      <c r="T995" s="51">
        <v>1</v>
      </c>
      <c r="U995" s="51">
        <v>1</v>
      </c>
      <c r="V995" s="51">
        <v>0</v>
      </c>
      <c r="W995" s="52">
        <v>0</v>
      </c>
      <c r="X995" s="50">
        <v>0</v>
      </c>
      <c r="Y995" s="51">
        <v>0</v>
      </c>
      <c r="Z995" s="51">
        <v>0</v>
      </c>
      <c r="AA995" s="51">
        <v>0</v>
      </c>
      <c r="AB995" s="51">
        <v>0</v>
      </c>
      <c r="AC995" s="52">
        <v>0</v>
      </c>
      <c r="AD995" s="50">
        <v>0</v>
      </c>
      <c r="AE995" s="51">
        <v>0</v>
      </c>
      <c r="AF995" s="51">
        <v>1</v>
      </c>
      <c r="AG995" s="51">
        <v>1</v>
      </c>
      <c r="AH995" s="51">
        <v>0</v>
      </c>
      <c r="AI995" s="52">
        <v>0</v>
      </c>
    </row>
    <row r="996" spans="1:35" x14ac:dyDescent="0.25">
      <c r="A996" s="27">
        <v>2019</v>
      </c>
      <c r="B996" s="27">
        <v>0</v>
      </c>
      <c r="C996" s="27" t="s">
        <v>85</v>
      </c>
      <c r="D996" s="27">
        <v>81</v>
      </c>
      <c r="E996" s="27">
        <v>1938</v>
      </c>
      <c r="F996" s="53">
        <v>0</v>
      </c>
      <c r="G996" s="54">
        <v>713</v>
      </c>
      <c r="H996" s="54">
        <v>0</v>
      </c>
      <c r="I996" s="54">
        <v>365</v>
      </c>
      <c r="J996" s="54">
        <v>0</v>
      </c>
      <c r="K996" s="55">
        <v>0</v>
      </c>
      <c r="L996" s="53">
        <v>0</v>
      </c>
      <c r="M996" s="54">
        <v>0</v>
      </c>
      <c r="N996" s="54">
        <v>0</v>
      </c>
      <c r="O996" s="54">
        <v>0</v>
      </c>
      <c r="P996" s="54">
        <v>0</v>
      </c>
      <c r="Q996" s="55">
        <v>0</v>
      </c>
      <c r="R996" s="53">
        <v>0</v>
      </c>
      <c r="S996" s="54">
        <v>2</v>
      </c>
      <c r="T996" s="54">
        <v>0</v>
      </c>
      <c r="U996" s="54">
        <v>1</v>
      </c>
      <c r="V996" s="54">
        <v>0</v>
      </c>
      <c r="W996" s="55">
        <v>0</v>
      </c>
      <c r="X996" s="53">
        <v>0</v>
      </c>
      <c r="Y996" s="54">
        <v>1</v>
      </c>
      <c r="Z996" s="54">
        <v>0</v>
      </c>
      <c r="AA996" s="54">
        <v>0</v>
      </c>
      <c r="AB996" s="54">
        <v>0</v>
      </c>
      <c r="AC996" s="55">
        <v>0</v>
      </c>
      <c r="AD996" s="53">
        <v>0</v>
      </c>
      <c r="AE996" s="54">
        <v>1</v>
      </c>
      <c r="AF996" s="54">
        <v>0</v>
      </c>
      <c r="AG996" s="54">
        <v>1</v>
      </c>
      <c r="AH996" s="54">
        <v>0</v>
      </c>
      <c r="AI996" s="55">
        <v>0</v>
      </c>
    </row>
    <row r="997" spans="1:35" x14ac:dyDescent="0.25">
      <c r="A997" s="26">
        <v>2019</v>
      </c>
      <c r="B997" s="26">
        <v>0</v>
      </c>
      <c r="C997" s="26" t="s">
        <v>85</v>
      </c>
      <c r="D997" s="26">
        <v>82</v>
      </c>
      <c r="E997" s="26">
        <v>1937</v>
      </c>
      <c r="F997" s="50">
        <v>0</v>
      </c>
      <c r="G997" s="51">
        <v>0</v>
      </c>
      <c r="H997" s="51">
        <v>365</v>
      </c>
      <c r="I997" s="51">
        <v>0</v>
      </c>
      <c r="J997" s="51">
        <v>0</v>
      </c>
      <c r="K997" s="52">
        <v>0</v>
      </c>
      <c r="L997" s="50">
        <v>0</v>
      </c>
      <c r="M997" s="51">
        <v>0</v>
      </c>
      <c r="N997" s="51">
        <v>0</v>
      </c>
      <c r="O997" s="51">
        <v>0</v>
      </c>
      <c r="P997" s="51">
        <v>0</v>
      </c>
      <c r="Q997" s="52">
        <v>0</v>
      </c>
      <c r="R997" s="50">
        <v>0</v>
      </c>
      <c r="S997" s="51">
        <v>0</v>
      </c>
      <c r="T997" s="51">
        <v>1</v>
      </c>
      <c r="U997" s="51">
        <v>0</v>
      </c>
      <c r="V997" s="51">
        <v>0</v>
      </c>
      <c r="W997" s="52">
        <v>0</v>
      </c>
      <c r="X997" s="50">
        <v>0</v>
      </c>
      <c r="Y997" s="51">
        <v>0</v>
      </c>
      <c r="Z997" s="51">
        <v>0</v>
      </c>
      <c r="AA997" s="51">
        <v>0</v>
      </c>
      <c r="AB997" s="51">
        <v>0</v>
      </c>
      <c r="AC997" s="52">
        <v>0</v>
      </c>
      <c r="AD997" s="50">
        <v>0</v>
      </c>
      <c r="AE997" s="51">
        <v>0</v>
      </c>
      <c r="AF997" s="51">
        <v>1</v>
      </c>
      <c r="AG997" s="51">
        <v>0</v>
      </c>
      <c r="AH997" s="51">
        <v>0</v>
      </c>
      <c r="AI997" s="52">
        <v>0</v>
      </c>
    </row>
    <row r="998" spans="1:35" x14ac:dyDescent="0.25">
      <c r="A998" s="27">
        <v>2019</v>
      </c>
      <c r="B998" s="27">
        <v>0</v>
      </c>
      <c r="C998" s="27" t="s">
        <v>85</v>
      </c>
      <c r="D998" s="27">
        <v>83</v>
      </c>
      <c r="E998" s="27">
        <v>1936</v>
      </c>
      <c r="F998" s="53">
        <v>0</v>
      </c>
      <c r="G998" s="54">
        <v>0</v>
      </c>
      <c r="H998" s="54">
        <v>0</v>
      </c>
      <c r="I998" s="54">
        <v>365</v>
      </c>
      <c r="J998" s="54">
        <v>0</v>
      </c>
      <c r="K998" s="55">
        <v>0</v>
      </c>
      <c r="L998" s="53">
        <v>0</v>
      </c>
      <c r="M998" s="54">
        <v>0</v>
      </c>
      <c r="N998" s="54">
        <v>0</v>
      </c>
      <c r="O998" s="54">
        <v>0</v>
      </c>
      <c r="P998" s="54">
        <v>0</v>
      </c>
      <c r="Q998" s="55">
        <v>0</v>
      </c>
      <c r="R998" s="53">
        <v>0</v>
      </c>
      <c r="S998" s="54">
        <v>0</v>
      </c>
      <c r="T998" s="54">
        <v>0</v>
      </c>
      <c r="U998" s="54">
        <v>1</v>
      </c>
      <c r="V998" s="54">
        <v>0</v>
      </c>
      <c r="W998" s="55">
        <v>0</v>
      </c>
      <c r="X998" s="53">
        <v>0</v>
      </c>
      <c r="Y998" s="54">
        <v>0</v>
      </c>
      <c r="Z998" s="54">
        <v>0</v>
      </c>
      <c r="AA998" s="54">
        <v>0</v>
      </c>
      <c r="AB998" s="54">
        <v>0</v>
      </c>
      <c r="AC998" s="55">
        <v>0</v>
      </c>
      <c r="AD998" s="53">
        <v>0</v>
      </c>
      <c r="AE998" s="54">
        <v>0</v>
      </c>
      <c r="AF998" s="54">
        <v>0</v>
      </c>
      <c r="AG998" s="54">
        <v>1</v>
      </c>
      <c r="AH998" s="54">
        <v>0</v>
      </c>
      <c r="AI998" s="55">
        <v>0</v>
      </c>
    </row>
    <row r="999" spans="1:35" x14ac:dyDescent="0.25">
      <c r="A999" s="26">
        <v>2019</v>
      </c>
      <c r="B999" s="26">
        <v>0</v>
      </c>
      <c r="C999" s="26" t="s">
        <v>85</v>
      </c>
      <c r="D999" s="26">
        <v>84</v>
      </c>
      <c r="E999" s="26">
        <v>1935</v>
      </c>
      <c r="F999" s="50">
        <v>0</v>
      </c>
      <c r="G999" s="51">
        <v>0</v>
      </c>
      <c r="H999" s="51">
        <v>0</v>
      </c>
      <c r="I999" s="51">
        <v>0</v>
      </c>
      <c r="J999" s="51">
        <v>0</v>
      </c>
      <c r="K999" s="52">
        <v>0</v>
      </c>
      <c r="L999" s="50">
        <v>0</v>
      </c>
      <c r="M999" s="51">
        <v>0</v>
      </c>
      <c r="N999" s="51">
        <v>0</v>
      </c>
      <c r="O999" s="51">
        <v>0</v>
      </c>
      <c r="P999" s="51">
        <v>0</v>
      </c>
      <c r="Q999" s="52">
        <v>0</v>
      </c>
      <c r="R999" s="50">
        <v>0</v>
      </c>
      <c r="S999" s="51">
        <v>0</v>
      </c>
      <c r="T999" s="51">
        <v>0</v>
      </c>
      <c r="U999" s="51">
        <v>0</v>
      </c>
      <c r="V999" s="51">
        <v>0</v>
      </c>
      <c r="W999" s="52">
        <v>0</v>
      </c>
      <c r="X999" s="50">
        <v>0</v>
      </c>
      <c r="Y999" s="51">
        <v>0</v>
      </c>
      <c r="Z999" s="51">
        <v>0</v>
      </c>
      <c r="AA999" s="51">
        <v>0</v>
      </c>
      <c r="AB999" s="51">
        <v>0</v>
      </c>
      <c r="AC999" s="52">
        <v>0</v>
      </c>
      <c r="AD999" s="50">
        <v>0</v>
      </c>
      <c r="AE999" s="51">
        <v>0</v>
      </c>
      <c r="AF999" s="51">
        <v>0</v>
      </c>
      <c r="AG999" s="51">
        <v>0</v>
      </c>
      <c r="AH999" s="51">
        <v>0</v>
      </c>
      <c r="AI999" s="52">
        <v>0</v>
      </c>
    </row>
    <row r="1000" spans="1:35" x14ac:dyDescent="0.25">
      <c r="A1000" s="27">
        <v>2019</v>
      </c>
      <c r="B1000" s="27">
        <v>0</v>
      </c>
      <c r="C1000" s="27" t="s">
        <v>85</v>
      </c>
      <c r="D1000" s="27">
        <v>85</v>
      </c>
      <c r="E1000" s="27">
        <v>1934</v>
      </c>
      <c r="F1000" s="53">
        <v>0</v>
      </c>
      <c r="G1000" s="54">
        <v>0</v>
      </c>
      <c r="H1000" s="54">
        <v>0</v>
      </c>
      <c r="I1000" s="54">
        <v>0</v>
      </c>
      <c r="J1000" s="54">
        <v>0</v>
      </c>
      <c r="K1000" s="55">
        <v>0</v>
      </c>
      <c r="L1000" s="53">
        <v>0</v>
      </c>
      <c r="M1000" s="54">
        <v>0</v>
      </c>
      <c r="N1000" s="54">
        <v>0</v>
      </c>
      <c r="O1000" s="54">
        <v>0</v>
      </c>
      <c r="P1000" s="54">
        <v>0</v>
      </c>
      <c r="Q1000" s="55">
        <v>0</v>
      </c>
      <c r="R1000" s="53">
        <v>0</v>
      </c>
      <c r="S1000" s="54">
        <v>0</v>
      </c>
      <c r="T1000" s="54">
        <v>0</v>
      </c>
      <c r="U1000" s="54">
        <v>0</v>
      </c>
      <c r="V1000" s="54">
        <v>0</v>
      </c>
      <c r="W1000" s="55">
        <v>0</v>
      </c>
      <c r="X1000" s="53">
        <v>0</v>
      </c>
      <c r="Y1000" s="54">
        <v>0</v>
      </c>
      <c r="Z1000" s="54">
        <v>0</v>
      </c>
      <c r="AA1000" s="54">
        <v>0</v>
      </c>
      <c r="AB1000" s="54">
        <v>0</v>
      </c>
      <c r="AC1000" s="55">
        <v>0</v>
      </c>
      <c r="AD1000" s="53">
        <v>0</v>
      </c>
      <c r="AE1000" s="54">
        <v>0</v>
      </c>
      <c r="AF1000" s="54">
        <v>0</v>
      </c>
      <c r="AG1000" s="54">
        <v>0</v>
      </c>
      <c r="AH1000" s="54">
        <v>0</v>
      </c>
      <c r="AI1000" s="55">
        <v>0</v>
      </c>
    </row>
    <row r="1001" spans="1:35" x14ac:dyDescent="0.25">
      <c r="A1001" s="26">
        <v>2019</v>
      </c>
      <c r="B1001" s="26">
        <v>0</v>
      </c>
      <c r="C1001" s="26" t="s">
        <v>85</v>
      </c>
      <c r="D1001" s="26">
        <v>86</v>
      </c>
      <c r="E1001" s="26">
        <v>1933</v>
      </c>
      <c r="F1001" s="50">
        <v>0</v>
      </c>
      <c r="G1001" s="51">
        <v>0</v>
      </c>
      <c r="H1001" s="51">
        <v>0</v>
      </c>
      <c r="I1001" s="51">
        <v>0</v>
      </c>
      <c r="J1001" s="51">
        <v>0</v>
      </c>
      <c r="K1001" s="52">
        <v>0</v>
      </c>
      <c r="L1001" s="50">
        <v>0</v>
      </c>
      <c r="M1001" s="51">
        <v>0</v>
      </c>
      <c r="N1001" s="51">
        <v>0</v>
      </c>
      <c r="O1001" s="51">
        <v>0</v>
      </c>
      <c r="P1001" s="51">
        <v>0</v>
      </c>
      <c r="Q1001" s="52">
        <v>0</v>
      </c>
      <c r="R1001" s="50">
        <v>0</v>
      </c>
      <c r="S1001" s="51">
        <v>0</v>
      </c>
      <c r="T1001" s="51">
        <v>0</v>
      </c>
      <c r="U1001" s="51">
        <v>0</v>
      </c>
      <c r="V1001" s="51">
        <v>0</v>
      </c>
      <c r="W1001" s="52">
        <v>0</v>
      </c>
      <c r="X1001" s="50">
        <v>0</v>
      </c>
      <c r="Y1001" s="51">
        <v>0</v>
      </c>
      <c r="Z1001" s="51">
        <v>0</v>
      </c>
      <c r="AA1001" s="51">
        <v>0</v>
      </c>
      <c r="AB1001" s="51">
        <v>0</v>
      </c>
      <c r="AC1001" s="52">
        <v>0</v>
      </c>
      <c r="AD1001" s="50">
        <v>0</v>
      </c>
      <c r="AE1001" s="51">
        <v>0</v>
      </c>
      <c r="AF1001" s="51">
        <v>0</v>
      </c>
      <c r="AG1001" s="51">
        <v>0</v>
      </c>
      <c r="AH1001" s="51">
        <v>0</v>
      </c>
      <c r="AI1001" s="52">
        <v>0</v>
      </c>
    </row>
    <row r="1002" spans="1:35" x14ac:dyDescent="0.25">
      <c r="A1002" s="27">
        <v>2019</v>
      </c>
      <c r="B1002" s="27">
        <v>0</v>
      </c>
      <c r="C1002" s="27" t="s">
        <v>85</v>
      </c>
      <c r="D1002" s="27">
        <v>87</v>
      </c>
      <c r="E1002" s="27">
        <v>1932</v>
      </c>
      <c r="F1002" s="53">
        <v>0</v>
      </c>
      <c r="G1002" s="54">
        <v>0</v>
      </c>
      <c r="H1002" s="54">
        <v>0</v>
      </c>
      <c r="I1002" s="54">
        <v>0</v>
      </c>
      <c r="J1002" s="54">
        <v>0</v>
      </c>
      <c r="K1002" s="55">
        <v>0</v>
      </c>
      <c r="L1002" s="53">
        <v>0</v>
      </c>
      <c r="M1002" s="54">
        <v>0</v>
      </c>
      <c r="N1002" s="54">
        <v>0</v>
      </c>
      <c r="O1002" s="54">
        <v>0</v>
      </c>
      <c r="P1002" s="54">
        <v>0</v>
      </c>
      <c r="Q1002" s="55">
        <v>0</v>
      </c>
      <c r="R1002" s="53">
        <v>0</v>
      </c>
      <c r="S1002" s="54">
        <v>0</v>
      </c>
      <c r="T1002" s="54">
        <v>0</v>
      </c>
      <c r="U1002" s="54">
        <v>0</v>
      </c>
      <c r="V1002" s="54">
        <v>0</v>
      </c>
      <c r="W1002" s="55">
        <v>0</v>
      </c>
      <c r="X1002" s="53">
        <v>0</v>
      </c>
      <c r="Y1002" s="54">
        <v>0</v>
      </c>
      <c r="Z1002" s="54">
        <v>0</v>
      </c>
      <c r="AA1002" s="54">
        <v>0</v>
      </c>
      <c r="AB1002" s="54">
        <v>0</v>
      </c>
      <c r="AC1002" s="55">
        <v>0</v>
      </c>
      <c r="AD1002" s="53">
        <v>0</v>
      </c>
      <c r="AE1002" s="54">
        <v>0</v>
      </c>
      <c r="AF1002" s="54">
        <v>0</v>
      </c>
      <c r="AG1002" s="54">
        <v>0</v>
      </c>
      <c r="AH1002" s="54">
        <v>0</v>
      </c>
      <c r="AI1002" s="55">
        <v>0</v>
      </c>
    </row>
    <row r="1003" spans="1:35" x14ac:dyDescent="0.25">
      <c r="A1003" s="26">
        <v>2019</v>
      </c>
      <c r="B1003" s="26">
        <v>0</v>
      </c>
      <c r="C1003" s="26" t="s">
        <v>85</v>
      </c>
      <c r="D1003" s="26">
        <v>88</v>
      </c>
      <c r="E1003" s="26">
        <v>1931</v>
      </c>
      <c r="F1003" s="50">
        <v>0</v>
      </c>
      <c r="G1003" s="51">
        <v>0</v>
      </c>
      <c r="H1003" s="51">
        <v>0</v>
      </c>
      <c r="I1003" s="51">
        <v>365</v>
      </c>
      <c r="J1003" s="51">
        <v>0</v>
      </c>
      <c r="K1003" s="52">
        <v>0</v>
      </c>
      <c r="L1003" s="50">
        <v>0</v>
      </c>
      <c r="M1003" s="51">
        <v>0</v>
      </c>
      <c r="N1003" s="51">
        <v>0</v>
      </c>
      <c r="O1003" s="51">
        <v>0</v>
      </c>
      <c r="P1003" s="51">
        <v>0</v>
      </c>
      <c r="Q1003" s="52">
        <v>0</v>
      </c>
      <c r="R1003" s="50">
        <v>0</v>
      </c>
      <c r="S1003" s="51">
        <v>0</v>
      </c>
      <c r="T1003" s="51">
        <v>0</v>
      </c>
      <c r="U1003" s="51">
        <v>1</v>
      </c>
      <c r="V1003" s="51">
        <v>0</v>
      </c>
      <c r="W1003" s="52">
        <v>0</v>
      </c>
      <c r="X1003" s="50">
        <v>0</v>
      </c>
      <c r="Y1003" s="51">
        <v>0</v>
      </c>
      <c r="Z1003" s="51">
        <v>0</v>
      </c>
      <c r="AA1003" s="51">
        <v>0</v>
      </c>
      <c r="AB1003" s="51">
        <v>0</v>
      </c>
      <c r="AC1003" s="52">
        <v>0</v>
      </c>
      <c r="AD1003" s="50">
        <v>0</v>
      </c>
      <c r="AE1003" s="51">
        <v>0</v>
      </c>
      <c r="AF1003" s="51">
        <v>0</v>
      </c>
      <c r="AG1003" s="51">
        <v>1</v>
      </c>
      <c r="AH1003" s="51">
        <v>0</v>
      </c>
      <c r="AI1003" s="52">
        <v>0</v>
      </c>
    </row>
    <row r="1004" spans="1:35" x14ac:dyDescent="0.25">
      <c r="A1004" s="27">
        <v>2019</v>
      </c>
      <c r="B1004" s="27">
        <v>0</v>
      </c>
      <c r="C1004" s="27" t="s">
        <v>85</v>
      </c>
      <c r="D1004" s="27">
        <v>89</v>
      </c>
      <c r="E1004" s="27">
        <v>1930</v>
      </c>
      <c r="F1004" s="53">
        <v>0</v>
      </c>
      <c r="G1004" s="54">
        <v>0</v>
      </c>
      <c r="H1004" s="54">
        <v>365</v>
      </c>
      <c r="I1004" s="54">
        <v>365</v>
      </c>
      <c r="J1004" s="54">
        <v>0</v>
      </c>
      <c r="K1004" s="55">
        <v>0</v>
      </c>
      <c r="L1004" s="53">
        <v>0</v>
      </c>
      <c r="M1004" s="54">
        <v>0</v>
      </c>
      <c r="N1004" s="54">
        <v>0</v>
      </c>
      <c r="O1004" s="54">
        <v>0</v>
      </c>
      <c r="P1004" s="54">
        <v>0</v>
      </c>
      <c r="Q1004" s="55">
        <v>0</v>
      </c>
      <c r="R1004" s="53">
        <v>0</v>
      </c>
      <c r="S1004" s="54">
        <v>0</v>
      </c>
      <c r="T1004" s="54">
        <v>1</v>
      </c>
      <c r="U1004" s="54">
        <v>1</v>
      </c>
      <c r="V1004" s="54">
        <v>0</v>
      </c>
      <c r="W1004" s="55">
        <v>0</v>
      </c>
      <c r="X1004" s="53">
        <v>0</v>
      </c>
      <c r="Y1004" s="54">
        <v>0</v>
      </c>
      <c r="Z1004" s="54">
        <v>0</v>
      </c>
      <c r="AA1004" s="54">
        <v>0</v>
      </c>
      <c r="AB1004" s="54">
        <v>0</v>
      </c>
      <c r="AC1004" s="55">
        <v>0</v>
      </c>
      <c r="AD1004" s="53">
        <v>0</v>
      </c>
      <c r="AE1004" s="54">
        <v>0</v>
      </c>
      <c r="AF1004" s="54">
        <v>1</v>
      </c>
      <c r="AG1004" s="54">
        <v>1</v>
      </c>
      <c r="AH1004" s="54">
        <v>0</v>
      </c>
      <c r="AI1004" s="55">
        <v>0</v>
      </c>
    </row>
    <row r="1005" spans="1:35" x14ac:dyDescent="0.25">
      <c r="A1005" s="26">
        <v>2019</v>
      </c>
      <c r="B1005" s="26">
        <v>0</v>
      </c>
      <c r="C1005" s="26" t="s">
        <v>85</v>
      </c>
      <c r="D1005" s="26">
        <v>90</v>
      </c>
      <c r="E1005" s="26">
        <v>1929</v>
      </c>
      <c r="F1005" s="50">
        <v>0</v>
      </c>
      <c r="G1005" s="51">
        <v>0</v>
      </c>
      <c r="H1005" s="51">
        <v>0</v>
      </c>
      <c r="I1005" s="51">
        <v>0</v>
      </c>
      <c r="J1005" s="51">
        <v>0</v>
      </c>
      <c r="K1005" s="52">
        <v>0</v>
      </c>
      <c r="L1005" s="50">
        <v>0</v>
      </c>
      <c r="M1005" s="51">
        <v>0</v>
      </c>
      <c r="N1005" s="51">
        <v>0</v>
      </c>
      <c r="O1005" s="51">
        <v>0</v>
      </c>
      <c r="P1005" s="51">
        <v>0</v>
      </c>
      <c r="Q1005" s="52">
        <v>0</v>
      </c>
      <c r="R1005" s="50">
        <v>0</v>
      </c>
      <c r="S1005" s="51">
        <v>0</v>
      </c>
      <c r="T1005" s="51">
        <v>0</v>
      </c>
      <c r="U1005" s="51">
        <v>0</v>
      </c>
      <c r="V1005" s="51">
        <v>0</v>
      </c>
      <c r="W1005" s="52">
        <v>0</v>
      </c>
      <c r="X1005" s="50">
        <v>0</v>
      </c>
      <c r="Y1005" s="51">
        <v>0</v>
      </c>
      <c r="Z1005" s="51">
        <v>0</v>
      </c>
      <c r="AA1005" s="51">
        <v>0</v>
      </c>
      <c r="AB1005" s="51">
        <v>0</v>
      </c>
      <c r="AC1005" s="52">
        <v>0</v>
      </c>
      <c r="AD1005" s="50">
        <v>0</v>
      </c>
      <c r="AE1005" s="51">
        <v>0</v>
      </c>
      <c r="AF1005" s="51">
        <v>0</v>
      </c>
      <c r="AG1005" s="51">
        <v>0</v>
      </c>
      <c r="AH1005" s="51">
        <v>0</v>
      </c>
      <c r="AI1005" s="52">
        <v>0</v>
      </c>
    </row>
    <row r="1006" spans="1:35" x14ac:dyDescent="0.25">
      <c r="A1006" s="27">
        <v>2019</v>
      </c>
      <c r="B1006" s="27">
        <v>0</v>
      </c>
      <c r="C1006" s="27" t="s">
        <v>85</v>
      </c>
      <c r="D1006" s="27">
        <v>91</v>
      </c>
      <c r="E1006" s="27">
        <v>1928</v>
      </c>
      <c r="F1006" s="53">
        <v>0</v>
      </c>
      <c r="G1006" s="54">
        <v>0</v>
      </c>
      <c r="H1006" s="54">
        <v>0</v>
      </c>
      <c r="I1006" s="54">
        <v>0</v>
      </c>
      <c r="J1006" s="54">
        <v>0</v>
      </c>
      <c r="K1006" s="55">
        <v>0</v>
      </c>
      <c r="L1006" s="53">
        <v>0</v>
      </c>
      <c r="M1006" s="54">
        <v>0</v>
      </c>
      <c r="N1006" s="54">
        <v>0</v>
      </c>
      <c r="O1006" s="54">
        <v>0</v>
      </c>
      <c r="P1006" s="54">
        <v>0</v>
      </c>
      <c r="Q1006" s="55">
        <v>0</v>
      </c>
      <c r="R1006" s="53">
        <v>0</v>
      </c>
      <c r="S1006" s="54">
        <v>0</v>
      </c>
      <c r="T1006" s="54">
        <v>0</v>
      </c>
      <c r="U1006" s="54">
        <v>0</v>
      </c>
      <c r="V1006" s="54">
        <v>0</v>
      </c>
      <c r="W1006" s="55">
        <v>0</v>
      </c>
      <c r="X1006" s="53">
        <v>0</v>
      </c>
      <c r="Y1006" s="54">
        <v>0</v>
      </c>
      <c r="Z1006" s="54">
        <v>0</v>
      </c>
      <c r="AA1006" s="54">
        <v>0</v>
      </c>
      <c r="AB1006" s="54">
        <v>0</v>
      </c>
      <c r="AC1006" s="55">
        <v>0</v>
      </c>
      <c r="AD1006" s="53">
        <v>0</v>
      </c>
      <c r="AE1006" s="54">
        <v>0</v>
      </c>
      <c r="AF1006" s="54">
        <v>0</v>
      </c>
      <c r="AG1006" s="54">
        <v>0</v>
      </c>
      <c r="AH1006" s="54">
        <v>0</v>
      </c>
      <c r="AI1006" s="55">
        <v>0</v>
      </c>
    </row>
    <row r="1007" spans="1:35" x14ac:dyDescent="0.25">
      <c r="A1007" s="26">
        <v>2019</v>
      </c>
      <c r="B1007" s="26">
        <v>0</v>
      </c>
      <c r="C1007" s="26" t="s">
        <v>85</v>
      </c>
      <c r="D1007" s="26">
        <v>92</v>
      </c>
      <c r="E1007" s="26">
        <v>1927</v>
      </c>
      <c r="F1007" s="50">
        <v>0</v>
      </c>
      <c r="G1007" s="51">
        <v>365</v>
      </c>
      <c r="H1007" s="51">
        <v>0</v>
      </c>
      <c r="I1007" s="51">
        <v>0</v>
      </c>
      <c r="J1007" s="51">
        <v>0</v>
      </c>
      <c r="K1007" s="52">
        <v>0</v>
      </c>
      <c r="L1007" s="50">
        <v>0</v>
      </c>
      <c r="M1007" s="51">
        <v>0</v>
      </c>
      <c r="N1007" s="51">
        <v>0</v>
      </c>
      <c r="O1007" s="51">
        <v>0</v>
      </c>
      <c r="P1007" s="51">
        <v>0</v>
      </c>
      <c r="Q1007" s="52">
        <v>0</v>
      </c>
      <c r="R1007" s="50">
        <v>0</v>
      </c>
      <c r="S1007" s="51">
        <v>1</v>
      </c>
      <c r="T1007" s="51">
        <v>0</v>
      </c>
      <c r="U1007" s="51">
        <v>0</v>
      </c>
      <c r="V1007" s="51">
        <v>0</v>
      </c>
      <c r="W1007" s="52">
        <v>0</v>
      </c>
      <c r="X1007" s="50">
        <v>0</v>
      </c>
      <c r="Y1007" s="51">
        <v>0</v>
      </c>
      <c r="Z1007" s="51">
        <v>0</v>
      </c>
      <c r="AA1007" s="51">
        <v>0</v>
      </c>
      <c r="AB1007" s="51">
        <v>0</v>
      </c>
      <c r="AC1007" s="52">
        <v>0</v>
      </c>
      <c r="AD1007" s="50">
        <v>0</v>
      </c>
      <c r="AE1007" s="51">
        <v>1</v>
      </c>
      <c r="AF1007" s="51">
        <v>0</v>
      </c>
      <c r="AG1007" s="51">
        <v>0</v>
      </c>
      <c r="AH1007" s="51">
        <v>0</v>
      </c>
      <c r="AI1007" s="52">
        <v>0</v>
      </c>
    </row>
    <row r="1008" spans="1:35" x14ac:dyDescent="0.25">
      <c r="A1008" s="27">
        <v>2019</v>
      </c>
      <c r="B1008" s="27">
        <v>0</v>
      </c>
      <c r="C1008" s="27" t="s">
        <v>85</v>
      </c>
      <c r="D1008" s="27">
        <v>93</v>
      </c>
      <c r="E1008" s="27">
        <v>1926</v>
      </c>
      <c r="F1008" s="53">
        <v>0</v>
      </c>
      <c r="G1008" s="54">
        <v>343</v>
      </c>
      <c r="H1008" s="54">
        <v>0</v>
      </c>
      <c r="I1008" s="54">
        <v>0</v>
      </c>
      <c r="J1008" s="54">
        <v>0</v>
      </c>
      <c r="K1008" s="55">
        <v>0</v>
      </c>
      <c r="L1008" s="53">
        <v>0</v>
      </c>
      <c r="M1008" s="54">
        <v>0</v>
      </c>
      <c r="N1008" s="54">
        <v>0</v>
      </c>
      <c r="O1008" s="54">
        <v>0</v>
      </c>
      <c r="P1008" s="54">
        <v>0</v>
      </c>
      <c r="Q1008" s="55">
        <v>0</v>
      </c>
      <c r="R1008" s="53">
        <v>0</v>
      </c>
      <c r="S1008" s="54">
        <v>1</v>
      </c>
      <c r="T1008" s="54">
        <v>0</v>
      </c>
      <c r="U1008" s="54">
        <v>0</v>
      </c>
      <c r="V1008" s="54">
        <v>0</v>
      </c>
      <c r="W1008" s="55">
        <v>0</v>
      </c>
      <c r="X1008" s="53">
        <v>0</v>
      </c>
      <c r="Y1008" s="54">
        <v>1</v>
      </c>
      <c r="Z1008" s="54">
        <v>0</v>
      </c>
      <c r="AA1008" s="54">
        <v>0</v>
      </c>
      <c r="AB1008" s="54">
        <v>0</v>
      </c>
      <c r="AC1008" s="55">
        <v>0</v>
      </c>
      <c r="AD1008" s="53">
        <v>0</v>
      </c>
      <c r="AE1008" s="54">
        <v>0</v>
      </c>
      <c r="AF1008" s="54">
        <v>0</v>
      </c>
      <c r="AG1008" s="54">
        <v>0</v>
      </c>
      <c r="AH1008" s="54">
        <v>0</v>
      </c>
      <c r="AI1008" s="55">
        <v>0</v>
      </c>
    </row>
    <row r="1009" spans="1:35" x14ac:dyDescent="0.25">
      <c r="A1009" s="26">
        <v>2019</v>
      </c>
      <c r="B1009" s="26">
        <v>0</v>
      </c>
      <c r="C1009" s="26" t="s">
        <v>85</v>
      </c>
      <c r="D1009" s="26">
        <v>94</v>
      </c>
      <c r="E1009" s="26">
        <v>1925</v>
      </c>
      <c r="F1009" s="50">
        <v>0</v>
      </c>
      <c r="G1009" s="51">
        <v>0</v>
      </c>
      <c r="H1009" s="51">
        <v>0</v>
      </c>
      <c r="I1009" s="51">
        <v>0</v>
      </c>
      <c r="J1009" s="51">
        <v>0</v>
      </c>
      <c r="K1009" s="52">
        <v>0</v>
      </c>
      <c r="L1009" s="50">
        <v>0</v>
      </c>
      <c r="M1009" s="51">
        <v>0</v>
      </c>
      <c r="N1009" s="51">
        <v>0</v>
      </c>
      <c r="O1009" s="51">
        <v>0</v>
      </c>
      <c r="P1009" s="51">
        <v>0</v>
      </c>
      <c r="Q1009" s="52">
        <v>0</v>
      </c>
      <c r="R1009" s="50">
        <v>0</v>
      </c>
      <c r="S1009" s="51">
        <v>0</v>
      </c>
      <c r="T1009" s="51">
        <v>0</v>
      </c>
      <c r="U1009" s="51">
        <v>0</v>
      </c>
      <c r="V1009" s="51">
        <v>0</v>
      </c>
      <c r="W1009" s="52">
        <v>0</v>
      </c>
      <c r="X1009" s="50">
        <v>0</v>
      </c>
      <c r="Y1009" s="51">
        <v>0</v>
      </c>
      <c r="Z1009" s="51">
        <v>0</v>
      </c>
      <c r="AA1009" s="51">
        <v>0</v>
      </c>
      <c r="AB1009" s="51">
        <v>0</v>
      </c>
      <c r="AC1009" s="52">
        <v>0</v>
      </c>
      <c r="AD1009" s="50">
        <v>0</v>
      </c>
      <c r="AE1009" s="51">
        <v>0</v>
      </c>
      <c r="AF1009" s="51">
        <v>0</v>
      </c>
      <c r="AG1009" s="51">
        <v>0</v>
      </c>
      <c r="AH1009" s="51">
        <v>0</v>
      </c>
      <c r="AI1009" s="52">
        <v>0</v>
      </c>
    </row>
    <row r="1010" spans="1:35" x14ac:dyDescent="0.25">
      <c r="A1010" s="27">
        <v>2019</v>
      </c>
      <c r="B1010" s="27">
        <v>0</v>
      </c>
      <c r="C1010" s="27" t="s">
        <v>85</v>
      </c>
      <c r="D1010" s="27">
        <v>95</v>
      </c>
      <c r="E1010" s="27">
        <v>1924</v>
      </c>
      <c r="F1010" s="53">
        <v>0</v>
      </c>
      <c r="G1010" s="54">
        <v>0</v>
      </c>
      <c r="H1010" s="54">
        <v>0</v>
      </c>
      <c r="I1010" s="54">
        <v>0</v>
      </c>
      <c r="J1010" s="54">
        <v>0</v>
      </c>
      <c r="K1010" s="55">
        <v>0</v>
      </c>
      <c r="L1010" s="53">
        <v>0</v>
      </c>
      <c r="M1010" s="54">
        <v>0</v>
      </c>
      <c r="N1010" s="54">
        <v>0</v>
      </c>
      <c r="O1010" s="54">
        <v>0</v>
      </c>
      <c r="P1010" s="54">
        <v>0</v>
      </c>
      <c r="Q1010" s="55">
        <v>0</v>
      </c>
      <c r="R1010" s="53">
        <v>0</v>
      </c>
      <c r="S1010" s="54">
        <v>0</v>
      </c>
      <c r="T1010" s="54">
        <v>0</v>
      </c>
      <c r="U1010" s="54">
        <v>0</v>
      </c>
      <c r="V1010" s="54">
        <v>0</v>
      </c>
      <c r="W1010" s="55">
        <v>0</v>
      </c>
      <c r="X1010" s="53">
        <v>0</v>
      </c>
      <c r="Y1010" s="54">
        <v>0</v>
      </c>
      <c r="Z1010" s="54">
        <v>0</v>
      </c>
      <c r="AA1010" s="54">
        <v>0</v>
      </c>
      <c r="AB1010" s="54">
        <v>0</v>
      </c>
      <c r="AC1010" s="55">
        <v>0</v>
      </c>
      <c r="AD1010" s="53">
        <v>0</v>
      </c>
      <c r="AE1010" s="54">
        <v>0</v>
      </c>
      <c r="AF1010" s="54">
        <v>0</v>
      </c>
      <c r="AG1010" s="54">
        <v>0</v>
      </c>
      <c r="AH1010" s="54">
        <v>0</v>
      </c>
      <c r="AI1010" s="55">
        <v>0</v>
      </c>
    </row>
    <row r="1011" spans="1:35" x14ac:dyDescent="0.25">
      <c r="A1011" s="26">
        <v>2019</v>
      </c>
      <c r="B1011" s="26">
        <v>0</v>
      </c>
      <c r="C1011" s="26" t="s">
        <v>85</v>
      </c>
      <c r="D1011" s="26">
        <v>96</v>
      </c>
      <c r="E1011" s="26">
        <v>1923</v>
      </c>
      <c r="F1011" s="50">
        <v>0</v>
      </c>
      <c r="G1011" s="51">
        <v>0</v>
      </c>
      <c r="H1011" s="51">
        <v>0</v>
      </c>
      <c r="I1011" s="51">
        <v>0</v>
      </c>
      <c r="J1011" s="51">
        <v>0</v>
      </c>
      <c r="K1011" s="52">
        <v>0</v>
      </c>
      <c r="L1011" s="50">
        <v>0</v>
      </c>
      <c r="M1011" s="51">
        <v>0</v>
      </c>
      <c r="N1011" s="51">
        <v>0</v>
      </c>
      <c r="O1011" s="51">
        <v>0</v>
      </c>
      <c r="P1011" s="51">
        <v>0</v>
      </c>
      <c r="Q1011" s="52">
        <v>0</v>
      </c>
      <c r="R1011" s="50">
        <v>0</v>
      </c>
      <c r="S1011" s="51">
        <v>0</v>
      </c>
      <c r="T1011" s="51">
        <v>0</v>
      </c>
      <c r="U1011" s="51">
        <v>0</v>
      </c>
      <c r="V1011" s="51">
        <v>0</v>
      </c>
      <c r="W1011" s="52">
        <v>0</v>
      </c>
      <c r="X1011" s="50">
        <v>0</v>
      </c>
      <c r="Y1011" s="51">
        <v>0</v>
      </c>
      <c r="Z1011" s="51">
        <v>0</v>
      </c>
      <c r="AA1011" s="51">
        <v>0</v>
      </c>
      <c r="AB1011" s="51">
        <v>0</v>
      </c>
      <c r="AC1011" s="52">
        <v>0</v>
      </c>
      <c r="AD1011" s="50">
        <v>0</v>
      </c>
      <c r="AE1011" s="51">
        <v>0</v>
      </c>
      <c r="AF1011" s="51">
        <v>0</v>
      </c>
      <c r="AG1011" s="51">
        <v>0</v>
      </c>
      <c r="AH1011" s="51">
        <v>0</v>
      </c>
      <c r="AI1011" s="52">
        <v>0</v>
      </c>
    </row>
    <row r="1012" spans="1:35" x14ac:dyDescent="0.25">
      <c r="A1012" s="27">
        <v>2019</v>
      </c>
      <c r="B1012" s="27">
        <v>0</v>
      </c>
      <c r="C1012" s="27" t="s">
        <v>85</v>
      </c>
      <c r="D1012" s="27">
        <v>97</v>
      </c>
      <c r="E1012" s="27">
        <v>1922</v>
      </c>
      <c r="F1012" s="53">
        <v>0</v>
      </c>
      <c r="G1012" s="54">
        <v>0</v>
      </c>
      <c r="H1012" s="54">
        <v>0</v>
      </c>
      <c r="I1012" s="54">
        <v>0</v>
      </c>
      <c r="J1012" s="54">
        <v>0</v>
      </c>
      <c r="K1012" s="55">
        <v>0</v>
      </c>
      <c r="L1012" s="53">
        <v>0</v>
      </c>
      <c r="M1012" s="54">
        <v>0</v>
      </c>
      <c r="N1012" s="54">
        <v>0</v>
      </c>
      <c r="O1012" s="54">
        <v>0</v>
      </c>
      <c r="P1012" s="54">
        <v>0</v>
      </c>
      <c r="Q1012" s="55">
        <v>0</v>
      </c>
      <c r="R1012" s="53">
        <v>0</v>
      </c>
      <c r="S1012" s="54">
        <v>0</v>
      </c>
      <c r="T1012" s="54">
        <v>0</v>
      </c>
      <c r="U1012" s="54">
        <v>0</v>
      </c>
      <c r="V1012" s="54">
        <v>0</v>
      </c>
      <c r="W1012" s="55">
        <v>0</v>
      </c>
      <c r="X1012" s="53">
        <v>0</v>
      </c>
      <c r="Y1012" s="54">
        <v>0</v>
      </c>
      <c r="Z1012" s="54">
        <v>0</v>
      </c>
      <c r="AA1012" s="54">
        <v>0</v>
      </c>
      <c r="AB1012" s="54">
        <v>0</v>
      </c>
      <c r="AC1012" s="55">
        <v>0</v>
      </c>
      <c r="AD1012" s="53">
        <v>0</v>
      </c>
      <c r="AE1012" s="54">
        <v>0</v>
      </c>
      <c r="AF1012" s="54">
        <v>0</v>
      </c>
      <c r="AG1012" s="54">
        <v>0</v>
      </c>
      <c r="AH1012" s="54">
        <v>0</v>
      </c>
      <c r="AI1012" s="55">
        <v>0</v>
      </c>
    </row>
    <row r="1013" spans="1:35" x14ac:dyDescent="0.25">
      <c r="A1013" s="26">
        <v>2019</v>
      </c>
      <c r="B1013" s="26">
        <v>0</v>
      </c>
      <c r="C1013" s="26" t="s">
        <v>85</v>
      </c>
      <c r="D1013" s="26">
        <v>98</v>
      </c>
      <c r="E1013" s="26">
        <v>1921</v>
      </c>
      <c r="F1013" s="50">
        <v>0</v>
      </c>
      <c r="G1013" s="51">
        <v>0</v>
      </c>
      <c r="H1013" s="51">
        <v>0</v>
      </c>
      <c r="I1013" s="51">
        <v>0</v>
      </c>
      <c r="J1013" s="51">
        <v>0</v>
      </c>
      <c r="K1013" s="52">
        <v>0</v>
      </c>
      <c r="L1013" s="50">
        <v>0</v>
      </c>
      <c r="M1013" s="51">
        <v>0</v>
      </c>
      <c r="N1013" s="51">
        <v>0</v>
      </c>
      <c r="O1013" s="51">
        <v>0</v>
      </c>
      <c r="P1013" s="51">
        <v>0</v>
      </c>
      <c r="Q1013" s="52">
        <v>0</v>
      </c>
      <c r="R1013" s="50">
        <v>0</v>
      </c>
      <c r="S1013" s="51">
        <v>0</v>
      </c>
      <c r="T1013" s="51">
        <v>0</v>
      </c>
      <c r="U1013" s="51">
        <v>0</v>
      </c>
      <c r="V1013" s="51">
        <v>0</v>
      </c>
      <c r="W1013" s="52">
        <v>0</v>
      </c>
      <c r="X1013" s="50">
        <v>0</v>
      </c>
      <c r="Y1013" s="51">
        <v>0</v>
      </c>
      <c r="Z1013" s="51">
        <v>0</v>
      </c>
      <c r="AA1013" s="51">
        <v>0</v>
      </c>
      <c r="AB1013" s="51">
        <v>0</v>
      </c>
      <c r="AC1013" s="52">
        <v>0</v>
      </c>
      <c r="AD1013" s="50">
        <v>0</v>
      </c>
      <c r="AE1013" s="51">
        <v>0</v>
      </c>
      <c r="AF1013" s="51">
        <v>0</v>
      </c>
      <c r="AG1013" s="51">
        <v>0</v>
      </c>
      <c r="AH1013" s="51">
        <v>0</v>
      </c>
      <c r="AI1013" s="52">
        <v>0</v>
      </c>
    </row>
    <row r="1014" spans="1:35" x14ac:dyDescent="0.25">
      <c r="A1014" s="27">
        <v>2019</v>
      </c>
      <c r="B1014" s="27">
        <v>0</v>
      </c>
      <c r="C1014" s="27" t="s">
        <v>85</v>
      </c>
      <c r="D1014" s="27">
        <v>99</v>
      </c>
      <c r="E1014" s="27">
        <v>1920</v>
      </c>
      <c r="F1014" s="53">
        <v>0</v>
      </c>
      <c r="G1014" s="54">
        <v>0</v>
      </c>
      <c r="H1014" s="54">
        <v>0</v>
      </c>
      <c r="I1014" s="54">
        <v>0</v>
      </c>
      <c r="J1014" s="54">
        <v>0</v>
      </c>
      <c r="K1014" s="55">
        <v>0</v>
      </c>
      <c r="L1014" s="53">
        <v>0</v>
      </c>
      <c r="M1014" s="54">
        <v>0</v>
      </c>
      <c r="N1014" s="54">
        <v>0</v>
      </c>
      <c r="O1014" s="54">
        <v>0</v>
      </c>
      <c r="P1014" s="54">
        <v>0</v>
      </c>
      <c r="Q1014" s="55">
        <v>0</v>
      </c>
      <c r="R1014" s="53">
        <v>0</v>
      </c>
      <c r="S1014" s="54">
        <v>0</v>
      </c>
      <c r="T1014" s="54">
        <v>0</v>
      </c>
      <c r="U1014" s="54">
        <v>0</v>
      </c>
      <c r="V1014" s="54">
        <v>0</v>
      </c>
      <c r="W1014" s="55">
        <v>0</v>
      </c>
      <c r="X1014" s="53">
        <v>0</v>
      </c>
      <c r="Y1014" s="54">
        <v>0</v>
      </c>
      <c r="Z1014" s="54">
        <v>0</v>
      </c>
      <c r="AA1014" s="54">
        <v>0</v>
      </c>
      <c r="AB1014" s="54">
        <v>0</v>
      </c>
      <c r="AC1014" s="55">
        <v>0</v>
      </c>
      <c r="AD1014" s="53">
        <v>0</v>
      </c>
      <c r="AE1014" s="54">
        <v>0</v>
      </c>
      <c r="AF1014" s="54">
        <v>0</v>
      </c>
      <c r="AG1014" s="54">
        <v>0</v>
      </c>
      <c r="AH1014" s="54">
        <v>0</v>
      </c>
      <c r="AI1014" s="55">
        <v>0</v>
      </c>
    </row>
    <row r="1015" spans="1:35" x14ac:dyDescent="0.25">
      <c r="A1015" s="26">
        <v>2019</v>
      </c>
      <c r="B1015" s="26">
        <v>0</v>
      </c>
      <c r="C1015" s="26" t="s">
        <v>85</v>
      </c>
      <c r="D1015" s="26">
        <v>100</v>
      </c>
      <c r="E1015" s="26">
        <v>1919</v>
      </c>
      <c r="F1015" s="50">
        <v>0</v>
      </c>
      <c r="G1015" s="51">
        <v>0</v>
      </c>
      <c r="H1015" s="51">
        <v>0</v>
      </c>
      <c r="I1015" s="51">
        <v>0</v>
      </c>
      <c r="J1015" s="51">
        <v>0</v>
      </c>
      <c r="K1015" s="52">
        <v>0</v>
      </c>
      <c r="L1015" s="50">
        <v>0</v>
      </c>
      <c r="M1015" s="51">
        <v>0</v>
      </c>
      <c r="N1015" s="51">
        <v>0</v>
      </c>
      <c r="O1015" s="51">
        <v>0</v>
      </c>
      <c r="P1015" s="51">
        <v>0</v>
      </c>
      <c r="Q1015" s="52">
        <v>0</v>
      </c>
      <c r="R1015" s="50">
        <v>0</v>
      </c>
      <c r="S1015" s="51">
        <v>0</v>
      </c>
      <c r="T1015" s="51">
        <v>0</v>
      </c>
      <c r="U1015" s="51">
        <v>0</v>
      </c>
      <c r="V1015" s="51">
        <v>0</v>
      </c>
      <c r="W1015" s="52">
        <v>0</v>
      </c>
      <c r="X1015" s="50">
        <v>0</v>
      </c>
      <c r="Y1015" s="51">
        <v>0</v>
      </c>
      <c r="Z1015" s="51">
        <v>0</v>
      </c>
      <c r="AA1015" s="51">
        <v>0</v>
      </c>
      <c r="AB1015" s="51">
        <v>0</v>
      </c>
      <c r="AC1015" s="52">
        <v>0</v>
      </c>
      <c r="AD1015" s="50">
        <v>0</v>
      </c>
      <c r="AE1015" s="51">
        <v>0</v>
      </c>
      <c r="AF1015" s="51">
        <v>0</v>
      </c>
      <c r="AG1015" s="51">
        <v>0</v>
      </c>
      <c r="AH1015" s="51">
        <v>0</v>
      </c>
      <c r="AI1015" s="52">
        <v>0</v>
      </c>
    </row>
    <row r="1016" spans="1:35" x14ac:dyDescent="0.25">
      <c r="A1016" s="27">
        <v>2019</v>
      </c>
      <c r="B1016" s="27">
        <v>0</v>
      </c>
      <c r="C1016" s="27" t="s">
        <v>85</v>
      </c>
      <c r="D1016" s="27">
        <v>101</v>
      </c>
      <c r="E1016" s="27">
        <v>1918</v>
      </c>
      <c r="F1016" s="53">
        <v>0</v>
      </c>
      <c r="G1016" s="54">
        <v>0</v>
      </c>
      <c r="H1016" s="54">
        <v>0</v>
      </c>
      <c r="I1016" s="54">
        <v>0</v>
      </c>
      <c r="J1016" s="54">
        <v>0</v>
      </c>
      <c r="K1016" s="55">
        <v>0</v>
      </c>
      <c r="L1016" s="53">
        <v>0</v>
      </c>
      <c r="M1016" s="54">
        <v>0</v>
      </c>
      <c r="N1016" s="54">
        <v>0</v>
      </c>
      <c r="O1016" s="54">
        <v>0</v>
      </c>
      <c r="P1016" s="54">
        <v>0</v>
      </c>
      <c r="Q1016" s="55">
        <v>0</v>
      </c>
      <c r="R1016" s="53">
        <v>0</v>
      </c>
      <c r="S1016" s="54">
        <v>0</v>
      </c>
      <c r="T1016" s="54">
        <v>0</v>
      </c>
      <c r="U1016" s="54">
        <v>0</v>
      </c>
      <c r="V1016" s="54">
        <v>0</v>
      </c>
      <c r="W1016" s="55">
        <v>0</v>
      </c>
      <c r="X1016" s="53">
        <v>0</v>
      </c>
      <c r="Y1016" s="54">
        <v>0</v>
      </c>
      <c r="Z1016" s="54">
        <v>0</v>
      </c>
      <c r="AA1016" s="54">
        <v>0</v>
      </c>
      <c r="AB1016" s="54">
        <v>0</v>
      </c>
      <c r="AC1016" s="55">
        <v>0</v>
      </c>
      <c r="AD1016" s="53">
        <v>0</v>
      </c>
      <c r="AE1016" s="54">
        <v>0</v>
      </c>
      <c r="AF1016" s="54">
        <v>0</v>
      </c>
      <c r="AG1016" s="54">
        <v>0</v>
      </c>
      <c r="AH1016" s="54">
        <v>0</v>
      </c>
      <c r="AI1016" s="55">
        <v>0</v>
      </c>
    </row>
    <row r="1017" spans="1:35" x14ac:dyDescent="0.25">
      <c r="A1017" s="26">
        <v>2019</v>
      </c>
      <c r="B1017" s="26">
        <v>0</v>
      </c>
      <c r="C1017" s="26" t="s">
        <v>85</v>
      </c>
      <c r="D1017" s="26">
        <v>102</v>
      </c>
      <c r="E1017" s="26">
        <v>1917</v>
      </c>
      <c r="F1017" s="50">
        <v>0</v>
      </c>
      <c r="G1017" s="51">
        <v>0</v>
      </c>
      <c r="H1017" s="51">
        <v>0</v>
      </c>
      <c r="I1017" s="51">
        <v>0</v>
      </c>
      <c r="J1017" s="51">
        <v>0</v>
      </c>
      <c r="K1017" s="52">
        <v>0</v>
      </c>
      <c r="L1017" s="50">
        <v>0</v>
      </c>
      <c r="M1017" s="51">
        <v>0</v>
      </c>
      <c r="N1017" s="51">
        <v>0</v>
      </c>
      <c r="O1017" s="51">
        <v>0</v>
      </c>
      <c r="P1017" s="51">
        <v>0</v>
      </c>
      <c r="Q1017" s="52">
        <v>0</v>
      </c>
      <c r="R1017" s="50">
        <v>0</v>
      </c>
      <c r="S1017" s="51">
        <v>0</v>
      </c>
      <c r="T1017" s="51">
        <v>0</v>
      </c>
      <c r="U1017" s="51">
        <v>0</v>
      </c>
      <c r="V1017" s="51">
        <v>0</v>
      </c>
      <c r="W1017" s="52">
        <v>0</v>
      </c>
      <c r="X1017" s="50">
        <v>0</v>
      </c>
      <c r="Y1017" s="51">
        <v>0</v>
      </c>
      <c r="Z1017" s="51">
        <v>0</v>
      </c>
      <c r="AA1017" s="51">
        <v>0</v>
      </c>
      <c r="AB1017" s="51">
        <v>0</v>
      </c>
      <c r="AC1017" s="52">
        <v>0</v>
      </c>
      <c r="AD1017" s="50">
        <v>0</v>
      </c>
      <c r="AE1017" s="51">
        <v>0</v>
      </c>
      <c r="AF1017" s="51">
        <v>0</v>
      </c>
      <c r="AG1017" s="51">
        <v>0</v>
      </c>
      <c r="AH1017" s="51">
        <v>0</v>
      </c>
      <c r="AI1017" s="52">
        <v>0</v>
      </c>
    </row>
    <row r="1018" spans="1:35" x14ac:dyDescent="0.25">
      <c r="A1018" s="27">
        <v>2019</v>
      </c>
      <c r="B1018" s="27">
        <v>0</v>
      </c>
      <c r="C1018" s="27" t="s">
        <v>85</v>
      </c>
      <c r="D1018" s="27">
        <v>103</v>
      </c>
      <c r="E1018" s="27">
        <v>1916</v>
      </c>
      <c r="F1018" s="53">
        <v>0</v>
      </c>
      <c r="G1018" s="54">
        <v>0</v>
      </c>
      <c r="H1018" s="54">
        <v>0</v>
      </c>
      <c r="I1018" s="54">
        <v>0</v>
      </c>
      <c r="J1018" s="54">
        <v>0</v>
      </c>
      <c r="K1018" s="55">
        <v>0</v>
      </c>
      <c r="L1018" s="53">
        <v>0</v>
      </c>
      <c r="M1018" s="54">
        <v>0</v>
      </c>
      <c r="N1018" s="54">
        <v>0</v>
      </c>
      <c r="O1018" s="54">
        <v>0</v>
      </c>
      <c r="P1018" s="54">
        <v>0</v>
      </c>
      <c r="Q1018" s="55">
        <v>0</v>
      </c>
      <c r="R1018" s="53">
        <v>0</v>
      </c>
      <c r="S1018" s="54">
        <v>0</v>
      </c>
      <c r="T1018" s="54">
        <v>0</v>
      </c>
      <c r="U1018" s="54">
        <v>0</v>
      </c>
      <c r="V1018" s="54">
        <v>0</v>
      </c>
      <c r="W1018" s="55">
        <v>0</v>
      </c>
      <c r="X1018" s="53">
        <v>0</v>
      </c>
      <c r="Y1018" s="54">
        <v>0</v>
      </c>
      <c r="Z1018" s="54">
        <v>0</v>
      </c>
      <c r="AA1018" s="54">
        <v>0</v>
      </c>
      <c r="AB1018" s="54">
        <v>0</v>
      </c>
      <c r="AC1018" s="55">
        <v>0</v>
      </c>
      <c r="AD1018" s="53">
        <v>0</v>
      </c>
      <c r="AE1018" s="54">
        <v>0</v>
      </c>
      <c r="AF1018" s="54">
        <v>0</v>
      </c>
      <c r="AG1018" s="54">
        <v>0</v>
      </c>
      <c r="AH1018" s="54">
        <v>0</v>
      </c>
      <c r="AI1018" s="55">
        <v>0</v>
      </c>
    </row>
    <row r="1019" spans="1:35" x14ac:dyDescent="0.25">
      <c r="A1019" s="26">
        <v>2019</v>
      </c>
      <c r="B1019" s="26">
        <v>0</v>
      </c>
      <c r="C1019" s="26" t="s">
        <v>85</v>
      </c>
      <c r="D1019" s="26">
        <v>104</v>
      </c>
      <c r="E1019" s="26">
        <v>1915</v>
      </c>
      <c r="F1019" s="50">
        <v>0</v>
      </c>
      <c r="G1019" s="51">
        <v>0</v>
      </c>
      <c r="H1019" s="51">
        <v>0</v>
      </c>
      <c r="I1019" s="51">
        <v>0</v>
      </c>
      <c r="J1019" s="51">
        <v>0</v>
      </c>
      <c r="K1019" s="52">
        <v>0</v>
      </c>
      <c r="L1019" s="50">
        <v>0</v>
      </c>
      <c r="M1019" s="51">
        <v>0</v>
      </c>
      <c r="N1019" s="51">
        <v>0</v>
      </c>
      <c r="O1019" s="51">
        <v>0</v>
      </c>
      <c r="P1019" s="51">
        <v>0</v>
      </c>
      <c r="Q1019" s="52">
        <v>0</v>
      </c>
      <c r="R1019" s="50">
        <v>0</v>
      </c>
      <c r="S1019" s="51">
        <v>0</v>
      </c>
      <c r="T1019" s="51">
        <v>0</v>
      </c>
      <c r="U1019" s="51">
        <v>0</v>
      </c>
      <c r="V1019" s="51">
        <v>0</v>
      </c>
      <c r="W1019" s="52">
        <v>0</v>
      </c>
      <c r="X1019" s="50">
        <v>0</v>
      </c>
      <c r="Y1019" s="51">
        <v>0</v>
      </c>
      <c r="Z1019" s="51">
        <v>0</v>
      </c>
      <c r="AA1019" s="51">
        <v>0</v>
      </c>
      <c r="AB1019" s="51">
        <v>0</v>
      </c>
      <c r="AC1019" s="52">
        <v>0</v>
      </c>
      <c r="AD1019" s="50">
        <v>0</v>
      </c>
      <c r="AE1019" s="51">
        <v>0</v>
      </c>
      <c r="AF1019" s="51">
        <v>0</v>
      </c>
      <c r="AG1019" s="51">
        <v>0</v>
      </c>
      <c r="AH1019" s="51">
        <v>0</v>
      </c>
      <c r="AI1019" s="52">
        <v>0</v>
      </c>
    </row>
    <row r="1020" spans="1:35" x14ac:dyDescent="0.25">
      <c r="A1020" s="27">
        <v>2019</v>
      </c>
      <c r="B1020" s="27">
        <v>0</v>
      </c>
      <c r="C1020" s="27" t="s">
        <v>85</v>
      </c>
      <c r="D1020" s="27">
        <v>105</v>
      </c>
      <c r="E1020" s="27">
        <v>1914</v>
      </c>
      <c r="F1020" s="53">
        <v>0</v>
      </c>
      <c r="G1020" s="54">
        <v>0</v>
      </c>
      <c r="H1020" s="54">
        <v>0</v>
      </c>
      <c r="I1020" s="54">
        <v>0</v>
      </c>
      <c r="J1020" s="54">
        <v>0</v>
      </c>
      <c r="K1020" s="55">
        <v>0</v>
      </c>
      <c r="L1020" s="53">
        <v>0</v>
      </c>
      <c r="M1020" s="54">
        <v>0</v>
      </c>
      <c r="N1020" s="54">
        <v>0</v>
      </c>
      <c r="O1020" s="54">
        <v>0</v>
      </c>
      <c r="P1020" s="54">
        <v>0</v>
      </c>
      <c r="Q1020" s="55">
        <v>0</v>
      </c>
      <c r="R1020" s="53">
        <v>0</v>
      </c>
      <c r="S1020" s="54">
        <v>0</v>
      </c>
      <c r="T1020" s="54">
        <v>0</v>
      </c>
      <c r="U1020" s="54">
        <v>0</v>
      </c>
      <c r="V1020" s="54">
        <v>0</v>
      </c>
      <c r="W1020" s="55">
        <v>0</v>
      </c>
      <c r="X1020" s="53">
        <v>0</v>
      </c>
      <c r="Y1020" s="54">
        <v>0</v>
      </c>
      <c r="Z1020" s="54">
        <v>0</v>
      </c>
      <c r="AA1020" s="54">
        <v>0</v>
      </c>
      <c r="AB1020" s="54">
        <v>0</v>
      </c>
      <c r="AC1020" s="55">
        <v>0</v>
      </c>
      <c r="AD1020" s="53">
        <v>0</v>
      </c>
      <c r="AE1020" s="54">
        <v>0</v>
      </c>
      <c r="AF1020" s="54">
        <v>0</v>
      </c>
      <c r="AG1020" s="54">
        <v>0</v>
      </c>
      <c r="AH1020" s="54">
        <v>0</v>
      </c>
      <c r="AI1020" s="55">
        <v>0</v>
      </c>
    </row>
    <row r="1021" spans="1:35" x14ac:dyDescent="0.25">
      <c r="A1021" s="26">
        <v>2019</v>
      </c>
      <c r="B1021" s="26">
        <v>0</v>
      </c>
      <c r="C1021" s="26" t="s">
        <v>85</v>
      </c>
      <c r="D1021" s="26">
        <v>106</v>
      </c>
      <c r="E1021" s="26">
        <v>1913</v>
      </c>
      <c r="F1021" s="50">
        <v>0</v>
      </c>
      <c r="G1021" s="51">
        <v>0</v>
      </c>
      <c r="H1021" s="51">
        <v>0</v>
      </c>
      <c r="I1021" s="51">
        <v>0</v>
      </c>
      <c r="J1021" s="51">
        <v>0</v>
      </c>
      <c r="K1021" s="52">
        <v>0</v>
      </c>
      <c r="L1021" s="50">
        <v>0</v>
      </c>
      <c r="M1021" s="51">
        <v>0</v>
      </c>
      <c r="N1021" s="51">
        <v>0</v>
      </c>
      <c r="O1021" s="51">
        <v>0</v>
      </c>
      <c r="P1021" s="51">
        <v>0</v>
      </c>
      <c r="Q1021" s="52">
        <v>0</v>
      </c>
      <c r="R1021" s="50">
        <v>0</v>
      </c>
      <c r="S1021" s="51">
        <v>0</v>
      </c>
      <c r="T1021" s="51">
        <v>0</v>
      </c>
      <c r="U1021" s="51">
        <v>0</v>
      </c>
      <c r="V1021" s="51">
        <v>0</v>
      </c>
      <c r="W1021" s="52">
        <v>0</v>
      </c>
      <c r="X1021" s="50">
        <v>0</v>
      </c>
      <c r="Y1021" s="51">
        <v>0</v>
      </c>
      <c r="Z1021" s="51">
        <v>0</v>
      </c>
      <c r="AA1021" s="51">
        <v>0</v>
      </c>
      <c r="AB1021" s="51">
        <v>0</v>
      </c>
      <c r="AC1021" s="52">
        <v>0</v>
      </c>
      <c r="AD1021" s="50">
        <v>0</v>
      </c>
      <c r="AE1021" s="51">
        <v>0</v>
      </c>
      <c r="AF1021" s="51">
        <v>0</v>
      </c>
      <c r="AG1021" s="51">
        <v>0</v>
      </c>
      <c r="AH1021" s="51">
        <v>0</v>
      </c>
      <c r="AI1021" s="52">
        <v>0</v>
      </c>
    </row>
    <row r="1022" spans="1:35" x14ac:dyDescent="0.25">
      <c r="A1022" s="27">
        <v>2019</v>
      </c>
      <c r="B1022" s="27">
        <v>0</v>
      </c>
      <c r="C1022" s="27" t="s">
        <v>85</v>
      </c>
      <c r="D1022" s="27">
        <v>107</v>
      </c>
      <c r="E1022" s="27">
        <v>1912</v>
      </c>
      <c r="F1022" s="53">
        <v>0</v>
      </c>
      <c r="G1022" s="54">
        <v>0</v>
      </c>
      <c r="H1022" s="54">
        <v>0</v>
      </c>
      <c r="I1022" s="54">
        <v>0</v>
      </c>
      <c r="J1022" s="54">
        <v>0</v>
      </c>
      <c r="K1022" s="55">
        <v>0</v>
      </c>
      <c r="L1022" s="53">
        <v>0</v>
      </c>
      <c r="M1022" s="54">
        <v>0</v>
      </c>
      <c r="N1022" s="54">
        <v>0</v>
      </c>
      <c r="O1022" s="54">
        <v>0</v>
      </c>
      <c r="P1022" s="54">
        <v>0</v>
      </c>
      <c r="Q1022" s="55">
        <v>0</v>
      </c>
      <c r="R1022" s="53">
        <v>0</v>
      </c>
      <c r="S1022" s="54">
        <v>0</v>
      </c>
      <c r="T1022" s="54">
        <v>0</v>
      </c>
      <c r="U1022" s="54">
        <v>0</v>
      </c>
      <c r="V1022" s="54">
        <v>0</v>
      </c>
      <c r="W1022" s="55">
        <v>0</v>
      </c>
      <c r="X1022" s="53">
        <v>0</v>
      </c>
      <c r="Y1022" s="54">
        <v>0</v>
      </c>
      <c r="Z1022" s="54">
        <v>0</v>
      </c>
      <c r="AA1022" s="54">
        <v>0</v>
      </c>
      <c r="AB1022" s="54">
        <v>0</v>
      </c>
      <c r="AC1022" s="55">
        <v>0</v>
      </c>
      <c r="AD1022" s="53">
        <v>0</v>
      </c>
      <c r="AE1022" s="54">
        <v>0</v>
      </c>
      <c r="AF1022" s="54">
        <v>0</v>
      </c>
      <c r="AG1022" s="54">
        <v>0</v>
      </c>
      <c r="AH1022" s="54">
        <v>0</v>
      </c>
      <c r="AI1022" s="55">
        <v>0</v>
      </c>
    </row>
    <row r="1023" spans="1:35" x14ac:dyDescent="0.25">
      <c r="A1023" s="26">
        <v>2019</v>
      </c>
      <c r="B1023" s="26">
        <v>0</v>
      </c>
      <c r="C1023" s="26" t="s">
        <v>85</v>
      </c>
      <c r="D1023" s="26">
        <v>108</v>
      </c>
      <c r="E1023" s="26">
        <v>1911</v>
      </c>
      <c r="F1023" s="50">
        <v>0</v>
      </c>
      <c r="G1023" s="51">
        <v>0</v>
      </c>
      <c r="H1023" s="51">
        <v>0</v>
      </c>
      <c r="I1023" s="51">
        <v>0</v>
      </c>
      <c r="J1023" s="51">
        <v>0</v>
      </c>
      <c r="K1023" s="52">
        <v>0</v>
      </c>
      <c r="L1023" s="50">
        <v>0</v>
      </c>
      <c r="M1023" s="51">
        <v>0</v>
      </c>
      <c r="N1023" s="51">
        <v>0</v>
      </c>
      <c r="O1023" s="51">
        <v>0</v>
      </c>
      <c r="P1023" s="51">
        <v>0</v>
      </c>
      <c r="Q1023" s="52">
        <v>0</v>
      </c>
      <c r="R1023" s="50">
        <v>0</v>
      </c>
      <c r="S1023" s="51">
        <v>0</v>
      </c>
      <c r="T1023" s="51">
        <v>0</v>
      </c>
      <c r="U1023" s="51">
        <v>0</v>
      </c>
      <c r="V1023" s="51">
        <v>0</v>
      </c>
      <c r="W1023" s="52">
        <v>0</v>
      </c>
      <c r="X1023" s="50">
        <v>0</v>
      </c>
      <c r="Y1023" s="51">
        <v>0</v>
      </c>
      <c r="Z1023" s="51">
        <v>0</v>
      </c>
      <c r="AA1023" s="51">
        <v>0</v>
      </c>
      <c r="AB1023" s="51">
        <v>0</v>
      </c>
      <c r="AC1023" s="52">
        <v>0</v>
      </c>
      <c r="AD1023" s="50">
        <v>0</v>
      </c>
      <c r="AE1023" s="51">
        <v>0</v>
      </c>
      <c r="AF1023" s="51">
        <v>0</v>
      </c>
      <c r="AG1023" s="51">
        <v>0</v>
      </c>
      <c r="AH1023" s="51">
        <v>0</v>
      </c>
      <c r="AI1023" s="52">
        <v>0</v>
      </c>
    </row>
    <row r="1024" spans="1:35" x14ac:dyDescent="0.25">
      <c r="A1024" s="27">
        <v>2019</v>
      </c>
      <c r="B1024" s="27">
        <v>0</v>
      </c>
      <c r="C1024" s="27" t="s">
        <v>85</v>
      </c>
      <c r="D1024" s="27">
        <v>109</v>
      </c>
      <c r="E1024" s="27">
        <v>1910</v>
      </c>
      <c r="F1024" s="53">
        <v>0</v>
      </c>
      <c r="G1024" s="54">
        <v>0</v>
      </c>
      <c r="H1024" s="54">
        <v>0</v>
      </c>
      <c r="I1024" s="54">
        <v>0</v>
      </c>
      <c r="J1024" s="54">
        <v>0</v>
      </c>
      <c r="K1024" s="55">
        <v>0</v>
      </c>
      <c r="L1024" s="53">
        <v>0</v>
      </c>
      <c r="M1024" s="54">
        <v>0</v>
      </c>
      <c r="N1024" s="54">
        <v>0</v>
      </c>
      <c r="O1024" s="54">
        <v>0</v>
      </c>
      <c r="P1024" s="54">
        <v>0</v>
      </c>
      <c r="Q1024" s="55">
        <v>0</v>
      </c>
      <c r="R1024" s="53">
        <v>0</v>
      </c>
      <c r="S1024" s="54">
        <v>0</v>
      </c>
      <c r="T1024" s="54">
        <v>0</v>
      </c>
      <c r="U1024" s="54">
        <v>0</v>
      </c>
      <c r="V1024" s="54">
        <v>0</v>
      </c>
      <c r="W1024" s="55">
        <v>0</v>
      </c>
      <c r="X1024" s="53">
        <v>0</v>
      </c>
      <c r="Y1024" s="54">
        <v>0</v>
      </c>
      <c r="Z1024" s="54">
        <v>0</v>
      </c>
      <c r="AA1024" s="54">
        <v>0</v>
      </c>
      <c r="AB1024" s="54">
        <v>0</v>
      </c>
      <c r="AC1024" s="55">
        <v>0</v>
      </c>
      <c r="AD1024" s="53">
        <v>0</v>
      </c>
      <c r="AE1024" s="54">
        <v>0</v>
      </c>
      <c r="AF1024" s="54">
        <v>0</v>
      </c>
      <c r="AG1024" s="54">
        <v>0</v>
      </c>
      <c r="AH1024" s="54">
        <v>0</v>
      </c>
      <c r="AI1024" s="55">
        <v>0</v>
      </c>
    </row>
    <row r="1025" spans="1:35" x14ac:dyDescent="0.25">
      <c r="A1025" s="26">
        <v>2019</v>
      </c>
      <c r="B1025" s="26">
        <v>0</v>
      </c>
      <c r="C1025" s="26" t="s">
        <v>85</v>
      </c>
      <c r="D1025" s="26">
        <v>110</v>
      </c>
      <c r="E1025" s="26">
        <v>1909</v>
      </c>
      <c r="F1025" s="50">
        <v>0</v>
      </c>
      <c r="G1025" s="51">
        <v>0</v>
      </c>
      <c r="H1025" s="51">
        <v>0</v>
      </c>
      <c r="I1025" s="51">
        <v>0</v>
      </c>
      <c r="J1025" s="51">
        <v>0</v>
      </c>
      <c r="K1025" s="52">
        <v>0</v>
      </c>
      <c r="L1025" s="50">
        <v>0</v>
      </c>
      <c r="M1025" s="51">
        <v>0</v>
      </c>
      <c r="N1025" s="51">
        <v>0</v>
      </c>
      <c r="O1025" s="51">
        <v>0</v>
      </c>
      <c r="P1025" s="51">
        <v>0</v>
      </c>
      <c r="Q1025" s="52">
        <v>0</v>
      </c>
      <c r="R1025" s="50">
        <v>0</v>
      </c>
      <c r="S1025" s="51">
        <v>0</v>
      </c>
      <c r="T1025" s="51">
        <v>0</v>
      </c>
      <c r="U1025" s="51">
        <v>0</v>
      </c>
      <c r="V1025" s="51">
        <v>0</v>
      </c>
      <c r="W1025" s="52">
        <v>0</v>
      </c>
      <c r="X1025" s="50">
        <v>0</v>
      </c>
      <c r="Y1025" s="51">
        <v>0</v>
      </c>
      <c r="Z1025" s="51">
        <v>0</v>
      </c>
      <c r="AA1025" s="51">
        <v>0</v>
      </c>
      <c r="AB1025" s="51">
        <v>0</v>
      </c>
      <c r="AC1025" s="52">
        <v>0</v>
      </c>
      <c r="AD1025" s="50">
        <v>0</v>
      </c>
      <c r="AE1025" s="51">
        <v>0</v>
      </c>
      <c r="AF1025" s="51">
        <v>0</v>
      </c>
      <c r="AG1025" s="51">
        <v>0</v>
      </c>
      <c r="AH1025" s="51">
        <v>0</v>
      </c>
      <c r="AI1025" s="52">
        <v>0</v>
      </c>
    </row>
    <row r="1026" spans="1:35" x14ac:dyDescent="0.25">
      <c r="A1026" s="27">
        <v>2019</v>
      </c>
      <c r="B1026" s="27">
        <v>0</v>
      </c>
      <c r="C1026" s="27" t="s">
        <v>85</v>
      </c>
      <c r="D1026" s="27">
        <v>111</v>
      </c>
      <c r="E1026" s="27">
        <v>1908</v>
      </c>
      <c r="F1026" s="53">
        <v>0</v>
      </c>
      <c r="G1026" s="54">
        <v>0</v>
      </c>
      <c r="H1026" s="54">
        <v>0</v>
      </c>
      <c r="I1026" s="54">
        <v>0</v>
      </c>
      <c r="J1026" s="54">
        <v>0</v>
      </c>
      <c r="K1026" s="55">
        <v>0</v>
      </c>
      <c r="L1026" s="53">
        <v>0</v>
      </c>
      <c r="M1026" s="54">
        <v>0</v>
      </c>
      <c r="N1026" s="54">
        <v>0</v>
      </c>
      <c r="O1026" s="54">
        <v>0</v>
      </c>
      <c r="P1026" s="54">
        <v>0</v>
      </c>
      <c r="Q1026" s="55">
        <v>0</v>
      </c>
      <c r="R1026" s="53">
        <v>0</v>
      </c>
      <c r="S1026" s="54">
        <v>0</v>
      </c>
      <c r="T1026" s="54">
        <v>0</v>
      </c>
      <c r="U1026" s="54">
        <v>0</v>
      </c>
      <c r="V1026" s="54">
        <v>0</v>
      </c>
      <c r="W1026" s="55">
        <v>0</v>
      </c>
      <c r="X1026" s="53">
        <v>0</v>
      </c>
      <c r="Y1026" s="54">
        <v>0</v>
      </c>
      <c r="Z1026" s="54">
        <v>0</v>
      </c>
      <c r="AA1026" s="54">
        <v>0</v>
      </c>
      <c r="AB1026" s="54">
        <v>0</v>
      </c>
      <c r="AC1026" s="55">
        <v>0</v>
      </c>
      <c r="AD1026" s="53">
        <v>0</v>
      </c>
      <c r="AE1026" s="54">
        <v>0</v>
      </c>
      <c r="AF1026" s="54">
        <v>0</v>
      </c>
      <c r="AG1026" s="54">
        <v>0</v>
      </c>
      <c r="AH1026" s="54">
        <v>0</v>
      </c>
      <c r="AI1026" s="55">
        <v>0</v>
      </c>
    </row>
    <row r="1027" spans="1:35" x14ac:dyDescent="0.25">
      <c r="A1027" s="26">
        <v>2019</v>
      </c>
      <c r="B1027" s="26">
        <v>0</v>
      </c>
      <c r="C1027" s="26" t="s">
        <v>85</v>
      </c>
      <c r="D1027" s="26">
        <v>112</v>
      </c>
      <c r="E1027" s="26">
        <v>1907</v>
      </c>
      <c r="F1027" s="50">
        <v>0</v>
      </c>
      <c r="G1027" s="51">
        <v>0</v>
      </c>
      <c r="H1027" s="51">
        <v>0</v>
      </c>
      <c r="I1027" s="51">
        <v>0</v>
      </c>
      <c r="J1027" s="51">
        <v>0</v>
      </c>
      <c r="K1027" s="52">
        <v>0</v>
      </c>
      <c r="L1027" s="50">
        <v>0</v>
      </c>
      <c r="M1027" s="51">
        <v>0</v>
      </c>
      <c r="N1027" s="51">
        <v>0</v>
      </c>
      <c r="O1027" s="51">
        <v>0</v>
      </c>
      <c r="P1027" s="51">
        <v>0</v>
      </c>
      <c r="Q1027" s="52">
        <v>0</v>
      </c>
      <c r="R1027" s="50">
        <v>0</v>
      </c>
      <c r="S1027" s="51">
        <v>0</v>
      </c>
      <c r="T1027" s="51">
        <v>0</v>
      </c>
      <c r="U1027" s="51">
        <v>0</v>
      </c>
      <c r="V1027" s="51">
        <v>0</v>
      </c>
      <c r="W1027" s="52">
        <v>0</v>
      </c>
      <c r="X1027" s="50">
        <v>0</v>
      </c>
      <c r="Y1027" s="51">
        <v>0</v>
      </c>
      <c r="Z1027" s="51">
        <v>0</v>
      </c>
      <c r="AA1027" s="51">
        <v>0</v>
      </c>
      <c r="AB1027" s="51">
        <v>0</v>
      </c>
      <c r="AC1027" s="52">
        <v>0</v>
      </c>
      <c r="AD1027" s="50">
        <v>0</v>
      </c>
      <c r="AE1027" s="51">
        <v>0</v>
      </c>
      <c r="AF1027" s="51">
        <v>0</v>
      </c>
      <c r="AG1027" s="51">
        <v>0</v>
      </c>
      <c r="AH1027" s="51">
        <v>0</v>
      </c>
      <c r="AI1027" s="52">
        <v>0</v>
      </c>
    </row>
    <row r="1028" spans="1:35" x14ac:dyDescent="0.25">
      <c r="A1028" s="27">
        <v>2019</v>
      </c>
      <c r="B1028" s="27">
        <v>0</v>
      </c>
      <c r="C1028" s="27" t="s">
        <v>85</v>
      </c>
      <c r="D1028" s="27">
        <v>113</v>
      </c>
      <c r="E1028" s="27">
        <v>1906</v>
      </c>
      <c r="F1028" s="53">
        <v>0</v>
      </c>
      <c r="G1028" s="54">
        <v>0</v>
      </c>
      <c r="H1028" s="54">
        <v>0</v>
      </c>
      <c r="I1028" s="54">
        <v>0</v>
      </c>
      <c r="J1028" s="54">
        <v>0</v>
      </c>
      <c r="K1028" s="55">
        <v>0</v>
      </c>
      <c r="L1028" s="53">
        <v>0</v>
      </c>
      <c r="M1028" s="54">
        <v>0</v>
      </c>
      <c r="N1028" s="54">
        <v>0</v>
      </c>
      <c r="O1028" s="54">
        <v>0</v>
      </c>
      <c r="P1028" s="54">
        <v>0</v>
      </c>
      <c r="Q1028" s="55">
        <v>0</v>
      </c>
      <c r="R1028" s="53">
        <v>0</v>
      </c>
      <c r="S1028" s="54">
        <v>0</v>
      </c>
      <c r="T1028" s="54">
        <v>0</v>
      </c>
      <c r="U1028" s="54">
        <v>0</v>
      </c>
      <c r="V1028" s="54">
        <v>0</v>
      </c>
      <c r="W1028" s="55">
        <v>0</v>
      </c>
      <c r="X1028" s="53">
        <v>0</v>
      </c>
      <c r="Y1028" s="54">
        <v>0</v>
      </c>
      <c r="Z1028" s="54">
        <v>0</v>
      </c>
      <c r="AA1028" s="54">
        <v>0</v>
      </c>
      <c r="AB1028" s="54">
        <v>0</v>
      </c>
      <c r="AC1028" s="55">
        <v>0</v>
      </c>
      <c r="AD1028" s="53">
        <v>0</v>
      </c>
      <c r="AE1028" s="54">
        <v>0</v>
      </c>
      <c r="AF1028" s="54">
        <v>0</v>
      </c>
      <c r="AG1028" s="54">
        <v>0</v>
      </c>
      <c r="AH1028" s="54">
        <v>0</v>
      </c>
      <c r="AI1028" s="55">
        <v>0</v>
      </c>
    </row>
    <row r="1029" spans="1:35" x14ac:dyDescent="0.25">
      <c r="A1029" s="26">
        <v>2019</v>
      </c>
      <c r="B1029" s="26">
        <v>0</v>
      </c>
      <c r="C1029" s="26" t="s">
        <v>85</v>
      </c>
      <c r="D1029" s="26">
        <v>114</v>
      </c>
      <c r="E1029" s="26">
        <v>1905</v>
      </c>
      <c r="F1029" s="50">
        <v>0</v>
      </c>
      <c r="G1029" s="51">
        <v>0</v>
      </c>
      <c r="H1029" s="51">
        <v>0</v>
      </c>
      <c r="I1029" s="51">
        <v>0</v>
      </c>
      <c r="J1029" s="51">
        <v>0</v>
      </c>
      <c r="K1029" s="52">
        <v>0</v>
      </c>
      <c r="L1029" s="50">
        <v>0</v>
      </c>
      <c r="M1029" s="51">
        <v>0</v>
      </c>
      <c r="N1029" s="51">
        <v>0</v>
      </c>
      <c r="O1029" s="51">
        <v>0</v>
      </c>
      <c r="P1029" s="51">
        <v>0</v>
      </c>
      <c r="Q1029" s="52">
        <v>0</v>
      </c>
      <c r="R1029" s="50">
        <v>0</v>
      </c>
      <c r="S1029" s="51">
        <v>0</v>
      </c>
      <c r="T1029" s="51">
        <v>0</v>
      </c>
      <c r="U1029" s="51">
        <v>0</v>
      </c>
      <c r="V1029" s="51">
        <v>0</v>
      </c>
      <c r="W1029" s="52">
        <v>0</v>
      </c>
      <c r="X1029" s="50">
        <v>0</v>
      </c>
      <c r="Y1029" s="51">
        <v>0</v>
      </c>
      <c r="Z1029" s="51">
        <v>0</v>
      </c>
      <c r="AA1029" s="51">
        <v>0</v>
      </c>
      <c r="AB1029" s="51">
        <v>0</v>
      </c>
      <c r="AC1029" s="52">
        <v>0</v>
      </c>
      <c r="AD1029" s="50">
        <v>0</v>
      </c>
      <c r="AE1029" s="51">
        <v>0</v>
      </c>
      <c r="AF1029" s="51">
        <v>0</v>
      </c>
      <c r="AG1029" s="51">
        <v>0</v>
      </c>
      <c r="AH1029" s="51">
        <v>0</v>
      </c>
      <c r="AI1029" s="52">
        <v>0</v>
      </c>
    </row>
    <row r="1030" spans="1:35" x14ac:dyDescent="0.25">
      <c r="A1030" s="27">
        <v>2019</v>
      </c>
      <c r="B1030" s="27">
        <v>0</v>
      </c>
      <c r="C1030" s="27" t="s">
        <v>42</v>
      </c>
      <c r="D1030" s="27">
        <v>0</v>
      </c>
      <c r="E1030" s="27">
        <v>2019</v>
      </c>
      <c r="F1030" s="53">
        <v>15305495</v>
      </c>
      <c r="G1030" s="54">
        <v>64862576</v>
      </c>
      <c r="H1030" s="54">
        <v>65167752</v>
      </c>
      <c r="I1030" s="54">
        <v>65238187</v>
      </c>
      <c r="J1030" s="54">
        <v>0</v>
      </c>
      <c r="K1030" s="55">
        <v>0</v>
      </c>
      <c r="L1030" s="53">
        <v>0</v>
      </c>
      <c r="M1030" s="54">
        <v>0</v>
      </c>
      <c r="N1030" s="54">
        <v>0</v>
      </c>
      <c r="O1030" s="54">
        <v>0</v>
      </c>
      <c r="P1030" s="54">
        <v>0</v>
      </c>
      <c r="Q1030" s="55">
        <v>0</v>
      </c>
      <c r="R1030" s="53">
        <v>168310</v>
      </c>
      <c r="S1030" s="54">
        <v>354547</v>
      </c>
      <c r="T1030" s="54">
        <v>360654</v>
      </c>
      <c r="U1030" s="54">
        <v>361239</v>
      </c>
      <c r="V1030" s="54">
        <v>0</v>
      </c>
      <c r="W1030" s="55">
        <v>0</v>
      </c>
      <c r="X1030" s="53">
        <v>396</v>
      </c>
      <c r="Y1030" s="54">
        <v>930</v>
      </c>
      <c r="Z1030" s="54">
        <v>1002</v>
      </c>
      <c r="AA1030" s="54">
        <v>1012</v>
      </c>
      <c r="AB1030" s="54">
        <v>0</v>
      </c>
      <c r="AC1030" s="55">
        <v>0</v>
      </c>
      <c r="AD1030" s="53">
        <v>166964</v>
      </c>
      <c r="AE1030" s="54">
        <v>350488</v>
      </c>
      <c r="AF1030" s="54">
        <v>357857</v>
      </c>
      <c r="AG1030" s="54">
        <v>358508</v>
      </c>
      <c r="AH1030" s="54">
        <v>0</v>
      </c>
      <c r="AI1030" s="55">
        <v>0</v>
      </c>
    </row>
    <row r="1031" spans="1:35" x14ac:dyDescent="0.25">
      <c r="A1031" s="26">
        <v>2019</v>
      </c>
      <c r="B1031" s="26">
        <v>0</v>
      </c>
      <c r="C1031" s="26" t="s">
        <v>42</v>
      </c>
      <c r="D1031" s="26">
        <v>1</v>
      </c>
      <c r="E1031" s="26">
        <v>2018</v>
      </c>
      <c r="F1031" s="50">
        <v>65408934</v>
      </c>
      <c r="G1031" s="51">
        <v>132333929</v>
      </c>
      <c r="H1031" s="51">
        <v>132469865</v>
      </c>
      <c r="I1031" s="51">
        <v>132540169</v>
      </c>
      <c r="J1031" s="51">
        <v>0</v>
      </c>
      <c r="K1031" s="52">
        <v>0</v>
      </c>
      <c r="L1031" s="50">
        <v>0</v>
      </c>
      <c r="M1031" s="51">
        <v>0</v>
      </c>
      <c r="N1031" s="51">
        <v>0</v>
      </c>
      <c r="O1031" s="51">
        <v>0</v>
      </c>
      <c r="P1031" s="51">
        <v>0</v>
      </c>
      <c r="Q1031" s="52">
        <v>0</v>
      </c>
      <c r="R1031" s="50">
        <v>364691</v>
      </c>
      <c r="S1031" s="51">
        <v>368582</v>
      </c>
      <c r="T1031" s="51">
        <v>369009</v>
      </c>
      <c r="U1031" s="51">
        <v>369241</v>
      </c>
      <c r="V1031" s="51">
        <v>0</v>
      </c>
      <c r="W1031" s="52">
        <v>0</v>
      </c>
      <c r="X1031" s="50">
        <v>124</v>
      </c>
      <c r="Y1031" s="51">
        <v>178</v>
      </c>
      <c r="Z1031" s="51">
        <v>183</v>
      </c>
      <c r="AA1031" s="51">
        <v>185</v>
      </c>
      <c r="AB1031" s="51">
        <v>0</v>
      </c>
      <c r="AC1031" s="52">
        <v>0</v>
      </c>
      <c r="AD1031" s="50">
        <v>360357</v>
      </c>
      <c r="AE1031" s="51">
        <v>361053</v>
      </c>
      <c r="AF1031" s="51">
        <v>363410</v>
      </c>
      <c r="AG1031" s="51">
        <v>363906</v>
      </c>
      <c r="AH1031" s="51">
        <v>0</v>
      </c>
      <c r="AI1031" s="52">
        <v>0</v>
      </c>
    </row>
    <row r="1032" spans="1:35" x14ac:dyDescent="0.25">
      <c r="A1032" s="27">
        <v>2019</v>
      </c>
      <c r="B1032" s="27">
        <v>0</v>
      </c>
      <c r="C1032" s="27" t="s">
        <v>42</v>
      </c>
      <c r="D1032" s="27">
        <v>2</v>
      </c>
      <c r="E1032" s="27">
        <v>2017</v>
      </c>
      <c r="F1032" s="53">
        <v>66034772</v>
      </c>
      <c r="G1032" s="54">
        <v>133640090</v>
      </c>
      <c r="H1032" s="54">
        <v>133773352</v>
      </c>
      <c r="I1032" s="54">
        <v>133814075</v>
      </c>
      <c r="J1032" s="54">
        <v>0</v>
      </c>
      <c r="K1032" s="55">
        <v>0</v>
      </c>
      <c r="L1032" s="53">
        <v>0</v>
      </c>
      <c r="M1032" s="54">
        <v>0</v>
      </c>
      <c r="N1032" s="54">
        <v>0</v>
      </c>
      <c r="O1032" s="54">
        <v>0</v>
      </c>
      <c r="P1032" s="54">
        <v>0</v>
      </c>
      <c r="Q1032" s="55">
        <v>0</v>
      </c>
      <c r="R1032" s="53">
        <v>368317</v>
      </c>
      <c r="S1032" s="54">
        <v>372352</v>
      </c>
      <c r="T1032" s="54">
        <v>372760</v>
      </c>
      <c r="U1032" s="54">
        <v>372930</v>
      </c>
      <c r="V1032" s="54">
        <v>0</v>
      </c>
      <c r="W1032" s="55">
        <v>0</v>
      </c>
      <c r="X1032" s="53">
        <v>51</v>
      </c>
      <c r="Y1032" s="54">
        <v>74</v>
      </c>
      <c r="Z1032" s="54">
        <v>76</v>
      </c>
      <c r="AA1032" s="54">
        <v>78</v>
      </c>
      <c r="AB1032" s="54">
        <v>0</v>
      </c>
      <c r="AC1032" s="55">
        <v>0</v>
      </c>
      <c r="AD1032" s="53">
        <v>364084</v>
      </c>
      <c r="AE1032" s="54">
        <v>365486</v>
      </c>
      <c r="AF1032" s="54">
        <v>367461</v>
      </c>
      <c r="AG1032" s="54">
        <v>367776</v>
      </c>
      <c r="AH1032" s="54">
        <v>0</v>
      </c>
      <c r="AI1032" s="55">
        <v>0</v>
      </c>
    </row>
    <row r="1033" spans="1:35" x14ac:dyDescent="0.25">
      <c r="A1033" s="26">
        <v>2019</v>
      </c>
      <c r="B1033" s="26">
        <v>0</v>
      </c>
      <c r="C1033" s="26" t="s">
        <v>42</v>
      </c>
      <c r="D1033" s="26">
        <v>3</v>
      </c>
      <c r="E1033" s="26">
        <v>2016</v>
      </c>
      <c r="F1033" s="50">
        <v>66094768</v>
      </c>
      <c r="G1033" s="51">
        <v>133637838</v>
      </c>
      <c r="H1033" s="51">
        <v>133819474</v>
      </c>
      <c r="I1033" s="51">
        <v>133867216</v>
      </c>
      <c r="J1033" s="51">
        <v>0</v>
      </c>
      <c r="K1033" s="52">
        <v>0</v>
      </c>
      <c r="L1033" s="50">
        <v>0</v>
      </c>
      <c r="M1033" s="51">
        <v>0</v>
      </c>
      <c r="N1033" s="51">
        <v>0</v>
      </c>
      <c r="O1033" s="51">
        <v>0</v>
      </c>
      <c r="P1033" s="51">
        <v>0</v>
      </c>
      <c r="Q1033" s="52">
        <v>0</v>
      </c>
      <c r="R1033" s="50">
        <v>368785</v>
      </c>
      <c r="S1033" s="51">
        <v>372578</v>
      </c>
      <c r="T1033" s="51">
        <v>372931</v>
      </c>
      <c r="U1033" s="51">
        <v>373018</v>
      </c>
      <c r="V1033" s="51">
        <v>0</v>
      </c>
      <c r="W1033" s="52">
        <v>0</v>
      </c>
      <c r="X1033" s="50">
        <v>31</v>
      </c>
      <c r="Y1033" s="51">
        <v>56</v>
      </c>
      <c r="Z1033" s="51">
        <v>58</v>
      </c>
      <c r="AA1033" s="51">
        <v>59</v>
      </c>
      <c r="AB1033" s="51">
        <v>0</v>
      </c>
      <c r="AC1033" s="52">
        <v>0</v>
      </c>
      <c r="AD1033" s="50">
        <v>363843</v>
      </c>
      <c r="AE1033" s="51">
        <v>364431</v>
      </c>
      <c r="AF1033" s="51">
        <v>366965</v>
      </c>
      <c r="AG1033" s="51">
        <v>367534</v>
      </c>
      <c r="AH1033" s="51">
        <v>0</v>
      </c>
      <c r="AI1033" s="52">
        <v>0</v>
      </c>
    </row>
    <row r="1034" spans="1:35" x14ac:dyDescent="0.25">
      <c r="A1034" s="27">
        <v>2019</v>
      </c>
      <c r="B1034" s="27">
        <v>0</v>
      </c>
      <c r="C1034" s="27" t="s">
        <v>42</v>
      </c>
      <c r="D1034" s="27">
        <v>4</v>
      </c>
      <c r="E1034" s="27">
        <v>2015</v>
      </c>
      <c r="F1034" s="53">
        <v>63822726</v>
      </c>
      <c r="G1034" s="54">
        <v>129225839</v>
      </c>
      <c r="H1034" s="54">
        <v>129341620</v>
      </c>
      <c r="I1034" s="54">
        <v>129391328</v>
      </c>
      <c r="J1034" s="54">
        <v>0</v>
      </c>
      <c r="K1034" s="55">
        <v>0</v>
      </c>
      <c r="L1034" s="53">
        <v>0</v>
      </c>
      <c r="M1034" s="54">
        <v>0</v>
      </c>
      <c r="N1034" s="54">
        <v>0</v>
      </c>
      <c r="O1034" s="54">
        <v>0</v>
      </c>
      <c r="P1034" s="54">
        <v>0</v>
      </c>
      <c r="Q1034" s="55">
        <v>0</v>
      </c>
      <c r="R1034" s="53">
        <v>355875</v>
      </c>
      <c r="S1034" s="54">
        <v>359728</v>
      </c>
      <c r="T1034" s="54">
        <v>360084</v>
      </c>
      <c r="U1034" s="54">
        <v>360259</v>
      </c>
      <c r="V1034" s="54">
        <v>0</v>
      </c>
      <c r="W1034" s="55">
        <v>0</v>
      </c>
      <c r="X1034" s="53">
        <v>16</v>
      </c>
      <c r="Y1034" s="54">
        <v>35</v>
      </c>
      <c r="Z1034" s="54">
        <v>37</v>
      </c>
      <c r="AA1034" s="54">
        <v>37</v>
      </c>
      <c r="AB1034" s="54">
        <v>0</v>
      </c>
      <c r="AC1034" s="55">
        <v>0</v>
      </c>
      <c r="AD1034" s="53">
        <v>352000</v>
      </c>
      <c r="AE1034" s="54">
        <v>353595</v>
      </c>
      <c r="AF1034" s="54">
        <v>355357</v>
      </c>
      <c r="AG1034" s="54">
        <v>355731</v>
      </c>
      <c r="AH1034" s="54">
        <v>0</v>
      </c>
      <c r="AI1034" s="55">
        <v>0</v>
      </c>
    </row>
    <row r="1035" spans="1:35" x14ac:dyDescent="0.25">
      <c r="A1035" s="26">
        <v>2019</v>
      </c>
      <c r="B1035" s="26">
        <v>0</v>
      </c>
      <c r="C1035" s="26" t="s">
        <v>42</v>
      </c>
      <c r="D1035" s="26">
        <v>5</v>
      </c>
      <c r="E1035" s="26">
        <v>2014</v>
      </c>
      <c r="F1035" s="50">
        <v>62996089</v>
      </c>
      <c r="G1035" s="51">
        <v>127508882</v>
      </c>
      <c r="H1035" s="51">
        <v>127612336</v>
      </c>
      <c r="I1035" s="51">
        <v>127641678</v>
      </c>
      <c r="J1035" s="51">
        <v>0</v>
      </c>
      <c r="K1035" s="52">
        <v>0</v>
      </c>
      <c r="L1035" s="50">
        <v>0</v>
      </c>
      <c r="M1035" s="51">
        <v>0</v>
      </c>
      <c r="N1035" s="51">
        <v>0</v>
      </c>
      <c r="O1035" s="51">
        <v>0</v>
      </c>
      <c r="P1035" s="51">
        <v>0</v>
      </c>
      <c r="Q1035" s="52">
        <v>0</v>
      </c>
      <c r="R1035" s="50">
        <v>350992</v>
      </c>
      <c r="S1035" s="51">
        <v>354630</v>
      </c>
      <c r="T1035" s="51">
        <v>354963</v>
      </c>
      <c r="U1035" s="51">
        <v>355038</v>
      </c>
      <c r="V1035" s="51">
        <v>0</v>
      </c>
      <c r="W1035" s="52">
        <v>0</v>
      </c>
      <c r="X1035" s="50">
        <v>23</v>
      </c>
      <c r="Y1035" s="51">
        <v>40</v>
      </c>
      <c r="Z1035" s="51">
        <v>41</v>
      </c>
      <c r="AA1035" s="51">
        <v>45</v>
      </c>
      <c r="AB1035" s="51">
        <v>0</v>
      </c>
      <c r="AC1035" s="52">
        <v>0</v>
      </c>
      <c r="AD1035" s="50">
        <v>347501</v>
      </c>
      <c r="AE1035" s="51">
        <v>348909</v>
      </c>
      <c r="AF1035" s="51">
        <v>350588</v>
      </c>
      <c r="AG1035" s="51">
        <v>350914</v>
      </c>
      <c r="AH1035" s="51">
        <v>0</v>
      </c>
      <c r="AI1035" s="52">
        <v>0</v>
      </c>
    </row>
    <row r="1036" spans="1:35" x14ac:dyDescent="0.25">
      <c r="A1036" s="27">
        <v>2019</v>
      </c>
      <c r="B1036" s="27">
        <v>0</v>
      </c>
      <c r="C1036" s="27" t="s">
        <v>42</v>
      </c>
      <c r="D1036" s="27">
        <v>6</v>
      </c>
      <c r="E1036" s="27">
        <v>2013</v>
      </c>
      <c r="F1036" s="53">
        <v>60609605</v>
      </c>
      <c r="G1036" s="54">
        <v>122660767</v>
      </c>
      <c r="H1036" s="54">
        <v>122795306</v>
      </c>
      <c r="I1036" s="54">
        <v>122826192</v>
      </c>
      <c r="J1036" s="54">
        <v>0</v>
      </c>
      <c r="K1036" s="55">
        <v>0</v>
      </c>
      <c r="L1036" s="53">
        <v>0</v>
      </c>
      <c r="M1036" s="54">
        <v>0</v>
      </c>
      <c r="N1036" s="54">
        <v>0</v>
      </c>
      <c r="O1036" s="54">
        <v>0</v>
      </c>
      <c r="P1036" s="54">
        <v>0</v>
      </c>
      <c r="Q1036" s="55">
        <v>0</v>
      </c>
      <c r="R1036" s="53">
        <v>337801</v>
      </c>
      <c r="S1036" s="54">
        <v>341204</v>
      </c>
      <c r="T1036" s="54">
        <v>341539</v>
      </c>
      <c r="U1036" s="54">
        <v>341642</v>
      </c>
      <c r="V1036" s="54">
        <v>0</v>
      </c>
      <c r="W1036" s="55">
        <v>0</v>
      </c>
      <c r="X1036" s="53">
        <v>16</v>
      </c>
      <c r="Y1036" s="54">
        <v>32</v>
      </c>
      <c r="Z1036" s="54">
        <v>33</v>
      </c>
      <c r="AA1036" s="54">
        <v>32</v>
      </c>
      <c r="AB1036" s="54">
        <v>0</v>
      </c>
      <c r="AC1036" s="55">
        <v>0</v>
      </c>
      <c r="AD1036" s="53">
        <v>334237</v>
      </c>
      <c r="AE1036" s="54">
        <v>335562</v>
      </c>
      <c r="AF1036" s="54">
        <v>337462</v>
      </c>
      <c r="AG1036" s="54">
        <v>337782</v>
      </c>
      <c r="AH1036" s="54">
        <v>0</v>
      </c>
      <c r="AI1036" s="55">
        <v>0</v>
      </c>
    </row>
    <row r="1037" spans="1:35" x14ac:dyDescent="0.25">
      <c r="A1037" s="26">
        <v>2019</v>
      </c>
      <c r="B1037" s="26">
        <v>0</v>
      </c>
      <c r="C1037" s="26" t="s">
        <v>42</v>
      </c>
      <c r="D1037" s="26">
        <v>7</v>
      </c>
      <c r="E1037" s="26">
        <v>2012</v>
      </c>
      <c r="F1037" s="50">
        <v>60397561</v>
      </c>
      <c r="G1037" s="51">
        <v>122323414</v>
      </c>
      <c r="H1037" s="51">
        <v>122419550</v>
      </c>
      <c r="I1037" s="51">
        <v>122469916</v>
      </c>
      <c r="J1037" s="51">
        <v>0</v>
      </c>
      <c r="K1037" s="52">
        <v>0</v>
      </c>
      <c r="L1037" s="50">
        <v>0</v>
      </c>
      <c r="M1037" s="51">
        <v>0</v>
      </c>
      <c r="N1037" s="51">
        <v>0</v>
      </c>
      <c r="O1037" s="51">
        <v>0</v>
      </c>
      <c r="P1037" s="51">
        <v>0</v>
      </c>
      <c r="Q1037" s="52">
        <v>0</v>
      </c>
      <c r="R1037" s="50">
        <v>336303</v>
      </c>
      <c r="S1037" s="51">
        <v>339794</v>
      </c>
      <c r="T1037" s="51">
        <v>340157</v>
      </c>
      <c r="U1037" s="51">
        <v>340317</v>
      </c>
      <c r="V1037" s="51">
        <v>0</v>
      </c>
      <c r="W1037" s="52">
        <v>0</v>
      </c>
      <c r="X1037" s="50">
        <v>13</v>
      </c>
      <c r="Y1037" s="51">
        <v>25</v>
      </c>
      <c r="Z1037" s="51">
        <v>26</v>
      </c>
      <c r="AA1037" s="51">
        <v>26</v>
      </c>
      <c r="AB1037" s="51">
        <v>0</v>
      </c>
      <c r="AC1037" s="52">
        <v>0</v>
      </c>
      <c r="AD1037" s="50">
        <v>333226</v>
      </c>
      <c r="AE1037" s="51">
        <v>335041</v>
      </c>
      <c r="AF1037" s="51">
        <v>336548</v>
      </c>
      <c r="AG1037" s="51">
        <v>336892</v>
      </c>
      <c r="AH1037" s="51">
        <v>0</v>
      </c>
      <c r="AI1037" s="52">
        <v>0</v>
      </c>
    </row>
    <row r="1038" spans="1:35" x14ac:dyDescent="0.25">
      <c r="A1038" s="27">
        <v>2019</v>
      </c>
      <c r="B1038" s="27">
        <v>0</v>
      </c>
      <c r="C1038" s="27" t="s">
        <v>42</v>
      </c>
      <c r="D1038" s="27">
        <v>8</v>
      </c>
      <c r="E1038" s="27">
        <v>2011</v>
      </c>
      <c r="F1038" s="53">
        <v>59206053</v>
      </c>
      <c r="G1038" s="54">
        <v>119856865</v>
      </c>
      <c r="H1038" s="54">
        <v>119963297</v>
      </c>
      <c r="I1038" s="54">
        <v>120000631</v>
      </c>
      <c r="J1038" s="54">
        <v>0</v>
      </c>
      <c r="K1038" s="55">
        <v>0</v>
      </c>
      <c r="L1038" s="53">
        <v>0</v>
      </c>
      <c r="M1038" s="54">
        <v>0</v>
      </c>
      <c r="N1038" s="54">
        <v>0</v>
      </c>
      <c r="O1038" s="54">
        <v>0</v>
      </c>
      <c r="P1038" s="54">
        <v>0</v>
      </c>
      <c r="Q1038" s="55">
        <v>0</v>
      </c>
      <c r="R1038" s="53">
        <v>329558</v>
      </c>
      <c r="S1038" s="54">
        <v>332829</v>
      </c>
      <c r="T1038" s="54">
        <v>333120</v>
      </c>
      <c r="U1038" s="54">
        <v>333196</v>
      </c>
      <c r="V1038" s="54">
        <v>0</v>
      </c>
      <c r="W1038" s="55">
        <v>0</v>
      </c>
      <c r="X1038" s="53">
        <v>17</v>
      </c>
      <c r="Y1038" s="54">
        <v>24</v>
      </c>
      <c r="Z1038" s="54">
        <v>24</v>
      </c>
      <c r="AA1038" s="54">
        <v>24</v>
      </c>
      <c r="AB1038" s="54">
        <v>0</v>
      </c>
      <c r="AC1038" s="55">
        <v>0</v>
      </c>
      <c r="AD1038" s="53">
        <v>326649</v>
      </c>
      <c r="AE1038" s="54">
        <v>328328</v>
      </c>
      <c r="AF1038" s="54">
        <v>329795</v>
      </c>
      <c r="AG1038" s="54">
        <v>330132</v>
      </c>
      <c r="AH1038" s="54">
        <v>0</v>
      </c>
      <c r="AI1038" s="55">
        <v>0</v>
      </c>
    </row>
    <row r="1039" spans="1:35" x14ac:dyDescent="0.25">
      <c r="A1039" s="26">
        <v>2019</v>
      </c>
      <c r="B1039" s="26">
        <v>0</v>
      </c>
      <c r="C1039" s="26" t="s">
        <v>42</v>
      </c>
      <c r="D1039" s="26">
        <v>9</v>
      </c>
      <c r="E1039" s="26">
        <v>2010</v>
      </c>
      <c r="F1039" s="50">
        <v>60467206</v>
      </c>
      <c r="G1039" s="51">
        <v>122456583</v>
      </c>
      <c r="H1039" s="51">
        <v>122553293</v>
      </c>
      <c r="I1039" s="51">
        <v>122576308</v>
      </c>
      <c r="J1039" s="51">
        <v>0</v>
      </c>
      <c r="K1039" s="52">
        <v>0</v>
      </c>
      <c r="L1039" s="50">
        <v>0</v>
      </c>
      <c r="M1039" s="51">
        <v>0</v>
      </c>
      <c r="N1039" s="51">
        <v>0</v>
      </c>
      <c r="O1039" s="51">
        <v>0</v>
      </c>
      <c r="P1039" s="51">
        <v>0</v>
      </c>
      <c r="Q1039" s="52">
        <v>0</v>
      </c>
      <c r="R1039" s="50">
        <v>336594</v>
      </c>
      <c r="S1039" s="51">
        <v>339905</v>
      </c>
      <c r="T1039" s="51">
        <v>340186</v>
      </c>
      <c r="U1039" s="51">
        <v>340262</v>
      </c>
      <c r="V1039" s="51">
        <v>0</v>
      </c>
      <c r="W1039" s="52">
        <v>0</v>
      </c>
      <c r="X1039" s="50">
        <v>15</v>
      </c>
      <c r="Y1039" s="51">
        <v>27</v>
      </c>
      <c r="Z1039" s="51">
        <v>28</v>
      </c>
      <c r="AA1039" s="51">
        <v>28</v>
      </c>
      <c r="AB1039" s="51">
        <v>0</v>
      </c>
      <c r="AC1039" s="52">
        <v>0</v>
      </c>
      <c r="AD1039" s="50">
        <v>333665</v>
      </c>
      <c r="AE1039" s="51">
        <v>335417</v>
      </c>
      <c r="AF1039" s="51">
        <v>336929</v>
      </c>
      <c r="AG1039" s="51">
        <v>337217</v>
      </c>
      <c r="AH1039" s="51">
        <v>0</v>
      </c>
      <c r="AI1039" s="52">
        <v>0</v>
      </c>
    </row>
    <row r="1040" spans="1:35" x14ac:dyDescent="0.25">
      <c r="A1040" s="27">
        <v>2019</v>
      </c>
      <c r="B1040" s="27">
        <v>0</v>
      </c>
      <c r="C1040" s="27" t="s">
        <v>42</v>
      </c>
      <c r="D1040" s="27">
        <v>10</v>
      </c>
      <c r="E1040" s="27">
        <v>2009</v>
      </c>
      <c r="F1040" s="53">
        <v>59399818</v>
      </c>
      <c r="G1040" s="54">
        <v>120306947</v>
      </c>
      <c r="H1040" s="54">
        <v>120397660</v>
      </c>
      <c r="I1040" s="54">
        <v>120459008</v>
      </c>
      <c r="J1040" s="54">
        <v>0</v>
      </c>
      <c r="K1040" s="55">
        <v>0</v>
      </c>
      <c r="L1040" s="53">
        <v>0</v>
      </c>
      <c r="M1040" s="54">
        <v>0</v>
      </c>
      <c r="N1040" s="54">
        <v>0</v>
      </c>
      <c r="O1040" s="54">
        <v>0</v>
      </c>
      <c r="P1040" s="54">
        <v>0</v>
      </c>
      <c r="Q1040" s="55">
        <v>0</v>
      </c>
      <c r="R1040" s="53">
        <v>330409</v>
      </c>
      <c r="S1040" s="54">
        <v>333837</v>
      </c>
      <c r="T1040" s="54">
        <v>334155</v>
      </c>
      <c r="U1040" s="54">
        <v>334306</v>
      </c>
      <c r="V1040" s="54">
        <v>0</v>
      </c>
      <c r="W1040" s="55">
        <v>0</v>
      </c>
      <c r="X1040" s="53">
        <v>9</v>
      </c>
      <c r="Y1040" s="54">
        <v>24</v>
      </c>
      <c r="Z1040" s="54">
        <v>23</v>
      </c>
      <c r="AA1040" s="54">
        <v>24</v>
      </c>
      <c r="AB1040" s="54">
        <v>0</v>
      </c>
      <c r="AC1040" s="55">
        <v>0</v>
      </c>
      <c r="AD1040" s="53">
        <v>327791</v>
      </c>
      <c r="AE1040" s="54">
        <v>329739</v>
      </c>
      <c r="AF1040" s="54">
        <v>331210</v>
      </c>
      <c r="AG1040" s="54">
        <v>331619</v>
      </c>
      <c r="AH1040" s="54">
        <v>0</v>
      </c>
      <c r="AI1040" s="55">
        <v>0</v>
      </c>
    </row>
    <row r="1041" spans="1:35" x14ac:dyDescent="0.25">
      <c r="A1041" s="26">
        <v>2019</v>
      </c>
      <c r="B1041" s="26">
        <v>0</v>
      </c>
      <c r="C1041" s="26" t="s">
        <v>42</v>
      </c>
      <c r="D1041" s="26">
        <v>11</v>
      </c>
      <c r="E1041" s="26">
        <v>2008</v>
      </c>
      <c r="F1041" s="50">
        <v>60753448</v>
      </c>
      <c r="G1041" s="51">
        <v>123010121</v>
      </c>
      <c r="H1041" s="51">
        <v>123084731</v>
      </c>
      <c r="I1041" s="51">
        <v>123131124</v>
      </c>
      <c r="J1041" s="51">
        <v>0</v>
      </c>
      <c r="K1041" s="52">
        <v>0</v>
      </c>
      <c r="L1041" s="50">
        <v>0</v>
      </c>
      <c r="M1041" s="51">
        <v>0</v>
      </c>
      <c r="N1041" s="51">
        <v>0</v>
      </c>
      <c r="O1041" s="51">
        <v>0</v>
      </c>
      <c r="P1041" s="51">
        <v>0</v>
      </c>
      <c r="Q1041" s="52">
        <v>0</v>
      </c>
      <c r="R1041" s="50">
        <v>337780</v>
      </c>
      <c r="S1041" s="51">
        <v>341093</v>
      </c>
      <c r="T1041" s="51">
        <v>341415</v>
      </c>
      <c r="U1041" s="51">
        <v>341549</v>
      </c>
      <c r="V1041" s="51">
        <v>0</v>
      </c>
      <c r="W1041" s="52">
        <v>0</v>
      </c>
      <c r="X1041" s="50">
        <v>11</v>
      </c>
      <c r="Y1041" s="51">
        <v>22</v>
      </c>
      <c r="Z1041" s="51">
        <v>24</v>
      </c>
      <c r="AA1041" s="51">
        <v>25</v>
      </c>
      <c r="AB1041" s="51">
        <v>0</v>
      </c>
      <c r="AC1041" s="52">
        <v>0</v>
      </c>
      <c r="AD1041" s="50">
        <v>335385</v>
      </c>
      <c r="AE1041" s="51">
        <v>337151</v>
      </c>
      <c r="AF1041" s="51">
        <v>338570</v>
      </c>
      <c r="AG1041" s="51">
        <v>338928</v>
      </c>
      <c r="AH1041" s="51">
        <v>0</v>
      </c>
      <c r="AI1041" s="52">
        <v>0</v>
      </c>
    </row>
    <row r="1042" spans="1:35" x14ac:dyDescent="0.25">
      <c r="A1042" s="27">
        <v>2019</v>
      </c>
      <c r="B1042" s="27">
        <v>0</v>
      </c>
      <c r="C1042" s="27" t="s">
        <v>42</v>
      </c>
      <c r="D1042" s="27">
        <v>12</v>
      </c>
      <c r="E1042" s="27">
        <v>2007</v>
      </c>
      <c r="F1042" s="53">
        <v>60364670</v>
      </c>
      <c r="G1042" s="54">
        <v>122218138</v>
      </c>
      <c r="H1042" s="54">
        <v>122315507</v>
      </c>
      <c r="I1042" s="54">
        <v>122355116</v>
      </c>
      <c r="J1042" s="54">
        <v>0</v>
      </c>
      <c r="K1042" s="55">
        <v>0</v>
      </c>
      <c r="L1042" s="53">
        <v>0</v>
      </c>
      <c r="M1042" s="54">
        <v>0</v>
      </c>
      <c r="N1042" s="54">
        <v>0</v>
      </c>
      <c r="O1042" s="54">
        <v>0</v>
      </c>
      <c r="P1042" s="54">
        <v>0</v>
      </c>
      <c r="Q1042" s="55">
        <v>0</v>
      </c>
      <c r="R1042" s="53">
        <v>335557</v>
      </c>
      <c r="S1042" s="54">
        <v>338739</v>
      </c>
      <c r="T1042" s="54">
        <v>339075</v>
      </c>
      <c r="U1042" s="54">
        <v>339202</v>
      </c>
      <c r="V1042" s="54">
        <v>0</v>
      </c>
      <c r="W1042" s="55">
        <v>0</v>
      </c>
      <c r="X1042" s="53">
        <v>14</v>
      </c>
      <c r="Y1042" s="54">
        <v>25</v>
      </c>
      <c r="Z1042" s="54">
        <v>26</v>
      </c>
      <c r="AA1042" s="54">
        <v>27</v>
      </c>
      <c r="AB1042" s="54">
        <v>0</v>
      </c>
      <c r="AC1042" s="55">
        <v>0</v>
      </c>
      <c r="AD1042" s="53">
        <v>333190</v>
      </c>
      <c r="AE1042" s="54">
        <v>334936</v>
      </c>
      <c r="AF1042" s="54">
        <v>336477</v>
      </c>
      <c r="AG1042" s="54">
        <v>336786</v>
      </c>
      <c r="AH1042" s="54">
        <v>0</v>
      </c>
      <c r="AI1042" s="55">
        <v>0</v>
      </c>
    </row>
    <row r="1043" spans="1:35" x14ac:dyDescent="0.25">
      <c r="A1043" s="26">
        <v>2019</v>
      </c>
      <c r="B1043" s="26">
        <v>0</v>
      </c>
      <c r="C1043" s="26" t="s">
        <v>42</v>
      </c>
      <c r="D1043" s="26">
        <v>13</v>
      </c>
      <c r="E1043" s="26">
        <v>2006</v>
      </c>
      <c r="F1043" s="50">
        <v>59484964</v>
      </c>
      <c r="G1043" s="51">
        <v>120428876</v>
      </c>
      <c r="H1043" s="51">
        <v>120511043</v>
      </c>
      <c r="I1043" s="51">
        <v>120565517</v>
      </c>
      <c r="J1043" s="51">
        <v>0</v>
      </c>
      <c r="K1043" s="52">
        <v>0</v>
      </c>
      <c r="L1043" s="50">
        <v>0</v>
      </c>
      <c r="M1043" s="51">
        <v>0</v>
      </c>
      <c r="N1043" s="51">
        <v>0</v>
      </c>
      <c r="O1043" s="51">
        <v>0</v>
      </c>
      <c r="P1043" s="51">
        <v>0</v>
      </c>
      <c r="Q1043" s="52">
        <v>0</v>
      </c>
      <c r="R1043" s="50">
        <v>330622</v>
      </c>
      <c r="S1043" s="51">
        <v>333573</v>
      </c>
      <c r="T1043" s="51">
        <v>333874</v>
      </c>
      <c r="U1043" s="51">
        <v>334038</v>
      </c>
      <c r="V1043" s="51">
        <v>0</v>
      </c>
      <c r="W1043" s="52">
        <v>0</v>
      </c>
      <c r="X1043" s="50">
        <v>16</v>
      </c>
      <c r="Y1043" s="51">
        <v>28</v>
      </c>
      <c r="Z1043" s="51">
        <v>28</v>
      </c>
      <c r="AA1043" s="51">
        <v>30</v>
      </c>
      <c r="AB1043" s="51">
        <v>0</v>
      </c>
      <c r="AC1043" s="52">
        <v>0</v>
      </c>
      <c r="AD1043" s="50">
        <v>328381</v>
      </c>
      <c r="AE1043" s="51">
        <v>330056</v>
      </c>
      <c r="AF1043" s="51">
        <v>331377</v>
      </c>
      <c r="AG1043" s="51">
        <v>331757</v>
      </c>
      <c r="AH1043" s="51">
        <v>0</v>
      </c>
      <c r="AI1043" s="52">
        <v>0</v>
      </c>
    </row>
    <row r="1044" spans="1:35" x14ac:dyDescent="0.25">
      <c r="A1044" s="27">
        <v>2019</v>
      </c>
      <c r="B1044" s="27">
        <v>0</v>
      </c>
      <c r="C1044" s="27" t="s">
        <v>42</v>
      </c>
      <c r="D1044" s="27">
        <v>14</v>
      </c>
      <c r="E1044" s="27">
        <v>2005</v>
      </c>
      <c r="F1044" s="53">
        <v>60075523</v>
      </c>
      <c r="G1044" s="54">
        <v>121592057</v>
      </c>
      <c r="H1044" s="54">
        <v>121670697</v>
      </c>
      <c r="I1044" s="54">
        <v>121703145</v>
      </c>
      <c r="J1044" s="54">
        <v>0</v>
      </c>
      <c r="K1044" s="55">
        <v>0</v>
      </c>
      <c r="L1044" s="53">
        <v>0</v>
      </c>
      <c r="M1044" s="54">
        <v>0</v>
      </c>
      <c r="N1044" s="54">
        <v>0</v>
      </c>
      <c r="O1044" s="54">
        <v>0</v>
      </c>
      <c r="P1044" s="54">
        <v>0</v>
      </c>
      <c r="Q1044" s="55">
        <v>0</v>
      </c>
      <c r="R1044" s="53">
        <v>333818</v>
      </c>
      <c r="S1044" s="54">
        <v>336623</v>
      </c>
      <c r="T1044" s="54">
        <v>336895</v>
      </c>
      <c r="U1044" s="54">
        <v>336983</v>
      </c>
      <c r="V1044" s="54">
        <v>0</v>
      </c>
      <c r="W1044" s="55">
        <v>0</v>
      </c>
      <c r="X1044" s="53">
        <v>17</v>
      </c>
      <c r="Y1044" s="54">
        <v>37</v>
      </c>
      <c r="Z1044" s="54">
        <v>37</v>
      </c>
      <c r="AA1044" s="54">
        <v>37</v>
      </c>
      <c r="AB1044" s="54">
        <v>0</v>
      </c>
      <c r="AC1044" s="55">
        <v>0</v>
      </c>
      <c r="AD1044" s="53">
        <v>331671</v>
      </c>
      <c r="AE1044" s="54">
        <v>333247</v>
      </c>
      <c r="AF1044" s="54">
        <v>334533</v>
      </c>
      <c r="AG1044" s="54">
        <v>334843</v>
      </c>
      <c r="AH1044" s="54">
        <v>0</v>
      </c>
      <c r="AI1044" s="55">
        <v>0</v>
      </c>
    </row>
    <row r="1045" spans="1:35" x14ac:dyDescent="0.25">
      <c r="A1045" s="26">
        <v>2019</v>
      </c>
      <c r="B1045" s="26">
        <v>0</v>
      </c>
      <c r="C1045" s="26" t="s">
        <v>42</v>
      </c>
      <c r="D1045" s="26">
        <v>15</v>
      </c>
      <c r="E1045" s="26">
        <v>2004</v>
      </c>
      <c r="F1045" s="50">
        <v>61583413</v>
      </c>
      <c r="G1045" s="51">
        <v>124717806</v>
      </c>
      <c r="H1045" s="51">
        <v>124824756</v>
      </c>
      <c r="I1045" s="51">
        <v>124896026</v>
      </c>
      <c r="J1045" s="51">
        <v>0</v>
      </c>
      <c r="K1045" s="52">
        <v>0</v>
      </c>
      <c r="L1045" s="50">
        <v>0</v>
      </c>
      <c r="M1045" s="51">
        <v>0</v>
      </c>
      <c r="N1045" s="51">
        <v>0</v>
      </c>
      <c r="O1045" s="51">
        <v>0</v>
      </c>
      <c r="P1045" s="51">
        <v>0</v>
      </c>
      <c r="Q1045" s="52">
        <v>0</v>
      </c>
      <c r="R1045" s="50">
        <v>342301</v>
      </c>
      <c r="S1045" s="51">
        <v>345539</v>
      </c>
      <c r="T1045" s="51">
        <v>345836</v>
      </c>
      <c r="U1045" s="51">
        <v>345985</v>
      </c>
      <c r="V1045" s="51">
        <v>0</v>
      </c>
      <c r="W1045" s="52">
        <v>0</v>
      </c>
      <c r="X1045" s="50">
        <v>23</v>
      </c>
      <c r="Y1045" s="51">
        <v>43</v>
      </c>
      <c r="Z1045" s="51">
        <v>48</v>
      </c>
      <c r="AA1045" s="51">
        <v>49</v>
      </c>
      <c r="AB1045" s="51">
        <v>0</v>
      </c>
      <c r="AC1045" s="52">
        <v>0</v>
      </c>
      <c r="AD1045" s="50">
        <v>339698</v>
      </c>
      <c r="AE1045" s="51">
        <v>341399</v>
      </c>
      <c r="AF1045" s="51">
        <v>343244</v>
      </c>
      <c r="AG1045" s="51">
        <v>343772</v>
      </c>
      <c r="AH1045" s="51">
        <v>0</v>
      </c>
      <c r="AI1045" s="52">
        <v>0</v>
      </c>
    </row>
    <row r="1046" spans="1:35" x14ac:dyDescent="0.25">
      <c r="A1046" s="27">
        <v>2019</v>
      </c>
      <c r="B1046" s="27">
        <v>0</v>
      </c>
      <c r="C1046" s="27" t="s">
        <v>42</v>
      </c>
      <c r="D1046" s="27">
        <v>16</v>
      </c>
      <c r="E1046" s="27">
        <v>2003</v>
      </c>
      <c r="F1046" s="53">
        <v>61837390</v>
      </c>
      <c r="G1046" s="54">
        <v>125586986</v>
      </c>
      <c r="H1046" s="54">
        <v>125711146</v>
      </c>
      <c r="I1046" s="54">
        <v>125774884</v>
      </c>
      <c r="J1046" s="54">
        <v>0</v>
      </c>
      <c r="K1046" s="55">
        <v>0</v>
      </c>
      <c r="L1046" s="53">
        <v>0</v>
      </c>
      <c r="M1046" s="54">
        <v>0</v>
      </c>
      <c r="N1046" s="54">
        <v>0</v>
      </c>
      <c r="O1046" s="54">
        <v>0</v>
      </c>
      <c r="P1046" s="54">
        <v>0</v>
      </c>
      <c r="Q1046" s="55">
        <v>0</v>
      </c>
      <c r="R1046" s="53">
        <v>343706</v>
      </c>
      <c r="S1046" s="54">
        <v>349535</v>
      </c>
      <c r="T1046" s="54">
        <v>349911</v>
      </c>
      <c r="U1046" s="54">
        <v>350066</v>
      </c>
      <c r="V1046" s="54">
        <v>0</v>
      </c>
      <c r="W1046" s="55">
        <v>0</v>
      </c>
      <c r="X1046" s="53">
        <v>24</v>
      </c>
      <c r="Y1046" s="54">
        <v>60</v>
      </c>
      <c r="Z1046" s="54">
        <v>63</v>
      </c>
      <c r="AA1046" s="54">
        <v>63</v>
      </c>
      <c r="AB1046" s="54">
        <v>0</v>
      </c>
      <c r="AC1046" s="55">
        <v>0</v>
      </c>
      <c r="AD1046" s="53">
        <v>340747</v>
      </c>
      <c r="AE1046" s="54">
        <v>344875</v>
      </c>
      <c r="AF1046" s="54">
        <v>346944</v>
      </c>
      <c r="AG1046" s="54">
        <v>347410</v>
      </c>
      <c r="AH1046" s="54">
        <v>0</v>
      </c>
      <c r="AI1046" s="55">
        <v>0</v>
      </c>
    </row>
    <row r="1047" spans="1:35" x14ac:dyDescent="0.25">
      <c r="A1047" s="26">
        <v>2019</v>
      </c>
      <c r="B1047" s="26">
        <v>0</v>
      </c>
      <c r="C1047" s="26" t="s">
        <v>42</v>
      </c>
      <c r="D1047" s="26">
        <v>17</v>
      </c>
      <c r="E1047" s="26">
        <v>2002</v>
      </c>
      <c r="F1047" s="50">
        <v>63364845</v>
      </c>
      <c r="G1047" s="51">
        <v>128749013</v>
      </c>
      <c r="H1047" s="51">
        <v>128849819</v>
      </c>
      <c r="I1047" s="51">
        <v>128898688</v>
      </c>
      <c r="J1047" s="51">
        <v>0</v>
      </c>
      <c r="K1047" s="52">
        <v>0</v>
      </c>
      <c r="L1047" s="50">
        <v>0</v>
      </c>
      <c r="M1047" s="51">
        <v>0</v>
      </c>
      <c r="N1047" s="51">
        <v>0</v>
      </c>
      <c r="O1047" s="51">
        <v>0</v>
      </c>
      <c r="P1047" s="51">
        <v>0</v>
      </c>
      <c r="Q1047" s="52">
        <v>0</v>
      </c>
      <c r="R1047" s="50">
        <v>352325</v>
      </c>
      <c r="S1047" s="51">
        <v>359481</v>
      </c>
      <c r="T1047" s="51">
        <v>359763</v>
      </c>
      <c r="U1047" s="51">
        <v>359871</v>
      </c>
      <c r="V1047" s="51">
        <v>0</v>
      </c>
      <c r="W1047" s="52">
        <v>0</v>
      </c>
      <c r="X1047" s="50">
        <v>33</v>
      </c>
      <c r="Y1047" s="51">
        <v>83</v>
      </c>
      <c r="Z1047" s="51">
        <v>87</v>
      </c>
      <c r="AA1047" s="51">
        <v>87</v>
      </c>
      <c r="AB1047" s="51">
        <v>0</v>
      </c>
      <c r="AC1047" s="52">
        <v>0</v>
      </c>
      <c r="AD1047" s="50">
        <v>349033</v>
      </c>
      <c r="AE1047" s="51">
        <v>353930</v>
      </c>
      <c r="AF1047" s="51">
        <v>355918</v>
      </c>
      <c r="AG1047" s="51">
        <v>356270</v>
      </c>
      <c r="AH1047" s="51">
        <v>0</v>
      </c>
      <c r="AI1047" s="52">
        <v>0</v>
      </c>
    </row>
    <row r="1048" spans="1:35" x14ac:dyDescent="0.25">
      <c r="A1048" s="27">
        <v>2019</v>
      </c>
      <c r="B1048" s="27">
        <v>0</v>
      </c>
      <c r="C1048" s="27" t="s">
        <v>42</v>
      </c>
      <c r="D1048" s="27">
        <v>18</v>
      </c>
      <c r="E1048" s="27">
        <v>2001</v>
      </c>
      <c r="F1048" s="53">
        <v>65835223</v>
      </c>
      <c r="G1048" s="54">
        <v>134299202</v>
      </c>
      <c r="H1048" s="54">
        <v>134443928</v>
      </c>
      <c r="I1048" s="54">
        <v>134462046</v>
      </c>
      <c r="J1048" s="54">
        <v>0</v>
      </c>
      <c r="K1048" s="55">
        <v>0</v>
      </c>
      <c r="L1048" s="53">
        <v>0</v>
      </c>
      <c r="M1048" s="54">
        <v>0</v>
      </c>
      <c r="N1048" s="54">
        <v>0</v>
      </c>
      <c r="O1048" s="54">
        <v>0</v>
      </c>
      <c r="P1048" s="54">
        <v>0</v>
      </c>
      <c r="Q1048" s="55">
        <v>0</v>
      </c>
      <c r="R1048" s="53">
        <v>367704</v>
      </c>
      <c r="S1048" s="54">
        <v>384051</v>
      </c>
      <c r="T1048" s="54">
        <v>384299</v>
      </c>
      <c r="U1048" s="54">
        <v>384411</v>
      </c>
      <c r="V1048" s="54">
        <v>0</v>
      </c>
      <c r="W1048" s="55">
        <v>0</v>
      </c>
      <c r="X1048" s="53">
        <v>57</v>
      </c>
      <c r="Y1048" s="54">
        <v>126</v>
      </c>
      <c r="Z1048" s="54">
        <v>133</v>
      </c>
      <c r="AA1048" s="54">
        <v>134</v>
      </c>
      <c r="AB1048" s="54">
        <v>0</v>
      </c>
      <c r="AC1048" s="55">
        <v>0</v>
      </c>
      <c r="AD1048" s="53">
        <v>362816</v>
      </c>
      <c r="AE1048" s="54">
        <v>370905</v>
      </c>
      <c r="AF1048" s="54">
        <v>374437</v>
      </c>
      <c r="AG1048" s="54">
        <v>374452</v>
      </c>
      <c r="AH1048" s="54">
        <v>0</v>
      </c>
      <c r="AI1048" s="55">
        <v>0</v>
      </c>
    </row>
    <row r="1049" spans="1:35" x14ac:dyDescent="0.25">
      <c r="A1049" s="26">
        <v>2019</v>
      </c>
      <c r="B1049" s="26">
        <v>0</v>
      </c>
      <c r="C1049" s="26" t="s">
        <v>42</v>
      </c>
      <c r="D1049" s="26">
        <v>19</v>
      </c>
      <c r="E1049" s="26">
        <v>2000</v>
      </c>
      <c r="F1049" s="50">
        <v>70870482</v>
      </c>
      <c r="G1049" s="51">
        <v>144625674</v>
      </c>
      <c r="H1049" s="51">
        <v>144744962</v>
      </c>
      <c r="I1049" s="51">
        <v>144682214</v>
      </c>
      <c r="J1049" s="51">
        <v>0</v>
      </c>
      <c r="K1049" s="52">
        <v>0</v>
      </c>
      <c r="L1049" s="50">
        <v>0</v>
      </c>
      <c r="M1049" s="51">
        <v>0</v>
      </c>
      <c r="N1049" s="51">
        <v>0</v>
      </c>
      <c r="O1049" s="51">
        <v>0</v>
      </c>
      <c r="P1049" s="51">
        <v>0</v>
      </c>
      <c r="Q1049" s="52">
        <v>0</v>
      </c>
      <c r="R1049" s="50">
        <v>400370</v>
      </c>
      <c r="S1049" s="51">
        <v>422172</v>
      </c>
      <c r="T1049" s="51">
        <v>422300</v>
      </c>
      <c r="U1049" s="51">
        <v>422279</v>
      </c>
      <c r="V1049" s="51">
        <v>0</v>
      </c>
      <c r="W1049" s="52">
        <v>0</v>
      </c>
      <c r="X1049" s="50">
        <v>72</v>
      </c>
      <c r="Y1049" s="51">
        <v>166</v>
      </c>
      <c r="Z1049" s="51">
        <v>168</v>
      </c>
      <c r="AA1049" s="51">
        <v>169</v>
      </c>
      <c r="AB1049" s="51">
        <v>0</v>
      </c>
      <c r="AC1049" s="52">
        <v>0</v>
      </c>
      <c r="AD1049" s="50">
        <v>390664</v>
      </c>
      <c r="AE1049" s="51">
        <v>399271</v>
      </c>
      <c r="AF1049" s="51">
        <v>403023</v>
      </c>
      <c r="AG1049" s="51">
        <v>402541</v>
      </c>
      <c r="AH1049" s="51">
        <v>0</v>
      </c>
      <c r="AI1049" s="52">
        <v>0</v>
      </c>
    </row>
    <row r="1050" spans="1:35" x14ac:dyDescent="0.25">
      <c r="A1050" s="27">
        <v>2019</v>
      </c>
      <c r="B1050" s="27">
        <v>0</v>
      </c>
      <c r="C1050" s="27" t="s">
        <v>42</v>
      </c>
      <c r="D1050" s="27">
        <v>20</v>
      </c>
      <c r="E1050" s="27">
        <v>1999</v>
      </c>
      <c r="F1050" s="53">
        <v>73853733</v>
      </c>
      <c r="G1050" s="54">
        <v>150435171</v>
      </c>
      <c r="H1050" s="54">
        <v>150522698</v>
      </c>
      <c r="I1050" s="54">
        <v>150410873</v>
      </c>
      <c r="J1050" s="54">
        <v>0</v>
      </c>
      <c r="K1050" s="55">
        <v>0</v>
      </c>
      <c r="L1050" s="53">
        <v>0</v>
      </c>
      <c r="M1050" s="54">
        <v>0</v>
      </c>
      <c r="N1050" s="54">
        <v>0</v>
      </c>
      <c r="O1050" s="54">
        <v>0</v>
      </c>
      <c r="P1050" s="54">
        <v>0</v>
      </c>
      <c r="Q1050" s="55">
        <v>0</v>
      </c>
      <c r="R1050" s="53">
        <v>420711</v>
      </c>
      <c r="S1050" s="54">
        <v>440486</v>
      </c>
      <c r="T1050" s="54">
        <v>440510</v>
      </c>
      <c r="U1050" s="54">
        <v>440421</v>
      </c>
      <c r="V1050" s="54">
        <v>0</v>
      </c>
      <c r="W1050" s="55">
        <v>0</v>
      </c>
      <c r="X1050" s="53">
        <v>80</v>
      </c>
      <c r="Y1050" s="54">
        <v>178</v>
      </c>
      <c r="Z1050" s="54">
        <v>181</v>
      </c>
      <c r="AA1050" s="54">
        <v>181</v>
      </c>
      <c r="AB1050" s="54">
        <v>0</v>
      </c>
      <c r="AC1050" s="55">
        <v>0</v>
      </c>
      <c r="AD1050" s="53">
        <v>406969</v>
      </c>
      <c r="AE1050" s="54">
        <v>413366</v>
      </c>
      <c r="AF1050" s="54">
        <v>417375</v>
      </c>
      <c r="AG1050" s="54">
        <v>416680</v>
      </c>
      <c r="AH1050" s="54">
        <v>0</v>
      </c>
      <c r="AI1050" s="55">
        <v>0</v>
      </c>
    </row>
    <row r="1051" spans="1:35" x14ac:dyDescent="0.25">
      <c r="A1051" s="26">
        <v>2019</v>
      </c>
      <c r="B1051" s="26">
        <v>0</v>
      </c>
      <c r="C1051" s="26" t="s">
        <v>42</v>
      </c>
      <c r="D1051" s="26">
        <v>21</v>
      </c>
      <c r="E1051" s="26">
        <v>1998</v>
      </c>
      <c r="F1051" s="50">
        <v>76175394</v>
      </c>
      <c r="G1051" s="51">
        <v>154728124</v>
      </c>
      <c r="H1051" s="51">
        <v>154851489</v>
      </c>
      <c r="I1051" s="51">
        <v>154688304</v>
      </c>
      <c r="J1051" s="51">
        <v>0</v>
      </c>
      <c r="K1051" s="52">
        <v>0</v>
      </c>
      <c r="L1051" s="50">
        <v>0</v>
      </c>
      <c r="M1051" s="51">
        <v>0</v>
      </c>
      <c r="N1051" s="51">
        <v>0</v>
      </c>
      <c r="O1051" s="51">
        <v>0</v>
      </c>
      <c r="P1051" s="51">
        <v>0</v>
      </c>
      <c r="Q1051" s="52">
        <v>0</v>
      </c>
      <c r="R1051" s="50">
        <v>434514</v>
      </c>
      <c r="S1051" s="51">
        <v>451274</v>
      </c>
      <c r="T1051" s="51">
        <v>451247</v>
      </c>
      <c r="U1051" s="51">
        <v>451042</v>
      </c>
      <c r="V1051" s="51">
        <v>0</v>
      </c>
      <c r="W1051" s="52">
        <v>0</v>
      </c>
      <c r="X1051" s="50">
        <v>73</v>
      </c>
      <c r="Y1051" s="51">
        <v>172</v>
      </c>
      <c r="Z1051" s="51">
        <v>174</v>
      </c>
      <c r="AA1051" s="51">
        <v>176</v>
      </c>
      <c r="AB1051" s="51">
        <v>0</v>
      </c>
      <c r="AC1051" s="52">
        <v>0</v>
      </c>
      <c r="AD1051" s="50">
        <v>419690</v>
      </c>
      <c r="AE1051" s="51">
        <v>423730</v>
      </c>
      <c r="AF1051" s="51">
        <v>427841</v>
      </c>
      <c r="AG1051" s="51">
        <v>427134</v>
      </c>
      <c r="AH1051" s="51">
        <v>0</v>
      </c>
      <c r="AI1051" s="52">
        <v>0</v>
      </c>
    </row>
    <row r="1052" spans="1:35" x14ac:dyDescent="0.25">
      <c r="A1052" s="27">
        <v>2019</v>
      </c>
      <c r="B1052" s="27">
        <v>0</v>
      </c>
      <c r="C1052" s="27" t="s">
        <v>42</v>
      </c>
      <c r="D1052" s="27">
        <v>22</v>
      </c>
      <c r="E1052" s="27">
        <v>1997</v>
      </c>
      <c r="F1052" s="53">
        <v>79561617</v>
      </c>
      <c r="G1052" s="54">
        <v>161430595</v>
      </c>
      <c r="H1052" s="54">
        <v>161475190</v>
      </c>
      <c r="I1052" s="54">
        <v>161266825</v>
      </c>
      <c r="J1052" s="54">
        <v>0</v>
      </c>
      <c r="K1052" s="55">
        <v>0</v>
      </c>
      <c r="L1052" s="53">
        <v>0</v>
      </c>
      <c r="M1052" s="54">
        <v>0</v>
      </c>
      <c r="N1052" s="54">
        <v>0</v>
      </c>
      <c r="O1052" s="54">
        <v>0</v>
      </c>
      <c r="P1052" s="54">
        <v>0</v>
      </c>
      <c r="Q1052" s="55">
        <v>0</v>
      </c>
      <c r="R1052" s="53">
        <v>453727</v>
      </c>
      <c r="S1052" s="54">
        <v>469818</v>
      </c>
      <c r="T1052" s="54">
        <v>469658</v>
      </c>
      <c r="U1052" s="54">
        <v>469341</v>
      </c>
      <c r="V1052" s="54">
        <v>0</v>
      </c>
      <c r="W1052" s="55">
        <v>0</v>
      </c>
      <c r="X1052" s="53">
        <v>80</v>
      </c>
      <c r="Y1052" s="54">
        <v>187</v>
      </c>
      <c r="Z1052" s="54">
        <v>191</v>
      </c>
      <c r="AA1052" s="54">
        <v>191</v>
      </c>
      <c r="AB1052" s="54">
        <v>0</v>
      </c>
      <c r="AC1052" s="55">
        <v>0</v>
      </c>
      <c r="AD1052" s="53">
        <v>438435</v>
      </c>
      <c r="AE1052" s="54">
        <v>441658</v>
      </c>
      <c r="AF1052" s="54">
        <v>445677</v>
      </c>
      <c r="AG1052" s="54">
        <v>444719</v>
      </c>
      <c r="AH1052" s="54">
        <v>0</v>
      </c>
      <c r="AI1052" s="55">
        <v>0</v>
      </c>
    </row>
    <row r="1053" spans="1:35" x14ac:dyDescent="0.25">
      <c r="A1053" s="26">
        <v>2019</v>
      </c>
      <c r="B1053" s="26">
        <v>0</v>
      </c>
      <c r="C1053" s="26" t="s">
        <v>42</v>
      </c>
      <c r="D1053" s="26">
        <v>23</v>
      </c>
      <c r="E1053" s="26">
        <v>1996</v>
      </c>
      <c r="F1053" s="50">
        <v>79043057</v>
      </c>
      <c r="G1053" s="51">
        <v>160143788</v>
      </c>
      <c r="H1053" s="51">
        <v>160347298</v>
      </c>
      <c r="I1053" s="51">
        <v>160188347</v>
      </c>
      <c r="J1053" s="51">
        <v>0</v>
      </c>
      <c r="K1053" s="52">
        <v>0</v>
      </c>
      <c r="L1053" s="50">
        <v>0</v>
      </c>
      <c r="M1053" s="51">
        <v>0</v>
      </c>
      <c r="N1053" s="51">
        <v>0</v>
      </c>
      <c r="O1053" s="51">
        <v>0</v>
      </c>
      <c r="P1053" s="51">
        <v>0</v>
      </c>
      <c r="Q1053" s="52">
        <v>0</v>
      </c>
      <c r="R1053" s="50">
        <v>451919</v>
      </c>
      <c r="S1053" s="51">
        <v>467924</v>
      </c>
      <c r="T1053" s="51">
        <v>467797</v>
      </c>
      <c r="U1053" s="51">
        <v>467622</v>
      </c>
      <c r="V1053" s="51">
        <v>0</v>
      </c>
      <c r="W1053" s="52">
        <v>0</v>
      </c>
      <c r="X1053" s="50">
        <v>74</v>
      </c>
      <c r="Y1053" s="51">
        <v>174</v>
      </c>
      <c r="Z1053" s="51">
        <v>177</v>
      </c>
      <c r="AA1053" s="51">
        <v>177</v>
      </c>
      <c r="AB1053" s="51">
        <v>0</v>
      </c>
      <c r="AC1053" s="52">
        <v>0</v>
      </c>
      <c r="AD1053" s="50">
        <v>434390</v>
      </c>
      <c r="AE1053" s="51">
        <v>435536</v>
      </c>
      <c r="AF1053" s="51">
        <v>441541</v>
      </c>
      <c r="AG1053" s="51">
        <v>440854</v>
      </c>
      <c r="AH1053" s="51">
        <v>0</v>
      </c>
      <c r="AI1053" s="52">
        <v>0</v>
      </c>
    </row>
    <row r="1054" spans="1:35" x14ac:dyDescent="0.25">
      <c r="A1054" s="27">
        <v>2019</v>
      </c>
      <c r="B1054" s="27">
        <v>0</v>
      </c>
      <c r="C1054" s="27" t="s">
        <v>42</v>
      </c>
      <c r="D1054" s="27">
        <v>24</v>
      </c>
      <c r="E1054" s="27">
        <v>1995</v>
      </c>
      <c r="F1054" s="53">
        <v>77462543</v>
      </c>
      <c r="G1054" s="54">
        <v>157395432</v>
      </c>
      <c r="H1054" s="54">
        <v>157517008</v>
      </c>
      <c r="I1054" s="54">
        <v>157302295</v>
      </c>
      <c r="J1054" s="54">
        <v>0</v>
      </c>
      <c r="K1054" s="55">
        <v>0</v>
      </c>
      <c r="L1054" s="53">
        <v>0</v>
      </c>
      <c r="M1054" s="54">
        <v>0</v>
      </c>
      <c r="N1054" s="54">
        <v>0</v>
      </c>
      <c r="O1054" s="54">
        <v>0</v>
      </c>
      <c r="P1054" s="54">
        <v>0</v>
      </c>
      <c r="Q1054" s="55">
        <v>0</v>
      </c>
      <c r="R1054" s="53">
        <v>443724</v>
      </c>
      <c r="S1054" s="54">
        <v>460324</v>
      </c>
      <c r="T1054" s="54">
        <v>460336</v>
      </c>
      <c r="U1054" s="54">
        <v>460081</v>
      </c>
      <c r="V1054" s="54">
        <v>0</v>
      </c>
      <c r="W1054" s="55">
        <v>0</v>
      </c>
      <c r="X1054" s="53">
        <v>95</v>
      </c>
      <c r="Y1054" s="54">
        <v>186</v>
      </c>
      <c r="Z1054" s="54">
        <v>185</v>
      </c>
      <c r="AA1054" s="54">
        <v>187</v>
      </c>
      <c r="AB1054" s="54">
        <v>0</v>
      </c>
      <c r="AC1054" s="55">
        <v>0</v>
      </c>
      <c r="AD1054" s="53">
        <v>428056</v>
      </c>
      <c r="AE1054" s="54">
        <v>431613</v>
      </c>
      <c r="AF1054" s="54">
        <v>435858</v>
      </c>
      <c r="AG1054" s="54">
        <v>434870</v>
      </c>
      <c r="AH1054" s="54">
        <v>0</v>
      </c>
      <c r="AI1054" s="55">
        <v>0</v>
      </c>
    </row>
    <row r="1055" spans="1:35" x14ac:dyDescent="0.25">
      <c r="A1055" s="26">
        <v>2019</v>
      </c>
      <c r="B1055" s="26">
        <v>0</v>
      </c>
      <c r="C1055" s="26" t="s">
        <v>42</v>
      </c>
      <c r="D1055" s="26">
        <v>25</v>
      </c>
      <c r="E1055" s="26">
        <v>1994</v>
      </c>
      <c r="F1055" s="50">
        <v>79020123</v>
      </c>
      <c r="G1055" s="51">
        <v>160537566</v>
      </c>
      <c r="H1055" s="51">
        <v>160544671</v>
      </c>
      <c r="I1055" s="51">
        <v>160342331</v>
      </c>
      <c r="J1055" s="51">
        <v>0</v>
      </c>
      <c r="K1055" s="52">
        <v>0</v>
      </c>
      <c r="L1055" s="50">
        <v>0</v>
      </c>
      <c r="M1055" s="51">
        <v>0</v>
      </c>
      <c r="N1055" s="51">
        <v>0</v>
      </c>
      <c r="O1055" s="51">
        <v>0</v>
      </c>
      <c r="P1055" s="51">
        <v>0</v>
      </c>
      <c r="Q1055" s="52">
        <v>0</v>
      </c>
      <c r="R1055" s="50">
        <v>452712</v>
      </c>
      <c r="S1055" s="51">
        <v>469389</v>
      </c>
      <c r="T1055" s="51">
        <v>469281</v>
      </c>
      <c r="U1055" s="51">
        <v>469121</v>
      </c>
      <c r="V1055" s="51">
        <v>0</v>
      </c>
      <c r="W1055" s="52">
        <v>0</v>
      </c>
      <c r="X1055" s="50">
        <v>106</v>
      </c>
      <c r="Y1055" s="51">
        <v>227</v>
      </c>
      <c r="Z1055" s="51">
        <v>230</v>
      </c>
      <c r="AA1055" s="51">
        <v>231</v>
      </c>
      <c r="AB1055" s="51">
        <v>0</v>
      </c>
      <c r="AC1055" s="52">
        <v>0</v>
      </c>
      <c r="AD1055" s="50">
        <v>436737</v>
      </c>
      <c r="AE1055" s="51">
        <v>440442</v>
      </c>
      <c r="AF1055" s="51">
        <v>444020</v>
      </c>
      <c r="AG1055" s="51">
        <v>442998</v>
      </c>
      <c r="AH1055" s="51">
        <v>0</v>
      </c>
      <c r="AI1055" s="52">
        <v>0</v>
      </c>
    </row>
    <row r="1056" spans="1:35" x14ac:dyDescent="0.25">
      <c r="A1056" s="27">
        <v>2019</v>
      </c>
      <c r="B1056" s="27">
        <v>0</v>
      </c>
      <c r="C1056" s="27" t="s">
        <v>42</v>
      </c>
      <c r="D1056" s="27">
        <v>26</v>
      </c>
      <c r="E1056" s="27">
        <v>1993</v>
      </c>
      <c r="F1056" s="53">
        <v>82444813</v>
      </c>
      <c r="G1056" s="54">
        <v>167245911</v>
      </c>
      <c r="H1056" s="54">
        <v>167182349</v>
      </c>
      <c r="I1056" s="54">
        <v>166961917</v>
      </c>
      <c r="J1056" s="54">
        <v>0</v>
      </c>
      <c r="K1056" s="55">
        <v>0</v>
      </c>
      <c r="L1056" s="53">
        <v>0</v>
      </c>
      <c r="M1056" s="54">
        <v>0</v>
      </c>
      <c r="N1056" s="54">
        <v>0</v>
      </c>
      <c r="O1056" s="54">
        <v>0</v>
      </c>
      <c r="P1056" s="54">
        <v>0</v>
      </c>
      <c r="Q1056" s="55">
        <v>0</v>
      </c>
      <c r="R1056" s="53">
        <v>471126</v>
      </c>
      <c r="S1056" s="54">
        <v>486422</v>
      </c>
      <c r="T1056" s="54">
        <v>486241</v>
      </c>
      <c r="U1056" s="54">
        <v>485999</v>
      </c>
      <c r="V1056" s="54">
        <v>0</v>
      </c>
      <c r="W1056" s="55">
        <v>0</v>
      </c>
      <c r="X1056" s="53">
        <v>91</v>
      </c>
      <c r="Y1056" s="54">
        <v>179</v>
      </c>
      <c r="Z1056" s="54">
        <v>182</v>
      </c>
      <c r="AA1056" s="54">
        <v>183</v>
      </c>
      <c r="AB1056" s="54">
        <v>0</v>
      </c>
      <c r="AC1056" s="55">
        <v>0</v>
      </c>
      <c r="AD1056" s="53">
        <v>456493</v>
      </c>
      <c r="AE1056" s="54">
        <v>458831</v>
      </c>
      <c r="AF1056" s="54">
        <v>461525</v>
      </c>
      <c r="AG1056" s="54">
        <v>460508</v>
      </c>
      <c r="AH1056" s="54">
        <v>0</v>
      </c>
      <c r="AI1056" s="55">
        <v>0</v>
      </c>
    </row>
    <row r="1057" spans="1:35" x14ac:dyDescent="0.25">
      <c r="A1057" s="26">
        <v>2019</v>
      </c>
      <c r="B1057" s="26">
        <v>0</v>
      </c>
      <c r="C1057" s="26" t="s">
        <v>42</v>
      </c>
      <c r="D1057" s="26">
        <v>27</v>
      </c>
      <c r="E1057" s="26">
        <v>1992</v>
      </c>
      <c r="F1057" s="50">
        <v>84647722</v>
      </c>
      <c r="G1057" s="51">
        <v>171650006</v>
      </c>
      <c r="H1057" s="51">
        <v>171570745</v>
      </c>
      <c r="I1057" s="51">
        <v>171378899</v>
      </c>
      <c r="J1057" s="51">
        <v>0</v>
      </c>
      <c r="K1057" s="52">
        <v>0</v>
      </c>
      <c r="L1057" s="50">
        <v>0</v>
      </c>
      <c r="M1057" s="51">
        <v>0</v>
      </c>
      <c r="N1057" s="51">
        <v>0</v>
      </c>
      <c r="O1057" s="51">
        <v>0</v>
      </c>
      <c r="P1057" s="51">
        <v>0</v>
      </c>
      <c r="Q1057" s="52">
        <v>0</v>
      </c>
      <c r="R1057" s="50">
        <v>483053</v>
      </c>
      <c r="S1057" s="51">
        <v>497751</v>
      </c>
      <c r="T1057" s="51">
        <v>497542</v>
      </c>
      <c r="U1057" s="51">
        <v>497351</v>
      </c>
      <c r="V1057" s="51">
        <v>0</v>
      </c>
      <c r="W1057" s="52">
        <v>0</v>
      </c>
      <c r="X1057" s="50">
        <v>96</v>
      </c>
      <c r="Y1057" s="51">
        <v>205</v>
      </c>
      <c r="Z1057" s="51">
        <v>205</v>
      </c>
      <c r="AA1057" s="51">
        <v>204</v>
      </c>
      <c r="AB1057" s="51">
        <v>0</v>
      </c>
      <c r="AC1057" s="52">
        <v>0</v>
      </c>
      <c r="AD1057" s="50">
        <v>468833</v>
      </c>
      <c r="AE1057" s="51">
        <v>470562</v>
      </c>
      <c r="AF1057" s="51">
        <v>473200</v>
      </c>
      <c r="AG1057" s="51">
        <v>472183</v>
      </c>
      <c r="AH1057" s="51">
        <v>0</v>
      </c>
      <c r="AI1057" s="52">
        <v>0</v>
      </c>
    </row>
    <row r="1058" spans="1:35" x14ac:dyDescent="0.25">
      <c r="A1058" s="27">
        <v>2019</v>
      </c>
      <c r="B1058" s="27">
        <v>0</v>
      </c>
      <c r="C1058" s="27" t="s">
        <v>42</v>
      </c>
      <c r="D1058" s="27">
        <v>28</v>
      </c>
      <c r="E1058" s="27">
        <v>1991</v>
      </c>
      <c r="F1058" s="53">
        <v>87850952</v>
      </c>
      <c r="G1058" s="54">
        <v>178006053</v>
      </c>
      <c r="H1058" s="54">
        <v>177911098</v>
      </c>
      <c r="I1058" s="54">
        <v>177692816</v>
      </c>
      <c r="J1058" s="54">
        <v>0</v>
      </c>
      <c r="K1058" s="55">
        <v>0</v>
      </c>
      <c r="L1058" s="53">
        <v>0</v>
      </c>
      <c r="M1058" s="54">
        <v>0</v>
      </c>
      <c r="N1058" s="54">
        <v>0</v>
      </c>
      <c r="O1058" s="54">
        <v>0</v>
      </c>
      <c r="P1058" s="54">
        <v>0</v>
      </c>
      <c r="Q1058" s="55">
        <v>0</v>
      </c>
      <c r="R1058" s="53">
        <v>500475</v>
      </c>
      <c r="S1058" s="54">
        <v>514366</v>
      </c>
      <c r="T1058" s="54">
        <v>514107</v>
      </c>
      <c r="U1058" s="54">
        <v>513888</v>
      </c>
      <c r="V1058" s="54">
        <v>0</v>
      </c>
      <c r="W1058" s="55">
        <v>0</v>
      </c>
      <c r="X1058" s="53">
        <v>122</v>
      </c>
      <c r="Y1058" s="54">
        <v>243</v>
      </c>
      <c r="Z1058" s="54">
        <v>244</v>
      </c>
      <c r="AA1058" s="54">
        <v>244</v>
      </c>
      <c r="AB1058" s="54">
        <v>0</v>
      </c>
      <c r="AC1058" s="55">
        <v>0</v>
      </c>
      <c r="AD1058" s="53">
        <v>486376</v>
      </c>
      <c r="AE1058" s="54">
        <v>487903</v>
      </c>
      <c r="AF1058" s="54">
        <v>490335</v>
      </c>
      <c r="AG1058" s="54">
        <v>489333</v>
      </c>
      <c r="AH1058" s="54">
        <v>0</v>
      </c>
      <c r="AI1058" s="55">
        <v>0</v>
      </c>
    </row>
    <row r="1059" spans="1:35" x14ac:dyDescent="0.25">
      <c r="A1059" s="26">
        <v>2019</v>
      </c>
      <c r="B1059" s="26">
        <v>0</v>
      </c>
      <c r="C1059" s="26" t="s">
        <v>42</v>
      </c>
      <c r="D1059" s="26">
        <v>29</v>
      </c>
      <c r="E1059" s="26">
        <v>1990</v>
      </c>
      <c r="F1059" s="50">
        <v>95655926</v>
      </c>
      <c r="G1059" s="51">
        <v>193655318</v>
      </c>
      <c r="H1059" s="51">
        <v>193519446</v>
      </c>
      <c r="I1059" s="51">
        <v>193270634</v>
      </c>
      <c r="J1059" s="51">
        <v>0</v>
      </c>
      <c r="K1059" s="52">
        <v>0</v>
      </c>
      <c r="L1059" s="50">
        <v>0</v>
      </c>
      <c r="M1059" s="51">
        <v>0</v>
      </c>
      <c r="N1059" s="51">
        <v>0</v>
      </c>
      <c r="O1059" s="51">
        <v>0</v>
      </c>
      <c r="P1059" s="51">
        <v>0</v>
      </c>
      <c r="Q1059" s="52">
        <v>0</v>
      </c>
      <c r="R1059" s="50">
        <v>543696</v>
      </c>
      <c r="S1059" s="51">
        <v>557252</v>
      </c>
      <c r="T1059" s="51">
        <v>557030</v>
      </c>
      <c r="U1059" s="51">
        <v>556758</v>
      </c>
      <c r="V1059" s="51">
        <v>0</v>
      </c>
      <c r="W1059" s="52">
        <v>0</v>
      </c>
      <c r="X1059" s="50">
        <v>125</v>
      </c>
      <c r="Y1059" s="51">
        <v>280</v>
      </c>
      <c r="Z1059" s="51">
        <v>284</v>
      </c>
      <c r="AA1059" s="51">
        <v>286</v>
      </c>
      <c r="AB1059" s="51">
        <v>0</v>
      </c>
      <c r="AC1059" s="52">
        <v>0</v>
      </c>
      <c r="AD1059" s="50">
        <v>529392</v>
      </c>
      <c r="AE1059" s="51">
        <v>530288</v>
      </c>
      <c r="AF1059" s="51">
        <v>532440</v>
      </c>
      <c r="AG1059" s="51">
        <v>531276</v>
      </c>
      <c r="AH1059" s="51">
        <v>0</v>
      </c>
      <c r="AI1059" s="52">
        <v>0</v>
      </c>
    </row>
    <row r="1060" spans="1:35" x14ac:dyDescent="0.25">
      <c r="A1060" s="27">
        <v>2019</v>
      </c>
      <c r="B1060" s="27">
        <v>0</v>
      </c>
      <c r="C1060" s="27" t="s">
        <v>42</v>
      </c>
      <c r="D1060" s="27">
        <v>30</v>
      </c>
      <c r="E1060" s="27">
        <v>1989</v>
      </c>
      <c r="F1060" s="53">
        <v>94177464</v>
      </c>
      <c r="G1060" s="54">
        <v>190485834</v>
      </c>
      <c r="H1060" s="54">
        <v>190348533</v>
      </c>
      <c r="I1060" s="54">
        <v>190140089</v>
      </c>
      <c r="J1060" s="54">
        <v>0</v>
      </c>
      <c r="K1060" s="55">
        <v>0</v>
      </c>
      <c r="L1060" s="53">
        <v>0</v>
      </c>
      <c r="M1060" s="54">
        <v>0</v>
      </c>
      <c r="N1060" s="54">
        <v>0</v>
      </c>
      <c r="O1060" s="54">
        <v>0</v>
      </c>
      <c r="P1060" s="54">
        <v>0</v>
      </c>
      <c r="Q1060" s="55">
        <v>0</v>
      </c>
      <c r="R1060" s="53">
        <v>534390</v>
      </c>
      <c r="S1060" s="54">
        <v>546740</v>
      </c>
      <c r="T1060" s="54">
        <v>546509</v>
      </c>
      <c r="U1060" s="54">
        <v>546345</v>
      </c>
      <c r="V1060" s="54">
        <v>0</v>
      </c>
      <c r="W1060" s="55">
        <v>0</v>
      </c>
      <c r="X1060" s="53">
        <v>98</v>
      </c>
      <c r="Y1060" s="54">
        <v>212</v>
      </c>
      <c r="Z1060" s="54">
        <v>215</v>
      </c>
      <c r="AA1060" s="54">
        <v>217</v>
      </c>
      <c r="AB1060" s="54">
        <v>0</v>
      </c>
      <c r="AC1060" s="55">
        <v>0</v>
      </c>
      <c r="AD1060" s="53">
        <v>520954</v>
      </c>
      <c r="AE1060" s="54">
        <v>520358</v>
      </c>
      <c r="AF1060" s="54">
        <v>522619</v>
      </c>
      <c r="AG1060" s="54">
        <v>521593</v>
      </c>
      <c r="AH1060" s="54">
        <v>0</v>
      </c>
      <c r="AI1060" s="55">
        <v>0</v>
      </c>
    </row>
    <row r="1061" spans="1:35" x14ac:dyDescent="0.25">
      <c r="A1061" s="26">
        <v>2019</v>
      </c>
      <c r="B1061" s="26">
        <v>0</v>
      </c>
      <c r="C1061" s="26" t="s">
        <v>42</v>
      </c>
      <c r="D1061" s="26">
        <v>31</v>
      </c>
      <c r="E1061" s="26">
        <v>1988</v>
      </c>
      <c r="F1061" s="50">
        <v>96021830</v>
      </c>
      <c r="G1061" s="51">
        <v>194207403</v>
      </c>
      <c r="H1061" s="51">
        <v>194059463</v>
      </c>
      <c r="I1061" s="51">
        <v>193858009</v>
      </c>
      <c r="J1061" s="51">
        <v>0</v>
      </c>
      <c r="K1061" s="52">
        <v>0</v>
      </c>
      <c r="L1061" s="50">
        <v>0</v>
      </c>
      <c r="M1061" s="51">
        <v>0</v>
      </c>
      <c r="N1061" s="51">
        <v>0</v>
      </c>
      <c r="O1061" s="51">
        <v>0</v>
      </c>
      <c r="P1061" s="51">
        <v>0</v>
      </c>
      <c r="Q1061" s="52">
        <v>0</v>
      </c>
      <c r="R1061" s="50">
        <v>544059</v>
      </c>
      <c r="S1061" s="51">
        <v>556016</v>
      </c>
      <c r="T1061" s="51">
        <v>555755</v>
      </c>
      <c r="U1061" s="51">
        <v>555577</v>
      </c>
      <c r="V1061" s="51">
        <v>0</v>
      </c>
      <c r="W1061" s="52">
        <v>0</v>
      </c>
      <c r="X1061" s="50">
        <v>159</v>
      </c>
      <c r="Y1061" s="51">
        <v>324</v>
      </c>
      <c r="Z1061" s="51">
        <v>326</v>
      </c>
      <c r="AA1061" s="51">
        <v>327</v>
      </c>
      <c r="AB1061" s="51">
        <v>0</v>
      </c>
      <c r="AC1061" s="52">
        <v>0</v>
      </c>
      <c r="AD1061" s="50">
        <v>531058</v>
      </c>
      <c r="AE1061" s="51">
        <v>531326</v>
      </c>
      <c r="AF1061" s="51">
        <v>533157</v>
      </c>
      <c r="AG1061" s="51">
        <v>532150</v>
      </c>
      <c r="AH1061" s="51">
        <v>0</v>
      </c>
      <c r="AI1061" s="52">
        <v>0</v>
      </c>
    </row>
    <row r="1062" spans="1:35" x14ac:dyDescent="0.25">
      <c r="A1062" s="27">
        <v>2019</v>
      </c>
      <c r="B1062" s="27">
        <v>0</v>
      </c>
      <c r="C1062" s="27" t="s">
        <v>42</v>
      </c>
      <c r="D1062" s="27">
        <v>32</v>
      </c>
      <c r="E1062" s="27">
        <v>1987</v>
      </c>
      <c r="F1062" s="53">
        <v>93678143</v>
      </c>
      <c r="G1062" s="54">
        <v>189524266</v>
      </c>
      <c r="H1062" s="54">
        <v>189375849</v>
      </c>
      <c r="I1062" s="54">
        <v>189177839</v>
      </c>
      <c r="J1062" s="54">
        <v>0</v>
      </c>
      <c r="K1062" s="55">
        <v>0</v>
      </c>
      <c r="L1062" s="53">
        <v>0</v>
      </c>
      <c r="M1062" s="54">
        <v>0</v>
      </c>
      <c r="N1062" s="54">
        <v>0</v>
      </c>
      <c r="O1062" s="54">
        <v>0</v>
      </c>
      <c r="P1062" s="54">
        <v>0</v>
      </c>
      <c r="Q1062" s="55">
        <v>0</v>
      </c>
      <c r="R1062" s="53">
        <v>530153</v>
      </c>
      <c r="S1062" s="54">
        <v>541443</v>
      </c>
      <c r="T1062" s="54">
        <v>541214</v>
      </c>
      <c r="U1062" s="54">
        <v>540980</v>
      </c>
      <c r="V1062" s="54">
        <v>0</v>
      </c>
      <c r="W1062" s="55">
        <v>0</v>
      </c>
      <c r="X1062" s="53">
        <v>174</v>
      </c>
      <c r="Y1062" s="54">
        <v>356</v>
      </c>
      <c r="Z1062" s="54">
        <v>358</v>
      </c>
      <c r="AA1062" s="54">
        <v>361</v>
      </c>
      <c r="AB1062" s="54">
        <v>0</v>
      </c>
      <c r="AC1062" s="55">
        <v>0</v>
      </c>
      <c r="AD1062" s="53">
        <v>518269</v>
      </c>
      <c r="AE1062" s="54">
        <v>518590</v>
      </c>
      <c r="AF1062" s="54">
        <v>520409</v>
      </c>
      <c r="AG1062" s="54">
        <v>519451</v>
      </c>
      <c r="AH1062" s="54">
        <v>0</v>
      </c>
      <c r="AI1062" s="55">
        <v>0</v>
      </c>
    </row>
    <row r="1063" spans="1:35" x14ac:dyDescent="0.25">
      <c r="A1063" s="26">
        <v>2019</v>
      </c>
      <c r="B1063" s="26">
        <v>0</v>
      </c>
      <c r="C1063" s="26" t="s">
        <v>42</v>
      </c>
      <c r="D1063" s="26">
        <v>33</v>
      </c>
      <c r="E1063" s="26">
        <v>1986</v>
      </c>
      <c r="F1063" s="50">
        <v>91249188</v>
      </c>
      <c r="G1063" s="51">
        <v>184567949</v>
      </c>
      <c r="H1063" s="51">
        <v>184424437</v>
      </c>
      <c r="I1063" s="51">
        <v>184222560</v>
      </c>
      <c r="J1063" s="51">
        <v>0</v>
      </c>
      <c r="K1063" s="52">
        <v>0</v>
      </c>
      <c r="L1063" s="50">
        <v>0</v>
      </c>
      <c r="M1063" s="51">
        <v>0</v>
      </c>
      <c r="N1063" s="51">
        <v>0</v>
      </c>
      <c r="O1063" s="51">
        <v>0</v>
      </c>
      <c r="P1063" s="51">
        <v>0</v>
      </c>
      <c r="Q1063" s="52">
        <v>0</v>
      </c>
      <c r="R1063" s="50">
        <v>515787</v>
      </c>
      <c r="S1063" s="51">
        <v>526103</v>
      </c>
      <c r="T1063" s="51">
        <v>525843</v>
      </c>
      <c r="U1063" s="51">
        <v>525650</v>
      </c>
      <c r="V1063" s="51">
        <v>0</v>
      </c>
      <c r="W1063" s="52">
        <v>0</v>
      </c>
      <c r="X1063" s="50">
        <v>145</v>
      </c>
      <c r="Y1063" s="51">
        <v>331</v>
      </c>
      <c r="Z1063" s="51">
        <v>334</v>
      </c>
      <c r="AA1063" s="51">
        <v>337</v>
      </c>
      <c r="AB1063" s="51">
        <v>0</v>
      </c>
      <c r="AC1063" s="52">
        <v>0</v>
      </c>
      <c r="AD1063" s="50">
        <v>504796</v>
      </c>
      <c r="AE1063" s="51">
        <v>504941</v>
      </c>
      <c r="AF1063" s="51">
        <v>506657</v>
      </c>
      <c r="AG1063" s="51">
        <v>505680</v>
      </c>
      <c r="AH1063" s="51">
        <v>0</v>
      </c>
      <c r="AI1063" s="52">
        <v>0</v>
      </c>
    </row>
    <row r="1064" spans="1:35" x14ac:dyDescent="0.25">
      <c r="A1064" s="27">
        <v>2019</v>
      </c>
      <c r="B1064" s="27">
        <v>0</v>
      </c>
      <c r="C1064" s="27" t="s">
        <v>42</v>
      </c>
      <c r="D1064" s="27">
        <v>34</v>
      </c>
      <c r="E1064" s="27">
        <v>1985</v>
      </c>
      <c r="F1064" s="53">
        <v>88291090</v>
      </c>
      <c r="G1064" s="54">
        <v>178601858</v>
      </c>
      <c r="H1064" s="54">
        <v>178441916</v>
      </c>
      <c r="I1064" s="54">
        <v>178265849</v>
      </c>
      <c r="J1064" s="54">
        <v>0</v>
      </c>
      <c r="K1064" s="55">
        <v>0</v>
      </c>
      <c r="L1064" s="53">
        <v>0</v>
      </c>
      <c r="M1064" s="54">
        <v>0</v>
      </c>
      <c r="N1064" s="54">
        <v>0</v>
      </c>
      <c r="O1064" s="54">
        <v>0</v>
      </c>
      <c r="P1064" s="54">
        <v>0</v>
      </c>
      <c r="Q1064" s="55">
        <v>0</v>
      </c>
      <c r="R1064" s="53">
        <v>498709</v>
      </c>
      <c r="S1064" s="54">
        <v>508265</v>
      </c>
      <c r="T1064" s="54">
        <v>508046</v>
      </c>
      <c r="U1064" s="54">
        <v>507875</v>
      </c>
      <c r="V1064" s="54">
        <v>0</v>
      </c>
      <c r="W1064" s="55">
        <v>0</v>
      </c>
      <c r="X1064" s="53">
        <v>174</v>
      </c>
      <c r="Y1064" s="54">
        <v>332</v>
      </c>
      <c r="Z1064" s="54">
        <v>337</v>
      </c>
      <c r="AA1064" s="54">
        <v>338</v>
      </c>
      <c r="AB1064" s="54">
        <v>0</v>
      </c>
      <c r="AC1064" s="55">
        <v>0</v>
      </c>
      <c r="AD1064" s="53">
        <v>488684</v>
      </c>
      <c r="AE1064" s="54">
        <v>488885</v>
      </c>
      <c r="AF1064" s="54">
        <v>490322</v>
      </c>
      <c r="AG1064" s="54">
        <v>489466</v>
      </c>
      <c r="AH1064" s="54">
        <v>0</v>
      </c>
      <c r="AI1064" s="55">
        <v>0</v>
      </c>
    </row>
    <row r="1065" spans="1:35" x14ac:dyDescent="0.25">
      <c r="A1065" s="26">
        <v>2019</v>
      </c>
      <c r="B1065" s="26">
        <v>0</v>
      </c>
      <c r="C1065" s="26" t="s">
        <v>42</v>
      </c>
      <c r="D1065" s="26">
        <v>35</v>
      </c>
      <c r="E1065" s="26">
        <v>1984</v>
      </c>
      <c r="F1065" s="50">
        <v>87165234</v>
      </c>
      <c r="G1065" s="51">
        <v>176291861</v>
      </c>
      <c r="H1065" s="51">
        <v>176191138</v>
      </c>
      <c r="I1065" s="51">
        <v>176025551</v>
      </c>
      <c r="J1065" s="51">
        <v>0</v>
      </c>
      <c r="K1065" s="52">
        <v>0</v>
      </c>
      <c r="L1065" s="50">
        <v>0</v>
      </c>
      <c r="M1065" s="51">
        <v>0</v>
      </c>
      <c r="N1065" s="51">
        <v>0</v>
      </c>
      <c r="O1065" s="51">
        <v>0</v>
      </c>
      <c r="P1065" s="51">
        <v>0</v>
      </c>
      <c r="Q1065" s="52">
        <v>0</v>
      </c>
      <c r="R1065" s="50">
        <v>492005</v>
      </c>
      <c r="S1065" s="51">
        <v>501242</v>
      </c>
      <c r="T1065" s="51">
        <v>501077</v>
      </c>
      <c r="U1065" s="51">
        <v>500935</v>
      </c>
      <c r="V1065" s="51">
        <v>0</v>
      </c>
      <c r="W1065" s="52">
        <v>0</v>
      </c>
      <c r="X1065" s="50">
        <v>164</v>
      </c>
      <c r="Y1065" s="51">
        <v>357</v>
      </c>
      <c r="Z1065" s="51">
        <v>367</v>
      </c>
      <c r="AA1065" s="51">
        <v>368</v>
      </c>
      <c r="AB1065" s="51">
        <v>0</v>
      </c>
      <c r="AC1065" s="52">
        <v>0</v>
      </c>
      <c r="AD1065" s="50">
        <v>482246</v>
      </c>
      <c r="AE1065" s="51">
        <v>482637</v>
      </c>
      <c r="AF1065" s="51">
        <v>484045</v>
      </c>
      <c r="AG1065" s="51">
        <v>483288</v>
      </c>
      <c r="AH1065" s="51">
        <v>0</v>
      </c>
      <c r="AI1065" s="52">
        <v>0</v>
      </c>
    </row>
    <row r="1066" spans="1:35" x14ac:dyDescent="0.25">
      <c r="A1066" s="27">
        <v>2019</v>
      </c>
      <c r="B1066" s="27">
        <v>0</v>
      </c>
      <c r="C1066" s="27" t="s">
        <v>42</v>
      </c>
      <c r="D1066" s="27">
        <v>36</v>
      </c>
      <c r="E1066" s="27">
        <v>1983</v>
      </c>
      <c r="F1066" s="53">
        <v>86795364</v>
      </c>
      <c r="G1066" s="54">
        <v>175468520</v>
      </c>
      <c r="H1066" s="54">
        <v>175334036</v>
      </c>
      <c r="I1066" s="54">
        <v>175165897</v>
      </c>
      <c r="J1066" s="54">
        <v>0</v>
      </c>
      <c r="K1066" s="55">
        <v>0</v>
      </c>
      <c r="L1066" s="53">
        <v>0</v>
      </c>
      <c r="M1066" s="54">
        <v>0</v>
      </c>
      <c r="N1066" s="54">
        <v>0</v>
      </c>
      <c r="O1066" s="54">
        <v>0</v>
      </c>
      <c r="P1066" s="54">
        <v>0</v>
      </c>
      <c r="Q1066" s="55">
        <v>0</v>
      </c>
      <c r="R1066" s="53">
        <v>489177</v>
      </c>
      <c r="S1066" s="54">
        <v>497580</v>
      </c>
      <c r="T1066" s="54">
        <v>497362</v>
      </c>
      <c r="U1066" s="54">
        <v>497173</v>
      </c>
      <c r="V1066" s="54">
        <v>0</v>
      </c>
      <c r="W1066" s="55">
        <v>0</v>
      </c>
      <c r="X1066" s="53">
        <v>182</v>
      </c>
      <c r="Y1066" s="54">
        <v>394</v>
      </c>
      <c r="Z1066" s="54">
        <v>399</v>
      </c>
      <c r="AA1066" s="54">
        <v>399</v>
      </c>
      <c r="AB1066" s="54">
        <v>0</v>
      </c>
      <c r="AC1066" s="55">
        <v>0</v>
      </c>
      <c r="AD1066" s="53">
        <v>480074</v>
      </c>
      <c r="AE1066" s="54">
        <v>480052</v>
      </c>
      <c r="AF1066" s="54">
        <v>481442</v>
      </c>
      <c r="AG1066" s="54">
        <v>480716</v>
      </c>
      <c r="AH1066" s="54">
        <v>0</v>
      </c>
      <c r="AI1066" s="55">
        <v>0</v>
      </c>
    </row>
    <row r="1067" spans="1:35" x14ac:dyDescent="0.25">
      <c r="A1067" s="26">
        <v>2019</v>
      </c>
      <c r="B1067" s="26">
        <v>0</v>
      </c>
      <c r="C1067" s="26" t="s">
        <v>42</v>
      </c>
      <c r="D1067" s="26">
        <v>37</v>
      </c>
      <c r="E1067" s="26">
        <v>1982</v>
      </c>
      <c r="F1067" s="50">
        <v>87970382</v>
      </c>
      <c r="G1067" s="51">
        <v>177866128</v>
      </c>
      <c r="H1067" s="51">
        <v>177745831</v>
      </c>
      <c r="I1067" s="51">
        <v>177583065</v>
      </c>
      <c r="J1067" s="51">
        <v>0</v>
      </c>
      <c r="K1067" s="52">
        <v>0</v>
      </c>
      <c r="L1067" s="50">
        <v>0</v>
      </c>
      <c r="M1067" s="51">
        <v>0</v>
      </c>
      <c r="N1067" s="51">
        <v>0</v>
      </c>
      <c r="O1067" s="51">
        <v>0</v>
      </c>
      <c r="P1067" s="51">
        <v>0</v>
      </c>
      <c r="Q1067" s="52">
        <v>0</v>
      </c>
      <c r="R1067" s="50">
        <v>495532</v>
      </c>
      <c r="S1067" s="51">
        <v>503776</v>
      </c>
      <c r="T1067" s="51">
        <v>503585</v>
      </c>
      <c r="U1067" s="51">
        <v>503431</v>
      </c>
      <c r="V1067" s="51">
        <v>0</v>
      </c>
      <c r="W1067" s="52">
        <v>0</v>
      </c>
      <c r="X1067" s="50">
        <v>217</v>
      </c>
      <c r="Y1067" s="51">
        <v>490</v>
      </c>
      <c r="Z1067" s="51">
        <v>500</v>
      </c>
      <c r="AA1067" s="51">
        <v>502</v>
      </c>
      <c r="AB1067" s="51">
        <v>0</v>
      </c>
      <c r="AC1067" s="52">
        <v>0</v>
      </c>
      <c r="AD1067" s="50">
        <v>486666</v>
      </c>
      <c r="AE1067" s="51">
        <v>486766</v>
      </c>
      <c r="AF1067" s="51">
        <v>488046</v>
      </c>
      <c r="AG1067" s="51">
        <v>487279</v>
      </c>
      <c r="AH1067" s="51">
        <v>0</v>
      </c>
      <c r="AI1067" s="52">
        <v>0</v>
      </c>
    </row>
    <row r="1068" spans="1:35" x14ac:dyDescent="0.25">
      <c r="A1068" s="27">
        <v>2019</v>
      </c>
      <c r="B1068" s="27">
        <v>0</v>
      </c>
      <c r="C1068" s="27" t="s">
        <v>42</v>
      </c>
      <c r="D1068" s="27">
        <v>38</v>
      </c>
      <c r="E1068" s="27">
        <v>1981</v>
      </c>
      <c r="F1068" s="53">
        <v>86574428</v>
      </c>
      <c r="G1068" s="54">
        <v>174984295</v>
      </c>
      <c r="H1068" s="54">
        <v>174854173</v>
      </c>
      <c r="I1068" s="54">
        <v>174687557</v>
      </c>
      <c r="J1068" s="54">
        <v>0</v>
      </c>
      <c r="K1068" s="55">
        <v>0</v>
      </c>
      <c r="L1068" s="53">
        <v>0</v>
      </c>
      <c r="M1068" s="54">
        <v>0</v>
      </c>
      <c r="N1068" s="54">
        <v>0</v>
      </c>
      <c r="O1068" s="54">
        <v>0</v>
      </c>
      <c r="P1068" s="54">
        <v>0</v>
      </c>
      <c r="Q1068" s="55">
        <v>0</v>
      </c>
      <c r="R1068" s="53">
        <v>487274</v>
      </c>
      <c r="S1068" s="54">
        <v>494898</v>
      </c>
      <c r="T1068" s="54">
        <v>494654</v>
      </c>
      <c r="U1068" s="54">
        <v>494477</v>
      </c>
      <c r="V1068" s="54">
        <v>0</v>
      </c>
      <c r="W1068" s="55">
        <v>0</v>
      </c>
      <c r="X1068" s="53">
        <v>232</v>
      </c>
      <c r="Y1068" s="54">
        <v>484</v>
      </c>
      <c r="Z1068" s="54">
        <v>492</v>
      </c>
      <c r="AA1068" s="54">
        <v>493</v>
      </c>
      <c r="AB1068" s="54">
        <v>0</v>
      </c>
      <c r="AC1068" s="55">
        <v>0</v>
      </c>
      <c r="AD1068" s="53">
        <v>478854</v>
      </c>
      <c r="AE1068" s="54">
        <v>478693</v>
      </c>
      <c r="AF1068" s="54">
        <v>479878</v>
      </c>
      <c r="AG1068" s="54">
        <v>479104</v>
      </c>
      <c r="AH1068" s="54">
        <v>0</v>
      </c>
      <c r="AI1068" s="55">
        <v>0</v>
      </c>
    </row>
    <row r="1069" spans="1:35" x14ac:dyDescent="0.25">
      <c r="A1069" s="26">
        <v>2019</v>
      </c>
      <c r="B1069" s="26">
        <v>0</v>
      </c>
      <c r="C1069" s="26" t="s">
        <v>42</v>
      </c>
      <c r="D1069" s="26">
        <v>39</v>
      </c>
      <c r="E1069" s="26">
        <v>1980</v>
      </c>
      <c r="F1069" s="50">
        <v>86497222</v>
      </c>
      <c r="G1069" s="51">
        <v>174865020</v>
      </c>
      <c r="H1069" s="51">
        <v>174725246</v>
      </c>
      <c r="I1069" s="51">
        <v>174554004</v>
      </c>
      <c r="J1069" s="51">
        <v>0</v>
      </c>
      <c r="K1069" s="52">
        <v>0</v>
      </c>
      <c r="L1069" s="50">
        <v>0</v>
      </c>
      <c r="M1069" s="51">
        <v>0</v>
      </c>
      <c r="N1069" s="51">
        <v>0</v>
      </c>
      <c r="O1069" s="51">
        <v>0</v>
      </c>
      <c r="P1069" s="51">
        <v>0</v>
      </c>
      <c r="Q1069" s="52">
        <v>0</v>
      </c>
      <c r="R1069" s="50">
        <v>486663</v>
      </c>
      <c r="S1069" s="51">
        <v>494374</v>
      </c>
      <c r="T1069" s="51">
        <v>494191</v>
      </c>
      <c r="U1069" s="51">
        <v>494010</v>
      </c>
      <c r="V1069" s="51">
        <v>0</v>
      </c>
      <c r="W1069" s="52">
        <v>0</v>
      </c>
      <c r="X1069" s="50">
        <v>237</v>
      </c>
      <c r="Y1069" s="51">
        <v>483</v>
      </c>
      <c r="Z1069" s="51">
        <v>492</v>
      </c>
      <c r="AA1069" s="51">
        <v>496</v>
      </c>
      <c r="AB1069" s="51">
        <v>0</v>
      </c>
      <c r="AC1069" s="52">
        <v>0</v>
      </c>
      <c r="AD1069" s="50">
        <v>478561</v>
      </c>
      <c r="AE1069" s="51">
        <v>478686</v>
      </c>
      <c r="AF1069" s="51">
        <v>479772</v>
      </c>
      <c r="AG1069" s="51">
        <v>478970</v>
      </c>
      <c r="AH1069" s="51">
        <v>0</v>
      </c>
      <c r="AI1069" s="52">
        <v>0</v>
      </c>
    </row>
    <row r="1070" spans="1:35" x14ac:dyDescent="0.25">
      <c r="A1070" s="27">
        <v>2019</v>
      </c>
      <c r="B1070" s="27">
        <v>0</v>
      </c>
      <c r="C1070" s="27" t="s">
        <v>42</v>
      </c>
      <c r="D1070" s="27">
        <v>40</v>
      </c>
      <c r="E1070" s="27">
        <v>1979</v>
      </c>
      <c r="F1070" s="53">
        <v>81745511</v>
      </c>
      <c r="G1070" s="54">
        <v>165240015</v>
      </c>
      <c r="H1070" s="54">
        <v>165102679</v>
      </c>
      <c r="I1070" s="54">
        <v>164946574</v>
      </c>
      <c r="J1070" s="54">
        <v>0</v>
      </c>
      <c r="K1070" s="55">
        <v>0</v>
      </c>
      <c r="L1070" s="53">
        <v>0</v>
      </c>
      <c r="M1070" s="54">
        <v>0</v>
      </c>
      <c r="N1070" s="54">
        <v>0</v>
      </c>
      <c r="O1070" s="54">
        <v>0</v>
      </c>
      <c r="P1070" s="54">
        <v>0</v>
      </c>
      <c r="Q1070" s="55">
        <v>0</v>
      </c>
      <c r="R1070" s="53">
        <v>459928</v>
      </c>
      <c r="S1070" s="54">
        <v>467050</v>
      </c>
      <c r="T1070" s="54">
        <v>466867</v>
      </c>
      <c r="U1070" s="54">
        <v>466712</v>
      </c>
      <c r="V1070" s="54">
        <v>0</v>
      </c>
      <c r="W1070" s="55">
        <v>0</v>
      </c>
      <c r="X1070" s="53">
        <v>256</v>
      </c>
      <c r="Y1070" s="54">
        <v>500</v>
      </c>
      <c r="Z1070" s="54">
        <v>505</v>
      </c>
      <c r="AA1070" s="54">
        <v>508</v>
      </c>
      <c r="AB1070" s="54">
        <v>0</v>
      </c>
      <c r="AC1070" s="55">
        <v>0</v>
      </c>
      <c r="AD1070" s="53">
        <v>452269</v>
      </c>
      <c r="AE1070" s="54">
        <v>452292</v>
      </c>
      <c r="AF1070" s="54">
        <v>453287</v>
      </c>
      <c r="AG1070" s="54">
        <v>452559</v>
      </c>
      <c r="AH1070" s="54">
        <v>0</v>
      </c>
      <c r="AI1070" s="55">
        <v>0</v>
      </c>
    </row>
    <row r="1071" spans="1:35" x14ac:dyDescent="0.25">
      <c r="A1071" s="26">
        <v>2019</v>
      </c>
      <c r="B1071" s="26">
        <v>0</v>
      </c>
      <c r="C1071" s="26" t="s">
        <v>42</v>
      </c>
      <c r="D1071" s="26">
        <v>41</v>
      </c>
      <c r="E1071" s="26">
        <v>1978</v>
      </c>
      <c r="F1071" s="50">
        <v>80025490</v>
      </c>
      <c r="G1071" s="51">
        <v>161781523</v>
      </c>
      <c r="H1071" s="51">
        <v>161664858</v>
      </c>
      <c r="I1071" s="51">
        <v>161512125</v>
      </c>
      <c r="J1071" s="51">
        <v>0</v>
      </c>
      <c r="K1071" s="52">
        <v>0</v>
      </c>
      <c r="L1071" s="50">
        <v>0</v>
      </c>
      <c r="M1071" s="51">
        <v>0</v>
      </c>
      <c r="N1071" s="51">
        <v>0</v>
      </c>
      <c r="O1071" s="51">
        <v>0</v>
      </c>
      <c r="P1071" s="51">
        <v>0</v>
      </c>
      <c r="Q1071" s="52">
        <v>0</v>
      </c>
      <c r="R1071" s="50">
        <v>450132</v>
      </c>
      <c r="S1071" s="51">
        <v>456949</v>
      </c>
      <c r="T1071" s="51">
        <v>456772</v>
      </c>
      <c r="U1071" s="51">
        <v>456626</v>
      </c>
      <c r="V1071" s="51">
        <v>0</v>
      </c>
      <c r="W1071" s="52">
        <v>0</v>
      </c>
      <c r="X1071" s="50">
        <v>326</v>
      </c>
      <c r="Y1071" s="51">
        <v>679</v>
      </c>
      <c r="Z1071" s="51">
        <v>683</v>
      </c>
      <c r="AA1071" s="51">
        <v>687</v>
      </c>
      <c r="AB1071" s="51">
        <v>0</v>
      </c>
      <c r="AC1071" s="52">
        <v>0</v>
      </c>
      <c r="AD1071" s="50">
        <v>442751</v>
      </c>
      <c r="AE1071" s="51">
        <v>442854</v>
      </c>
      <c r="AF1071" s="51">
        <v>443796</v>
      </c>
      <c r="AG1071" s="51">
        <v>443074</v>
      </c>
      <c r="AH1071" s="51">
        <v>0</v>
      </c>
      <c r="AI1071" s="52">
        <v>0</v>
      </c>
    </row>
    <row r="1072" spans="1:35" x14ac:dyDescent="0.25">
      <c r="A1072" s="27">
        <v>2019</v>
      </c>
      <c r="B1072" s="27">
        <v>0</v>
      </c>
      <c r="C1072" s="27" t="s">
        <v>42</v>
      </c>
      <c r="D1072" s="27">
        <v>42</v>
      </c>
      <c r="E1072" s="27">
        <v>1977</v>
      </c>
      <c r="F1072" s="53">
        <v>78621106</v>
      </c>
      <c r="G1072" s="54">
        <v>158912231</v>
      </c>
      <c r="H1072" s="54">
        <v>158778472</v>
      </c>
      <c r="I1072" s="54">
        <v>158636535</v>
      </c>
      <c r="J1072" s="54">
        <v>0</v>
      </c>
      <c r="K1072" s="55">
        <v>0</v>
      </c>
      <c r="L1072" s="53">
        <v>0</v>
      </c>
      <c r="M1072" s="54">
        <v>0</v>
      </c>
      <c r="N1072" s="54">
        <v>0</v>
      </c>
      <c r="O1072" s="54">
        <v>0</v>
      </c>
      <c r="P1072" s="54">
        <v>0</v>
      </c>
      <c r="Q1072" s="55">
        <v>0</v>
      </c>
      <c r="R1072" s="53">
        <v>441875</v>
      </c>
      <c r="S1072" s="54">
        <v>448706</v>
      </c>
      <c r="T1072" s="54">
        <v>448544</v>
      </c>
      <c r="U1072" s="54">
        <v>448386</v>
      </c>
      <c r="V1072" s="54">
        <v>0</v>
      </c>
      <c r="W1072" s="55">
        <v>0</v>
      </c>
      <c r="X1072" s="53">
        <v>306</v>
      </c>
      <c r="Y1072" s="54">
        <v>642</v>
      </c>
      <c r="Z1072" s="54">
        <v>653</v>
      </c>
      <c r="AA1072" s="54">
        <v>656</v>
      </c>
      <c r="AB1072" s="54">
        <v>0</v>
      </c>
      <c r="AC1072" s="55">
        <v>0</v>
      </c>
      <c r="AD1072" s="53">
        <v>434972</v>
      </c>
      <c r="AE1072" s="54">
        <v>434965</v>
      </c>
      <c r="AF1072" s="54">
        <v>435806</v>
      </c>
      <c r="AG1072" s="54">
        <v>435169</v>
      </c>
      <c r="AH1072" s="54">
        <v>0</v>
      </c>
      <c r="AI1072" s="55">
        <v>0</v>
      </c>
    </row>
    <row r="1073" spans="1:35" x14ac:dyDescent="0.25">
      <c r="A1073" s="26">
        <v>2019</v>
      </c>
      <c r="B1073" s="26">
        <v>0</v>
      </c>
      <c r="C1073" s="26" t="s">
        <v>42</v>
      </c>
      <c r="D1073" s="26">
        <v>43</v>
      </c>
      <c r="E1073" s="26">
        <v>1976</v>
      </c>
      <c r="F1073" s="50">
        <v>75963353</v>
      </c>
      <c r="G1073" s="51">
        <v>153597886</v>
      </c>
      <c r="H1073" s="51">
        <v>153471573</v>
      </c>
      <c r="I1073" s="51">
        <v>153344211</v>
      </c>
      <c r="J1073" s="51">
        <v>0</v>
      </c>
      <c r="K1073" s="52">
        <v>0</v>
      </c>
      <c r="L1073" s="50">
        <v>0</v>
      </c>
      <c r="M1073" s="51">
        <v>0</v>
      </c>
      <c r="N1073" s="51">
        <v>0</v>
      </c>
      <c r="O1073" s="51">
        <v>0</v>
      </c>
      <c r="P1073" s="51">
        <v>0</v>
      </c>
      <c r="Q1073" s="52">
        <v>0</v>
      </c>
      <c r="R1073" s="50">
        <v>427019</v>
      </c>
      <c r="S1073" s="51">
        <v>433775</v>
      </c>
      <c r="T1073" s="51">
        <v>433628</v>
      </c>
      <c r="U1073" s="51">
        <v>433495</v>
      </c>
      <c r="V1073" s="51">
        <v>0</v>
      </c>
      <c r="W1073" s="52">
        <v>0</v>
      </c>
      <c r="X1073" s="50">
        <v>315</v>
      </c>
      <c r="Y1073" s="51">
        <v>644</v>
      </c>
      <c r="Z1073" s="51">
        <v>656</v>
      </c>
      <c r="AA1073" s="51">
        <v>658</v>
      </c>
      <c r="AB1073" s="51">
        <v>0</v>
      </c>
      <c r="AC1073" s="52">
        <v>0</v>
      </c>
      <c r="AD1073" s="50">
        <v>420347</v>
      </c>
      <c r="AE1073" s="51">
        <v>420589</v>
      </c>
      <c r="AF1073" s="51">
        <v>421391</v>
      </c>
      <c r="AG1073" s="51">
        <v>420744</v>
      </c>
      <c r="AH1073" s="51">
        <v>0</v>
      </c>
      <c r="AI1073" s="52">
        <v>0</v>
      </c>
    </row>
    <row r="1074" spans="1:35" x14ac:dyDescent="0.25">
      <c r="A1074" s="27">
        <v>2019</v>
      </c>
      <c r="B1074" s="27">
        <v>0</v>
      </c>
      <c r="C1074" s="27" t="s">
        <v>42</v>
      </c>
      <c r="D1074" s="27">
        <v>44</v>
      </c>
      <c r="E1074" s="27">
        <v>1975</v>
      </c>
      <c r="F1074" s="53">
        <v>73626472</v>
      </c>
      <c r="G1074" s="54">
        <v>148865776</v>
      </c>
      <c r="H1074" s="54">
        <v>148733020</v>
      </c>
      <c r="I1074" s="54">
        <v>148577947</v>
      </c>
      <c r="J1074" s="54">
        <v>0</v>
      </c>
      <c r="K1074" s="55">
        <v>0</v>
      </c>
      <c r="L1074" s="53">
        <v>0</v>
      </c>
      <c r="M1074" s="54">
        <v>0</v>
      </c>
      <c r="N1074" s="54">
        <v>0</v>
      </c>
      <c r="O1074" s="54">
        <v>0</v>
      </c>
      <c r="P1074" s="54">
        <v>0</v>
      </c>
      <c r="Q1074" s="55">
        <v>0</v>
      </c>
      <c r="R1074" s="53">
        <v>414049</v>
      </c>
      <c r="S1074" s="54">
        <v>420377</v>
      </c>
      <c r="T1074" s="54">
        <v>420212</v>
      </c>
      <c r="U1074" s="54">
        <v>420036</v>
      </c>
      <c r="V1074" s="54">
        <v>0</v>
      </c>
      <c r="W1074" s="55">
        <v>0</v>
      </c>
      <c r="X1074" s="53">
        <v>325</v>
      </c>
      <c r="Y1074" s="54">
        <v>693</v>
      </c>
      <c r="Z1074" s="54">
        <v>711</v>
      </c>
      <c r="AA1074" s="54">
        <v>717</v>
      </c>
      <c r="AB1074" s="54">
        <v>0</v>
      </c>
      <c r="AC1074" s="55">
        <v>0</v>
      </c>
      <c r="AD1074" s="53">
        <v>407615</v>
      </c>
      <c r="AE1074" s="54">
        <v>407637</v>
      </c>
      <c r="AF1074" s="54">
        <v>408276</v>
      </c>
      <c r="AG1074" s="54">
        <v>407591</v>
      </c>
      <c r="AH1074" s="54">
        <v>0</v>
      </c>
      <c r="AI1074" s="55">
        <v>0</v>
      </c>
    </row>
    <row r="1075" spans="1:35" x14ac:dyDescent="0.25">
      <c r="A1075" s="26">
        <v>2019</v>
      </c>
      <c r="B1075" s="26">
        <v>0</v>
      </c>
      <c r="C1075" s="26" t="s">
        <v>42</v>
      </c>
      <c r="D1075" s="26">
        <v>45</v>
      </c>
      <c r="E1075" s="26">
        <v>1974</v>
      </c>
      <c r="F1075" s="50">
        <v>73746444</v>
      </c>
      <c r="G1075" s="51">
        <v>149074776</v>
      </c>
      <c r="H1075" s="51">
        <v>148954321</v>
      </c>
      <c r="I1075" s="51">
        <v>148824803</v>
      </c>
      <c r="J1075" s="51">
        <v>0</v>
      </c>
      <c r="K1075" s="52">
        <v>0</v>
      </c>
      <c r="L1075" s="50">
        <v>0</v>
      </c>
      <c r="M1075" s="51">
        <v>0</v>
      </c>
      <c r="N1075" s="51">
        <v>0</v>
      </c>
      <c r="O1075" s="51">
        <v>0</v>
      </c>
      <c r="P1075" s="51">
        <v>0</v>
      </c>
      <c r="Q1075" s="52">
        <v>0</v>
      </c>
      <c r="R1075" s="50">
        <v>414462</v>
      </c>
      <c r="S1075" s="51">
        <v>420641</v>
      </c>
      <c r="T1075" s="51">
        <v>420496</v>
      </c>
      <c r="U1075" s="51">
        <v>420370</v>
      </c>
      <c r="V1075" s="51">
        <v>0</v>
      </c>
      <c r="W1075" s="52">
        <v>0</v>
      </c>
      <c r="X1075" s="50">
        <v>379</v>
      </c>
      <c r="Y1075" s="51">
        <v>800</v>
      </c>
      <c r="Z1075" s="51">
        <v>814</v>
      </c>
      <c r="AA1075" s="51">
        <v>818</v>
      </c>
      <c r="AB1075" s="51">
        <v>0</v>
      </c>
      <c r="AC1075" s="52">
        <v>0</v>
      </c>
      <c r="AD1075" s="50">
        <v>408038</v>
      </c>
      <c r="AE1075" s="51">
        <v>408183</v>
      </c>
      <c r="AF1075" s="51">
        <v>408925</v>
      </c>
      <c r="AG1075" s="51">
        <v>408293</v>
      </c>
      <c r="AH1075" s="51">
        <v>0</v>
      </c>
      <c r="AI1075" s="52">
        <v>0</v>
      </c>
    </row>
    <row r="1076" spans="1:35" x14ac:dyDescent="0.25">
      <c r="A1076" s="27">
        <v>2019</v>
      </c>
      <c r="B1076" s="27">
        <v>0</v>
      </c>
      <c r="C1076" s="27" t="s">
        <v>42</v>
      </c>
      <c r="D1076" s="27">
        <v>46</v>
      </c>
      <c r="E1076" s="27">
        <v>1973</v>
      </c>
      <c r="F1076" s="53">
        <v>73659206</v>
      </c>
      <c r="G1076" s="54">
        <v>148876282</v>
      </c>
      <c r="H1076" s="54">
        <v>148757259</v>
      </c>
      <c r="I1076" s="54">
        <v>148636173</v>
      </c>
      <c r="J1076" s="54">
        <v>0</v>
      </c>
      <c r="K1076" s="55">
        <v>0</v>
      </c>
      <c r="L1076" s="53">
        <v>0</v>
      </c>
      <c r="M1076" s="54">
        <v>0</v>
      </c>
      <c r="N1076" s="54">
        <v>0</v>
      </c>
      <c r="O1076" s="54">
        <v>0</v>
      </c>
      <c r="P1076" s="54">
        <v>0</v>
      </c>
      <c r="Q1076" s="55">
        <v>0</v>
      </c>
      <c r="R1076" s="53">
        <v>413371</v>
      </c>
      <c r="S1076" s="54">
        <v>419031</v>
      </c>
      <c r="T1076" s="54">
        <v>418892</v>
      </c>
      <c r="U1076" s="54">
        <v>418780</v>
      </c>
      <c r="V1076" s="54">
        <v>0</v>
      </c>
      <c r="W1076" s="55">
        <v>0</v>
      </c>
      <c r="X1076" s="53">
        <v>417</v>
      </c>
      <c r="Y1076" s="54">
        <v>861</v>
      </c>
      <c r="Z1076" s="54">
        <v>880</v>
      </c>
      <c r="AA1076" s="54">
        <v>883</v>
      </c>
      <c r="AB1076" s="54">
        <v>0</v>
      </c>
      <c r="AC1076" s="55">
        <v>0</v>
      </c>
      <c r="AD1076" s="53">
        <v>407518</v>
      </c>
      <c r="AE1076" s="54">
        <v>407526</v>
      </c>
      <c r="AF1076" s="54">
        <v>408176</v>
      </c>
      <c r="AG1076" s="54">
        <v>407575</v>
      </c>
      <c r="AH1076" s="54">
        <v>0</v>
      </c>
      <c r="AI1076" s="55">
        <v>0</v>
      </c>
    </row>
    <row r="1077" spans="1:35" x14ac:dyDescent="0.25">
      <c r="A1077" s="26">
        <v>2019</v>
      </c>
      <c r="B1077" s="26">
        <v>0</v>
      </c>
      <c r="C1077" s="26" t="s">
        <v>42</v>
      </c>
      <c r="D1077" s="26">
        <v>47</v>
      </c>
      <c r="E1077" s="26">
        <v>1972</v>
      </c>
      <c r="F1077" s="50">
        <v>79296742</v>
      </c>
      <c r="G1077" s="51">
        <v>160221415</v>
      </c>
      <c r="H1077" s="51">
        <v>160136181</v>
      </c>
      <c r="I1077" s="51">
        <v>160013001</v>
      </c>
      <c r="J1077" s="51">
        <v>0</v>
      </c>
      <c r="K1077" s="52">
        <v>0</v>
      </c>
      <c r="L1077" s="50">
        <v>0</v>
      </c>
      <c r="M1077" s="51">
        <v>0</v>
      </c>
      <c r="N1077" s="51">
        <v>0</v>
      </c>
      <c r="O1077" s="51">
        <v>0</v>
      </c>
      <c r="P1077" s="51">
        <v>0</v>
      </c>
      <c r="Q1077" s="52">
        <v>0</v>
      </c>
      <c r="R1077" s="50">
        <v>444481</v>
      </c>
      <c r="S1077" s="51">
        <v>450051</v>
      </c>
      <c r="T1077" s="51">
        <v>449957</v>
      </c>
      <c r="U1077" s="51">
        <v>449832</v>
      </c>
      <c r="V1077" s="51">
        <v>0</v>
      </c>
      <c r="W1077" s="52">
        <v>0</v>
      </c>
      <c r="X1077" s="50">
        <v>485</v>
      </c>
      <c r="Y1077" s="51">
        <v>1039</v>
      </c>
      <c r="Z1077" s="51">
        <v>1055</v>
      </c>
      <c r="AA1077" s="51">
        <v>1061</v>
      </c>
      <c r="AB1077" s="51">
        <v>0</v>
      </c>
      <c r="AC1077" s="52">
        <v>0</v>
      </c>
      <c r="AD1077" s="50">
        <v>438655</v>
      </c>
      <c r="AE1077" s="51">
        <v>438602</v>
      </c>
      <c r="AF1077" s="51">
        <v>439457</v>
      </c>
      <c r="AG1077" s="51">
        <v>438890</v>
      </c>
      <c r="AH1077" s="51">
        <v>0</v>
      </c>
      <c r="AI1077" s="52">
        <v>0</v>
      </c>
    </row>
    <row r="1078" spans="1:35" x14ac:dyDescent="0.25">
      <c r="A1078" s="27">
        <v>2019</v>
      </c>
      <c r="B1078" s="27">
        <v>0</v>
      </c>
      <c r="C1078" s="27" t="s">
        <v>42</v>
      </c>
      <c r="D1078" s="27">
        <v>48</v>
      </c>
      <c r="E1078" s="27">
        <v>1971</v>
      </c>
      <c r="F1078" s="53">
        <v>86630551</v>
      </c>
      <c r="G1078" s="54">
        <v>174983844</v>
      </c>
      <c r="H1078" s="54">
        <v>174901935</v>
      </c>
      <c r="I1078" s="54">
        <v>174784367</v>
      </c>
      <c r="J1078" s="54">
        <v>0</v>
      </c>
      <c r="K1078" s="55">
        <v>0</v>
      </c>
      <c r="L1078" s="53">
        <v>0</v>
      </c>
      <c r="M1078" s="54">
        <v>0</v>
      </c>
      <c r="N1078" s="54">
        <v>0</v>
      </c>
      <c r="O1078" s="54">
        <v>0</v>
      </c>
      <c r="P1078" s="54">
        <v>0</v>
      </c>
      <c r="Q1078" s="55">
        <v>0</v>
      </c>
      <c r="R1078" s="53">
        <v>484986</v>
      </c>
      <c r="S1078" s="54">
        <v>490404</v>
      </c>
      <c r="T1078" s="54">
        <v>490296</v>
      </c>
      <c r="U1078" s="54">
        <v>490178</v>
      </c>
      <c r="V1078" s="54">
        <v>0</v>
      </c>
      <c r="W1078" s="55">
        <v>0</v>
      </c>
      <c r="X1078" s="53">
        <v>653</v>
      </c>
      <c r="Y1078" s="54">
        <v>1296</v>
      </c>
      <c r="Z1078" s="54">
        <v>1316</v>
      </c>
      <c r="AA1078" s="54">
        <v>1325</v>
      </c>
      <c r="AB1078" s="54">
        <v>0</v>
      </c>
      <c r="AC1078" s="55">
        <v>0</v>
      </c>
      <c r="AD1078" s="53">
        <v>479091</v>
      </c>
      <c r="AE1078" s="54">
        <v>478891</v>
      </c>
      <c r="AF1078" s="54">
        <v>479713</v>
      </c>
      <c r="AG1078" s="54">
        <v>479151</v>
      </c>
      <c r="AH1078" s="54">
        <v>0</v>
      </c>
      <c r="AI1078" s="55">
        <v>0</v>
      </c>
    </row>
    <row r="1079" spans="1:35" x14ac:dyDescent="0.25">
      <c r="A1079" s="26">
        <v>2019</v>
      </c>
      <c r="B1079" s="26">
        <v>0</v>
      </c>
      <c r="C1079" s="26" t="s">
        <v>42</v>
      </c>
      <c r="D1079" s="26">
        <v>49</v>
      </c>
      <c r="E1079" s="26">
        <v>1970</v>
      </c>
      <c r="F1079" s="50">
        <v>89332408</v>
      </c>
      <c r="G1079" s="51">
        <v>180392068</v>
      </c>
      <c r="H1079" s="51">
        <v>180313466</v>
      </c>
      <c r="I1079" s="51">
        <v>180189372</v>
      </c>
      <c r="J1079" s="51">
        <v>0</v>
      </c>
      <c r="K1079" s="52">
        <v>0</v>
      </c>
      <c r="L1079" s="50">
        <v>0</v>
      </c>
      <c r="M1079" s="51">
        <v>0</v>
      </c>
      <c r="N1079" s="51">
        <v>0</v>
      </c>
      <c r="O1079" s="51">
        <v>0</v>
      </c>
      <c r="P1079" s="51">
        <v>0</v>
      </c>
      <c r="Q1079" s="52">
        <v>0</v>
      </c>
      <c r="R1079" s="50">
        <v>499698</v>
      </c>
      <c r="S1079" s="51">
        <v>504874</v>
      </c>
      <c r="T1079" s="51">
        <v>504740</v>
      </c>
      <c r="U1079" s="51">
        <v>504596</v>
      </c>
      <c r="V1079" s="51">
        <v>0</v>
      </c>
      <c r="W1079" s="52">
        <v>0</v>
      </c>
      <c r="X1079" s="50">
        <v>724</v>
      </c>
      <c r="Y1079" s="51">
        <v>1486</v>
      </c>
      <c r="Z1079" s="51">
        <v>1506</v>
      </c>
      <c r="AA1079" s="51">
        <v>1514</v>
      </c>
      <c r="AB1079" s="51">
        <v>0</v>
      </c>
      <c r="AC1079" s="52">
        <v>0</v>
      </c>
      <c r="AD1079" s="50">
        <v>493938</v>
      </c>
      <c r="AE1079" s="51">
        <v>493581</v>
      </c>
      <c r="AF1079" s="51">
        <v>494341</v>
      </c>
      <c r="AG1079" s="51">
        <v>493784</v>
      </c>
      <c r="AH1079" s="51">
        <v>0</v>
      </c>
      <c r="AI1079" s="52">
        <v>0</v>
      </c>
    </row>
    <row r="1080" spans="1:35" x14ac:dyDescent="0.25">
      <c r="A1080" s="27">
        <v>2019</v>
      </c>
      <c r="B1080" s="27">
        <v>0</v>
      </c>
      <c r="C1080" s="27" t="s">
        <v>42</v>
      </c>
      <c r="D1080" s="27">
        <v>50</v>
      </c>
      <c r="E1080" s="27">
        <v>1969</v>
      </c>
      <c r="F1080" s="53">
        <v>95965151</v>
      </c>
      <c r="G1080" s="54">
        <v>193784384</v>
      </c>
      <c r="H1080" s="54">
        <v>193732754</v>
      </c>
      <c r="I1080" s="54">
        <v>193631725</v>
      </c>
      <c r="J1080" s="54">
        <v>0</v>
      </c>
      <c r="K1080" s="55">
        <v>0</v>
      </c>
      <c r="L1080" s="53">
        <v>0</v>
      </c>
      <c r="M1080" s="54">
        <v>0</v>
      </c>
      <c r="N1080" s="54">
        <v>0</v>
      </c>
      <c r="O1080" s="54">
        <v>0</v>
      </c>
      <c r="P1080" s="54">
        <v>0</v>
      </c>
      <c r="Q1080" s="55">
        <v>0</v>
      </c>
      <c r="R1080" s="53">
        <v>536234</v>
      </c>
      <c r="S1080" s="54">
        <v>541389</v>
      </c>
      <c r="T1080" s="54">
        <v>541358</v>
      </c>
      <c r="U1080" s="54">
        <v>541267</v>
      </c>
      <c r="V1080" s="54">
        <v>0</v>
      </c>
      <c r="W1080" s="55">
        <v>0</v>
      </c>
      <c r="X1080" s="53">
        <v>827</v>
      </c>
      <c r="Y1080" s="54">
        <v>1696</v>
      </c>
      <c r="Z1080" s="54">
        <v>1724</v>
      </c>
      <c r="AA1080" s="54">
        <v>1730</v>
      </c>
      <c r="AB1080" s="54">
        <v>0</v>
      </c>
      <c r="AC1080" s="55">
        <v>0</v>
      </c>
      <c r="AD1080" s="53">
        <v>530481</v>
      </c>
      <c r="AE1080" s="54">
        <v>530070</v>
      </c>
      <c r="AF1080" s="54">
        <v>531036</v>
      </c>
      <c r="AG1080" s="54">
        <v>530563</v>
      </c>
      <c r="AH1080" s="54">
        <v>0</v>
      </c>
      <c r="AI1080" s="55">
        <v>0</v>
      </c>
    </row>
    <row r="1081" spans="1:35" x14ac:dyDescent="0.25">
      <c r="A1081" s="26">
        <v>2019</v>
      </c>
      <c r="B1081" s="26">
        <v>0</v>
      </c>
      <c r="C1081" s="26" t="s">
        <v>42</v>
      </c>
      <c r="D1081" s="26">
        <v>51</v>
      </c>
      <c r="E1081" s="26">
        <v>1968</v>
      </c>
      <c r="F1081" s="50">
        <v>100058394</v>
      </c>
      <c r="G1081" s="51">
        <v>201967871</v>
      </c>
      <c r="H1081" s="51">
        <v>201905811</v>
      </c>
      <c r="I1081" s="51">
        <v>201797796</v>
      </c>
      <c r="J1081" s="51">
        <v>0</v>
      </c>
      <c r="K1081" s="52">
        <v>0</v>
      </c>
      <c r="L1081" s="50">
        <v>0</v>
      </c>
      <c r="M1081" s="51">
        <v>0</v>
      </c>
      <c r="N1081" s="51">
        <v>0</v>
      </c>
      <c r="O1081" s="51">
        <v>0</v>
      </c>
      <c r="P1081" s="51">
        <v>0</v>
      </c>
      <c r="Q1081" s="52">
        <v>0</v>
      </c>
      <c r="R1081" s="50">
        <v>558966</v>
      </c>
      <c r="S1081" s="51">
        <v>563767</v>
      </c>
      <c r="T1081" s="51">
        <v>563708</v>
      </c>
      <c r="U1081" s="51">
        <v>563578</v>
      </c>
      <c r="V1081" s="51">
        <v>0</v>
      </c>
      <c r="W1081" s="52">
        <v>0</v>
      </c>
      <c r="X1081" s="50">
        <v>982</v>
      </c>
      <c r="Y1081" s="51">
        <v>1971</v>
      </c>
      <c r="Z1081" s="51">
        <v>1998</v>
      </c>
      <c r="AA1081" s="51">
        <v>2006</v>
      </c>
      <c r="AB1081" s="51">
        <v>0</v>
      </c>
      <c r="AC1081" s="52">
        <v>0</v>
      </c>
      <c r="AD1081" s="50">
        <v>553121</v>
      </c>
      <c r="AE1081" s="51">
        <v>552359</v>
      </c>
      <c r="AF1081" s="51">
        <v>553228</v>
      </c>
      <c r="AG1081" s="51">
        <v>552730</v>
      </c>
      <c r="AH1081" s="51">
        <v>0</v>
      </c>
      <c r="AI1081" s="52">
        <v>0</v>
      </c>
    </row>
    <row r="1082" spans="1:35" x14ac:dyDescent="0.25">
      <c r="A1082" s="27">
        <v>2019</v>
      </c>
      <c r="B1082" s="27">
        <v>0</v>
      </c>
      <c r="C1082" s="27" t="s">
        <v>42</v>
      </c>
      <c r="D1082" s="27">
        <v>52</v>
      </c>
      <c r="E1082" s="27">
        <v>1967</v>
      </c>
      <c r="F1082" s="53">
        <v>102362073</v>
      </c>
      <c r="G1082" s="54">
        <v>206581882</v>
      </c>
      <c r="H1082" s="54">
        <v>206535997</v>
      </c>
      <c r="I1082" s="54">
        <v>206453182</v>
      </c>
      <c r="J1082" s="54">
        <v>0</v>
      </c>
      <c r="K1082" s="55">
        <v>0</v>
      </c>
      <c r="L1082" s="53">
        <v>0</v>
      </c>
      <c r="M1082" s="54">
        <v>0</v>
      </c>
      <c r="N1082" s="54">
        <v>0</v>
      </c>
      <c r="O1082" s="54">
        <v>0</v>
      </c>
      <c r="P1082" s="54">
        <v>0</v>
      </c>
      <c r="Q1082" s="55">
        <v>0</v>
      </c>
      <c r="R1082" s="53">
        <v>571248</v>
      </c>
      <c r="S1082" s="54">
        <v>575762</v>
      </c>
      <c r="T1082" s="54">
        <v>575745</v>
      </c>
      <c r="U1082" s="54">
        <v>575656</v>
      </c>
      <c r="V1082" s="54">
        <v>0</v>
      </c>
      <c r="W1082" s="55">
        <v>0</v>
      </c>
      <c r="X1082" s="53">
        <v>1122</v>
      </c>
      <c r="Y1082" s="54">
        <v>2296</v>
      </c>
      <c r="Z1082" s="54">
        <v>2334</v>
      </c>
      <c r="AA1082" s="54">
        <v>2343</v>
      </c>
      <c r="AB1082" s="54">
        <v>0</v>
      </c>
      <c r="AC1082" s="55">
        <v>0</v>
      </c>
      <c r="AD1082" s="53">
        <v>565660</v>
      </c>
      <c r="AE1082" s="54">
        <v>564989</v>
      </c>
      <c r="AF1082" s="54">
        <v>565791</v>
      </c>
      <c r="AG1082" s="54">
        <v>565402</v>
      </c>
      <c r="AH1082" s="54">
        <v>0</v>
      </c>
      <c r="AI1082" s="55">
        <v>0</v>
      </c>
    </row>
    <row r="1083" spans="1:35" x14ac:dyDescent="0.25">
      <c r="A1083" s="26">
        <v>2019</v>
      </c>
      <c r="B1083" s="26">
        <v>0</v>
      </c>
      <c r="C1083" s="26" t="s">
        <v>42</v>
      </c>
      <c r="D1083" s="26">
        <v>53</v>
      </c>
      <c r="E1083" s="26">
        <v>1966</v>
      </c>
      <c r="F1083" s="50">
        <v>105493024</v>
      </c>
      <c r="G1083" s="51">
        <v>212853789</v>
      </c>
      <c r="H1083" s="51">
        <v>212836513</v>
      </c>
      <c r="I1083" s="51">
        <v>212750402</v>
      </c>
      <c r="J1083" s="51">
        <v>0</v>
      </c>
      <c r="K1083" s="52">
        <v>0</v>
      </c>
      <c r="L1083" s="50">
        <v>0</v>
      </c>
      <c r="M1083" s="51">
        <v>0</v>
      </c>
      <c r="N1083" s="51">
        <v>0</v>
      </c>
      <c r="O1083" s="51">
        <v>0</v>
      </c>
      <c r="P1083" s="51">
        <v>0</v>
      </c>
      <c r="Q1083" s="52">
        <v>0</v>
      </c>
      <c r="R1083" s="50">
        <v>588073</v>
      </c>
      <c r="S1083" s="51">
        <v>592119</v>
      </c>
      <c r="T1083" s="51">
        <v>592123</v>
      </c>
      <c r="U1083" s="51">
        <v>592020</v>
      </c>
      <c r="V1083" s="51">
        <v>0</v>
      </c>
      <c r="W1083" s="52">
        <v>0</v>
      </c>
      <c r="X1083" s="50">
        <v>1351</v>
      </c>
      <c r="Y1083" s="51">
        <v>2656</v>
      </c>
      <c r="Z1083" s="51">
        <v>2694</v>
      </c>
      <c r="AA1083" s="51">
        <v>2702</v>
      </c>
      <c r="AB1083" s="51">
        <v>0</v>
      </c>
      <c r="AC1083" s="52">
        <v>0</v>
      </c>
      <c r="AD1083" s="50">
        <v>582759</v>
      </c>
      <c r="AE1083" s="51">
        <v>582020</v>
      </c>
      <c r="AF1083" s="51">
        <v>583050</v>
      </c>
      <c r="AG1083" s="51">
        <v>582648</v>
      </c>
      <c r="AH1083" s="51">
        <v>0</v>
      </c>
      <c r="AI1083" s="52">
        <v>0</v>
      </c>
    </row>
    <row r="1084" spans="1:35" x14ac:dyDescent="0.25">
      <c r="A1084" s="27">
        <v>2019</v>
      </c>
      <c r="B1084" s="27">
        <v>0</v>
      </c>
      <c r="C1084" s="27" t="s">
        <v>42</v>
      </c>
      <c r="D1084" s="27">
        <v>54</v>
      </c>
      <c r="E1084" s="27">
        <v>1965</v>
      </c>
      <c r="F1084" s="53">
        <v>105900028</v>
      </c>
      <c r="G1084" s="54">
        <v>213706965</v>
      </c>
      <c r="H1084" s="54">
        <v>213697955</v>
      </c>
      <c r="I1084" s="54">
        <v>213619657</v>
      </c>
      <c r="J1084" s="54">
        <v>0</v>
      </c>
      <c r="K1084" s="55">
        <v>0</v>
      </c>
      <c r="L1084" s="53">
        <v>0</v>
      </c>
      <c r="M1084" s="54">
        <v>0</v>
      </c>
      <c r="N1084" s="54">
        <v>0</v>
      </c>
      <c r="O1084" s="54">
        <v>0</v>
      </c>
      <c r="P1084" s="54">
        <v>0</v>
      </c>
      <c r="Q1084" s="55">
        <v>0</v>
      </c>
      <c r="R1084" s="53">
        <v>590199</v>
      </c>
      <c r="S1084" s="54">
        <v>594393</v>
      </c>
      <c r="T1084" s="54">
        <v>594417</v>
      </c>
      <c r="U1084" s="54">
        <v>594316</v>
      </c>
      <c r="V1084" s="54">
        <v>0</v>
      </c>
      <c r="W1084" s="55">
        <v>0</v>
      </c>
      <c r="X1084" s="53">
        <v>1401</v>
      </c>
      <c r="Y1084" s="54">
        <v>2861</v>
      </c>
      <c r="Z1084" s="54">
        <v>2901</v>
      </c>
      <c r="AA1084" s="54">
        <v>2905</v>
      </c>
      <c r="AB1084" s="54">
        <v>0</v>
      </c>
      <c r="AC1084" s="55">
        <v>0</v>
      </c>
      <c r="AD1084" s="53">
        <v>585013</v>
      </c>
      <c r="AE1084" s="54">
        <v>584734</v>
      </c>
      <c r="AF1084" s="54">
        <v>585711</v>
      </c>
      <c r="AG1084" s="54">
        <v>585365</v>
      </c>
      <c r="AH1084" s="54">
        <v>0</v>
      </c>
      <c r="AI1084" s="55">
        <v>0</v>
      </c>
    </row>
    <row r="1085" spans="1:35" x14ac:dyDescent="0.25">
      <c r="A1085" s="26">
        <v>2019</v>
      </c>
      <c r="B1085" s="26">
        <v>0</v>
      </c>
      <c r="C1085" s="26" t="s">
        <v>42</v>
      </c>
      <c r="D1085" s="26">
        <v>55</v>
      </c>
      <c r="E1085" s="26">
        <v>1964</v>
      </c>
      <c r="F1085" s="50">
        <v>107853903</v>
      </c>
      <c r="G1085" s="51">
        <v>217517526</v>
      </c>
      <c r="H1085" s="51">
        <v>217534031</v>
      </c>
      <c r="I1085" s="51">
        <v>217481910</v>
      </c>
      <c r="J1085" s="51">
        <v>0</v>
      </c>
      <c r="K1085" s="52">
        <v>0</v>
      </c>
      <c r="L1085" s="50">
        <v>0</v>
      </c>
      <c r="M1085" s="51">
        <v>0</v>
      </c>
      <c r="N1085" s="51">
        <v>0</v>
      </c>
      <c r="O1085" s="51">
        <v>0</v>
      </c>
      <c r="P1085" s="51">
        <v>0</v>
      </c>
      <c r="Q1085" s="52">
        <v>0</v>
      </c>
      <c r="R1085" s="50">
        <v>601007</v>
      </c>
      <c r="S1085" s="51">
        <v>604203</v>
      </c>
      <c r="T1085" s="51">
        <v>604280</v>
      </c>
      <c r="U1085" s="51">
        <v>604266</v>
      </c>
      <c r="V1085" s="51">
        <v>0</v>
      </c>
      <c r="W1085" s="52">
        <v>0</v>
      </c>
      <c r="X1085" s="50">
        <v>1645</v>
      </c>
      <c r="Y1085" s="51">
        <v>3357</v>
      </c>
      <c r="Z1085" s="51">
        <v>3392</v>
      </c>
      <c r="AA1085" s="51">
        <v>3405</v>
      </c>
      <c r="AB1085" s="51">
        <v>0</v>
      </c>
      <c r="AC1085" s="52">
        <v>0</v>
      </c>
      <c r="AD1085" s="50">
        <v>595837</v>
      </c>
      <c r="AE1085" s="51">
        <v>594251</v>
      </c>
      <c r="AF1085" s="51">
        <v>595406</v>
      </c>
      <c r="AG1085" s="51">
        <v>595149</v>
      </c>
      <c r="AH1085" s="51">
        <v>0</v>
      </c>
      <c r="AI1085" s="52">
        <v>0</v>
      </c>
    </row>
    <row r="1086" spans="1:35" x14ac:dyDescent="0.25">
      <c r="A1086" s="27">
        <v>2019</v>
      </c>
      <c r="B1086" s="27">
        <v>0</v>
      </c>
      <c r="C1086" s="27" t="s">
        <v>42</v>
      </c>
      <c r="D1086" s="27">
        <v>56</v>
      </c>
      <c r="E1086" s="27">
        <v>1963</v>
      </c>
      <c r="F1086" s="53">
        <v>106411595</v>
      </c>
      <c r="G1086" s="54">
        <v>214374258</v>
      </c>
      <c r="H1086" s="54">
        <v>214388961</v>
      </c>
      <c r="I1086" s="54">
        <v>214347456</v>
      </c>
      <c r="J1086" s="54">
        <v>0</v>
      </c>
      <c r="K1086" s="55">
        <v>0</v>
      </c>
      <c r="L1086" s="53">
        <v>0</v>
      </c>
      <c r="M1086" s="54">
        <v>0</v>
      </c>
      <c r="N1086" s="54">
        <v>0</v>
      </c>
      <c r="O1086" s="54">
        <v>0</v>
      </c>
      <c r="P1086" s="54">
        <v>0</v>
      </c>
      <c r="Q1086" s="55">
        <v>0</v>
      </c>
      <c r="R1086" s="53">
        <v>591899</v>
      </c>
      <c r="S1086" s="54">
        <v>594279</v>
      </c>
      <c r="T1086" s="54">
        <v>594365</v>
      </c>
      <c r="U1086" s="54">
        <v>594343</v>
      </c>
      <c r="V1086" s="54">
        <v>0</v>
      </c>
      <c r="W1086" s="55">
        <v>0</v>
      </c>
      <c r="X1086" s="53">
        <v>1815</v>
      </c>
      <c r="Y1086" s="54">
        <v>3697</v>
      </c>
      <c r="Z1086" s="54">
        <v>3754</v>
      </c>
      <c r="AA1086" s="54">
        <v>3762</v>
      </c>
      <c r="AB1086" s="54">
        <v>0</v>
      </c>
      <c r="AC1086" s="55">
        <v>0</v>
      </c>
      <c r="AD1086" s="53">
        <v>586914</v>
      </c>
      <c r="AE1086" s="54">
        <v>584740</v>
      </c>
      <c r="AF1086" s="54">
        <v>585768</v>
      </c>
      <c r="AG1086" s="54">
        <v>585575</v>
      </c>
      <c r="AH1086" s="54">
        <v>0</v>
      </c>
      <c r="AI1086" s="55">
        <v>0</v>
      </c>
    </row>
    <row r="1087" spans="1:35" x14ac:dyDescent="0.25">
      <c r="A1087" s="26">
        <v>2019</v>
      </c>
      <c r="B1087" s="26">
        <v>0</v>
      </c>
      <c r="C1087" s="26" t="s">
        <v>42</v>
      </c>
      <c r="D1087" s="26">
        <v>57</v>
      </c>
      <c r="E1087" s="26">
        <v>1962</v>
      </c>
      <c r="F1087" s="50">
        <v>102003237</v>
      </c>
      <c r="G1087" s="51">
        <v>205463783</v>
      </c>
      <c r="H1087" s="51">
        <v>205473931</v>
      </c>
      <c r="I1087" s="51">
        <v>205433617</v>
      </c>
      <c r="J1087" s="51">
        <v>0</v>
      </c>
      <c r="K1087" s="52">
        <v>0</v>
      </c>
      <c r="L1087" s="50">
        <v>0</v>
      </c>
      <c r="M1087" s="51">
        <v>0</v>
      </c>
      <c r="N1087" s="51">
        <v>0</v>
      </c>
      <c r="O1087" s="51">
        <v>0</v>
      </c>
      <c r="P1087" s="51">
        <v>0</v>
      </c>
      <c r="Q1087" s="52">
        <v>0</v>
      </c>
      <c r="R1087" s="50">
        <v>567414</v>
      </c>
      <c r="S1087" s="51">
        <v>569429</v>
      </c>
      <c r="T1087" s="51">
        <v>569491</v>
      </c>
      <c r="U1087" s="51">
        <v>569478</v>
      </c>
      <c r="V1087" s="51">
        <v>0</v>
      </c>
      <c r="W1087" s="52">
        <v>0</v>
      </c>
      <c r="X1087" s="50">
        <v>1929</v>
      </c>
      <c r="Y1087" s="51">
        <v>3931</v>
      </c>
      <c r="Z1087" s="51">
        <v>3982</v>
      </c>
      <c r="AA1087" s="51">
        <v>3995</v>
      </c>
      <c r="AB1087" s="51">
        <v>0</v>
      </c>
      <c r="AC1087" s="52">
        <v>0</v>
      </c>
      <c r="AD1087" s="50">
        <v>562529</v>
      </c>
      <c r="AE1087" s="51">
        <v>560193</v>
      </c>
      <c r="AF1087" s="51">
        <v>561154</v>
      </c>
      <c r="AG1087" s="51">
        <v>560989</v>
      </c>
      <c r="AH1087" s="51">
        <v>0</v>
      </c>
      <c r="AI1087" s="52">
        <v>0</v>
      </c>
    </row>
    <row r="1088" spans="1:35" x14ac:dyDescent="0.25">
      <c r="A1088" s="27">
        <v>2019</v>
      </c>
      <c r="B1088" s="27">
        <v>0</v>
      </c>
      <c r="C1088" s="27" t="s">
        <v>42</v>
      </c>
      <c r="D1088" s="27">
        <v>58</v>
      </c>
      <c r="E1088" s="27">
        <v>1961</v>
      </c>
      <c r="F1088" s="53">
        <v>99129574</v>
      </c>
      <c r="G1088" s="54">
        <v>199634910</v>
      </c>
      <c r="H1088" s="54">
        <v>199639502</v>
      </c>
      <c r="I1088" s="54">
        <v>199599883</v>
      </c>
      <c r="J1088" s="54">
        <v>0</v>
      </c>
      <c r="K1088" s="55">
        <v>0</v>
      </c>
      <c r="L1088" s="53">
        <v>0</v>
      </c>
      <c r="M1088" s="54">
        <v>0</v>
      </c>
      <c r="N1088" s="54">
        <v>0</v>
      </c>
      <c r="O1088" s="54">
        <v>0</v>
      </c>
      <c r="P1088" s="54">
        <v>0</v>
      </c>
      <c r="Q1088" s="55">
        <v>0</v>
      </c>
      <c r="R1088" s="53">
        <v>551324</v>
      </c>
      <c r="S1088" s="54">
        <v>553117</v>
      </c>
      <c r="T1088" s="54">
        <v>553173</v>
      </c>
      <c r="U1088" s="54">
        <v>553131</v>
      </c>
      <c r="V1088" s="54">
        <v>0</v>
      </c>
      <c r="W1088" s="55">
        <v>0</v>
      </c>
      <c r="X1088" s="53">
        <v>2155</v>
      </c>
      <c r="Y1088" s="54">
        <v>4275</v>
      </c>
      <c r="Z1088" s="54">
        <v>4332</v>
      </c>
      <c r="AA1088" s="54">
        <v>4341</v>
      </c>
      <c r="AB1088" s="54">
        <v>0</v>
      </c>
      <c r="AC1088" s="55">
        <v>0</v>
      </c>
      <c r="AD1088" s="53">
        <v>546540</v>
      </c>
      <c r="AE1088" s="54">
        <v>544174</v>
      </c>
      <c r="AF1088" s="54">
        <v>545015</v>
      </c>
      <c r="AG1088" s="54">
        <v>544846</v>
      </c>
      <c r="AH1088" s="54">
        <v>0</v>
      </c>
      <c r="AI1088" s="55">
        <v>0</v>
      </c>
    </row>
    <row r="1089" spans="1:35" x14ac:dyDescent="0.25">
      <c r="A1089" s="26">
        <v>2019</v>
      </c>
      <c r="B1089" s="26">
        <v>0</v>
      </c>
      <c r="C1089" s="26" t="s">
        <v>42</v>
      </c>
      <c r="D1089" s="26">
        <v>59</v>
      </c>
      <c r="E1089" s="26">
        <v>1960</v>
      </c>
      <c r="F1089" s="50">
        <v>94803152</v>
      </c>
      <c r="G1089" s="51">
        <v>190869968</v>
      </c>
      <c r="H1089" s="51">
        <v>190913227</v>
      </c>
      <c r="I1089" s="51">
        <v>190870339</v>
      </c>
      <c r="J1089" s="51">
        <v>0</v>
      </c>
      <c r="K1089" s="52">
        <v>0</v>
      </c>
      <c r="L1089" s="50">
        <v>0</v>
      </c>
      <c r="M1089" s="51">
        <v>0</v>
      </c>
      <c r="N1089" s="51">
        <v>0</v>
      </c>
      <c r="O1089" s="51">
        <v>0</v>
      </c>
      <c r="P1089" s="51">
        <v>0</v>
      </c>
      <c r="Q1089" s="52">
        <v>0</v>
      </c>
      <c r="R1089" s="50">
        <v>527207</v>
      </c>
      <c r="S1089" s="51">
        <v>528824</v>
      </c>
      <c r="T1089" s="51">
        <v>528969</v>
      </c>
      <c r="U1089" s="51">
        <v>528953</v>
      </c>
      <c r="V1089" s="51">
        <v>0</v>
      </c>
      <c r="W1089" s="52">
        <v>0</v>
      </c>
      <c r="X1089" s="50">
        <v>2174</v>
      </c>
      <c r="Y1089" s="51">
        <v>4505</v>
      </c>
      <c r="Z1089" s="51">
        <v>4562</v>
      </c>
      <c r="AA1089" s="51">
        <v>4575</v>
      </c>
      <c r="AB1089" s="51">
        <v>0</v>
      </c>
      <c r="AC1089" s="52">
        <v>0</v>
      </c>
      <c r="AD1089" s="50">
        <v>522694</v>
      </c>
      <c r="AE1089" s="51">
        <v>520115</v>
      </c>
      <c r="AF1089" s="51">
        <v>520963</v>
      </c>
      <c r="AG1089" s="51">
        <v>520783</v>
      </c>
      <c r="AH1089" s="51">
        <v>0</v>
      </c>
      <c r="AI1089" s="52">
        <v>0</v>
      </c>
    </row>
    <row r="1090" spans="1:35" x14ac:dyDescent="0.25">
      <c r="A1090" s="27">
        <v>2019</v>
      </c>
      <c r="B1090" s="27">
        <v>0</v>
      </c>
      <c r="C1090" s="27" t="s">
        <v>42</v>
      </c>
      <c r="D1090" s="27">
        <v>60</v>
      </c>
      <c r="E1090" s="27">
        <v>1959</v>
      </c>
      <c r="F1090" s="53">
        <v>91362557</v>
      </c>
      <c r="G1090" s="54">
        <v>183874451</v>
      </c>
      <c r="H1090" s="54">
        <v>183891049</v>
      </c>
      <c r="I1090" s="54">
        <v>183860050</v>
      </c>
      <c r="J1090" s="54">
        <v>0</v>
      </c>
      <c r="K1090" s="55">
        <v>0</v>
      </c>
      <c r="L1090" s="53">
        <v>0</v>
      </c>
      <c r="M1090" s="54">
        <v>0</v>
      </c>
      <c r="N1090" s="54">
        <v>0</v>
      </c>
      <c r="O1090" s="54">
        <v>0</v>
      </c>
      <c r="P1090" s="54">
        <v>0</v>
      </c>
      <c r="Q1090" s="55">
        <v>0</v>
      </c>
      <c r="R1090" s="53">
        <v>507982</v>
      </c>
      <c r="S1090" s="54">
        <v>509330</v>
      </c>
      <c r="T1090" s="54">
        <v>509413</v>
      </c>
      <c r="U1090" s="54">
        <v>509380</v>
      </c>
      <c r="V1090" s="54">
        <v>0</v>
      </c>
      <c r="W1090" s="55">
        <v>0</v>
      </c>
      <c r="X1090" s="53">
        <v>2477</v>
      </c>
      <c r="Y1090" s="54">
        <v>4968</v>
      </c>
      <c r="Z1090" s="54">
        <v>5031</v>
      </c>
      <c r="AA1090" s="54">
        <v>5044</v>
      </c>
      <c r="AB1090" s="54">
        <v>0</v>
      </c>
      <c r="AC1090" s="55">
        <v>0</v>
      </c>
      <c r="AD1090" s="53">
        <v>503546</v>
      </c>
      <c r="AE1090" s="54">
        <v>500579</v>
      </c>
      <c r="AF1090" s="54">
        <v>501331</v>
      </c>
      <c r="AG1090" s="54">
        <v>501198</v>
      </c>
      <c r="AH1090" s="54">
        <v>0</v>
      </c>
      <c r="AI1090" s="55">
        <v>0</v>
      </c>
    </row>
    <row r="1091" spans="1:35" x14ac:dyDescent="0.25">
      <c r="A1091" s="26">
        <v>2019</v>
      </c>
      <c r="B1091" s="26">
        <v>0</v>
      </c>
      <c r="C1091" s="26" t="s">
        <v>42</v>
      </c>
      <c r="D1091" s="26">
        <v>61</v>
      </c>
      <c r="E1091" s="26">
        <v>1958</v>
      </c>
      <c r="F1091" s="50">
        <v>85158480</v>
      </c>
      <c r="G1091" s="51">
        <v>171327749</v>
      </c>
      <c r="H1091" s="51">
        <v>171344490</v>
      </c>
      <c r="I1091" s="51">
        <v>171331473</v>
      </c>
      <c r="J1091" s="51">
        <v>0</v>
      </c>
      <c r="K1091" s="52">
        <v>0</v>
      </c>
      <c r="L1091" s="50">
        <v>0</v>
      </c>
      <c r="M1091" s="51">
        <v>0</v>
      </c>
      <c r="N1091" s="51">
        <v>0</v>
      </c>
      <c r="O1091" s="51">
        <v>0</v>
      </c>
      <c r="P1091" s="51">
        <v>0</v>
      </c>
      <c r="Q1091" s="52">
        <v>0</v>
      </c>
      <c r="R1091" s="50">
        <v>473451</v>
      </c>
      <c r="S1091" s="51">
        <v>474595</v>
      </c>
      <c r="T1091" s="51">
        <v>474674</v>
      </c>
      <c r="U1091" s="51">
        <v>474693</v>
      </c>
      <c r="V1091" s="51">
        <v>0</v>
      </c>
      <c r="W1091" s="52">
        <v>0</v>
      </c>
      <c r="X1091" s="50">
        <v>2439</v>
      </c>
      <c r="Y1091" s="51">
        <v>4958</v>
      </c>
      <c r="Z1091" s="51">
        <v>5018</v>
      </c>
      <c r="AA1091" s="51">
        <v>5026</v>
      </c>
      <c r="AB1091" s="51">
        <v>0</v>
      </c>
      <c r="AC1091" s="52">
        <v>0</v>
      </c>
      <c r="AD1091" s="50">
        <v>469208</v>
      </c>
      <c r="AE1091" s="51">
        <v>466255</v>
      </c>
      <c r="AF1091" s="51">
        <v>466932</v>
      </c>
      <c r="AG1091" s="51">
        <v>466878</v>
      </c>
      <c r="AH1091" s="51">
        <v>0</v>
      </c>
      <c r="AI1091" s="52">
        <v>0</v>
      </c>
    </row>
    <row r="1092" spans="1:35" x14ac:dyDescent="0.25">
      <c r="A1092" s="27">
        <v>2019</v>
      </c>
      <c r="B1092" s="27">
        <v>0</v>
      </c>
      <c r="C1092" s="27" t="s">
        <v>42</v>
      </c>
      <c r="D1092" s="27">
        <v>62</v>
      </c>
      <c r="E1092" s="27">
        <v>1957</v>
      </c>
      <c r="F1092" s="53">
        <v>82155450</v>
      </c>
      <c r="G1092" s="54">
        <v>165255621</v>
      </c>
      <c r="H1092" s="54">
        <v>165273794</v>
      </c>
      <c r="I1092" s="54">
        <v>165254832</v>
      </c>
      <c r="J1092" s="54">
        <v>0</v>
      </c>
      <c r="K1092" s="55">
        <v>0</v>
      </c>
      <c r="L1092" s="53">
        <v>0</v>
      </c>
      <c r="M1092" s="54">
        <v>0</v>
      </c>
      <c r="N1092" s="54">
        <v>0</v>
      </c>
      <c r="O1092" s="54">
        <v>0</v>
      </c>
      <c r="P1092" s="54">
        <v>0</v>
      </c>
      <c r="Q1092" s="55">
        <v>0</v>
      </c>
      <c r="R1092" s="53">
        <v>456701</v>
      </c>
      <c r="S1092" s="54">
        <v>457731</v>
      </c>
      <c r="T1092" s="54">
        <v>457804</v>
      </c>
      <c r="U1092" s="54">
        <v>457788</v>
      </c>
      <c r="V1092" s="54">
        <v>0</v>
      </c>
      <c r="W1092" s="55">
        <v>0</v>
      </c>
      <c r="X1092" s="53">
        <v>2613</v>
      </c>
      <c r="Y1092" s="54">
        <v>5361</v>
      </c>
      <c r="Z1092" s="54">
        <v>5424</v>
      </c>
      <c r="AA1092" s="54">
        <v>5431</v>
      </c>
      <c r="AB1092" s="54">
        <v>0</v>
      </c>
      <c r="AC1092" s="55">
        <v>0</v>
      </c>
      <c r="AD1092" s="53">
        <v>452585</v>
      </c>
      <c r="AE1092" s="54">
        <v>449461</v>
      </c>
      <c r="AF1092" s="54">
        <v>450067</v>
      </c>
      <c r="AG1092" s="54">
        <v>450008</v>
      </c>
      <c r="AH1092" s="54">
        <v>0</v>
      </c>
      <c r="AI1092" s="55">
        <v>0</v>
      </c>
    </row>
    <row r="1093" spans="1:35" x14ac:dyDescent="0.25">
      <c r="A1093" s="26">
        <v>2019</v>
      </c>
      <c r="B1093" s="26">
        <v>0</v>
      </c>
      <c r="C1093" s="26" t="s">
        <v>42</v>
      </c>
      <c r="D1093" s="26">
        <v>63</v>
      </c>
      <c r="E1093" s="26">
        <v>1956</v>
      </c>
      <c r="F1093" s="50">
        <v>78847513</v>
      </c>
      <c r="G1093" s="51">
        <v>158536624</v>
      </c>
      <c r="H1093" s="51">
        <v>158568254</v>
      </c>
      <c r="I1093" s="51">
        <v>158559069</v>
      </c>
      <c r="J1093" s="51">
        <v>0</v>
      </c>
      <c r="K1093" s="52">
        <v>0</v>
      </c>
      <c r="L1093" s="50">
        <v>0</v>
      </c>
      <c r="M1093" s="51">
        <v>0</v>
      </c>
      <c r="N1093" s="51">
        <v>0</v>
      </c>
      <c r="O1093" s="51">
        <v>0</v>
      </c>
      <c r="P1093" s="51">
        <v>0</v>
      </c>
      <c r="Q1093" s="52">
        <v>0</v>
      </c>
      <c r="R1093" s="50">
        <v>438390</v>
      </c>
      <c r="S1093" s="51">
        <v>439322</v>
      </c>
      <c r="T1093" s="51">
        <v>439413</v>
      </c>
      <c r="U1093" s="51">
        <v>439421</v>
      </c>
      <c r="V1093" s="51">
        <v>0</v>
      </c>
      <c r="W1093" s="52">
        <v>0</v>
      </c>
      <c r="X1093" s="50">
        <v>2802</v>
      </c>
      <c r="Y1093" s="51">
        <v>5678</v>
      </c>
      <c r="Z1093" s="51">
        <v>5747</v>
      </c>
      <c r="AA1093" s="51">
        <v>5755</v>
      </c>
      <c r="AB1093" s="51">
        <v>0</v>
      </c>
      <c r="AC1093" s="52">
        <v>0</v>
      </c>
      <c r="AD1093" s="50">
        <v>434219</v>
      </c>
      <c r="AE1093" s="51">
        <v>430791</v>
      </c>
      <c r="AF1093" s="51">
        <v>431528</v>
      </c>
      <c r="AG1093" s="51">
        <v>431480</v>
      </c>
      <c r="AH1093" s="51">
        <v>0</v>
      </c>
      <c r="AI1093" s="52">
        <v>0</v>
      </c>
    </row>
    <row r="1094" spans="1:35" x14ac:dyDescent="0.25">
      <c r="A1094" s="27">
        <v>2019</v>
      </c>
      <c r="B1094" s="27">
        <v>0</v>
      </c>
      <c r="C1094" s="27" t="s">
        <v>42</v>
      </c>
      <c r="D1094" s="27">
        <v>64</v>
      </c>
      <c r="E1094" s="27">
        <v>1955</v>
      </c>
      <c r="F1094" s="53">
        <v>75094427</v>
      </c>
      <c r="G1094" s="54">
        <v>150910538</v>
      </c>
      <c r="H1094" s="54">
        <v>150931248</v>
      </c>
      <c r="I1094" s="54">
        <v>150920478</v>
      </c>
      <c r="J1094" s="54">
        <v>0</v>
      </c>
      <c r="K1094" s="55">
        <v>0</v>
      </c>
      <c r="L1094" s="53">
        <v>0</v>
      </c>
      <c r="M1094" s="54">
        <v>0</v>
      </c>
      <c r="N1094" s="54">
        <v>0</v>
      </c>
      <c r="O1094" s="54">
        <v>0</v>
      </c>
      <c r="P1094" s="54">
        <v>0</v>
      </c>
      <c r="Q1094" s="55">
        <v>0</v>
      </c>
      <c r="R1094" s="53">
        <v>417590</v>
      </c>
      <c r="S1094" s="54">
        <v>418410</v>
      </c>
      <c r="T1094" s="54">
        <v>418473</v>
      </c>
      <c r="U1094" s="54">
        <v>418472</v>
      </c>
      <c r="V1094" s="54">
        <v>0</v>
      </c>
      <c r="W1094" s="55">
        <v>0</v>
      </c>
      <c r="X1094" s="53">
        <v>3071</v>
      </c>
      <c r="Y1094" s="54">
        <v>6068</v>
      </c>
      <c r="Z1094" s="54">
        <v>6146</v>
      </c>
      <c r="AA1094" s="54">
        <v>6158</v>
      </c>
      <c r="AB1094" s="54">
        <v>0</v>
      </c>
      <c r="AC1094" s="55">
        <v>0</v>
      </c>
      <c r="AD1094" s="53">
        <v>413166</v>
      </c>
      <c r="AE1094" s="54">
        <v>410105</v>
      </c>
      <c r="AF1094" s="54">
        <v>410470</v>
      </c>
      <c r="AG1094" s="54">
        <v>410424</v>
      </c>
      <c r="AH1094" s="54">
        <v>0</v>
      </c>
      <c r="AI1094" s="55">
        <v>0</v>
      </c>
    </row>
    <row r="1095" spans="1:35" x14ac:dyDescent="0.25">
      <c r="A1095" s="26">
        <v>2019</v>
      </c>
      <c r="B1095" s="26">
        <v>0</v>
      </c>
      <c r="C1095" s="26" t="s">
        <v>42</v>
      </c>
      <c r="D1095" s="26">
        <v>65</v>
      </c>
      <c r="E1095" s="26">
        <v>1954</v>
      </c>
      <c r="F1095" s="50">
        <v>72216210</v>
      </c>
      <c r="G1095" s="51">
        <v>145045280</v>
      </c>
      <c r="H1095" s="51">
        <v>145100830</v>
      </c>
      <c r="I1095" s="51">
        <v>145096054</v>
      </c>
      <c r="J1095" s="51">
        <v>0</v>
      </c>
      <c r="K1095" s="52">
        <v>0</v>
      </c>
      <c r="L1095" s="50">
        <v>0</v>
      </c>
      <c r="M1095" s="51">
        <v>0</v>
      </c>
      <c r="N1095" s="51">
        <v>0</v>
      </c>
      <c r="O1095" s="51">
        <v>0</v>
      </c>
      <c r="P1095" s="51">
        <v>0</v>
      </c>
      <c r="Q1095" s="52">
        <v>0</v>
      </c>
      <c r="R1095" s="50">
        <v>401485</v>
      </c>
      <c r="S1095" s="51">
        <v>402297</v>
      </c>
      <c r="T1095" s="51">
        <v>402458</v>
      </c>
      <c r="U1095" s="51">
        <v>402493</v>
      </c>
      <c r="V1095" s="51">
        <v>0</v>
      </c>
      <c r="W1095" s="52">
        <v>0</v>
      </c>
      <c r="X1095" s="50">
        <v>3189</v>
      </c>
      <c r="Y1095" s="51">
        <v>6328</v>
      </c>
      <c r="Z1095" s="51">
        <v>6413</v>
      </c>
      <c r="AA1095" s="51">
        <v>6426</v>
      </c>
      <c r="AB1095" s="51">
        <v>0</v>
      </c>
      <c r="AC1095" s="52">
        <v>0</v>
      </c>
      <c r="AD1095" s="50">
        <v>397420</v>
      </c>
      <c r="AE1095" s="51">
        <v>393448</v>
      </c>
      <c r="AF1095" s="51">
        <v>394404</v>
      </c>
      <c r="AG1095" s="51">
        <v>394393</v>
      </c>
      <c r="AH1095" s="51">
        <v>0</v>
      </c>
      <c r="AI1095" s="52">
        <v>0</v>
      </c>
    </row>
    <row r="1096" spans="1:35" x14ac:dyDescent="0.25">
      <c r="A1096" s="27">
        <v>2019</v>
      </c>
      <c r="B1096" s="27">
        <v>0</v>
      </c>
      <c r="C1096" s="27" t="s">
        <v>42</v>
      </c>
      <c r="D1096" s="27">
        <v>66</v>
      </c>
      <c r="E1096" s="27">
        <v>1953</v>
      </c>
      <c r="F1096" s="53">
        <v>68785285</v>
      </c>
      <c r="G1096" s="54">
        <v>138174664</v>
      </c>
      <c r="H1096" s="54">
        <v>138203122</v>
      </c>
      <c r="I1096" s="54">
        <v>138195661</v>
      </c>
      <c r="J1096" s="54">
        <v>0</v>
      </c>
      <c r="K1096" s="55">
        <v>0</v>
      </c>
      <c r="L1096" s="53">
        <v>0</v>
      </c>
      <c r="M1096" s="54">
        <v>0</v>
      </c>
      <c r="N1096" s="54">
        <v>0</v>
      </c>
      <c r="O1096" s="54">
        <v>0</v>
      </c>
      <c r="P1096" s="54">
        <v>0</v>
      </c>
      <c r="Q1096" s="55">
        <v>0</v>
      </c>
      <c r="R1096" s="53">
        <v>382600</v>
      </c>
      <c r="S1096" s="54">
        <v>383149</v>
      </c>
      <c r="T1096" s="54">
        <v>383260</v>
      </c>
      <c r="U1096" s="54">
        <v>383274</v>
      </c>
      <c r="V1096" s="54">
        <v>0</v>
      </c>
      <c r="W1096" s="55">
        <v>0</v>
      </c>
      <c r="X1096" s="53">
        <v>3273</v>
      </c>
      <c r="Y1096" s="54">
        <v>6644</v>
      </c>
      <c r="Z1096" s="54">
        <v>6704</v>
      </c>
      <c r="AA1096" s="54">
        <v>6709</v>
      </c>
      <c r="AB1096" s="54">
        <v>0</v>
      </c>
      <c r="AC1096" s="55">
        <v>0</v>
      </c>
      <c r="AD1096" s="53">
        <v>378126</v>
      </c>
      <c r="AE1096" s="54">
        <v>375137</v>
      </c>
      <c r="AF1096" s="54">
        <v>375292</v>
      </c>
      <c r="AG1096" s="54">
        <v>375250</v>
      </c>
      <c r="AH1096" s="54">
        <v>0</v>
      </c>
      <c r="AI1096" s="55">
        <v>0</v>
      </c>
    </row>
    <row r="1097" spans="1:35" x14ac:dyDescent="0.25">
      <c r="A1097" s="26">
        <v>2019</v>
      </c>
      <c r="B1097" s="26">
        <v>0</v>
      </c>
      <c r="C1097" s="26" t="s">
        <v>42</v>
      </c>
      <c r="D1097" s="26">
        <v>67</v>
      </c>
      <c r="E1097" s="26">
        <v>1952</v>
      </c>
      <c r="F1097" s="50">
        <v>68030688</v>
      </c>
      <c r="G1097" s="51">
        <v>136520684</v>
      </c>
      <c r="H1097" s="51">
        <v>136511132</v>
      </c>
      <c r="I1097" s="51">
        <v>136501972</v>
      </c>
      <c r="J1097" s="51">
        <v>0</v>
      </c>
      <c r="K1097" s="52">
        <v>0</v>
      </c>
      <c r="L1097" s="50">
        <v>0</v>
      </c>
      <c r="M1097" s="51">
        <v>0</v>
      </c>
      <c r="N1097" s="51">
        <v>0</v>
      </c>
      <c r="O1097" s="51">
        <v>0</v>
      </c>
      <c r="P1097" s="51">
        <v>0</v>
      </c>
      <c r="Q1097" s="52">
        <v>0</v>
      </c>
      <c r="R1097" s="50">
        <v>378035</v>
      </c>
      <c r="S1097" s="51">
        <v>378324</v>
      </c>
      <c r="T1097" s="51">
        <v>378360</v>
      </c>
      <c r="U1097" s="51">
        <v>378358</v>
      </c>
      <c r="V1097" s="51">
        <v>0</v>
      </c>
      <c r="W1097" s="52">
        <v>0</v>
      </c>
      <c r="X1097" s="50">
        <v>3598</v>
      </c>
      <c r="Y1097" s="51">
        <v>7218</v>
      </c>
      <c r="Z1097" s="51">
        <v>7273</v>
      </c>
      <c r="AA1097" s="51">
        <v>7283</v>
      </c>
      <c r="AB1097" s="51">
        <v>0</v>
      </c>
      <c r="AC1097" s="52">
        <v>0</v>
      </c>
      <c r="AD1097" s="50">
        <v>374092</v>
      </c>
      <c r="AE1097" s="51">
        <v>370338</v>
      </c>
      <c r="AF1097" s="51">
        <v>370327</v>
      </c>
      <c r="AG1097" s="51">
        <v>370280</v>
      </c>
      <c r="AH1097" s="51">
        <v>0</v>
      </c>
      <c r="AI1097" s="52">
        <v>0</v>
      </c>
    </row>
    <row r="1098" spans="1:35" x14ac:dyDescent="0.25">
      <c r="A1098" s="27">
        <v>2019</v>
      </c>
      <c r="B1098" s="27">
        <v>0</v>
      </c>
      <c r="C1098" s="27" t="s">
        <v>42</v>
      </c>
      <c r="D1098" s="27">
        <v>68</v>
      </c>
      <c r="E1098" s="27">
        <v>1951</v>
      </c>
      <c r="F1098" s="53">
        <v>66014927</v>
      </c>
      <c r="G1098" s="54">
        <v>132445648</v>
      </c>
      <c r="H1098" s="54">
        <v>132435675</v>
      </c>
      <c r="I1098" s="54">
        <v>132429474</v>
      </c>
      <c r="J1098" s="54">
        <v>0</v>
      </c>
      <c r="K1098" s="55">
        <v>0</v>
      </c>
      <c r="L1098" s="53">
        <v>0</v>
      </c>
      <c r="M1098" s="54">
        <v>0</v>
      </c>
      <c r="N1098" s="54">
        <v>0</v>
      </c>
      <c r="O1098" s="54">
        <v>0</v>
      </c>
      <c r="P1098" s="54">
        <v>0</v>
      </c>
      <c r="Q1098" s="55">
        <v>0</v>
      </c>
      <c r="R1098" s="53">
        <v>366887</v>
      </c>
      <c r="S1098" s="54">
        <v>367090</v>
      </c>
      <c r="T1098" s="54">
        <v>367087</v>
      </c>
      <c r="U1098" s="54">
        <v>367087</v>
      </c>
      <c r="V1098" s="54">
        <v>0</v>
      </c>
      <c r="W1098" s="55">
        <v>0</v>
      </c>
      <c r="X1098" s="53">
        <v>3711</v>
      </c>
      <c r="Y1098" s="54">
        <v>7344</v>
      </c>
      <c r="Z1098" s="54">
        <v>7409</v>
      </c>
      <c r="AA1098" s="54">
        <v>7419</v>
      </c>
      <c r="AB1098" s="54">
        <v>0</v>
      </c>
      <c r="AC1098" s="55">
        <v>0</v>
      </c>
      <c r="AD1098" s="53">
        <v>362898</v>
      </c>
      <c r="AE1098" s="54">
        <v>359158</v>
      </c>
      <c r="AF1098" s="54">
        <v>359152</v>
      </c>
      <c r="AG1098" s="54">
        <v>359129</v>
      </c>
      <c r="AH1098" s="54">
        <v>0</v>
      </c>
      <c r="AI1098" s="55">
        <v>0</v>
      </c>
    </row>
    <row r="1099" spans="1:35" x14ac:dyDescent="0.25">
      <c r="A1099" s="26">
        <v>2019</v>
      </c>
      <c r="B1099" s="26">
        <v>0</v>
      </c>
      <c r="C1099" s="26" t="s">
        <v>42</v>
      </c>
      <c r="D1099" s="26">
        <v>69</v>
      </c>
      <c r="E1099" s="26">
        <v>1950</v>
      </c>
      <c r="F1099" s="50">
        <v>65047609</v>
      </c>
      <c r="G1099" s="51">
        <v>130431788</v>
      </c>
      <c r="H1099" s="51">
        <v>130427627</v>
      </c>
      <c r="I1099" s="51">
        <v>130416583</v>
      </c>
      <c r="J1099" s="51">
        <v>0</v>
      </c>
      <c r="K1099" s="52">
        <v>0</v>
      </c>
      <c r="L1099" s="50">
        <v>0</v>
      </c>
      <c r="M1099" s="51">
        <v>0</v>
      </c>
      <c r="N1099" s="51">
        <v>0</v>
      </c>
      <c r="O1099" s="51">
        <v>0</v>
      </c>
      <c r="P1099" s="51">
        <v>0</v>
      </c>
      <c r="Q1099" s="52">
        <v>0</v>
      </c>
      <c r="R1099" s="50">
        <v>361631</v>
      </c>
      <c r="S1099" s="51">
        <v>361819</v>
      </c>
      <c r="T1099" s="51">
        <v>361820</v>
      </c>
      <c r="U1099" s="51">
        <v>361806</v>
      </c>
      <c r="V1099" s="51">
        <v>0</v>
      </c>
      <c r="W1099" s="52">
        <v>0</v>
      </c>
      <c r="X1099" s="50">
        <v>3947</v>
      </c>
      <c r="Y1099" s="51">
        <v>7854</v>
      </c>
      <c r="Z1099" s="51">
        <v>7915</v>
      </c>
      <c r="AA1099" s="51">
        <v>7924</v>
      </c>
      <c r="AB1099" s="51">
        <v>0</v>
      </c>
      <c r="AC1099" s="52">
        <v>0</v>
      </c>
      <c r="AD1099" s="50">
        <v>357450</v>
      </c>
      <c r="AE1099" s="51">
        <v>353451</v>
      </c>
      <c r="AF1099" s="51">
        <v>353419</v>
      </c>
      <c r="AG1099" s="51">
        <v>353381</v>
      </c>
      <c r="AH1099" s="51">
        <v>0</v>
      </c>
      <c r="AI1099" s="52">
        <v>0</v>
      </c>
    </row>
    <row r="1100" spans="1:35" x14ac:dyDescent="0.25">
      <c r="A1100" s="27">
        <v>2019</v>
      </c>
      <c r="B1100" s="27">
        <v>0</v>
      </c>
      <c r="C1100" s="27" t="s">
        <v>42</v>
      </c>
      <c r="D1100" s="27">
        <v>70</v>
      </c>
      <c r="E1100" s="27">
        <v>1949</v>
      </c>
      <c r="F1100" s="53">
        <v>61706844</v>
      </c>
      <c r="G1100" s="54">
        <v>123667310</v>
      </c>
      <c r="H1100" s="54">
        <v>123670011</v>
      </c>
      <c r="I1100" s="54">
        <v>123656274</v>
      </c>
      <c r="J1100" s="54">
        <v>0</v>
      </c>
      <c r="K1100" s="55">
        <v>0</v>
      </c>
      <c r="L1100" s="53">
        <v>0</v>
      </c>
      <c r="M1100" s="54">
        <v>0</v>
      </c>
      <c r="N1100" s="54">
        <v>0</v>
      </c>
      <c r="O1100" s="54">
        <v>0</v>
      </c>
      <c r="P1100" s="54">
        <v>0</v>
      </c>
      <c r="Q1100" s="55">
        <v>0</v>
      </c>
      <c r="R1100" s="53">
        <v>343211</v>
      </c>
      <c r="S1100" s="54">
        <v>343339</v>
      </c>
      <c r="T1100" s="54">
        <v>343374</v>
      </c>
      <c r="U1100" s="54">
        <v>343352</v>
      </c>
      <c r="V1100" s="54">
        <v>0</v>
      </c>
      <c r="W1100" s="55">
        <v>0</v>
      </c>
      <c r="X1100" s="53">
        <v>4122</v>
      </c>
      <c r="Y1100" s="54">
        <v>8232</v>
      </c>
      <c r="Z1100" s="54">
        <v>8283</v>
      </c>
      <c r="AA1100" s="54">
        <v>8284</v>
      </c>
      <c r="AB1100" s="54">
        <v>0</v>
      </c>
      <c r="AC1100" s="55">
        <v>0</v>
      </c>
      <c r="AD1100" s="53">
        <v>338913</v>
      </c>
      <c r="AE1100" s="54">
        <v>334694</v>
      </c>
      <c r="AF1100" s="54">
        <v>334697</v>
      </c>
      <c r="AG1100" s="54">
        <v>334661</v>
      </c>
      <c r="AH1100" s="54">
        <v>0</v>
      </c>
      <c r="AI1100" s="55">
        <v>0</v>
      </c>
    </row>
    <row r="1101" spans="1:35" x14ac:dyDescent="0.25">
      <c r="A1101" s="26">
        <v>2019</v>
      </c>
      <c r="B1101" s="26">
        <v>0</v>
      </c>
      <c r="C1101" s="26" t="s">
        <v>42</v>
      </c>
      <c r="D1101" s="26">
        <v>71</v>
      </c>
      <c r="E1101" s="26">
        <v>1948</v>
      </c>
      <c r="F1101" s="50">
        <v>55743597</v>
      </c>
      <c r="G1101" s="51">
        <v>111686208</v>
      </c>
      <c r="H1101" s="51">
        <v>111689955</v>
      </c>
      <c r="I1101" s="51">
        <v>111690187</v>
      </c>
      <c r="J1101" s="51">
        <v>0</v>
      </c>
      <c r="K1101" s="52">
        <v>0</v>
      </c>
      <c r="L1101" s="50">
        <v>0</v>
      </c>
      <c r="M1101" s="51">
        <v>0</v>
      </c>
      <c r="N1101" s="51">
        <v>0</v>
      </c>
      <c r="O1101" s="51">
        <v>0</v>
      </c>
      <c r="P1101" s="51">
        <v>0</v>
      </c>
      <c r="Q1101" s="52">
        <v>0</v>
      </c>
      <c r="R1101" s="50">
        <v>310099</v>
      </c>
      <c r="S1101" s="51">
        <v>310198</v>
      </c>
      <c r="T1101" s="51">
        <v>310228</v>
      </c>
      <c r="U1101" s="51">
        <v>310240</v>
      </c>
      <c r="V1101" s="51">
        <v>0</v>
      </c>
      <c r="W1101" s="52">
        <v>0</v>
      </c>
      <c r="X1101" s="50">
        <v>3808</v>
      </c>
      <c r="Y1101" s="51">
        <v>7767</v>
      </c>
      <c r="Z1101" s="51">
        <v>7846</v>
      </c>
      <c r="AA1101" s="51">
        <v>7851</v>
      </c>
      <c r="AB1101" s="51">
        <v>0</v>
      </c>
      <c r="AC1101" s="52">
        <v>0</v>
      </c>
      <c r="AD1101" s="50">
        <v>306118</v>
      </c>
      <c r="AE1101" s="51">
        <v>302078</v>
      </c>
      <c r="AF1101" s="51">
        <v>302041</v>
      </c>
      <c r="AG1101" s="51">
        <v>302029</v>
      </c>
      <c r="AH1101" s="51">
        <v>0</v>
      </c>
      <c r="AI1101" s="52">
        <v>0</v>
      </c>
    </row>
    <row r="1102" spans="1:35" x14ac:dyDescent="0.25">
      <c r="A1102" s="27">
        <v>2019</v>
      </c>
      <c r="B1102" s="27">
        <v>0</v>
      </c>
      <c r="C1102" s="27" t="s">
        <v>42</v>
      </c>
      <c r="D1102" s="27">
        <v>72</v>
      </c>
      <c r="E1102" s="27">
        <v>1947</v>
      </c>
      <c r="F1102" s="53">
        <v>51590681</v>
      </c>
      <c r="G1102" s="54">
        <v>103299067</v>
      </c>
      <c r="H1102" s="54">
        <v>103307559</v>
      </c>
      <c r="I1102" s="54">
        <v>103302055</v>
      </c>
      <c r="J1102" s="54">
        <v>0</v>
      </c>
      <c r="K1102" s="55">
        <v>0</v>
      </c>
      <c r="L1102" s="53">
        <v>0</v>
      </c>
      <c r="M1102" s="54">
        <v>0</v>
      </c>
      <c r="N1102" s="54">
        <v>0</v>
      </c>
      <c r="O1102" s="54">
        <v>0</v>
      </c>
      <c r="P1102" s="54">
        <v>0</v>
      </c>
      <c r="Q1102" s="55">
        <v>0</v>
      </c>
      <c r="R1102" s="53">
        <v>287184</v>
      </c>
      <c r="S1102" s="54">
        <v>287269</v>
      </c>
      <c r="T1102" s="54">
        <v>287322</v>
      </c>
      <c r="U1102" s="54">
        <v>287310</v>
      </c>
      <c r="V1102" s="54">
        <v>0</v>
      </c>
      <c r="W1102" s="55">
        <v>0</v>
      </c>
      <c r="X1102" s="53">
        <v>3965</v>
      </c>
      <c r="Y1102" s="54">
        <v>7835</v>
      </c>
      <c r="Z1102" s="54">
        <v>7894</v>
      </c>
      <c r="AA1102" s="54">
        <v>7896</v>
      </c>
      <c r="AB1102" s="54">
        <v>0</v>
      </c>
      <c r="AC1102" s="55">
        <v>0</v>
      </c>
      <c r="AD1102" s="53">
        <v>283086</v>
      </c>
      <c r="AE1102" s="54">
        <v>279110</v>
      </c>
      <c r="AF1102" s="54">
        <v>279112</v>
      </c>
      <c r="AG1102" s="54">
        <v>279091</v>
      </c>
      <c r="AH1102" s="54">
        <v>0</v>
      </c>
      <c r="AI1102" s="55">
        <v>0</v>
      </c>
    </row>
    <row r="1103" spans="1:35" x14ac:dyDescent="0.25">
      <c r="A1103" s="26">
        <v>2019</v>
      </c>
      <c r="B1103" s="26">
        <v>0</v>
      </c>
      <c r="C1103" s="26" t="s">
        <v>42</v>
      </c>
      <c r="D1103" s="26">
        <v>73</v>
      </c>
      <c r="E1103" s="26">
        <v>1946</v>
      </c>
      <c r="F1103" s="50">
        <v>44221022</v>
      </c>
      <c r="G1103" s="51">
        <v>88478054</v>
      </c>
      <c r="H1103" s="51">
        <v>88484456</v>
      </c>
      <c r="I1103" s="51">
        <v>88482603</v>
      </c>
      <c r="J1103" s="51">
        <v>0</v>
      </c>
      <c r="K1103" s="52">
        <v>0</v>
      </c>
      <c r="L1103" s="50">
        <v>0</v>
      </c>
      <c r="M1103" s="51">
        <v>0</v>
      </c>
      <c r="N1103" s="51">
        <v>0</v>
      </c>
      <c r="O1103" s="51">
        <v>0</v>
      </c>
      <c r="P1103" s="51">
        <v>0</v>
      </c>
      <c r="Q1103" s="52">
        <v>0</v>
      </c>
      <c r="R1103" s="50">
        <v>246337</v>
      </c>
      <c r="S1103" s="51">
        <v>246379</v>
      </c>
      <c r="T1103" s="51">
        <v>246417</v>
      </c>
      <c r="U1103" s="51">
        <v>246425</v>
      </c>
      <c r="V1103" s="51">
        <v>0</v>
      </c>
      <c r="W1103" s="52">
        <v>0</v>
      </c>
      <c r="X1103" s="50">
        <v>3745</v>
      </c>
      <c r="Y1103" s="51">
        <v>7328</v>
      </c>
      <c r="Z1103" s="51">
        <v>7388</v>
      </c>
      <c r="AA1103" s="51">
        <v>7393</v>
      </c>
      <c r="AB1103" s="51">
        <v>0</v>
      </c>
      <c r="AC1103" s="52">
        <v>0</v>
      </c>
      <c r="AD1103" s="50">
        <v>242489</v>
      </c>
      <c r="AE1103" s="51">
        <v>238815</v>
      </c>
      <c r="AF1103" s="51">
        <v>238784</v>
      </c>
      <c r="AG1103" s="51">
        <v>238770</v>
      </c>
      <c r="AH1103" s="51">
        <v>0</v>
      </c>
      <c r="AI1103" s="52">
        <v>0</v>
      </c>
    </row>
    <row r="1104" spans="1:35" x14ac:dyDescent="0.25">
      <c r="A1104" s="27">
        <v>2019</v>
      </c>
      <c r="B1104" s="27">
        <v>0</v>
      </c>
      <c r="C1104" s="27" t="s">
        <v>42</v>
      </c>
      <c r="D1104" s="27">
        <v>74</v>
      </c>
      <c r="E1104" s="27">
        <v>1945</v>
      </c>
      <c r="F1104" s="53">
        <v>38107745</v>
      </c>
      <c r="G1104" s="54">
        <v>76187922</v>
      </c>
      <c r="H1104" s="54">
        <v>76191976</v>
      </c>
      <c r="I1104" s="54">
        <v>76186450</v>
      </c>
      <c r="J1104" s="54">
        <v>0</v>
      </c>
      <c r="K1104" s="55">
        <v>0</v>
      </c>
      <c r="L1104" s="53">
        <v>0</v>
      </c>
      <c r="M1104" s="54">
        <v>0</v>
      </c>
      <c r="N1104" s="54">
        <v>0</v>
      </c>
      <c r="O1104" s="54">
        <v>0</v>
      </c>
      <c r="P1104" s="54">
        <v>0</v>
      </c>
      <c r="Q1104" s="55">
        <v>0</v>
      </c>
      <c r="R1104" s="53">
        <v>212432</v>
      </c>
      <c r="S1104" s="54">
        <v>212460</v>
      </c>
      <c r="T1104" s="54">
        <v>212485</v>
      </c>
      <c r="U1104" s="54">
        <v>212482</v>
      </c>
      <c r="V1104" s="54">
        <v>0</v>
      </c>
      <c r="W1104" s="55">
        <v>0</v>
      </c>
      <c r="X1104" s="53">
        <v>3513</v>
      </c>
      <c r="Y1104" s="54">
        <v>6997</v>
      </c>
      <c r="Z1104" s="54">
        <v>7062</v>
      </c>
      <c r="AA1104" s="54">
        <v>7070</v>
      </c>
      <c r="AB1104" s="54">
        <v>0</v>
      </c>
      <c r="AC1104" s="55">
        <v>0</v>
      </c>
      <c r="AD1104" s="53">
        <v>208852</v>
      </c>
      <c r="AE1104" s="54">
        <v>205237</v>
      </c>
      <c r="AF1104" s="54">
        <v>205207</v>
      </c>
      <c r="AG1104" s="54">
        <v>205184</v>
      </c>
      <c r="AH1104" s="54">
        <v>0</v>
      </c>
      <c r="AI1104" s="55">
        <v>0</v>
      </c>
    </row>
    <row r="1105" spans="1:35" x14ac:dyDescent="0.25">
      <c r="A1105" s="26">
        <v>2019</v>
      </c>
      <c r="B1105" s="26">
        <v>0</v>
      </c>
      <c r="C1105" s="26" t="s">
        <v>42</v>
      </c>
      <c r="D1105" s="26">
        <v>75</v>
      </c>
      <c r="E1105" s="26">
        <v>1944</v>
      </c>
      <c r="F1105" s="50">
        <v>49819925</v>
      </c>
      <c r="G1105" s="51">
        <v>99563303</v>
      </c>
      <c r="H1105" s="51">
        <v>99566109</v>
      </c>
      <c r="I1105" s="51">
        <v>99556963</v>
      </c>
      <c r="J1105" s="51">
        <v>0</v>
      </c>
      <c r="K1105" s="52">
        <v>0</v>
      </c>
      <c r="L1105" s="50">
        <v>0</v>
      </c>
      <c r="M1105" s="51">
        <v>0</v>
      </c>
      <c r="N1105" s="51">
        <v>0</v>
      </c>
      <c r="O1105" s="51">
        <v>0</v>
      </c>
      <c r="P1105" s="51">
        <v>0</v>
      </c>
      <c r="Q1105" s="52">
        <v>0</v>
      </c>
      <c r="R1105" s="50">
        <v>277913</v>
      </c>
      <c r="S1105" s="51">
        <v>277947</v>
      </c>
      <c r="T1105" s="51">
        <v>277975</v>
      </c>
      <c r="U1105" s="51">
        <v>277956</v>
      </c>
      <c r="V1105" s="51">
        <v>0</v>
      </c>
      <c r="W1105" s="52">
        <v>0</v>
      </c>
      <c r="X1105" s="50">
        <v>5001</v>
      </c>
      <c r="Y1105" s="51">
        <v>9726</v>
      </c>
      <c r="Z1105" s="51">
        <v>9812</v>
      </c>
      <c r="AA1105" s="51">
        <v>9817</v>
      </c>
      <c r="AB1105" s="51">
        <v>0</v>
      </c>
      <c r="AC1105" s="52">
        <v>0</v>
      </c>
      <c r="AD1105" s="50">
        <v>272839</v>
      </c>
      <c r="AE1105" s="51">
        <v>268006</v>
      </c>
      <c r="AF1105" s="51">
        <v>267948</v>
      </c>
      <c r="AG1105" s="51">
        <v>267916</v>
      </c>
      <c r="AH1105" s="51">
        <v>0</v>
      </c>
      <c r="AI1105" s="52">
        <v>0</v>
      </c>
    </row>
    <row r="1106" spans="1:35" x14ac:dyDescent="0.25">
      <c r="A1106" s="27">
        <v>2019</v>
      </c>
      <c r="B1106" s="27">
        <v>0</v>
      </c>
      <c r="C1106" s="27" t="s">
        <v>42</v>
      </c>
      <c r="D1106" s="27">
        <v>76</v>
      </c>
      <c r="E1106" s="27">
        <v>1943</v>
      </c>
      <c r="F1106" s="53">
        <v>49947970</v>
      </c>
      <c r="G1106" s="54">
        <v>99758652</v>
      </c>
      <c r="H1106" s="54">
        <v>99761514</v>
      </c>
      <c r="I1106" s="54">
        <v>99751460</v>
      </c>
      <c r="J1106" s="54">
        <v>0</v>
      </c>
      <c r="K1106" s="55">
        <v>0</v>
      </c>
      <c r="L1106" s="53">
        <v>0</v>
      </c>
      <c r="M1106" s="54">
        <v>0</v>
      </c>
      <c r="N1106" s="54">
        <v>0</v>
      </c>
      <c r="O1106" s="54">
        <v>0</v>
      </c>
      <c r="P1106" s="54">
        <v>0</v>
      </c>
      <c r="Q1106" s="55">
        <v>0</v>
      </c>
      <c r="R1106" s="53">
        <v>278669</v>
      </c>
      <c r="S1106" s="54">
        <v>278700</v>
      </c>
      <c r="T1106" s="54">
        <v>278734</v>
      </c>
      <c r="U1106" s="54">
        <v>278724</v>
      </c>
      <c r="V1106" s="54">
        <v>0</v>
      </c>
      <c r="W1106" s="55">
        <v>0</v>
      </c>
      <c r="X1106" s="53">
        <v>5158</v>
      </c>
      <c r="Y1106" s="54">
        <v>10378</v>
      </c>
      <c r="Z1106" s="54">
        <v>10481</v>
      </c>
      <c r="AA1106" s="54">
        <v>10486</v>
      </c>
      <c r="AB1106" s="54">
        <v>0</v>
      </c>
      <c r="AC1106" s="55">
        <v>0</v>
      </c>
      <c r="AD1106" s="53">
        <v>273440</v>
      </c>
      <c r="AE1106" s="54">
        <v>268135</v>
      </c>
      <c r="AF1106" s="54">
        <v>268060</v>
      </c>
      <c r="AG1106" s="54">
        <v>268017</v>
      </c>
      <c r="AH1106" s="54">
        <v>0</v>
      </c>
      <c r="AI1106" s="55">
        <v>0</v>
      </c>
    </row>
    <row r="1107" spans="1:35" x14ac:dyDescent="0.25">
      <c r="A1107" s="26">
        <v>2019</v>
      </c>
      <c r="B1107" s="26">
        <v>0</v>
      </c>
      <c r="C1107" s="26" t="s">
        <v>42</v>
      </c>
      <c r="D1107" s="26">
        <v>77</v>
      </c>
      <c r="E1107" s="26">
        <v>1942</v>
      </c>
      <c r="F1107" s="50">
        <v>48004823</v>
      </c>
      <c r="G1107" s="51">
        <v>95795368</v>
      </c>
      <c r="H1107" s="51">
        <v>95795428</v>
      </c>
      <c r="I1107" s="51">
        <v>95789215</v>
      </c>
      <c r="J1107" s="51">
        <v>0</v>
      </c>
      <c r="K1107" s="52">
        <v>0</v>
      </c>
      <c r="L1107" s="50">
        <v>0</v>
      </c>
      <c r="M1107" s="51">
        <v>0</v>
      </c>
      <c r="N1107" s="51">
        <v>0</v>
      </c>
      <c r="O1107" s="51">
        <v>0</v>
      </c>
      <c r="P1107" s="51">
        <v>0</v>
      </c>
      <c r="Q1107" s="52">
        <v>0</v>
      </c>
      <c r="R1107" s="50">
        <v>268133</v>
      </c>
      <c r="S1107" s="51">
        <v>268158</v>
      </c>
      <c r="T1107" s="51">
        <v>268182</v>
      </c>
      <c r="U1107" s="51">
        <v>268175</v>
      </c>
      <c r="V1107" s="51">
        <v>0</v>
      </c>
      <c r="W1107" s="52">
        <v>0</v>
      </c>
      <c r="X1107" s="50">
        <v>5568</v>
      </c>
      <c r="Y1107" s="51">
        <v>10865</v>
      </c>
      <c r="Z1107" s="51">
        <v>10966</v>
      </c>
      <c r="AA1107" s="51">
        <v>10970</v>
      </c>
      <c r="AB1107" s="51">
        <v>0</v>
      </c>
      <c r="AC1107" s="52">
        <v>0</v>
      </c>
      <c r="AD1107" s="50">
        <v>262515</v>
      </c>
      <c r="AE1107" s="51">
        <v>257104</v>
      </c>
      <c r="AF1107" s="51">
        <v>257006</v>
      </c>
      <c r="AG1107" s="51">
        <v>256977</v>
      </c>
      <c r="AH1107" s="51">
        <v>0</v>
      </c>
      <c r="AI1107" s="52">
        <v>0</v>
      </c>
    </row>
    <row r="1108" spans="1:35" x14ac:dyDescent="0.25">
      <c r="A1108" s="27">
        <v>2019</v>
      </c>
      <c r="B1108" s="27">
        <v>0</v>
      </c>
      <c r="C1108" s="27" t="s">
        <v>42</v>
      </c>
      <c r="D1108" s="27">
        <v>78</v>
      </c>
      <c r="E1108" s="27">
        <v>1941</v>
      </c>
      <c r="F1108" s="53">
        <v>56910375</v>
      </c>
      <c r="G1108" s="54">
        <v>113466755</v>
      </c>
      <c r="H1108" s="54">
        <v>113469979</v>
      </c>
      <c r="I1108" s="54">
        <v>113464590</v>
      </c>
      <c r="J1108" s="54">
        <v>0</v>
      </c>
      <c r="K1108" s="55">
        <v>0</v>
      </c>
      <c r="L1108" s="53">
        <v>0</v>
      </c>
      <c r="M1108" s="54">
        <v>0</v>
      </c>
      <c r="N1108" s="54">
        <v>0</v>
      </c>
      <c r="O1108" s="54">
        <v>0</v>
      </c>
      <c r="P1108" s="54">
        <v>0</v>
      </c>
      <c r="Q1108" s="55">
        <v>0</v>
      </c>
      <c r="R1108" s="53">
        <v>318169</v>
      </c>
      <c r="S1108" s="54">
        <v>318181</v>
      </c>
      <c r="T1108" s="54">
        <v>318211</v>
      </c>
      <c r="U1108" s="54">
        <v>318208</v>
      </c>
      <c r="V1108" s="54">
        <v>0</v>
      </c>
      <c r="W1108" s="55">
        <v>0</v>
      </c>
      <c r="X1108" s="53">
        <v>7227</v>
      </c>
      <c r="Y1108" s="54">
        <v>14157</v>
      </c>
      <c r="Z1108" s="54">
        <v>14295</v>
      </c>
      <c r="AA1108" s="54">
        <v>14303</v>
      </c>
      <c r="AB1108" s="54">
        <v>0</v>
      </c>
      <c r="AC1108" s="55">
        <v>0</v>
      </c>
      <c r="AD1108" s="53">
        <v>310902</v>
      </c>
      <c r="AE1108" s="54">
        <v>303896</v>
      </c>
      <c r="AF1108" s="54">
        <v>303786</v>
      </c>
      <c r="AG1108" s="54">
        <v>303758</v>
      </c>
      <c r="AH1108" s="54">
        <v>0</v>
      </c>
      <c r="AI1108" s="55">
        <v>0</v>
      </c>
    </row>
    <row r="1109" spans="1:35" x14ac:dyDescent="0.25">
      <c r="A1109" s="26">
        <v>2019</v>
      </c>
      <c r="B1109" s="26">
        <v>0</v>
      </c>
      <c r="C1109" s="26" t="s">
        <v>42</v>
      </c>
      <c r="D1109" s="26">
        <v>79</v>
      </c>
      <c r="E1109" s="26">
        <v>1940</v>
      </c>
      <c r="F1109" s="50">
        <v>57946250</v>
      </c>
      <c r="G1109" s="51">
        <v>115395863</v>
      </c>
      <c r="H1109" s="51">
        <v>115393709</v>
      </c>
      <c r="I1109" s="51">
        <v>115387462</v>
      </c>
      <c r="J1109" s="51">
        <v>0</v>
      </c>
      <c r="K1109" s="52">
        <v>0</v>
      </c>
      <c r="L1109" s="50">
        <v>0</v>
      </c>
      <c r="M1109" s="51">
        <v>0</v>
      </c>
      <c r="N1109" s="51">
        <v>0</v>
      </c>
      <c r="O1109" s="51">
        <v>0</v>
      </c>
      <c r="P1109" s="51">
        <v>0</v>
      </c>
      <c r="Q1109" s="52">
        <v>0</v>
      </c>
      <c r="R1109" s="50">
        <v>324351</v>
      </c>
      <c r="S1109" s="51">
        <v>324363</v>
      </c>
      <c r="T1109" s="51">
        <v>324383</v>
      </c>
      <c r="U1109" s="51">
        <v>324371</v>
      </c>
      <c r="V1109" s="51">
        <v>0</v>
      </c>
      <c r="W1109" s="52">
        <v>0</v>
      </c>
      <c r="X1109" s="50">
        <v>8075</v>
      </c>
      <c r="Y1109" s="51">
        <v>15825</v>
      </c>
      <c r="Z1109" s="51">
        <v>15977</v>
      </c>
      <c r="AA1109" s="51">
        <v>15986</v>
      </c>
      <c r="AB1109" s="51">
        <v>0</v>
      </c>
      <c r="AC1109" s="52">
        <v>0</v>
      </c>
      <c r="AD1109" s="50">
        <v>316246</v>
      </c>
      <c r="AE1109" s="51">
        <v>308393</v>
      </c>
      <c r="AF1109" s="51">
        <v>308249</v>
      </c>
      <c r="AG1109" s="51">
        <v>308220</v>
      </c>
      <c r="AH1109" s="51">
        <v>0</v>
      </c>
      <c r="AI1109" s="52">
        <v>0</v>
      </c>
    </row>
    <row r="1110" spans="1:35" x14ac:dyDescent="0.25">
      <c r="A1110" s="27">
        <v>2019</v>
      </c>
      <c r="B1110" s="27">
        <v>0</v>
      </c>
      <c r="C1110" s="27" t="s">
        <v>42</v>
      </c>
      <c r="D1110" s="27">
        <v>80</v>
      </c>
      <c r="E1110" s="27">
        <v>1939</v>
      </c>
      <c r="F1110" s="53">
        <v>54753138</v>
      </c>
      <c r="G1110" s="54">
        <v>108921348</v>
      </c>
      <c r="H1110" s="54">
        <v>108923918</v>
      </c>
      <c r="I1110" s="54">
        <v>108914820</v>
      </c>
      <c r="J1110" s="54">
        <v>0</v>
      </c>
      <c r="K1110" s="55">
        <v>0</v>
      </c>
      <c r="L1110" s="53">
        <v>0</v>
      </c>
      <c r="M1110" s="54">
        <v>0</v>
      </c>
      <c r="N1110" s="54">
        <v>0</v>
      </c>
      <c r="O1110" s="54">
        <v>0</v>
      </c>
      <c r="P1110" s="54">
        <v>0</v>
      </c>
      <c r="Q1110" s="55">
        <v>0</v>
      </c>
      <c r="R1110" s="53">
        <v>306845</v>
      </c>
      <c r="S1110" s="54">
        <v>306844</v>
      </c>
      <c r="T1110" s="54">
        <v>306876</v>
      </c>
      <c r="U1110" s="54">
        <v>306861</v>
      </c>
      <c r="V1110" s="54">
        <v>0</v>
      </c>
      <c r="W1110" s="55">
        <v>0</v>
      </c>
      <c r="X1110" s="53">
        <v>8400</v>
      </c>
      <c r="Y1110" s="54">
        <v>16347</v>
      </c>
      <c r="Z1110" s="54">
        <v>16486</v>
      </c>
      <c r="AA1110" s="54">
        <v>16495</v>
      </c>
      <c r="AB1110" s="54">
        <v>0</v>
      </c>
      <c r="AC1110" s="55">
        <v>0</v>
      </c>
      <c r="AD1110" s="53">
        <v>298438</v>
      </c>
      <c r="AE1110" s="54">
        <v>290401</v>
      </c>
      <c r="AF1110" s="54">
        <v>290288</v>
      </c>
      <c r="AG1110" s="54">
        <v>290254</v>
      </c>
      <c r="AH1110" s="54">
        <v>0</v>
      </c>
      <c r="AI1110" s="55">
        <v>0</v>
      </c>
    </row>
    <row r="1111" spans="1:35" x14ac:dyDescent="0.25">
      <c r="A1111" s="26">
        <v>2019</v>
      </c>
      <c r="B1111" s="26">
        <v>0</v>
      </c>
      <c r="C1111" s="26" t="s">
        <v>42</v>
      </c>
      <c r="D1111" s="26">
        <v>81</v>
      </c>
      <c r="E1111" s="26">
        <v>1938</v>
      </c>
      <c r="F1111" s="50">
        <v>48471057</v>
      </c>
      <c r="G1111" s="51">
        <v>96253614</v>
      </c>
      <c r="H1111" s="51">
        <v>96250723</v>
      </c>
      <c r="I1111" s="51">
        <v>96242908</v>
      </c>
      <c r="J1111" s="51">
        <v>0</v>
      </c>
      <c r="K1111" s="52">
        <v>0</v>
      </c>
      <c r="L1111" s="50">
        <v>0</v>
      </c>
      <c r="M1111" s="51">
        <v>0</v>
      </c>
      <c r="N1111" s="51">
        <v>0</v>
      </c>
      <c r="O1111" s="51">
        <v>0</v>
      </c>
      <c r="P1111" s="51">
        <v>0</v>
      </c>
      <c r="Q1111" s="52">
        <v>0</v>
      </c>
      <c r="R1111" s="50">
        <v>272177</v>
      </c>
      <c r="S1111" s="51">
        <v>272182</v>
      </c>
      <c r="T1111" s="51">
        <v>272202</v>
      </c>
      <c r="U1111" s="51">
        <v>272187</v>
      </c>
      <c r="V1111" s="51">
        <v>0</v>
      </c>
      <c r="W1111" s="52">
        <v>0</v>
      </c>
      <c r="X1111" s="50">
        <v>8370</v>
      </c>
      <c r="Y1111" s="51">
        <v>16388</v>
      </c>
      <c r="Z1111" s="51">
        <v>16551</v>
      </c>
      <c r="AA1111" s="51">
        <v>16558</v>
      </c>
      <c r="AB1111" s="51">
        <v>0</v>
      </c>
      <c r="AC1111" s="52">
        <v>0</v>
      </c>
      <c r="AD1111" s="50">
        <v>263805</v>
      </c>
      <c r="AE1111" s="51">
        <v>255724</v>
      </c>
      <c r="AF1111" s="51">
        <v>255554</v>
      </c>
      <c r="AG1111" s="51">
        <v>255522</v>
      </c>
      <c r="AH1111" s="51">
        <v>0</v>
      </c>
      <c r="AI1111" s="52">
        <v>0</v>
      </c>
    </row>
    <row r="1112" spans="1:35" x14ac:dyDescent="0.25">
      <c r="A1112" s="27">
        <v>2019</v>
      </c>
      <c r="B1112" s="27">
        <v>0</v>
      </c>
      <c r="C1112" s="27" t="s">
        <v>42</v>
      </c>
      <c r="D1112" s="27">
        <v>82</v>
      </c>
      <c r="E1112" s="27">
        <v>1937</v>
      </c>
      <c r="F1112" s="53">
        <v>42705771</v>
      </c>
      <c r="G1112" s="54">
        <v>84646013</v>
      </c>
      <c r="H1112" s="54">
        <v>84650660</v>
      </c>
      <c r="I1112" s="54">
        <v>84644180</v>
      </c>
      <c r="J1112" s="54">
        <v>0</v>
      </c>
      <c r="K1112" s="55">
        <v>0</v>
      </c>
      <c r="L1112" s="53">
        <v>0</v>
      </c>
      <c r="M1112" s="54">
        <v>0</v>
      </c>
      <c r="N1112" s="54">
        <v>0</v>
      </c>
      <c r="O1112" s="54">
        <v>0</v>
      </c>
      <c r="P1112" s="54">
        <v>0</v>
      </c>
      <c r="Q1112" s="55">
        <v>0</v>
      </c>
      <c r="R1112" s="53">
        <v>240143</v>
      </c>
      <c r="S1112" s="54">
        <v>240142</v>
      </c>
      <c r="T1112" s="54">
        <v>240174</v>
      </c>
      <c r="U1112" s="54">
        <v>240161</v>
      </c>
      <c r="V1112" s="54">
        <v>0</v>
      </c>
      <c r="W1112" s="55">
        <v>0</v>
      </c>
      <c r="X1112" s="53">
        <v>8116</v>
      </c>
      <c r="Y1112" s="54">
        <v>16066</v>
      </c>
      <c r="Z1112" s="54">
        <v>16207</v>
      </c>
      <c r="AA1112" s="54">
        <v>16213</v>
      </c>
      <c r="AB1112" s="54">
        <v>0</v>
      </c>
      <c r="AC1112" s="55">
        <v>0</v>
      </c>
      <c r="AD1112" s="53">
        <v>232034</v>
      </c>
      <c r="AE1112" s="54">
        <v>224010</v>
      </c>
      <c r="AF1112" s="54">
        <v>223902</v>
      </c>
      <c r="AG1112" s="54">
        <v>223875</v>
      </c>
      <c r="AH1112" s="54">
        <v>0</v>
      </c>
      <c r="AI1112" s="55">
        <v>0</v>
      </c>
    </row>
    <row r="1113" spans="1:35" x14ac:dyDescent="0.25">
      <c r="A1113" s="26">
        <v>2019</v>
      </c>
      <c r="B1113" s="26">
        <v>0</v>
      </c>
      <c r="C1113" s="26" t="s">
        <v>42</v>
      </c>
      <c r="D1113" s="26">
        <v>83</v>
      </c>
      <c r="E1113" s="26">
        <v>1936</v>
      </c>
      <c r="F1113" s="50">
        <v>38392843</v>
      </c>
      <c r="G1113" s="51">
        <v>75959107</v>
      </c>
      <c r="H1113" s="51">
        <v>75954831</v>
      </c>
      <c r="I1113" s="51">
        <v>75949462</v>
      </c>
      <c r="J1113" s="51">
        <v>0</v>
      </c>
      <c r="K1113" s="52">
        <v>0</v>
      </c>
      <c r="L1113" s="50">
        <v>0</v>
      </c>
      <c r="M1113" s="51">
        <v>0</v>
      </c>
      <c r="N1113" s="51">
        <v>0</v>
      </c>
      <c r="O1113" s="51">
        <v>0</v>
      </c>
      <c r="P1113" s="51">
        <v>0</v>
      </c>
      <c r="Q1113" s="52">
        <v>0</v>
      </c>
      <c r="R1113" s="50">
        <v>216366</v>
      </c>
      <c r="S1113" s="51">
        <v>216376</v>
      </c>
      <c r="T1113" s="51">
        <v>216379</v>
      </c>
      <c r="U1113" s="51">
        <v>216376</v>
      </c>
      <c r="V1113" s="51">
        <v>0</v>
      </c>
      <c r="W1113" s="52">
        <v>0</v>
      </c>
      <c r="X1113" s="50">
        <v>8205</v>
      </c>
      <c r="Y1113" s="51">
        <v>16173</v>
      </c>
      <c r="Z1113" s="51">
        <v>16302</v>
      </c>
      <c r="AA1113" s="51">
        <v>16305</v>
      </c>
      <c r="AB1113" s="51">
        <v>0</v>
      </c>
      <c r="AC1113" s="52">
        <v>0</v>
      </c>
      <c r="AD1113" s="50">
        <v>208172</v>
      </c>
      <c r="AE1113" s="51">
        <v>200163</v>
      </c>
      <c r="AF1113" s="51">
        <v>200035</v>
      </c>
      <c r="AG1113" s="51">
        <v>200011</v>
      </c>
      <c r="AH1113" s="51">
        <v>0</v>
      </c>
      <c r="AI1113" s="52">
        <v>0</v>
      </c>
    </row>
    <row r="1114" spans="1:35" x14ac:dyDescent="0.25">
      <c r="A1114" s="27">
        <v>2019</v>
      </c>
      <c r="B1114" s="27">
        <v>0</v>
      </c>
      <c r="C1114" s="27" t="s">
        <v>42</v>
      </c>
      <c r="D1114" s="27">
        <v>84</v>
      </c>
      <c r="E1114" s="27">
        <v>1935</v>
      </c>
      <c r="F1114" s="53">
        <v>34168164</v>
      </c>
      <c r="G1114" s="54">
        <v>67415314</v>
      </c>
      <c r="H1114" s="54">
        <v>67414485</v>
      </c>
      <c r="I1114" s="54">
        <v>67411784</v>
      </c>
      <c r="J1114" s="54">
        <v>0</v>
      </c>
      <c r="K1114" s="55">
        <v>0</v>
      </c>
      <c r="L1114" s="53">
        <v>0</v>
      </c>
      <c r="M1114" s="54">
        <v>0</v>
      </c>
      <c r="N1114" s="54">
        <v>0</v>
      </c>
      <c r="O1114" s="54">
        <v>0</v>
      </c>
      <c r="P1114" s="54">
        <v>0</v>
      </c>
      <c r="Q1114" s="55">
        <v>0</v>
      </c>
      <c r="R1114" s="53">
        <v>193078</v>
      </c>
      <c r="S1114" s="54">
        <v>193074</v>
      </c>
      <c r="T1114" s="54">
        <v>193089</v>
      </c>
      <c r="U1114" s="54">
        <v>193083</v>
      </c>
      <c r="V1114" s="54">
        <v>0</v>
      </c>
      <c r="W1114" s="55">
        <v>0</v>
      </c>
      <c r="X1114" s="53">
        <v>8323</v>
      </c>
      <c r="Y1114" s="54">
        <v>16361</v>
      </c>
      <c r="Z1114" s="54">
        <v>16496</v>
      </c>
      <c r="AA1114" s="54">
        <v>16505</v>
      </c>
      <c r="AB1114" s="54">
        <v>0</v>
      </c>
      <c r="AC1114" s="55">
        <v>0</v>
      </c>
      <c r="AD1114" s="53">
        <v>184775</v>
      </c>
      <c r="AE1114" s="54">
        <v>176683</v>
      </c>
      <c r="AF1114" s="54">
        <v>176562</v>
      </c>
      <c r="AG1114" s="54">
        <v>176545</v>
      </c>
      <c r="AH1114" s="54">
        <v>0</v>
      </c>
      <c r="AI1114" s="55">
        <v>0</v>
      </c>
    </row>
    <row r="1115" spans="1:35" x14ac:dyDescent="0.25">
      <c r="A1115" s="26">
        <v>2019</v>
      </c>
      <c r="B1115" s="26">
        <v>0</v>
      </c>
      <c r="C1115" s="26" t="s">
        <v>42</v>
      </c>
      <c r="D1115" s="26">
        <v>85</v>
      </c>
      <c r="E1115" s="26">
        <v>1934</v>
      </c>
      <c r="F1115" s="50">
        <v>28667754</v>
      </c>
      <c r="G1115" s="51">
        <v>56418569</v>
      </c>
      <c r="H1115" s="51">
        <v>56414856</v>
      </c>
      <c r="I1115" s="51">
        <v>56409018</v>
      </c>
      <c r="J1115" s="51">
        <v>0</v>
      </c>
      <c r="K1115" s="52">
        <v>0</v>
      </c>
      <c r="L1115" s="50">
        <v>0</v>
      </c>
      <c r="M1115" s="51">
        <v>0</v>
      </c>
      <c r="N1115" s="51">
        <v>0</v>
      </c>
      <c r="O1115" s="51">
        <v>0</v>
      </c>
      <c r="P1115" s="51">
        <v>0</v>
      </c>
      <c r="Q1115" s="52">
        <v>0</v>
      </c>
      <c r="R1115" s="50">
        <v>162499</v>
      </c>
      <c r="S1115" s="51">
        <v>162499</v>
      </c>
      <c r="T1115" s="51">
        <v>162503</v>
      </c>
      <c r="U1115" s="51">
        <v>162493</v>
      </c>
      <c r="V1115" s="51">
        <v>0</v>
      </c>
      <c r="W1115" s="52">
        <v>0</v>
      </c>
      <c r="X1115" s="50">
        <v>7904</v>
      </c>
      <c r="Y1115" s="51">
        <v>15498</v>
      </c>
      <c r="Z1115" s="51">
        <v>15625</v>
      </c>
      <c r="AA1115" s="51">
        <v>15633</v>
      </c>
      <c r="AB1115" s="51">
        <v>0</v>
      </c>
      <c r="AC1115" s="52">
        <v>0</v>
      </c>
      <c r="AD1115" s="50">
        <v>154620</v>
      </c>
      <c r="AE1115" s="51">
        <v>146998</v>
      </c>
      <c r="AF1115" s="51">
        <v>146876</v>
      </c>
      <c r="AG1115" s="51">
        <v>146851</v>
      </c>
      <c r="AH1115" s="51">
        <v>0</v>
      </c>
      <c r="AI1115" s="52">
        <v>0</v>
      </c>
    </row>
    <row r="1116" spans="1:35" x14ac:dyDescent="0.25">
      <c r="A1116" s="27">
        <v>2019</v>
      </c>
      <c r="B1116" s="27">
        <v>0</v>
      </c>
      <c r="C1116" s="27" t="s">
        <v>42</v>
      </c>
      <c r="D1116" s="27">
        <v>86</v>
      </c>
      <c r="E1116" s="27">
        <v>1933</v>
      </c>
      <c r="F1116" s="53">
        <v>20435663</v>
      </c>
      <c r="G1116" s="54">
        <v>40070654</v>
      </c>
      <c r="H1116" s="54">
        <v>40068821</v>
      </c>
      <c r="I1116" s="54">
        <v>40065952</v>
      </c>
      <c r="J1116" s="54">
        <v>0</v>
      </c>
      <c r="K1116" s="55">
        <v>0</v>
      </c>
      <c r="L1116" s="53">
        <v>0</v>
      </c>
      <c r="M1116" s="54">
        <v>0</v>
      </c>
      <c r="N1116" s="54">
        <v>0</v>
      </c>
      <c r="O1116" s="54">
        <v>0</v>
      </c>
      <c r="P1116" s="54">
        <v>0</v>
      </c>
      <c r="Q1116" s="55">
        <v>0</v>
      </c>
      <c r="R1116" s="53">
        <v>116262</v>
      </c>
      <c r="S1116" s="54">
        <v>116253</v>
      </c>
      <c r="T1116" s="54">
        <v>116261</v>
      </c>
      <c r="U1116" s="54">
        <v>116256</v>
      </c>
      <c r="V1116" s="54">
        <v>0</v>
      </c>
      <c r="W1116" s="55">
        <v>0</v>
      </c>
      <c r="X1116" s="53">
        <v>6476</v>
      </c>
      <c r="Y1116" s="54">
        <v>12501</v>
      </c>
      <c r="Z1116" s="54">
        <v>12609</v>
      </c>
      <c r="AA1116" s="54">
        <v>12614</v>
      </c>
      <c r="AB1116" s="54">
        <v>0</v>
      </c>
      <c r="AC1116" s="55">
        <v>0</v>
      </c>
      <c r="AD1116" s="53">
        <v>109796</v>
      </c>
      <c r="AE1116" s="54">
        <v>103729</v>
      </c>
      <c r="AF1116" s="54">
        <v>103614</v>
      </c>
      <c r="AG1116" s="54">
        <v>103607</v>
      </c>
      <c r="AH1116" s="54">
        <v>0</v>
      </c>
      <c r="AI1116" s="55">
        <v>0</v>
      </c>
    </row>
    <row r="1117" spans="1:35" x14ac:dyDescent="0.25">
      <c r="A1117" s="26">
        <v>2019</v>
      </c>
      <c r="B1117" s="26">
        <v>0</v>
      </c>
      <c r="C1117" s="26" t="s">
        <v>42</v>
      </c>
      <c r="D1117" s="26">
        <v>87</v>
      </c>
      <c r="E1117" s="26">
        <v>1932</v>
      </c>
      <c r="F1117" s="50">
        <v>17747229</v>
      </c>
      <c r="G1117" s="51">
        <v>34669550</v>
      </c>
      <c r="H1117" s="51">
        <v>34668255</v>
      </c>
      <c r="I1117" s="51">
        <v>34665677</v>
      </c>
      <c r="J1117" s="51">
        <v>0</v>
      </c>
      <c r="K1117" s="52">
        <v>0</v>
      </c>
      <c r="L1117" s="50">
        <v>0</v>
      </c>
      <c r="M1117" s="51">
        <v>0</v>
      </c>
      <c r="N1117" s="51">
        <v>0</v>
      </c>
      <c r="O1117" s="51">
        <v>0</v>
      </c>
      <c r="P1117" s="51">
        <v>0</v>
      </c>
      <c r="Q1117" s="52">
        <v>0</v>
      </c>
      <c r="R1117" s="50">
        <v>101458</v>
      </c>
      <c r="S1117" s="51">
        <v>101454</v>
      </c>
      <c r="T1117" s="51">
        <v>101462</v>
      </c>
      <c r="U1117" s="51">
        <v>101454</v>
      </c>
      <c r="V1117" s="51">
        <v>0</v>
      </c>
      <c r="W1117" s="52">
        <v>0</v>
      </c>
      <c r="X1117" s="50">
        <v>6491</v>
      </c>
      <c r="Y1117" s="51">
        <v>12482</v>
      </c>
      <c r="Z1117" s="51">
        <v>12568</v>
      </c>
      <c r="AA1117" s="51">
        <v>12573</v>
      </c>
      <c r="AB1117" s="51">
        <v>0</v>
      </c>
      <c r="AC1117" s="52">
        <v>0</v>
      </c>
      <c r="AD1117" s="50">
        <v>94994</v>
      </c>
      <c r="AE1117" s="51">
        <v>88986</v>
      </c>
      <c r="AF1117" s="51">
        <v>88894</v>
      </c>
      <c r="AG1117" s="51">
        <v>88883</v>
      </c>
      <c r="AH1117" s="51">
        <v>0</v>
      </c>
      <c r="AI1117" s="52">
        <v>0</v>
      </c>
    </row>
    <row r="1118" spans="1:35" x14ac:dyDescent="0.25">
      <c r="A1118" s="27">
        <v>2019</v>
      </c>
      <c r="B1118" s="27">
        <v>0</v>
      </c>
      <c r="C1118" s="27" t="s">
        <v>42</v>
      </c>
      <c r="D1118" s="27">
        <v>88</v>
      </c>
      <c r="E1118" s="27">
        <v>1931</v>
      </c>
      <c r="F1118" s="53">
        <v>15564869</v>
      </c>
      <c r="G1118" s="54">
        <v>30297480</v>
      </c>
      <c r="H1118" s="54">
        <v>30295559</v>
      </c>
      <c r="I1118" s="54">
        <v>30294241</v>
      </c>
      <c r="J1118" s="54">
        <v>0</v>
      </c>
      <c r="K1118" s="55">
        <v>0</v>
      </c>
      <c r="L1118" s="53">
        <v>0</v>
      </c>
      <c r="M1118" s="54">
        <v>0</v>
      </c>
      <c r="N1118" s="54">
        <v>0</v>
      </c>
      <c r="O1118" s="54">
        <v>0</v>
      </c>
      <c r="P1118" s="54">
        <v>0</v>
      </c>
      <c r="Q1118" s="55">
        <v>0</v>
      </c>
      <c r="R1118" s="53">
        <v>89296</v>
      </c>
      <c r="S1118" s="54">
        <v>89293</v>
      </c>
      <c r="T1118" s="54">
        <v>89295</v>
      </c>
      <c r="U1118" s="54">
        <v>89295</v>
      </c>
      <c r="V1118" s="54">
        <v>0</v>
      </c>
      <c r="W1118" s="55">
        <v>0</v>
      </c>
      <c r="X1118" s="53">
        <v>6325</v>
      </c>
      <c r="Y1118" s="54">
        <v>12127</v>
      </c>
      <c r="Z1118" s="54">
        <v>12226</v>
      </c>
      <c r="AA1118" s="54">
        <v>12226</v>
      </c>
      <c r="AB1118" s="54">
        <v>0</v>
      </c>
      <c r="AC1118" s="55">
        <v>0</v>
      </c>
      <c r="AD1118" s="53">
        <v>82995</v>
      </c>
      <c r="AE1118" s="54">
        <v>77169</v>
      </c>
      <c r="AF1118" s="54">
        <v>77070</v>
      </c>
      <c r="AG1118" s="54">
        <v>77066</v>
      </c>
      <c r="AH1118" s="54">
        <v>0</v>
      </c>
      <c r="AI1118" s="55">
        <v>0</v>
      </c>
    </row>
    <row r="1119" spans="1:35" x14ac:dyDescent="0.25">
      <c r="A1119" s="26">
        <v>2019</v>
      </c>
      <c r="B1119" s="26">
        <v>0</v>
      </c>
      <c r="C1119" s="26" t="s">
        <v>42</v>
      </c>
      <c r="D1119" s="26">
        <v>89</v>
      </c>
      <c r="E1119" s="26">
        <v>1930</v>
      </c>
      <c r="F1119" s="50">
        <v>13721792</v>
      </c>
      <c r="G1119" s="51">
        <v>26569787</v>
      </c>
      <c r="H1119" s="51">
        <v>26569478</v>
      </c>
      <c r="I1119" s="51">
        <v>26567926</v>
      </c>
      <c r="J1119" s="51">
        <v>0</v>
      </c>
      <c r="K1119" s="52">
        <v>0</v>
      </c>
      <c r="L1119" s="50">
        <v>0</v>
      </c>
      <c r="M1119" s="51">
        <v>0</v>
      </c>
      <c r="N1119" s="51">
        <v>0</v>
      </c>
      <c r="O1119" s="51">
        <v>0</v>
      </c>
      <c r="P1119" s="51">
        <v>0</v>
      </c>
      <c r="Q1119" s="52">
        <v>0</v>
      </c>
      <c r="R1119" s="50">
        <v>79145</v>
      </c>
      <c r="S1119" s="51">
        <v>79149</v>
      </c>
      <c r="T1119" s="51">
        <v>79151</v>
      </c>
      <c r="U1119" s="51">
        <v>79146</v>
      </c>
      <c r="V1119" s="51">
        <v>0</v>
      </c>
      <c r="W1119" s="52">
        <v>0</v>
      </c>
      <c r="X1119" s="50">
        <v>6456</v>
      </c>
      <c r="Y1119" s="51">
        <v>12215</v>
      </c>
      <c r="Z1119" s="51">
        <v>12291</v>
      </c>
      <c r="AA1119" s="51">
        <v>12295</v>
      </c>
      <c r="AB1119" s="51">
        <v>0</v>
      </c>
      <c r="AC1119" s="52">
        <v>0</v>
      </c>
      <c r="AD1119" s="50">
        <v>72718</v>
      </c>
      <c r="AE1119" s="51">
        <v>66949</v>
      </c>
      <c r="AF1119" s="51">
        <v>66873</v>
      </c>
      <c r="AG1119" s="51">
        <v>66867</v>
      </c>
      <c r="AH1119" s="51">
        <v>0</v>
      </c>
      <c r="AI1119" s="52">
        <v>0</v>
      </c>
    </row>
    <row r="1120" spans="1:35" x14ac:dyDescent="0.25">
      <c r="A1120" s="27">
        <v>2019</v>
      </c>
      <c r="B1120" s="27">
        <v>0</v>
      </c>
      <c r="C1120" s="27" t="s">
        <v>42</v>
      </c>
      <c r="D1120" s="27">
        <v>90</v>
      </c>
      <c r="E1120" s="27">
        <v>1929</v>
      </c>
      <c r="F1120" s="53">
        <v>10923254</v>
      </c>
      <c r="G1120" s="54">
        <v>21049541</v>
      </c>
      <c r="H1120" s="54">
        <v>21047805</v>
      </c>
      <c r="I1120" s="54">
        <v>21047868</v>
      </c>
      <c r="J1120" s="54">
        <v>0</v>
      </c>
      <c r="K1120" s="55">
        <v>0</v>
      </c>
      <c r="L1120" s="53">
        <v>0</v>
      </c>
      <c r="M1120" s="54">
        <v>0</v>
      </c>
      <c r="N1120" s="54">
        <v>0</v>
      </c>
      <c r="O1120" s="54">
        <v>0</v>
      </c>
      <c r="P1120" s="54">
        <v>0</v>
      </c>
      <c r="Q1120" s="55">
        <v>0</v>
      </c>
      <c r="R1120" s="53">
        <v>63387</v>
      </c>
      <c r="S1120" s="54">
        <v>63380</v>
      </c>
      <c r="T1120" s="54">
        <v>63379</v>
      </c>
      <c r="U1120" s="54">
        <v>63380</v>
      </c>
      <c r="V1120" s="54">
        <v>0</v>
      </c>
      <c r="W1120" s="55">
        <v>0</v>
      </c>
      <c r="X1120" s="53">
        <v>5790</v>
      </c>
      <c r="Y1120" s="54">
        <v>10912</v>
      </c>
      <c r="Z1120" s="54">
        <v>10989</v>
      </c>
      <c r="AA1120" s="54">
        <v>10991</v>
      </c>
      <c r="AB1120" s="54">
        <v>0</v>
      </c>
      <c r="AC1120" s="55">
        <v>0</v>
      </c>
      <c r="AD1120" s="53">
        <v>57618</v>
      </c>
      <c r="AE1120" s="54">
        <v>52489</v>
      </c>
      <c r="AF1120" s="54">
        <v>52410</v>
      </c>
      <c r="AG1120" s="54">
        <v>52408</v>
      </c>
      <c r="AH1120" s="54">
        <v>0</v>
      </c>
      <c r="AI1120" s="55">
        <v>0</v>
      </c>
    </row>
    <row r="1121" spans="1:35" x14ac:dyDescent="0.25">
      <c r="A1121" s="26">
        <v>2019</v>
      </c>
      <c r="B1121" s="26">
        <v>0</v>
      </c>
      <c r="C1121" s="26" t="s">
        <v>42</v>
      </c>
      <c r="D1121" s="26">
        <v>91</v>
      </c>
      <c r="E1121" s="26">
        <v>1928</v>
      </c>
      <c r="F1121" s="50">
        <v>8741652</v>
      </c>
      <c r="G1121" s="51">
        <v>16780339</v>
      </c>
      <c r="H1121" s="51">
        <v>16777916</v>
      </c>
      <c r="I1121" s="51">
        <v>16776446</v>
      </c>
      <c r="J1121" s="51">
        <v>0</v>
      </c>
      <c r="K1121" s="52">
        <v>0</v>
      </c>
      <c r="L1121" s="50">
        <v>0</v>
      </c>
      <c r="M1121" s="51">
        <v>0</v>
      </c>
      <c r="N1121" s="51">
        <v>0</v>
      </c>
      <c r="O1121" s="51">
        <v>0</v>
      </c>
      <c r="P1121" s="51">
        <v>0</v>
      </c>
      <c r="Q1121" s="52">
        <v>0</v>
      </c>
      <c r="R1121" s="50">
        <v>50996</v>
      </c>
      <c r="S1121" s="51">
        <v>50993</v>
      </c>
      <c r="T1121" s="51">
        <v>50994</v>
      </c>
      <c r="U1121" s="51">
        <v>50992</v>
      </c>
      <c r="V1121" s="51">
        <v>0</v>
      </c>
      <c r="W1121" s="52">
        <v>0</v>
      </c>
      <c r="X1121" s="50">
        <v>5111</v>
      </c>
      <c r="Y1121" s="51">
        <v>9554</v>
      </c>
      <c r="Z1121" s="51">
        <v>9620</v>
      </c>
      <c r="AA1121" s="51">
        <v>9623</v>
      </c>
      <c r="AB1121" s="51">
        <v>0</v>
      </c>
      <c r="AC1121" s="52">
        <v>0</v>
      </c>
      <c r="AD1121" s="50">
        <v>45912</v>
      </c>
      <c r="AE1121" s="51">
        <v>41462</v>
      </c>
      <c r="AF1121" s="51">
        <v>41399</v>
      </c>
      <c r="AG1121" s="51">
        <v>41394</v>
      </c>
      <c r="AH1121" s="51">
        <v>0</v>
      </c>
      <c r="AI1121" s="52">
        <v>0</v>
      </c>
    </row>
    <row r="1122" spans="1:35" x14ac:dyDescent="0.25">
      <c r="A1122" s="27">
        <v>2019</v>
      </c>
      <c r="B1122" s="27">
        <v>0</v>
      </c>
      <c r="C1122" s="27" t="s">
        <v>42</v>
      </c>
      <c r="D1122" s="27">
        <v>92</v>
      </c>
      <c r="E1122" s="27">
        <v>1927</v>
      </c>
      <c r="F1122" s="53">
        <v>6267513</v>
      </c>
      <c r="G1122" s="54">
        <v>11967871</v>
      </c>
      <c r="H1122" s="54">
        <v>11965739</v>
      </c>
      <c r="I1122" s="54">
        <v>11964461</v>
      </c>
      <c r="J1122" s="54">
        <v>0</v>
      </c>
      <c r="K1122" s="55">
        <v>0</v>
      </c>
      <c r="L1122" s="53">
        <v>0</v>
      </c>
      <c r="M1122" s="54">
        <v>0</v>
      </c>
      <c r="N1122" s="54">
        <v>0</v>
      </c>
      <c r="O1122" s="54">
        <v>0</v>
      </c>
      <c r="P1122" s="54">
        <v>0</v>
      </c>
      <c r="Q1122" s="55">
        <v>0</v>
      </c>
      <c r="R1122" s="53">
        <v>36805</v>
      </c>
      <c r="S1122" s="54">
        <v>36803</v>
      </c>
      <c r="T1122" s="54">
        <v>36804</v>
      </c>
      <c r="U1122" s="54">
        <v>36801</v>
      </c>
      <c r="V1122" s="54">
        <v>0</v>
      </c>
      <c r="W1122" s="55">
        <v>0</v>
      </c>
      <c r="X1122" s="53">
        <v>4105</v>
      </c>
      <c r="Y1122" s="54">
        <v>7569</v>
      </c>
      <c r="Z1122" s="54">
        <v>7633</v>
      </c>
      <c r="AA1122" s="54">
        <v>7633</v>
      </c>
      <c r="AB1122" s="54">
        <v>0</v>
      </c>
      <c r="AC1122" s="55">
        <v>0</v>
      </c>
      <c r="AD1122" s="53">
        <v>32715</v>
      </c>
      <c r="AE1122" s="54">
        <v>29246</v>
      </c>
      <c r="AF1122" s="54">
        <v>29182</v>
      </c>
      <c r="AG1122" s="54">
        <v>29179</v>
      </c>
      <c r="AH1122" s="54">
        <v>0</v>
      </c>
      <c r="AI1122" s="55">
        <v>0</v>
      </c>
    </row>
    <row r="1123" spans="1:35" x14ac:dyDescent="0.25">
      <c r="A1123" s="26">
        <v>2019</v>
      </c>
      <c r="B1123" s="26">
        <v>0</v>
      </c>
      <c r="C1123" s="26" t="s">
        <v>42</v>
      </c>
      <c r="D1123" s="26">
        <v>93</v>
      </c>
      <c r="E1123" s="26">
        <v>1926</v>
      </c>
      <c r="F1123" s="50">
        <v>4575015</v>
      </c>
      <c r="G1123" s="51">
        <v>8680860</v>
      </c>
      <c r="H1123" s="51">
        <v>8679544</v>
      </c>
      <c r="I1123" s="51">
        <v>8678678</v>
      </c>
      <c r="J1123" s="51">
        <v>0</v>
      </c>
      <c r="K1123" s="52">
        <v>0</v>
      </c>
      <c r="L1123" s="50">
        <v>0</v>
      </c>
      <c r="M1123" s="51">
        <v>0</v>
      </c>
      <c r="N1123" s="51">
        <v>0</v>
      </c>
      <c r="O1123" s="51">
        <v>0</v>
      </c>
      <c r="P1123" s="51">
        <v>0</v>
      </c>
      <c r="Q1123" s="52">
        <v>0</v>
      </c>
      <c r="R1123" s="50">
        <v>27016</v>
      </c>
      <c r="S1123" s="51">
        <v>27011</v>
      </c>
      <c r="T1123" s="51">
        <v>27010</v>
      </c>
      <c r="U1123" s="51">
        <v>27009</v>
      </c>
      <c r="V1123" s="51">
        <v>0</v>
      </c>
      <c r="W1123" s="52">
        <v>0</v>
      </c>
      <c r="X1123" s="50">
        <v>3301</v>
      </c>
      <c r="Y1123" s="51">
        <v>6128</v>
      </c>
      <c r="Z1123" s="51">
        <v>6179</v>
      </c>
      <c r="AA1123" s="51">
        <v>6181</v>
      </c>
      <c r="AB1123" s="51">
        <v>0</v>
      </c>
      <c r="AC1123" s="52">
        <v>0</v>
      </c>
      <c r="AD1123" s="50">
        <v>23731</v>
      </c>
      <c r="AE1123" s="51">
        <v>20898</v>
      </c>
      <c r="AF1123" s="51">
        <v>20845</v>
      </c>
      <c r="AG1123" s="51">
        <v>20841</v>
      </c>
      <c r="AH1123" s="51">
        <v>0</v>
      </c>
      <c r="AI1123" s="52">
        <v>0</v>
      </c>
    </row>
    <row r="1124" spans="1:35" x14ac:dyDescent="0.25">
      <c r="A1124" s="27">
        <v>2019</v>
      </c>
      <c r="B1124" s="27">
        <v>0</v>
      </c>
      <c r="C1124" s="27" t="s">
        <v>42</v>
      </c>
      <c r="D1124" s="27">
        <v>94</v>
      </c>
      <c r="E1124" s="27">
        <v>1925</v>
      </c>
      <c r="F1124" s="53">
        <v>3193715</v>
      </c>
      <c r="G1124" s="54">
        <v>6016245</v>
      </c>
      <c r="H1124" s="54">
        <v>6015449</v>
      </c>
      <c r="I1124" s="54">
        <v>6014403</v>
      </c>
      <c r="J1124" s="54">
        <v>0</v>
      </c>
      <c r="K1124" s="55">
        <v>0</v>
      </c>
      <c r="L1124" s="53">
        <v>0</v>
      </c>
      <c r="M1124" s="54">
        <v>0</v>
      </c>
      <c r="N1124" s="54">
        <v>0</v>
      </c>
      <c r="O1124" s="54">
        <v>0</v>
      </c>
      <c r="P1124" s="54">
        <v>0</v>
      </c>
      <c r="Q1124" s="55">
        <v>0</v>
      </c>
      <c r="R1124" s="53">
        <v>19015</v>
      </c>
      <c r="S1124" s="54">
        <v>19013</v>
      </c>
      <c r="T1124" s="54">
        <v>19013</v>
      </c>
      <c r="U1124" s="54">
        <v>19012</v>
      </c>
      <c r="V1124" s="54">
        <v>0</v>
      </c>
      <c r="W1124" s="55">
        <v>0</v>
      </c>
      <c r="X1124" s="53">
        <v>2578</v>
      </c>
      <c r="Y1124" s="54">
        <v>4753</v>
      </c>
      <c r="Z1124" s="54">
        <v>4782</v>
      </c>
      <c r="AA1124" s="54">
        <v>4785</v>
      </c>
      <c r="AB1124" s="54">
        <v>0</v>
      </c>
      <c r="AC1124" s="55">
        <v>0</v>
      </c>
      <c r="AD1124" s="53">
        <v>16445</v>
      </c>
      <c r="AE1124" s="54">
        <v>14273</v>
      </c>
      <c r="AF1124" s="54">
        <v>14243</v>
      </c>
      <c r="AG1124" s="54">
        <v>14239</v>
      </c>
      <c r="AH1124" s="54">
        <v>0</v>
      </c>
      <c r="AI1124" s="55">
        <v>0</v>
      </c>
    </row>
    <row r="1125" spans="1:35" x14ac:dyDescent="0.25">
      <c r="A1125" s="26">
        <v>2019</v>
      </c>
      <c r="B1125" s="26">
        <v>0</v>
      </c>
      <c r="C1125" s="26" t="s">
        <v>42</v>
      </c>
      <c r="D1125" s="26">
        <v>95</v>
      </c>
      <c r="E1125" s="26">
        <v>1924</v>
      </c>
      <c r="F1125" s="50">
        <v>2010295</v>
      </c>
      <c r="G1125" s="51">
        <v>3763009</v>
      </c>
      <c r="H1125" s="51">
        <v>3761776</v>
      </c>
      <c r="I1125" s="51">
        <v>3761173</v>
      </c>
      <c r="J1125" s="51">
        <v>0</v>
      </c>
      <c r="K1125" s="52">
        <v>0</v>
      </c>
      <c r="L1125" s="50">
        <v>0</v>
      </c>
      <c r="M1125" s="51">
        <v>0</v>
      </c>
      <c r="N1125" s="51">
        <v>0</v>
      </c>
      <c r="O1125" s="51">
        <v>0</v>
      </c>
      <c r="P1125" s="51">
        <v>0</v>
      </c>
      <c r="Q1125" s="52">
        <v>0</v>
      </c>
      <c r="R1125" s="50">
        <v>12027</v>
      </c>
      <c r="S1125" s="51">
        <v>12026</v>
      </c>
      <c r="T1125" s="51">
        <v>12024</v>
      </c>
      <c r="U1125" s="51">
        <v>12024</v>
      </c>
      <c r="V1125" s="51">
        <v>0</v>
      </c>
      <c r="W1125" s="52">
        <v>0</v>
      </c>
      <c r="X1125" s="50">
        <v>1752</v>
      </c>
      <c r="Y1125" s="51">
        <v>3244</v>
      </c>
      <c r="Z1125" s="51">
        <v>3260</v>
      </c>
      <c r="AA1125" s="51">
        <v>3260</v>
      </c>
      <c r="AB1125" s="51">
        <v>0</v>
      </c>
      <c r="AC1125" s="52">
        <v>0</v>
      </c>
      <c r="AD1125" s="50">
        <v>10286</v>
      </c>
      <c r="AE1125" s="51">
        <v>8791</v>
      </c>
      <c r="AF1125" s="51">
        <v>8773</v>
      </c>
      <c r="AG1125" s="51">
        <v>8772</v>
      </c>
      <c r="AH1125" s="51">
        <v>0</v>
      </c>
      <c r="AI1125" s="52">
        <v>0</v>
      </c>
    </row>
    <row r="1126" spans="1:35" x14ac:dyDescent="0.25">
      <c r="A1126" s="27">
        <v>2019</v>
      </c>
      <c r="B1126" s="27">
        <v>0</v>
      </c>
      <c r="C1126" s="27" t="s">
        <v>42</v>
      </c>
      <c r="D1126" s="27">
        <v>96</v>
      </c>
      <c r="E1126" s="27">
        <v>1923</v>
      </c>
      <c r="F1126" s="53">
        <v>1396405</v>
      </c>
      <c r="G1126" s="54">
        <v>2600173</v>
      </c>
      <c r="H1126" s="54">
        <v>2599246</v>
      </c>
      <c r="I1126" s="54">
        <v>2599014</v>
      </c>
      <c r="J1126" s="54">
        <v>0</v>
      </c>
      <c r="K1126" s="55">
        <v>0</v>
      </c>
      <c r="L1126" s="53">
        <v>0</v>
      </c>
      <c r="M1126" s="54">
        <v>0</v>
      </c>
      <c r="N1126" s="54">
        <v>0</v>
      </c>
      <c r="O1126" s="54">
        <v>0</v>
      </c>
      <c r="P1126" s="54">
        <v>0</v>
      </c>
      <c r="Q1126" s="55">
        <v>0</v>
      </c>
      <c r="R1126" s="53">
        <v>8416</v>
      </c>
      <c r="S1126" s="54">
        <v>8418</v>
      </c>
      <c r="T1126" s="54">
        <v>8418</v>
      </c>
      <c r="U1126" s="54">
        <v>8417</v>
      </c>
      <c r="V1126" s="54">
        <v>0</v>
      </c>
      <c r="W1126" s="55">
        <v>0</v>
      </c>
      <c r="X1126" s="53">
        <v>1323</v>
      </c>
      <c r="Y1126" s="54">
        <v>2463</v>
      </c>
      <c r="Z1126" s="54">
        <v>2484</v>
      </c>
      <c r="AA1126" s="54">
        <v>2484</v>
      </c>
      <c r="AB1126" s="54">
        <v>0</v>
      </c>
      <c r="AC1126" s="55">
        <v>0</v>
      </c>
      <c r="AD1126" s="53">
        <v>7096</v>
      </c>
      <c r="AE1126" s="54">
        <v>5958</v>
      </c>
      <c r="AF1126" s="54">
        <v>5935</v>
      </c>
      <c r="AG1126" s="54">
        <v>5935</v>
      </c>
      <c r="AH1126" s="54">
        <v>0</v>
      </c>
      <c r="AI1126" s="55">
        <v>0</v>
      </c>
    </row>
    <row r="1127" spans="1:35" x14ac:dyDescent="0.25">
      <c r="A1127" s="26">
        <v>2019</v>
      </c>
      <c r="B1127" s="26">
        <v>0</v>
      </c>
      <c r="C1127" s="26" t="s">
        <v>42</v>
      </c>
      <c r="D1127" s="26">
        <v>97</v>
      </c>
      <c r="E1127" s="26">
        <v>1922</v>
      </c>
      <c r="F1127" s="50">
        <v>984213</v>
      </c>
      <c r="G1127" s="51">
        <v>1815354</v>
      </c>
      <c r="H1127" s="51">
        <v>1814970</v>
      </c>
      <c r="I1127" s="51">
        <v>1814605</v>
      </c>
      <c r="J1127" s="51">
        <v>0</v>
      </c>
      <c r="K1127" s="52">
        <v>0</v>
      </c>
      <c r="L1127" s="50">
        <v>0</v>
      </c>
      <c r="M1127" s="51">
        <v>0</v>
      </c>
      <c r="N1127" s="51">
        <v>0</v>
      </c>
      <c r="O1127" s="51">
        <v>0</v>
      </c>
      <c r="P1127" s="51">
        <v>0</v>
      </c>
      <c r="Q1127" s="52">
        <v>0</v>
      </c>
      <c r="R1127" s="50">
        <v>6023</v>
      </c>
      <c r="S1127" s="51">
        <v>6019</v>
      </c>
      <c r="T1127" s="51">
        <v>6019</v>
      </c>
      <c r="U1127" s="51">
        <v>6018</v>
      </c>
      <c r="V1127" s="51">
        <v>0</v>
      </c>
      <c r="W1127" s="52">
        <v>0</v>
      </c>
      <c r="X1127" s="50">
        <v>1082</v>
      </c>
      <c r="Y1127" s="51">
        <v>1920</v>
      </c>
      <c r="Z1127" s="51">
        <v>1938</v>
      </c>
      <c r="AA1127" s="51">
        <v>1938</v>
      </c>
      <c r="AB1127" s="51">
        <v>0</v>
      </c>
      <c r="AC1127" s="52">
        <v>0</v>
      </c>
      <c r="AD1127" s="50">
        <v>4947</v>
      </c>
      <c r="AE1127" s="51">
        <v>4101</v>
      </c>
      <c r="AF1127" s="51">
        <v>4085</v>
      </c>
      <c r="AG1127" s="51">
        <v>4084</v>
      </c>
      <c r="AH1127" s="51">
        <v>0</v>
      </c>
      <c r="AI1127" s="52">
        <v>0</v>
      </c>
    </row>
    <row r="1128" spans="1:35" x14ac:dyDescent="0.25">
      <c r="A1128" s="27">
        <v>2019</v>
      </c>
      <c r="B1128" s="27">
        <v>0</v>
      </c>
      <c r="C1128" s="27" t="s">
        <v>42</v>
      </c>
      <c r="D1128" s="27">
        <v>98</v>
      </c>
      <c r="E1128" s="27">
        <v>1921</v>
      </c>
      <c r="F1128" s="53">
        <v>663731</v>
      </c>
      <c r="G1128" s="54">
        <v>1212697</v>
      </c>
      <c r="H1128" s="54">
        <v>1212532</v>
      </c>
      <c r="I1128" s="54">
        <v>1212532</v>
      </c>
      <c r="J1128" s="54">
        <v>0</v>
      </c>
      <c r="K1128" s="55">
        <v>0</v>
      </c>
      <c r="L1128" s="53">
        <v>0</v>
      </c>
      <c r="M1128" s="54">
        <v>0</v>
      </c>
      <c r="N1128" s="54">
        <v>0</v>
      </c>
      <c r="O1128" s="54">
        <v>0</v>
      </c>
      <c r="P1128" s="54">
        <v>0</v>
      </c>
      <c r="Q1128" s="55">
        <v>0</v>
      </c>
      <c r="R1128" s="53">
        <v>4100</v>
      </c>
      <c r="S1128" s="54">
        <v>4098</v>
      </c>
      <c r="T1128" s="54">
        <v>4097</v>
      </c>
      <c r="U1128" s="54">
        <v>4097</v>
      </c>
      <c r="V1128" s="54">
        <v>0</v>
      </c>
      <c r="W1128" s="55">
        <v>0</v>
      </c>
      <c r="X1128" s="53">
        <v>817</v>
      </c>
      <c r="Y1128" s="54">
        <v>1424</v>
      </c>
      <c r="Z1128" s="54">
        <v>1433</v>
      </c>
      <c r="AA1128" s="54">
        <v>1433</v>
      </c>
      <c r="AB1128" s="54">
        <v>0</v>
      </c>
      <c r="AC1128" s="55">
        <v>0</v>
      </c>
      <c r="AD1128" s="53">
        <v>3285</v>
      </c>
      <c r="AE1128" s="54">
        <v>2676</v>
      </c>
      <c r="AF1128" s="54">
        <v>2667</v>
      </c>
      <c r="AG1128" s="54">
        <v>2667</v>
      </c>
      <c r="AH1128" s="54">
        <v>0</v>
      </c>
      <c r="AI1128" s="55">
        <v>0</v>
      </c>
    </row>
    <row r="1129" spans="1:35" x14ac:dyDescent="0.25">
      <c r="A1129" s="26">
        <v>2019</v>
      </c>
      <c r="B1129" s="26">
        <v>0</v>
      </c>
      <c r="C1129" s="26" t="s">
        <v>42</v>
      </c>
      <c r="D1129" s="26">
        <v>99</v>
      </c>
      <c r="E1129" s="26">
        <v>1920</v>
      </c>
      <c r="F1129" s="50">
        <v>402868</v>
      </c>
      <c r="G1129" s="51">
        <v>734235</v>
      </c>
      <c r="H1129" s="51">
        <v>734136</v>
      </c>
      <c r="I1129" s="51">
        <v>734136</v>
      </c>
      <c r="J1129" s="51">
        <v>0</v>
      </c>
      <c r="K1129" s="52">
        <v>0</v>
      </c>
      <c r="L1129" s="50">
        <v>0</v>
      </c>
      <c r="M1129" s="51">
        <v>0</v>
      </c>
      <c r="N1129" s="51">
        <v>0</v>
      </c>
      <c r="O1129" s="51">
        <v>0</v>
      </c>
      <c r="P1129" s="51">
        <v>0</v>
      </c>
      <c r="Q1129" s="52">
        <v>0</v>
      </c>
      <c r="R1129" s="50">
        <v>2488</v>
      </c>
      <c r="S1129" s="51">
        <v>2488</v>
      </c>
      <c r="T1129" s="51">
        <v>2488</v>
      </c>
      <c r="U1129" s="51">
        <v>2488</v>
      </c>
      <c r="V1129" s="51">
        <v>0</v>
      </c>
      <c r="W1129" s="52">
        <v>0</v>
      </c>
      <c r="X1129" s="50">
        <v>490</v>
      </c>
      <c r="Y1129" s="51">
        <v>879</v>
      </c>
      <c r="Z1129" s="51">
        <v>884</v>
      </c>
      <c r="AA1129" s="51">
        <v>884</v>
      </c>
      <c r="AB1129" s="51">
        <v>0</v>
      </c>
      <c r="AC1129" s="52">
        <v>0</v>
      </c>
      <c r="AD1129" s="50">
        <v>1998</v>
      </c>
      <c r="AE1129" s="51">
        <v>1610</v>
      </c>
      <c r="AF1129" s="51">
        <v>1604</v>
      </c>
      <c r="AG1129" s="51">
        <v>1604</v>
      </c>
      <c r="AH1129" s="51">
        <v>0</v>
      </c>
      <c r="AI1129" s="52">
        <v>0</v>
      </c>
    </row>
    <row r="1130" spans="1:35" x14ac:dyDescent="0.25">
      <c r="A1130" s="27">
        <v>2019</v>
      </c>
      <c r="B1130" s="27">
        <v>0</v>
      </c>
      <c r="C1130" s="27" t="s">
        <v>42</v>
      </c>
      <c r="D1130" s="27">
        <v>100</v>
      </c>
      <c r="E1130" s="27">
        <v>1919</v>
      </c>
      <c r="F1130" s="53">
        <v>185805</v>
      </c>
      <c r="G1130" s="54">
        <v>332944</v>
      </c>
      <c r="H1130" s="54">
        <v>332572</v>
      </c>
      <c r="I1130" s="54">
        <v>332890</v>
      </c>
      <c r="J1130" s="54">
        <v>0</v>
      </c>
      <c r="K1130" s="55">
        <v>0</v>
      </c>
      <c r="L1130" s="53">
        <v>0</v>
      </c>
      <c r="M1130" s="54">
        <v>0</v>
      </c>
      <c r="N1130" s="54">
        <v>0</v>
      </c>
      <c r="O1130" s="54">
        <v>0</v>
      </c>
      <c r="P1130" s="54">
        <v>0</v>
      </c>
      <c r="Q1130" s="55">
        <v>0</v>
      </c>
      <c r="R1130" s="53">
        <v>1174</v>
      </c>
      <c r="S1130" s="54">
        <v>1173</v>
      </c>
      <c r="T1130" s="54">
        <v>1173</v>
      </c>
      <c r="U1130" s="54">
        <v>1173</v>
      </c>
      <c r="V1130" s="54">
        <v>0</v>
      </c>
      <c r="W1130" s="55">
        <v>0</v>
      </c>
      <c r="X1130" s="53">
        <v>271</v>
      </c>
      <c r="Y1130" s="54">
        <v>466</v>
      </c>
      <c r="Z1130" s="54">
        <v>470</v>
      </c>
      <c r="AA1130" s="54">
        <v>470</v>
      </c>
      <c r="AB1130" s="54">
        <v>0</v>
      </c>
      <c r="AC1130" s="55">
        <v>0</v>
      </c>
      <c r="AD1130" s="53">
        <v>906</v>
      </c>
      <c r="AE1130" s="54">
        <v>708</v>
      </c>
      <c r="AF1130" s="54">
        <v>704</v>
      </c>
      <c r="AG1130" s="54">
        <v>704</v>
      </c>
      <c r="AH1130" s="54">
        <v>0</v>
      </c>
      <c r="AI1130" s="55">
        <v>0</v>
      </c>
    </row>
    <row r="1131" spans="1:35" x14ac:dyDescent="0.25">
      <c r="A1131" s="26">
        <v>2019</v>
      </c>
      <c r="B1131" s="26">
        <v>0</v>
      </c>
      <c r="C1131" s="26" t="s">
        <v>42</v>
      </c>
      <c r="D1131" s="26">
        <v>101</v>
      </c>
      <c r="E1131" s="26">
        <v>1918</v>
      </c>
      <c r="F1131" s="50">
        <v>63504</v>
      </c>
      <c r="G1131" s="51">
        <v>113190</v>
      </c>
      <c r="H1131" s="51">
        <v>113189</v>
      </c>
      <c r="I1131" s="51">
        <v>113189</v>
      </c>
      <c r="J1131" s="51">
        <v>0</v>
      </c>
      <c r="K1131" s="52">
        <v>0</v>
      </c>
      <c r="L1131" s="50">
        <v>0</v>
      </c>
      <c r="M1131" s="51">
        <v>0</v>
      </c>
      <c r="N1131" s="51">
        <v>0</v>
      </c>
      <c r="O1131" s="51">
        <v>0</v>
      </c>
      <c r="P1131" s="51">
        <v>0</v>
      </c>
      <c r="Q1131" s="52">
        <v>0</v>
      </c>
      <c r="R1131" s="50">
        <v>407</v>
      </c>
      <c r="S1131" s="51">
        <v>406</v>
      </c>
      <c r="T1131" s="51">
        <v>406</v>
      </c>
      <c r="U1131" s="51">
        <v>406</v>
      </c>
      <c r="V1131" s="51">
        <v>0</v>
      </c>
      <c r="W1131" s="52">
        <v>0</v>
      </c>
      <c r="X1131" s="50">
        <v>101</v>
      </c>
      <c r="Y1131" s="51">
        <v>171</v>
      </c>
      <c r="Z1131" s="51">
        <v>171</v>
      </c>
      <c r="AA1131" s="51">
        <v>171</v>
      </c>
      <c r="AB1131" s="51">
        <v>0</v>
      </c>
      <c r="AC1131" s="52">
        <v>0</v>
      </c>
      <c r="AD1131" s="50">
        <v>308</v>
      </c>
      <c r="AE1131" s="51">
        <v>236</v>
      </c>
      <c r="AF1131" s="51">
        <v>236</v>
      </c>
      <c r="AG1131" s="51">
        <v>236</v>
      </c>
      <c r="AH1131" s="51">
        <v>0</v>
      </c>
      <c r="AI1131" s="52">
        <v>0</v>
      </c>
    </row>
    <row r="1132" spans="1:35" x14ac:dyDescent="0.25">
      <c r="A1132" s="27">
        <v>2019</v>
      </c>
      <c r="B1132" s="27">
        <v>0</v>
      </c>
      <c r="C1132" s="27" t="s">
        <v>42</v>
      </c>
      <c r="D1132" s="27">
        <v>102</v>
      </c>
      <c r="E1132" s="27">
        <v>1917</v>
      </c>
      <c r="F1132" s="53">
        <v>36619</v>
      </c>
      <c r="G1132" s="54">
        <v>65229</v>
      </c>
      <c r="H1132" s="54">
        <v>64864</v>
      </c>
      <c r="I1132" s="54">
        <v>64657</v>
      </c>
      <c r="J1132" s="54">
        <v>0</v>
      </c>
      <c r="K1132" s="55">
        <v>0</v>
      </c>
      <c r="L1132" s="53">
        <v>0</v>
      </c>
      <c r="M1132" s="54">
        <v>0</v>
      </c>
      <c r="N1132" s="54">
        <v>0</v>
      </c>
      <c r="O1132" s="54">
        <v>0</v>
      </c>
      <c r="P1132" s="54">
        <v>0</v>
      </c>
      <c r="Q1132" s="55">
        <v>0</v>
      </c>
      <c r="R1132" s="53">
        <v>237</v>
      </c>
      <c r="S1132" s="54">
        <v>236</v>
      </c>
      <c r="T1132" s="54">
        <v>235</v>
      </c>
      <c r="U1132" s="54">
        <v>235</v>
      </c>
      <c r="V1132" s="54">
        <v>0</v>
      </c>
      <c r="W1132" s="55">
        <v>0</v>
      </c>
      <c r="X1132" s="53">
        <v>63</v>
      </c>
      <c r="Y1132" s="54">
        <v>96</v>
      </c>
      <c r="Z1132" s="54">
        <v>96</v>
      </c>
      <c r="AA1132" s="54">
        <v>96</v>
      </c>
      <c r="AB1132" s="54">
        <v>0</v>
      </c>
      <c r="AC1132" s="55">
        <v>0</v>
      </c>
      <c r="AD1132" s="53">
        <v>175</v>
      </c>
      <c r="AE1132" s="54">
        <v>140</v>
      </c>
      <c r="AF1132" s="54">
        <v>139</v>
      </c>
      <c r="AG1132" s="54">
        <v>139</v>
      </c>
      <c r="AH1132" s="54">
        <v>0</v>
      </c>
      <c r="AI1132" s="55">
        <v>0</v>
      </c>
    </row>
    <row r="1133" spans="1:35" x14ac:dyDescent="0.25">
      <c r="A1133" s="26">
        <v>2019</v>
      </c>
      <c r="B1133" s="26">
        <v>0</v>
      </c>
      <c r="C1133" s="26" t="s">
        <v>42</v>
      </c>
      <c r="D1133" s="26">
        <v>103</v>
      </c>
      <c r="E1133" s="26">
        <v>1916</v>
      </c>
      <c r="F1133" s="50">
        <v>20338</v>
      </c>
      <c r="G1133" s="51">
        <v>36051</v>
      </c>
      <c r="H1133" s="51">
        <v>35959</v>
      </c>
      <c r="I1133" s="51">
        <v>35959</v>
      </c>
      <c r="J1133" s="51">
        <v>0</v>
      </c>
      <c r="K1133" s="52">
        <v>0</v>
      </c>
      <c r="L1133" s="50">
        <v>0</v>
      </c>
      <c r="M1133" s="51">
        <v>0</v>
      </c>
      <c r="N1133" s="51">
        <v>0</v>
      </c>
      <c r="O1133" s="51">
        <v>0</v>
      </c>
      <c r="P1133" s="51">
        <v>0</v>
      </c>
      <c r="Q1133" s="52">
        <v>0</v>
      </c>
      <c r="R1133" s="50">
        <v>133</v>
      </c>
      <c r="S1133" s="51">
        <v>133</v>
      </c>
      <c r="T1133" s="51">
        <v>133</v>
      </c>
      <c r="U1133" s="51">
        <v>133</v>
      </c>
      <c r="V1133" s="51">
        <v>0</v>
      </c>
      <c r="W1133" s="52">
        <v>0</v>
      </c>
      <c r="X1133" s="50">
        <v>36</v>
      </c>
      <c r="Y1133" s="51">
        <v>62</v>
      </c>
      <c r="Z1133" s="51">
        <v>63</v>
      </c>
      <c r="AA1133" s="51">
        <v>63</v>
      </c>
      <c r="AB1133" s="51">
        <v>0</v>
      </c>
      <c r="AC1133" s="52">
        <v>0</v>
      </c>
      <c r="AD1133" s="50">
        <v>97</v>
      </c>
      <c r="AE1133" s="51">
        <v>71</v>
      </c>
      <c r="AF1133" s="51">
        <v>70</v>
      </c>
      <c r="AG1133" s="51">
        <v>70</v>
      </c>
      <c r="AH1133" s="51">
        <v>0</v>
      </c>
      <c r="AI1133" s="52">
        <v>0</v>
      </c>
    </row>
    <row r="1134" spans="1:35" x14ac:dyDescent="0.25">
      <c r="A1134" s="27">
        <v>2019</v>
      </c>
      <c r="B1134" s="27">
        <v>0</v>
      </c>
      <c r="C1134" s="27" t="s">
        <v>42</v>
      </c>
      <c r="D1134" s="27">
        <v>104</v>
      </c>
      <c r="E1134" s="27">
        <v>1915</v>
      </c>
      <c r="F1134" s="53">
        <v>13057</v>
      </c>
      <c r="G1134" s="54">
        <v>23354</v>
      </c>
      <c r="H1134" s="54">
        <v>23333</v>
      </c>
      <c r="I1134" s="54">
        <v>23333</v>
      </c>
      <c r="J1134" s="54">
        <v>0</v>
      </c>
      <c r="K1134" s="55">
        <v>0</v>
      </c>
      <c r="L1134" s="53">
        <v>0</v>
      </c>
      <c r="M1134" s="54">
        <v>0</v>
      </c>
      <c r="N1134" s="54">
        <v>0</v>
      </c>
      <c r="O1134" s="54">
        <v>0</v>
      </c>
      <c r="P1134" s="54">
        <v>0</v>
      </c>
      <c r="Q1134" s="55">
        <v>0</v>
      </c>
      <c r="R1134" s="53">
        <v>85</v>
      </c>
      <c r="S1134" s="54">
        <v>85</v>
      </c>
      <c r="T1134" s="54">
        <v>85</v>
      </c>
      <c r="U1134" s="54">
        <v>85</v>
      </c>
      <c r="V1134" s="54">
        <v>0</v>
      </c>
      <c r="W1134" s="55">
        <v>0</v>
      </c>
      <c r="X1134" s="53">
        <v>22</v>
      </c>
      <c r="Y1134" s="54">
        <v>39</v>
      </c>
      <c r="Z1134" s="54">
        <v>40</v>
      </c>
      <c r="AA1134" s="54">
        <v>40</v>
      </c>
      <c r="AB1134" s="54">
        <v>0</v>
      </c>
      <c r="AC1134" s="55">
        <v>0</v>
      </c>
      <c r="AD1134" s="53">
        <v>63</v>
      </c>
      <c r="AE1134" s="54">
        <v>46</v>
      </c>
      <c r="AF1134" s="54">
        <v>45</v>
      </c>
      <c r="AG1134" s="54">
        <v>45</v>
      </c>
      <c r="AH1134" s="54">
        <v>0</v>
      </c>
      <c r="AI1134" s="55">
        <v>0</v>
      </c>
    </row>
    <row r="1135" spans="1:35" x14ac:dyDescent="0.25">
      <c r="A1135" s="26">
        <v>2019</v>
      </c>
      <c r="B1135" s="26">
        <v>0</v>
      </c>
      <c r="C1135" s="26" t="s">
        <v>42</v>
      </c>
      <c r="D1135" s="26">
        <v>105</v>
      </c>
      <c r="E1135" s="26">
        <v>1914</v>
      </c>
      <c r="F1135" s="50">
        <v>10741</v>
      </c>
      <c r="G1135" s="51">
        <v>18007</v>
      </c>
      <c r="H1135" s="51">
        <v>18007</v>
      </c>
      <c r="I1135" s="51">
        <v>17642</v>
      </c>
      <c r="J1135" s="51">
        <v>0</v>
      </c>
      <c r="K1135" s="52">
        <v>0</v>
      </c>
      <c r="L1135" s="50">
        <v>0</v>
      </c>
      <c r="M1135" s="51">
        <v>0</v>
      </c>
      <c r="N1135" s="51">
        <v>0</v>
      </c>
      <c r="O1135" s="51">
        <v>0</v>
      </c>
      <c r="P1135" s="51">
        <v>0</v>
      </c>
      <c r="Q1135" s="52">
        <v>0</v>
      </c>
      <c r="R1135" s="50">
        <v>66</v>
      </c>
      <c r="S1135" s="51">
        <v>66</v>
      </c>
      <c r="T1135" s="51">
        <v>66</v>
      </c>
      <c r="U1135" s="51">
        <v>65</v>
      </c>
      <c r="V1135" s="51">
        <v>0</v>
      </c>
      <c r="W1135" s="52">
        <v>0</v>
      </c>
      <c r="X1135" s="50">
        <v>19</v>
      </c>
      <c r="Y1135" s="51">
        <v>32</v>
      </c>
      <c r="Z1135" s="51">
        <v>32</v>
      </c>
      <c r="AA1135" s="51">
        <v>32</v>
      </c>
      <c r="AB1135" s="51">
        <v>0</v>
      </c>
      <c r="AC1135" s="52">
        <v>0</v>
      </c>
      <c r="AD1135" s="50">
        <v>47</v>
      </c>
      <c r="AE1135" s="51">
        <v>34</v>
      </c>
      <c r="AF1135" s="51">
        <v>34</v>
      </c>
      <c r="AG1135" s="51">
        <v>33</v>
      </c>
      <c r="AH1135" s="51">
        <v>0</v>
      </c>
      <c r="AI1135" s="52">
        <v>0</v>
      </c>
    </row>
    <row r="1136" spans="1:35" x14ac:dyDescent="0.25">
      <c r="A1136" s="27">
        <v>2019</v>
      </c>
      <c r="B1136" s="27">
        <v>0</v>
      </c>
      <c r="C1136" s="27" t="s">
        <v>42</v>
      </c>
      <c r="D1136" s="27">
        <v>106</v>
      </c>
      <c r="E1136" s="27">
        <v>1913</v>
      </c>
      <c r="F1136" s="53">
        <v>3930</v>
      </c>
      <c r="G1136" s="54">
        <v>6509</v>
      </c>
      <c r="H1136" s="54">
        <v>6509</v>
      </c>
      <c r="I1136" s="54">
        <v>6509</v>
      </c>
      <c r="J1136" s="54">
        <v>0</v>
      </c>
      <c r="K1136" s="55">
        <v>0</v>
      </c>
      <c r="L1136" s="53">
        <v>0</v>
      </c>
      <c r="M1136" s="54">
        <v>0</v>
      </c>
      <c r="N1136" s="54">
        <v>0</v>
      </c>
      <c r="O1136" s="54">
        <v>0</v>
      </c>
      <c r="P1136" s="54">
        <v>0</v>
      </c>
      <c r="Q1136" s="55">
        <v>0</v>
      </c>
      <c r="R1136" s="53">
        <v>25</v>
      </c>
      <c r="S1136" s="54">
        <v>25</v>
      </c>
      <c r="T1136" s="54">
        <v>25</v>
      </c>
      <c r="U1136" s="54">
        <v>25</v>
      </c>
      <c r="V1136" s="54">
        <v>0</v>
      </c>
      <c r="W1136" s="55">
        <v>0</v>
      </c>
      <c r="X1136" s="53">
        <v>8</v>
      </c>
      <c r="Y1136" s="54">
        <v>14</v>
      </c>
      <c r="Z1136" s="54">
        <v>14</v>
      </c>
      <c r="AA1136" s="54">
        <v>14</v>
      </c>
      <c r="AB1136" s="54">
        <v>0</v>
      </c>
      <c r="AC1136" s="55">
        <v>0</v>
      </c>
      <c r="AD1136" s="53">
        <v>17</v>
      </c>
      <c r="AE1136" s="54">
        <v>11</v>
      </c>
      <c r="AF1136" s="54">
        <v>11</v>
      </c>
      <c r="AG1136" s="54">
        <v>11</v>
      </c>
      <c r="AH1136" s="54">
        <v>0</v>
      </c>
      <c r="AI1136" s="55">
        <v>0</v>
      </c>
    </row>
    <row r="1137" spans="1:35" x14ac:dyDescent="0.25">
      <c r="A1137" s="26">
        <v>2019</v>
      </c>
      <c r="B1137" s="26">
        <v>0</v>
      </c>
      <c r="C1137" s="26" t="s">
        <v>42</v>
      </c>
      <c r="D1137" s="26">
        <v>107</v>
      </c>
      <c r="E1137" s="26">
        <v>1912</v>
      </c>
      <c r="F1137" s="50">
        <v>1607</v>
      </c>
      <c r="G1137" s="51">
        <v>3079</v>
      </c>
      <c r="H1137" s="51">
        <v>3079</v>
      </c>
      <c r="I1137" s="51">
        <v>3079</v>
      </c>
      <c r="J1137" s="51">
        <v>0</v>
      </c>
      <c r="K1137" s="52">
        <v>0</v>
      </c>
      <c r="L1137" s="50">
        <v>0</v>
      </c>
      <c r="M1137" s="51">
        <v>0</v>
      </c>
      <c r="N1137" s="51">
        <v>0</v>
      </c>
      <c r="O1137" s="51">
        <v>0</v>
      </c>
      <c r="P1137" s="51">
        <v>0</v>
      </c>
      <c r="Q1137" s="52">
        <v>0</v>
      </c>
      <c r="R1137" s="50">
        <v>10</v>
      </c>
      <c r="S1137" s="51">
        <v>10</v>
      </c>
      <c r="T1137" s="51">
        <v>10</v>
      </c>
      <c r="U1137" s="51">
        <v>10</v>
      </c>
      <c r="V1137" s="51">
        <v>0</v>
      </c>
      <c r="W1137" s="52">
        <v>0</v>
      </c>
      <c r="X1137" s="50">
        <v>2</v>
      </c>
      <c r="Y1137" s="51">
        <v>2</v>
      </c>
      <c r="Z1137" s="51">
        <v>2</v>
      </c>
      <c r="AA1137" s="51">
        <v>2</v>
      </c>
      <c r="AB1137" s="51">
        <v>0</v>
      </c>
      <c r="AC1137" s="52">
        <v>0</v>
      </c>
      <c r="AD1137" s="50">
        <v>8</v>
      </c>
      <c r="AE1137" s="51">
        <v>8</v>
      </c>
      <c r="AF1137" s="51">
        <v>8</v>
      </c>
      <c r="AG1137" s="51">
        <v>8</v>
      </c>
      <c r="AH1137" s="51">
        <v>0</v>
      </c>
      <c r="AI1137" s="52">
        <v>0</v>
      </c>
    </row>
    <row r="1138" spans="1:35" x14ac:dyDescent="0.25">
      <c r="A1138" s="27">
        <v>2019</v>
      </c>
      <c r="B1138" s="27">
        <v>0</v>
      </c>
      <c r="C1138" s="27" t="s">
        <v>42</v>
      </c>
      <c r="D1138" s="27">
        <v>108</v>
      </c>
      <c r="E1138" s="27">
        <v>1911</v>
      </c>
      <c r="F1138" s="53">
        <v>1351</v>
      </c>
      <c r="G1138" s="54">
        <v>2335</v>
      </c>
      <c r="H1138" s="54">
        <v>2335</v>
      </c>
      <c r="I1138" s="54">
        <v>2335</v>
      </c>
      <c r="J1138" s="54">
        <v>0</v>
      </c>
      <c r="K1138" s="55">
        <v>0</v>
      </c>
      <c r="L1138" s="53">
        <v>0</v>
      </c>
      <c r="M1138" s="54">
        <v>0</v>
      </c>
      <c r="N1138" s="54">
        <v>0</v>
      </c>
      <c r="O1138" s="54">
        <v>0</v>
      </c>
      <c r="P1138" s="54">
        <v>0</v>
      </c>
      <c r="Q1138" s="55">
        <v>0</v>
      </c>
      <c r="R1138" s="53">
        <v>9</v>
      </c>
      <c r="S1138" s="54">
        <v>9</v>
      </c>
      <c r="T1138" s="54">
        <v>9</v>
      </c>
      <c r="U1138" s="54">
        <v>9</v>
      </c>
      <c r="V1138" s="54">
        <v>0</v>
      </c>
      <c r="W1138" s="55">
        <v>0</v>
      </c>
      <c r="X1138" s="53">
        <v>3</v>
      </c>
      <c r="Y1138" s="54">
        <v>4</v>
      </c>
      <c r="Z1138" s="54">
        <v>4</v>
      </c>
      <c r="AA1138" s="54">
        <v>4</v>
      </c>
      <c r="AB1138" s="54">
        <v>0</v>
      </c>
      <c r="AC1138" s="55">
        <v>0</v>
      </c>
      <c r="AD1138" s="53">
        <v>6</v>
      </c>
      <c r="AE1138" s="54">
        <v>5</v>
      </c>
      <c r="AF1138" s="54">
        <v>5</v>
      </c>
      <c r="AG1138" s="54">
        <v>5</v>
      </c>
      <c r="AH1138" s="54">
        <v>0</v>
      </c>
      <c r="AI1138" s="55">
        <v>0</v>
      </c>
    </row>
    <row r="1139" spans="1:35" x14ac:dyDescent="0.25">
      <c r="A1139" s="26">
        <v>2019</v>
      </c>
      <c r="B1139" s="26">
        <v>0</v>
      </c>
      <c r="C1139" s="26" t="s">
        <v>42</v>
      </c>
      <c r="D1139" s="26">
        <v>109</v>
      </c>
      <c r="E1139" s="26">
        <v>1910</v>
      </c>
      <c r="F1139" s="50">
        <v>271</v>
      </c>
      <c r="G1139" s="51">
        <v>455</v>
      </c>
      <c r="H1139" s="51">
        <v>455</v>
      </c>
      <c r="I1139" s="51">
        <v>455</v>
      </c>
      <c r="J1139" s="51">
        <v>0</v>
      </c>
      <c r="K1139" s="52">
        <v>0</v>
      </c>
      <c r="L1139" s="50">
        <v>0</v>
      </c>
      <c r="M1139" s="51">
        <v>0</v>
      </c>
      <c r="N1139" s="51">
        <v>0</v>
      </c>
      <c r="O1139" s="51">
        <v>0</v>
      </c>
      <c r="P1139" s="51">
        <v>0</v>
      </c>
      <c r="Q1139" s="52">
        <v>0</v>
      </c>
      <c r="R1139" s="50">
        <v>2</v>
      </c>
      <c r="S1139" s="51">
        <v>2</v>
      </c>
      <c r="T1139" s="51">
        <v>2</v>
      </c>
      <c r="U1139" s="51">
        <v>2</v>
      </c>
      <c r="V1139" s="51">
        <v>0</v>
      </c>
      <c r="W1139" s="52">
        <v>0</v>
      </c>
      <c r="X1139" s="50">
        <v>0</v>
      </c>
      <c r="Y1139" s="51">
        <v>0</v>
      </c>
      <c r="Z1139" s="51">
        <v>0</v>
      </c>
      <c r="AA1139" s="51">
        <v>0</v>
      </c>
      <c r="AB1139" s="51">
        <v>0</v>
      </c>
      <c r="AC1139" s="52">
        <v>0</v>
      </c>
      <c r="AD1139" s="50">
        <v>1</v>
      </c>
      <c r="AE1139" s="51">
        <v>1</v>
      </c>
      <c r="AF1139" s="51">
        <v>1</v>
      </c>
      <c r="AG1139" s="51">
        <v>1</v>
      </c>
      <c r="AH1139" s="51">
        <v>0</v>
      </c>
      <c r="AI1139" s="52">
        <v>0</v>
      </c>
    </row>
    <row r="1140" spans="1:35" x14ac:dyDescent="0.25">
      <c r="A1140" s="27">
        <v>2019</v>
      </c>
      <c r="B1140" s="27">
        <v>0</v>
      </c>
      <c r="C1140" s="27" t="s">
        <v>42</v>
      </c>
      <c r="D1140" s="27">
        <v>110</v>
      </c>
      <c r="E1140" s="27">
        <v>1909</v>
      </c>
      <c r="F1140" s="53">
        <v>362</v>
      </c>
      <c r="G1140" s="54">
        <v>730</v>
      </c>
      <c r="H1140" s="54">
        <v>730</v>
      </c>
      <c r="I1140" s="54">
        <v>365</v>
      </c>
      <c r="J1140" s="54">
        <v>0</v>
      </c>
      <c r="K1140" s="55">
        <v>0</v>
      </c>
      <c r="L1140" s="53">
        <v>0</v>
      </c>
      <c r="M1140" s="54">
        <v>0</v>
      </c>
      <c r="N1140" s="54">
        <v>0</v>
      </c>
      <c r="O1140" s="54">
        <v>0</v>
      </c>
      <c r="P1140" s="54">
        <v>0</v>
      </c>
      <c r="Q1140" s="55">
        <v>0</v>
      </c>
      <c r="R1140" s="53">
        <v>2</v>
      </c>
      <c r="S1140" s="54">
        <v>2</v>
      </c>
      <c r="T1140" s="54">
        <v>2</v>
      </c>
      <c r="U1140" s="54">
        <v>1</v>
      </c>
      <c r="V1140" s="54">
        <v>0</v>
      </c>
      <c r="W1140" s="55">
        <v>0</v>
      </c>
      <c r="X1140" s="53">
        <v>0</v>
      </c>
      <c r="Y1140" s="54">
        <v>0</v>
      </c>
      <c r="Z1140" s="54">
        <v>0</v>
      </c>
      <c r="AA1140" s="54">
        <v>0</v>
      </c>
      <c r="AB1140" s="54">
        <v>0</v>
      </c>
      <c r="AC1140" s="55">
        <v>0</v>
      </c>
      <c r="AD1140" s="53">
        <v>2</v>
      </c>
      <c r="AE1140" s="54">
        <v>2</v>
      </c>
      <c r="AF1140" s="54">
        <v>2</v>
      </c>
      <c r="AG1140" s="54">
        <v>1</v>
      </c>
      <c r="AH1140" s="54">
        <v>0</v>
      </c>
      <c r="AI1140" s="55">
        <v>0</v>
      </c>
    </row>
    <row r="1141" spans="1:35" x14ac:dyDescent="0.25">
      <c r="A1141" s="26">
        <v>2019</v>
      </c>
      <c r="B1141" s="26">
        <v>0</v>
      </c>
      <c r="C1141" s="26" t="s">
        <v>42</v>
      </c>
      <c r="D1141" s="26">
        <v>111</v>
      </c>
      <c r="E1141" s="26">
        <v>1908</v>
      </c>
      <c r="F1141" s="50">
        <v>0</v>
      </c>
      <c r="G1141" s="51">
        <v>0</v>
      </c>
      <c r="H1141" s="51">
        <v>0</v>
      </c>
      <c r="I1141" s="51">
        <v>0</v>
      </c>
      <c r="J1141" s="51">
        <v>0</v>
      </c>
      <c r="K1141" s="52">
        <v>0</v>
      </c>
      <c r="L1141" s="50">
        <v>0</v>
      </c>
      <c r="M1141" s="51">
        <v>0</v>
      </c>
      <c r="N1141" s="51">
        <v>0</v>
      </c>
      <c r="O1141" s="51">
        <v>0</v>
      </c>
      <c r="P1141" s="51">
        <v>0</v>
      </c>
      <c r="Q1141" s="52">
        <v>0</v>
      </c>
      <c r="R1141" s="50">
        <v>0</v>
      </c>
      <c r="S1141" s="51">
        <v>0</v>
      </c>
      <c r="T1141" s="51">
        <v>0</v>
      </c>
      <c r="U1141" s="51">
        <v>0</v>
      </c>
      <c r="V1141" s="51">
        <v>0</v>
      </c>
      <c r="W1141" s="52">
        <v>0</v>
      </c>
      <c r="X1141" s="50">
        <v>0</v>
      </c>
      <c r="Y1141" s="51">
        <v>0</v>
      </c>
      <c r="Z1141" s="51">
        <v>0</v>
      </c>
      <c r="AA1141" s="51">
        <v>0</v>
      </c>
      <c r="AB1141" s="51">
        <v>0</v>
      </c>
      <c r="AC1141" s="52">
        <v>0</v>
      </c>
      <c r="AD1141" s="50">
        <v>0</v>
      </c>
      <c r="AE1141" s="51">
        <v>0</v>
      </c>
      <c r="AF1141" s="51">
        <v>0</v>
      </c>
      <c r="AG1141" s="51">
        <v>0</v>
      </c>
      <c r="AH1141" s="51">
        <v>0</v>
      </c>
      <c r="AI1141" s="52">
        <v>0</v>
      </c>
    </row>
    <row r="1142" spans="1:35" x14ac:dyDescent="0.25">
      <c r="A1142" s="27">
        <v>2019</v>
      </c>
      <c r="B1142" s="27">
        <v>0</v>
      </c>
      <c r="C1142" s="27" t="s">
        <v>42</v>
      </c>
      <c r="D1142" s="27">
        <v>112</v>
      </c>
      <c r="E1142" s="27">
        <v>1907</v>
      </c>
      <c r="F1142" s="53">
        <v>0</v>
      </c>
      <c r="G1142" s="54">
        <v>0</v>
      </c>
      <c r="H1142" s="54">
        <v>0</v>
      </c>
      <c r="I1142" s="54">
        <v>0</v>
      </c>
      <c r="J1142" s="54">
        <v>0</v>
      </c>
      <c r="K1142" s="55">
        <v>0</v>
      </c>
      <c r="L1142" s="53">
        <v>0</v>
      </c>
      <c r="M1142" s="54">
        <v>0</v>
      </c>
      <c r="N1142" s="54">
        <v>0</v>
      </c>
      <c r="O1142" s="54">
        <v>0</v>
      </c>
      <c r="P1142" s="54">
        <v>0</v>
      </c>
      <c r="Q1142" s="55">
        <v>0</v>
      </c>
      <c r="R1142" s="53">
        <v>0</v>
      </c>
      <c r="S1142" s="54">
        <v>0</v>
      </c>
      <c r="T1142" s="54">
        <v>0</v>
      </c>
      <c r="U1142" s="54">
        <v>0</v>
      </c>
      <c r="V1142" s="54">
        <v>0</v>
      </c>
      <c r="W1142" s="55">
        <v>0</v>
      </c>
      <c r="X1142" s="53">
        <v>0</v>
      </c>
      <c r="Y1142" s="54">
        <v>0</v>
      </c>
      <c r="Z1142" s="54">
        <v>0</v>
      </c>
      <c r="AA1142" s="54">
        <v>0</v>
      </c>
      <c r="AB1142" s="54">
        <v>0</v>
      </c>
      <c r="AC1142" s="55">
        <v>0</v>
      </c>
      <c r="AD1142" s="53">
        <v>0</v>
      </c>
      <c r="AE1142" s="54">
        <v>0</v>
      </c>
      <c r="AF1142" s="54">
        <v>0</v>
      </c>
      <c r="AG1142" s="54">
        <v>0</v>
      </c>
      <c r="AH1142" s="54">
        <v>0</v>
      </c>
      <c r="AI1142" s="55">
        <v>0</v>
      </c>
    </row>
    <row r="1143" spans="1:35" x14ac:dyDescent="0.25">
      <c r="A1143" s="26">
        <v>2019</v>
      </c>
      <c r="B1143" s="26">
        <v>0</v>
      </c>
      <c r="C1143" s="26" t="s">
        <v>42</v>
      </c>
      <c r="D1143" s="26">
        <v>113</v>
      </c>
      <c r="E1143" s="26">
        <v>1906</v>
      </c>
      <c r="F1143" s="50">
        <v>0</v>
      </c>
      <c r="G1143" s="51">
        <v>0</v>
      </c>
      <c r="H1143" s="51">
        <v>0</v>
      </c>
      <c r="I1143" s="51">
        <v>0</v>
      </c>
      <c r="J1143" s="51">
        <v>0</v>
      </c>
      <c r="K1143" s="52">
        <v>0</v>
      </c>
      <c r="L1143" s="50">
        <v>0</v>
      </c>
      <c r="M1143" s="51">
        <v>0</v>
      </c>
      <c r="N1143" s="51">
        <v>0</v>
      </c>
      <c r="O1143" s="51">
        <v>0</v>
      </c>
      <c r="P1143" s="51">
        <v>0</v>
      </c>
      <c r="Q1143" s="52">
        <v>0</v>
      </c>
      <c r="R1143" s="50">
        <v>0</v>
      </c>
      <c r="S1143" s="51">
        <v>0</v>
      </c>
      <c r="T1143" s="51">
        <v>0</v>
      </c>
      <c r="U1143" s="51">
        <v>0</v>
      </c>
      <c r="V1143" s="51">
        <v>0</v>
      </c>
      <c r="W1143" s="52">
        <v>0</v>
      </c>
      <c r="X1143" s="50">
        <v>0</v>
      </c>
      <c r="Y1143" s="51">
        <v>0</v>
      </c>
      <c r="Z1143" s="51">
        <v>0</v>
      </c>
      <c r="AA1143" s="51">
        <v>0</v>
      </c>
      <c r="AB1143" s="51">
        <v>0</v>
      </c>
      <c r="AC1143" s="52">
        <v>0</v>
      </c>
      <c r="AD1143" s="50">
        <v>0</v>
      </c>
      <c r="AE1143" s="51">
        <v>0</v>
      </c>
      <c r="AF1143" s="51">
        <v>0</v>
      </c>
      <c r="AG1143" s="51">
        <v>0</v>
      </c>
      <c r="AH1143" s="51">
        <v>0</v>
      </c>
      <c r="AI1143" s="52">
        <v>0</v>
      </c>
    </row>
    <row r="1144" spans="1:35" x14ac:dyDescent="0.25">
      <c r="A1144" s="27">
        <v>2019</v>
      </c>
      <c r="B1144" s="27">
        <v>0</v>
      </c>
      <c r="C1144" s="27" t="s">
        <v>42</v>
      </c>
      <c r="D1144" s="27">
        <v>114</v>
      </c>
      <c r="E1144" s="27">
        <v>1905</v>
      </c>
      <c r="F1144" s="53">
        <v>181</v>
      </c>
      <c r="G1144" s="54">
        <v>294</v>
      </c>
      <c r="H1144" s="54">
        <v>294</v>
      </c>
      <c r="I1144" s="54">
        <v>294</v>
      </c>
      <c r="J1144" s="54">
        <v>0</v>
      </c>
      <c r="K1144" s="55">
        <v>0</v>
      </c>
      <c r="L1144" s="53">
        <v>0</v>
      </c>
      <c r="M1144" s="54">
        <v>0</v>
      </c>
      <c r="N1144" s="54">
        <v>0</v>
      </c>
      <c r="O1144" s="54">
        <v>0</v>
      </c>
      <c r="P1144" s="54">
        <v>0</v>
      </c>
      <c r="Q1144" s="55">
        <v>0</v>
      </c>
      <c r="R1144" s="53">
        <v>1</v>
      </c>
      <c r="S1144" s="54">
        <v>1</v>
      </c>
      <c r="T1144" s="54">
        <v>1</v>
      </c>
      <c r="U1144" s="54">
        <v>1</v>
      </c>
      <c r="V1144" s="54">
        <v>0</v>
      </c>
      <c r="W1144" s="55">
        <v>0</v>
      </c>
      <c r="X1144" s="53">
        <v>0</v>
      </c>
      <c r="Y1144" s="54">
        <v>1</v>
      </c>
      <c r="Z1144" s="54">
        <v>1</v>
      </c>
      <c r="AA1144" s="54">
        <v>1</v>
      </c>
      <c r="AB1144" s="54">
        <v>0</v>
      </c>
      <c r="AC1144" s="55">
        <v>0</v>
      </c>
      <c r="AD1144" s="53">
        <v>1</v>
      </c>
      <c r="AE1144" s="54">
        <v>0</v>
      </c>
      <c r="AF1144" s="54">
        <v>0</v>
      </c>
      <c r="AG1144" s="54">
        <v>0</v>
      </c>
      <c r="AH1144" s="54">
        <v>0</v>
      </c>
      <c r="AI1144" s="55">
        <v>0</v>
      </c>
    </row>
    <row r="1145" spans="1:35" x14ac:dyDescent="0.25">
      <c r="A1145" s="26">
        <v>2019</v>
      </c>
      <c r="B1145" s="26">
        <v>0</v>
      </c>
      <c r="C1145" s="26" t="s">
        <v>53</v>
      </c>
      <c r="D1145" s="26">
        <v>0</v>
      </c>
      <c r="E1145" s="26">
        <v>2019</v>
      </c>
      <c r="F1145" s="50">
        <v>46</v>
      </c>
      <c r="G1145" s="51">
        <v>242</v>
      </c>
      <c r="H1145" s="51">
        <v>0</v>
      </c>
      <c r="I1145" s="51">
        <v>74</v>
      </c>
      <c r="J1145" s="51">
        <v>0</v>
      </c>
      <c r="K1145" s="52">
        <v>0</v>
      </c>
      <c r="L1145" s="50">
        <v>0</v>
      </c>
      <c r="M1145" s="51">
        <v>0</v>
      </c>
      <c r="N1145" s="51">
        <v>0</v>
      </c>
      <c r="O1145" s="51">
        <v>0</v>
      </c>
      <c r="P1145" s="51">
        <v>0</v>
      </c>
      <c r="Q1145" s="52">
        <v>0</v>
      </c>
      <c r="R1145" s="50">
        <v>1</v>
      </c>
      <c r="S1145" s="51">
        <v>3</v>
      </c>
      <c r="T1145" s="51">
        <v>0</v>
      </c>
      <c r="U1145" s="51">
        <v>1</v>
      </c>
      <c r="V1145" s="51">
        <v>0</v>
      </c>
      <c r="W1145" s="52">
        <v>0</v>
      </c>
      <c r="X1145" s="50">
        <v>0</v>
      </c>
      <c r="Y1145" s="51">
        <v>0</v>
      </c>
      <c r="Z1145" s="51">
        <v>0</v>
      </c>
      <c r="AA1145" s="51">
        <v>0</v>
      </c>
      <c r="AB1145" s="51">
        <v>0</v>
      </c>
      <c r="AC1145" s="52">
        <v>0</v>
      </c>
      <c r="AD1145" s="50">
        <v>1</v>
      </c>
      <c r="AE1145" s="51">
        <v>3</v>
      </c>
      <c r="AF1145" s="51">
        <v>0</v>
      </c>
      <c r="AG1145" s="51">
        <v>1</v>
      </c>
      <c r="AH1145" s="51">
        <v>0</v>
      </c>
      <c r="AI1145" s="52">
        <v>0</v>
      </c>
    </row>
    <row r="1146" spans="1:35" x14ac:dyDescent="0.25">
      <c r="A1146" s="27">
        <v>2019</v>
      </c>
      <c r="B1146" s="27">
        <v>0</v>
      </c>
      <c r="C1146" s="27" t="s">
        <v>53</v>
      </c>
      <c r="D1146" s="27">
        <v>1</v>
      </c>
      <c r="E1146" s="27">
        <v>2018</v>
      </c>
      <c r="F1146" s="53">
        <v>362</v>
      </c>
      <c r="G1146" s="54">
        <v>730</v>
      </c>
      <c r="H1146" s="54">
        <v>640</v>
      </c>
      <c r="I1146" s="54">
        <v>1005</v>
      </c>
      <c r="J1146" s="54">
        <v>0</v>
      </c>
      <c r="K1146" s="55">
        <v>0</v>
      </c>
      <c r="L1146" s="53">
        <v>0</v>
      </c>
      <c r="M1146" s="54">
        <v>0</v>
      </c>
      <c r="N1146" s="54">
        <v>0</v>
      </c>
      <c r="O1146" s="54">
        <v>0</v>
      </c>
      <c r="P1146" s="54">
        <v>0</v>
      </c>
      <c r="Q1146" s="55">
        <v>0</v>
      </c>
      <c r="R1146" s="53">
        <v>2</v>
      </c>
      <c r="S1146" s="54">
        <v>2</v>
      </c>
      <c r="T1146" s="54">
        <v>2</v>
      </c>
      <c r="U1146" s="54">
        <v>3</v>
      </c>
      <c r="V1146" s="54">
        <v>0</v>
      </c>
      <c r="W1146" s="55">
        <v>0</v>
      </c>
      <c r="X1146" s="53">
        <v>0</v>
      </c>
      <c r="Y1146" s="54">
        <v>0</v>
      </c>
      <c r="Z1146" s="54">
        <v>0</v>
      </c>
      <c r="AA1146" s="54">
        <v>0</v>
      </c>
      <c r="AB1146" s="54">
        <v>0</v>
      </c>
      <c r="AC1146" s="55">
        <v>0</v>
      </c>
      <c r="AD1146" s="53">
        <v>2</v>
      </c>
      <c r="AE1146" s="54">
        <v>2</v>
      </c>
      <c r="AF1146" s="54">
        <v>2</v>
      </c>
      <c r="AG1146" s="54">
        <v>3</v>
      </c>
      <c r="AH1146" s="54">
        <v>0</v>
      </c>
      <c r="AI1146" s="55">
        <v>0</v>
      </c>
    </row>
    <row r="1147" spans="1:35" x14ac:dyDescent="0.25">
      <c r="A1147" s="26">
        <v>2019</v>
      </c>
      <c r="B1147" s="26">
        <v>0</v>
      </c>
      <c r="C1147" s="26" t="s">
        <v>53</v>
      </c>
      <c r="D1147" s="26">
        <v>2</v>
      </c>
      <c r="E1147" s="26">
        <v>2017</v>
      </c>
      <c r="F1147" s="50">
        <v>905</v>
      </c>
      <c r="G1147" s="51">
        <v>1095</v>
      </c>
      <c r="H1147" s="51">
        <v>365</v>
      </c>
      <c r="I1147" s="51">
        <v>0</v>
      </c>
      <c r="J1147" s="51">
        <v>0</v>
      </c>
      <c r="K1147" s="52">
        <v>0</v>
      </c>
      <c r="L1147" s="50">
        <v>0</v>
      </c>
      <c r="M1147" s="51">
        <v>0</v>
      </c>
      <c r="N1147" s="51">
        <v>0</v>
      </c>
      <c r="O1147" s="51">
        <v>0</v>
      </c>
      <c r="P1147" s="51">
        <v>0</v>
      </c>
      <c r="Q1147" s="52">
        <v>0</v>
      </c>
      <c r="R1147" s="50">
        <v>5</v>
      </c>
      <c r="S1147" s="51">
        <v>3</v>
      </c>
      <c r="T1147" s="51">
        <v>1</v>
      </c>
      <c r="U1147" s="51">
        <v>0</v>
      </c>
      <c r="V1147" s="51">
        <v>0</v>
      </c>
      <c r="W1147" s="52">
        <v>0</v>
      </c>
      <c r="X1147" s="50">
        <v>0</v>
      </c>
      <c r="Y1147" s="51">
        <v>0</v>
      </c>
      <c r="Z1147" s="51">
        <v>0</v>
      </c>
      <c r="AA1147" s="51">
        <v>0</v>
      </c>
      <c r="AB1147" s="51">
        <v>0</v>
      </c>
      <c r="AC1147" s="52">
        <v>0</v>
      </c>
      <c r="AD1147" s="50">
        <v>5</v>
      </c>
      <c r="AE1147" s="51">
        <v>3</v>
      </c>
      <c r="AF1147" s="51">
        <v>1</v>
      </c>
      <c r="AG1147" s="51">
        <v>0</v>
      </c>
      <c r="AH1147" s="51">
        <v>0</v>
      </c>
      <c r="AI1147" s="52">
        <v>0</v>
      </c>
    </row>
    <row r="1148" spans="1:35" x14ac:dyDescent="0.25">
      <c r="A1148" s="27">
        <v>2019</v>
      </c>
      <c r="B1148" s="27">
        <v>0</v>
      </c>
      <c r="C1148" s="27" t="s">
        <v>53</v>
      </c>
      <c r="D1148" s="27">
        <v>3</v>
      </c>
      <c r="E1148" s="27">
        <v>2016</v>
      </c>
      <c r="F1148" s="53">
        <v>0</v>
      </c>
      <c r="G1148" s="54">
        <v>0</v>
      </c>
      <c r="H1148" s="54">
        <v>0</v>
      </c>
      <c r="I1148" s="54">
        <v>0</v>
      </c>
      <c r="J1148" s="54">
        <v>0</v>
      </c>
      <c r="K1148" s="55">
        <v>0</v>
      </c>
      <c r="L1148" s="53">
        <v>0</v>
      </c>
      <c r="M1148" s="54">
        <v>0</v>
      </c>
      <c r="N1148" s="54">
        <v>0</v>
      </c>
      <c r="O1148" s="54">
        <v>0</v>
      </c>
      <c r="P1148" s="54">
        <v>0</v>
      </c>
      <c r="Q1148" s="55">
        <v>0</v>
      </c>
      <c r="R1148" s="53">
        <v>0</v>
      </c>
      <c r="S1148" s="54">
        <v>0</v>
      </c>
      <c r="T1148" s="54">
        <v>0</v>
      </c>
      <c r="U1148" s="54">
        <v>0</v>
      </c>
      <c r="V1148" s="54">
        <v>0</v>
      </c>
      <c r="W1148" s="55">
        <v>0</v>
      </c>
      <c r="X1148" s="53">
        <v>0</v>
      </c>
      <c r="Y1148" s="54">
        <v>0</v>
      </c>
      <c r="Z1148" s="54">
        <v>0</v>
      </c>
      <c r="AA1148" s="54">
        <v>0</v>
      </c>
      <c r="AB1148" s="54">
        <v>0</v>
      </c>
      <c r="AC1148" s="55">
        <v>0</v>
      </c>
      <c r="AD1148" s="53">
        <v>0</v>
      </c>
      <c r="AE1148" s="54">
        <v>0</v>
      </c>
      <c r="AF1148" s="54">
        <v>0</v>
      </c>
      <c r="AG1148" s="54">
        <v>0</v>
      </c>
      <c r="AH1148" s="54">
        <v>0</v>
      </c>
      <c r="AI1148" s="55">
        <v>0</v>
      </c>
    </row>
    <row r="1149" spans="1:35" x14ac:dyDescent="0.25">
      <c r="A1149" s="26">
        <v>2019</v>
      </c>
      <c r="B1149" s="26">
        <v>0</v>
      </c>
      <c r="C1149" s="26" t="s">
        <v>53</v>
      </c>
      <c r="D1149" s="26">
        <v>4</v>
      </c>
      <c r="E1149" s="26">
        <v>2015</v>
      </c>
      <c r="F1149" s="50">
        <v>362</v>
      </c>
      <c r="G1149" s="51">
        <v>730</v>
      </c>
      <c r="H1149" s="51">
        <v>0</v>
      </c>
      <c r="I1149" s="51">
        <v>0</v>
      </c>
      <c r="J1149" s="51">
        <v>0</v>
      </c>
      <c r="K1149" s="52">
        <v>0</v>
      </c>
      <c r="L1149" s="50">
        <v>0</v>
      </c>
      <c r="M1149" s="51">
        <v>0</v>
      </c>
      <c r="N1149" s="51">
        <v>0</v>
      </c>
      <c r="O1149" s="51">
        <v>0</v>
      </c>
      <c r="P1149" s="51">
        <v>0</v>
      </c>
      <c r="Q1149" s="52">
        <v>0</v>
      </c>
      <c r="R1149" s="50">
        <v>2</v>
      </c>
      <c r="S1149" s="51">
        <v>2</v>
      </c>
      <c r="T1149" s="51">
        <v>0</v>
      </c>
      <c r="U1149" s="51">
        <v>0</v>
      </c>
      <c r="V1149" s="51">
        <v>0</v>
      </c>
      <c r="W1149" s="52">
        <v>0</v>
      </c>
      <c r="X1149" s="50">
        <v>0</v>
      </c>
      <c r="Y1149" s="51">
        <v>0</v>
      </c>
      <c r="Z1149" s="51">
        <v>0</v>
      </c>
      <c r="AA1149" s="51">
        <v>0</v>
      </c>
      <c r="AB1149" s="51">
        <v>0</v>
      </c>
      <c r="AC1149" s="52">
        <v>0</v>
      </c>
      <c r="AD1149" s="50">
        <v>2</v>
      </c>
      <c r="AE1149" s="51">
        <v>2</v>
      </c>
      <c r="AF1149" s="51">
        <v>0</v>
      </c>
      <c r="AG1149" s="51">
        <v>0</v>
      </c>
      <c r="AH1149" s="51">
        <v>0</v>
      </c>
      <c r="AI1149" s="52">
        <v>0</v>
      </c>
    </row>
    <row r="1150" spans="1:35" x14ac:dyDescent="0.25">
      <c r="A1150" s="27">
        <v>2019</v>
      </c>
      <c r="B1150" s="27">
        <v>0</v>
      </c>
      <c r="C1150" s="27" t="s">
        <v>53</v>
      </c>
      <c r="D1150" s="27">
        <v>5</v>
      </c>
      <c r="E1150" s="27">
        <v>2014</v>
      </c>
      <c r="F1150" s="53">
        <v>846</v>
      </c>
      <c r="G1150" s="54">
        <v>1401</v>
      </c>
      <c r="H1150" s="54">
        <v>0</v>
      </c>
      <c r="I1150" s="54">
        <v>0</v>
      </c>
      <c r="J1150" s="54">
        <v>0</v>
      </c>
      <c r="K1150" s="55">
        <v>0</v>
      </c>
      <c r="L1150" s="53">
        <v>0</v>
      </c>
      <c r="M1150" s="54">
        <v>0</v>
      </c>
      <c r="N1150" s="54">
        <v>0</v>
      </c>
      <c r="O1150" s="54">
        <v>0</v>
      </c>
      <c r="P1150" s="54">
        <v>0</v>
      </c>
      <c r="Q1150" s="55">
        <v>0</v>
      </c>
      <c r="R1150" s="53">
        <v>5</v>
      </c>
      <c r="S1150" s="54">
        <v>4</v>
      </c>
      <c r="T1150" s="54">
        <v>0</v>
      </c>
      <c r="U1150" s="54">
        <v>0</v>
      </c>
      <c r="V1150" s="54">
        <v>0</v>
      </c>
      <c r="W1150" s="55">
        <v>0</v>
      </c>
      <c r="X1150" s="53">
        <v>0</v>
      </c>
      <c r="Y1150" s="54">
        <v>0</v>
      </c>
      <c r="Z1150" s="54">
        <v>0</v>
      </c>
      <c r="AA1150" s="54">
        <v>0</v>
      </c>
      <c r="AB1150" s="54">
        <v>0</v>
      </c>
      <c r="AC1150" s="55">
        <v>0</v>
      </c>
      <c r="AD1150" s="53">
        <v>5</v>
      </c>
      <c r="AE1150" s="54">
        <v>4</v>
      </c>
      <c r="AF1150" s="54">
        <v>0</v>
      </c>
      <c r="AG1150" s="54">
        <v>0</v>
      </c>
      <c r="AH1150" s="54">
        <v>0</v>
      </c>
      <c r="AI1150" s="55">
        <v>0</v>
      </c>
    </row>
    <row r="1151" spans="1:35" x14ac:dyDescent="0.25">
      <c r="A1151" s="26">
        <v>2019</v>
      </c>
      <c r="B1151" s="26">
        <v>0</v>
      </c>
      <c r="C1151" s="26" t="s">
        <v>53</v>
      </c>
      <c r="D1151" s="26">
        <v>6</v>
      </c>
      <c r="E1151" s="26">
        <v>2013</v>
      </c>
      <c r="F1151" s="50">
        <v>0</v>
      </c>
      <c r="G1151" s="51">
        <v>0</v>
      </c>
      <c r="H1151" s="51">
        <v>0</v>
      </c>
      <c r="I1151" s="51">
        <v>0</v>
      </c>
      <c r="J1151" s="51">
        <v>0</v>
      </c>
      <c r="K1151" s="52">
        <v>0</v>
      </c>
      <c r="L1151" s="50">
        <v>0</v>
      </c>
      <c r="M1151" s="51">
        <v>0</v>
      </c>
      <c r="N1151" s="51">
        <v>0</v>
      </c>
      <c r="O1151" s="51">
        <v>0</v>
      </c>
      <c r="P1151" s="51">
        <v>0</v>
      </c>
      <c r="Q1151" s="52">
        <v>0</v>
      </c>
      <c r="R1151" s="50">
        <v>0</v>
      </c>
      <c r="S1151" s="51">
        <v>0</v>
      </c>
      <c r="T1151" s="51">
        <v>0</v>
      </c>
      <c r="U1151" s="51">
        <v>0</v>
      </c>
      <c r="V1151" s="51">
        <v>0</v>
      </c>
      <c r="W1151" s="52">
        <v>0</v>
      </c>
      <c r="X1151" s="50">
        <v>0</v>
      </c>
      <c r="Y1151" s="51">
        <v>0</v>
      </c>
      <c r="Z1151" s="51">
        <v>0</v>
      </c>
      <c r="AA1151" s="51">
        <v>0</v>
      </c>
      <c r="AB1151" s="51">
        <v>0</v>
      </c>
      <c r="AC1151" s="52">
        <v>0</v>
      </c>
      <c r="AD1151" s="50">
        <v>0</v>
      </c>
      <c r="AE1151" s="51">
        <v>0</v>
      </c>
      <c r="AF1151" s="51">
        <v>0</v>
      </c>
      <c r="AG1151" s="51">
        <v>0</v>
      </c>
      <c r="AH1151" s="51">
        <v>0</v>
      </c>
      <c r="AI1151" s="52">
        <v>0</v>
      </c>
    </row>
    <row r="1152" spans="1:35" x14ac:dyDescent="0.25">
      <c r="A1152" s="27">
        <v>2019</v>
      </c>
      <c r="B1152" s="27">
        <v>0</v>
      </c>
      <c r="C1152" s="27" t="s">
        <v>53</v>
      </c>
      <c r="D1152" s="27">
        <v>7</v>
      </c>
      <c r="E1152" s="27">
        <v>2012</v>
      </c>
      <c r="F1152" s="53">
        <v>0</v>
      </c>
      <c r="G1152" s="54">
        <v>0</v>
      </c>
      <c r="H1152" s="54">
        <v>0</v>
      </c>
      <c r="I1152" s="54">
        <v>0</v>
      </c>
      <c r="J1152" s="54">
        <v>0</v>
      </c>
      <c r="K1152" s="55">
        <v>0</v>
      </c>
      <c r="L1152" s="53">
        <v>0</v>
      </c>
      <c r="M1152" s="54">
        <v>0</v>
      </c>
      <c r="N1152" s="54">
        <v>0</v>
      </c>
      <c r="O1152" s="54">
        <v>0</v>
      </c>
      <c r="P1152" s="54">
        <v>0</v>
      </c>
      <c r="Q1152" s="55">
        <v>0</v>
      </c>
      <c r="R1152" s="53">
        <v>0</v>
      </c>
      <c r="S1152" s="54">
        <v>0</v>
      </c>
      <c r="T1152" s="54">
        <v>0</v>
      </c>
      <c r="U1152" s="54">
        <v>0</v>
      </c>
      <c r="V1152" s="54">
        <v>0</v>
      </c>
      <c r="W1152" s="55">
        <v>0</v>
      </c>
      <c r="X1152" s="53">
        <v>0</v>
      </c>
      <c r="Y1152" s="54">
        <v>0</v>
      </c>
      <c r="Z1152" s="54">
        <v>0</v>
      </c>
      <c r="AA1152" s="54">
        <v>0</v>
      </c>
      <c r="AB1152" s="54">
        <v>0</v>
      </c>
      <c r="AC1152" s="55">
        <v>0</v>
      </c>
      <c r="AD1152" s="53">
        <v>0</v>
      </c>
      <c r="AE1152" s="54">
        <v>0</v>
      </c>
      <c r="AF1152" s="54">
        <v>0</v>
      </c>
      <c r="AG1152" s="54">
        <v>0</v>
      </c>
      <c r="AH1152" s="54">
        <v>0</v>
      </c>
      <c r="AI1152" s="55">
        <v>0</v>
      </c>
    </row>
    <row r="1153" spans="1:35" x14ac:dyDescent="0.25">
      <c r="A1153" s="26">
        <v>2019</v>
      </c>
      <c r="B1153" s="26">
        <v>0</v>
      </c>
      <c r="C1153" s="26" t="s">
        <v>53</v>
      </c>
      <c r="D1153" s="26">
        <v>8</v>
      </c>
      <c r="E1153" s="26">
        <v>2011</v>
      </c>
      <c r="F1153" s="50">
        <v>0</v>
      </c>
      <c r="G1153" s="51">
        <v>0</v>
      </c>
      <c r="H1153" s="51">
        <v>0</v>
      </c>
      <c r="I1153" s="51">
        <v>0</v>
      </c>
      <c r="J1153" s="51">
        <v>0</v>
      </c>
      <c r="K1153" s="52">
        <v>0</v>
      </c>
      <c r="L1153" s="50">
        <v>0</v>
      </c>
      <c r="M1153" s="51">
        <v>0</v>
      </c>
      <c r="N1153" s="51">
        <v>0</v>
      </c>
      <c r="O1153" s="51">
        <v>0</v>
      </c>
      <c r="P1153" s="51">
        <v>0</v>
      </c>
      <c r="Q1153" s="52">
        <v>0</v>
      </c>
      <c r="R1153" s="50">
        <v>0</v>
      </c>
      <c r="S1153" s="51">
        <v>0</v>
      </c>
      <c r="T1153" s="51">
        <v>0</v>
      </c>
      <c r="U1153" s="51">
        <v>0</v>
      </c>
      <c r="V1153" s="51">
        <v>0</v>
      </c>
      <c r="W1153" s="52">
        <v>0</v>
      </c>
      <c r="X1153" s="50">
        <v>0</v>
      </c>
      <c r="Y1153" s="51">
        <v>0</v>
      </c>
      <c r="Z1153" s="51">
        <v>0</v>
      </c>
      <c r="AA1153" s="51">
        <v>0</v>
      </c>
      <c r="AB1153" s="51">
        <v>0</v>
      </c>
      <c r="AC1153" s="52">
        <v>0</v>
      </c>
      <c r="AD1153" s="50">
        <v>0</v>
      </c>
      <c r="AE1153" s="51">
        <v>0</v>
      </c>
      <c r="AF1153" s="51">
        <v>0</v>
      </c>
      <c r="AG1153" s="51">
        <v>0</v>
      </c>
      <c r="AH1153" s="51">
        <v>0</v>
      </c>
      <c r="AI1153" s="52">
        <v>0</v>
      </c>
    </row>
    <row r="1154" spans="1:35" x14ac:dyDescent="0.25">
      <c r="A1154" s="27">
        <v>2019</v>
      </c>
      <c r="B1154" s="27">
        <v>0</v>
      </c>
      <c r="C1154" s="27" t="s">
        <v>53</v>
      </c>
      <c r="D1154" s="27">
        <v>9</v>
      </c>
      <c r="E1154" s="27">
        <v>2010</v>
      </c>
      <c r="F1154" s="53">
        <v>0</v>
      </c>
      <c r="G1154" s="54">
        <v>0</v>
      </c>
      <c r="H1154" s="54">
        <v>0</v>
      </c>
      <c r="I1154" s="54">
        <v>0</v>
      </c>
      <c r="J1154" s="54">
        <v>0</v>
      </c>
      <c r="K1154" s="55">
        <v>0</v>
      </c>
      <c r="L1154" s="53">
        <v>0</v>
      </c>
      <c r="M1154" s="54">
        <v>0</v>
      </c>
      <c r="N1154" s="54">
        <v>0</v>
      </c>
      <c r="O1154" s="54">
        <v>0</v>
      </c>
      <c r="P1154" s="54">
        <v>0</v>
      </c>
      <c r="Q1154" s="55">
        <v>0</v>
      </c>
      <c r="R1154" s="53">
        <v>0</v>
      </c>
      <c r="S1154" s="54">
        <v>0</v>
      </c>
      <c r="T1154" s="54">
        <v>0</v>
      </c>
      <c r="U1154" s="54">
        <v>0</v>
      </c>
      <c r="V1154" s="54">
        <v>0</v>
      </c>
      <c r="W1154" s="55">
        <v>0</v>
      </c>
      <c r="X1154" s="53">
        <v>0</v>
      </c>
      <c r="Y1154" s="54">
        <v>0</v>
      </c>
      <c r="Z1154" s="54">
        <v>0</v>
      </c>
      <c r="AA1154" s="54">
        <v>0</v>
      </c>
      <c r="AB1154" s="54">
        <v>0</v>
      </c>
      <c r="AC1154" s="55">
        <v>0</v>
      </c>
      <c r="AD1154" s="53">
        <v>0</v>
      </c>
      <c r="AE1154" s="54">
        <v>0</v>
      </c>
      <c r="AF1154" s="54">
        <v>0</v>
      </c>
      <c r="AG1154" s="54">
        <v>0</v>
      </c>
      <c r="AH1154" s="54">
        <v>0</v>
      </c>
      <c r="AI1154" s="55">
        <v>0</v>
      </c>
    </row>
    <row r="1155" spans="1:35" x14ac:dyDescent="0.25">
      <c r="A1155" s="26">
        <v>2019</v>
      </c>
      <c r="B1155" s="26">
        <v>0</v>
      </c>
      <c r="C1155" s="26" t="s">
        <v>53</v>
      </c>
      <c r="D1155" s="26">
        <v>10</v>
      </c>
      <c r="E1155" s="26">
        <v>2009</v>
      </c>
      <c r="F1155" s="50">
        <v>0</v>
      </c>
      <c r="G1155" s="51">
        <v>0</v>
      </c>
      <c r="H1155" s="51">
        <v>0</v>
      </c>
      <c r="I1155" s="51">
        <v>0</v>
      </c>
      <c r="J1155" s="51">
        <v>0</v>
      </c>
      <c r="K1155" s="52">
        <v>0</v>
      </c>
      <c r="L1155" s="50">
        <v>0</v>
      </c>
      <c r="M1155" s="51">
        <v>0</v>
      </c>
      <c r="N1155" s="51">
        <v>0</v>
      </c>
      <c r="O1155" s="51">
        <v>0</v>
      </c>
      <c r="P1155" s="51">
        <v>0</v>
      </c>
      <c r="Q1155" s="52">
        <v>0</v>
      </c>
      <c r="R1155" s="50">
        <v>0</v>
      </c>
      <c r="S1155" s="51">
        <v>0</v>
      </c>
      <c r="T1155" s="51">
        <v>0</v>
      </c>
      <c r="U1155" s="51">
        <v>0</v>
      </c>
      <c r="V1155" s="51">
        <v>0</v>
      </c>
      <c r="W1155" s="52">
        <v>0</v>
      </c>
      <c r="X1155" s="50">
        <v>0</v>
      </c>
      <c r="Y1155" s="51">
        <v>0</v>
      </c>
      <c r="Z1155" s="51">
        <v>0</v>
      </c>
      <c r="AA1155" s="51">
        <v>0</v>
      </c>
      <c r="AB1155" s="51">
        <v>0</v>
      </c>
      <c r="AC1155" s="52">
        <v>0</v>
      </c>
      <c r="AD1155" s="50">
        <v>0</v>
      </c>
      <c r="AE1155" s="51">
        <v>0</v>
      </c>
      <c r="AF1155" s="51">
        <v>0</v>
      </c>
      <c r="AG1155" s="51">
        <v>0</v>
      </c>
      <c r="AH1155" s="51">
        <v>0</v>
      </c>
      <c r="AI1155" s="52">
        <v>0</v>
      </c>
    </row>
    <row r="1156" spans="1:35" x14ac:dyDescent="0.25">
      <c r="A1156" s="27">
        <v>2019</v>
      </c>
      <c r="B1156" s="27">
        <v>0</v>
      </c>
      <c r="C1156" s="27" t="s">
        <v>53</v>
      </c>
      <c r="D1156" s="27">
        <v>11</v>
      </c>
      <c r="E1156" s="27">
        <v>2008</v>
      </c>
      <c r="F1156" s="53">
        <v>0</v>
      </c>
      <c r="G1156" s="54">
        <v>0</v>
      </c>
      <c r="H1156" s="54">
        <v>0</v>
      </c>
      <c r="I1156" s="54">
        <v>0</v>
      </c>
      <c r="J1156" s="54">
        <v>0</v>
      </c>
      <c r="K1156" s="55">
        <v>0</v>
      </c>
      <c r="L1156" s="53">
        <v>0</v>
      </c>
      <c r="M1156" s="54">
        <v>0</v>
      </c>
      <c r="N1156" s="54">
        <v>0</v>
      </c>
      <c r="O1156" s="54">
        <v>0</v>
      </c>
      <c r="P1156" s="54">
        <v>0</v>
      </c>
      <c r="Q1156" s="55">
        <v>0</v>
      </c>
      <c r="R1156" s="53">
        <v>0</v>
      </c>
      <c r="S1156" s="54">
        <v>0</v>
      </c>
      <c r="T1156" s="54">
        <v>0</v>
      </c>
      <c r="U1156" s="54">
        <v>0</v>
      </c>
      <c r="V1156" s="54">
        <v>0</v>
      </c>
      <c r="W1156" s="55">
        <v>0</v>
      </c>
      <c r="X1156" s="53">
        <v>0</v>
      </c>
      <c r="Y1156" s="54">
        <v>0</v>
      </c>
      <c r="Z1156" s="54">
        <v>0</v>
      </c>
      <c r="AA1156" s="54">
        <v>0</v>
      </c>
      <c r="AB1156" s="54">
        <v>0</v>
      </c>
      <c r="AC1156" s="55">
        <v>0</v>
      </c>
      <c r="AD1156" s="53">
        <v>0</v>
      </c>
      <c r="AE1156" s="54">
        <v>0</v>
      </c>
      <c r="AF1156" s="54">
        <v>0</v>
      </c>
      <c r="AG1156" s="54">
        <v>0</v>
      </c>
      <c r="AH1156" s="54">
        <v>0</v>
      </c>
      <c r="AI1156" s="55">
        <v>0</v>
      </c>
    </row>
    <row r="1157" spans="1:35" x14ac:dyDescent="0.25">
      <c r="A1157" s="26">
        <v>2019</v>
      </c>
      <c r="B1157" s="26">
        <v>0</v>
      </c>
      <c r="C1157" s="26" t="s">
        <v>53</v>
      </c>
      <c r="D1157" s="26">
        <v>12</v>
      </c>
      <c r="E1157" s="26">
        <v>2007</v>
      </c>
      <c r="F1157" s="50">
        <v>0</v>
      </c>
      <c r="G1157" s="51">
        <v>0</v>
      </c>
      <c r="H1157" s="51">
        <v>0</v>
      </c>
      <c r="I1157" s="51">
        <v>0</v>
      </c>
      <c r="J1157" s="51">
        <v>0</v>
      </c>
      <c r="K1157" s="52">
        <v>0</v>
      </c>
      <c r="L1157" s="50">
        <v>0</v>
      </c>
      <c r="M1157" s="51">
        <v>0</v>
      </c>
      <c r="N1157" s="51">
        <v>0</v>
      </c>
      <c r="O1157" s="51">
        <v>0</v>
      </c>
      <c r="P1157" s="51">
        <v>0</v>
      </c>
      <c r="Q1157" s="52">
        <v>0</v>
      </c>
      <c r="R1157" s="50">
        <v>0</v>
      </c>
      <c r="S1157" s="51">
        <v>0</v>
      </c>
      <c r="T1157" s="51">
        <v>0</v>
      </c>
      <c r="U1157" s="51">
        <v>0</v>
      </c>
      <c r="V1157" s="51">
        <v>0</v>
      </c>
      <c r="W1157" s="52">
        <v>0</v>
      </c>
      <c r="X1157" s="50">
        <v>0</v>
      </c>
      <c r="Y1157" s="51">
        <v>0</v>
      </c>
      <c r="Z1157" s="51">
        <v>0</v>
      </c>
      <c r="AA1157" s="51">
        <v>0</v>
      </c>
      <c r="AB1157" s="51">
        <v>0</v>
      </c>
      <c r="AC1157" s="52">
        <v>0</v>
      </c>
      <c r="AD1157" s="50">
        <v>0</v>
      </c>
      <c r="AE1157" s="51">
        <v>0</v>
      </c>
      <c r="AF1157" s="51">
        <v>0</v>
      </c>
      <c r="AG1157" s="51">
        <v>0</v>
      </c>
      <c r="AH1157" s="51">
        <v>0</v>
      </c>
      <c r="AI1157" s="52">
        <v>0</v>
      </c>
    </row>
    <row r="1158" spans="1:35" x14ac:dyDescent="0.25">
      <c r="A1158" s="27">
        <v>2019</v>
      </c>
      <c r="B1158" s="27">
        <v>0</v>
      </c>
      <c r="C1158" s="27" t="s">
        <v>53</v>
      </c>
      <c r="D1158" s="27">
        <v>13</v>
      </c>
      <c r="E1158" s="27">
        <v>2006</v>
      </c>
      <c r="F1158" s="53">
        <v>181</v>
      </c>
      <c r="G1158" s="54">
        <v>365</v>
      </c>
      <c r="H1158" s="54">
        <v>0</v>
      </c>
      <c r="I1158" s="54">
        <v>365</v>
      </c>
      <c r="J1158" s="54">
        <v>0</v>
      </c>
      <c r="K1158" s="55">
        <v>0</v>
      </c>
      <c r="L1158" s="53">
        <v>0</v>
      </c>
      <c r="M1158" s="54">
        <v>0</v>
      </c>
      <c r="N1158" s="54">
        <v>0</v>
      </c>
      <c r="O1158" s="54">
        <v>0</v>
      </c>
      <c r="P1158" s="54">
        <v>0</v>
      </c>
      <c r="Q1158" s="55">
        <v>0</v>
      </c>
      <c r="R1158" s="53">
        <v>1</v>
      </c>
      <c r="S1158" s="54">
        <v>1</v>
      </c>
      <c r="T1158" s="54">
        <v>0</v>
      </c>
      <c r="U1158" s="54">
        <v>1</v>
      </c>
      <c r="V1158" s="54">
        <v>0</v>
      </c>
      <c r="W1158" s="55">
        <v>0</v>
      </c>
      <c r="X1158" s="53">
        <v>0</v>
      </c>
      <c r="Y1158" s="54">
        <v>0</v>
      </c>
      <c r="Z1158" s="54">
        <v>0</v>
      </c>
      <c r="AA1158" s="54">
        <v>0</v>
      </c>
      <c r="AB1158" s="54">
        <v>0</v>
      </c>
      <c r="AC1158" s="55">
        <v>0</v>
      </c>
      <c r="AD1158" s="53">
        <v>1</v>
      </c>
      <c r="AE1158" s="54">
        <v>1</v>
      </c>
      <c r="AF1158" s="54">
        <v>0</v>
      </c>
      <c r="AG1158" s="54">
        <v>1</v>
      </c>
      <c r="AH1158" s="54">
        <v>0</v>
      </c>
      <c r="AI1158" s="55">
        <v>0</v>
      </c>
    </row>
    <row r="1159" spans="1:35" x14ac:dyDescent="0.25">
      <c r="A1159" s="26">
        <v>2019</v>
      </c>
      <c r="B1159" s="26">
        <v>0</v>
      </c>
      <c r="C1159" s="26" t="s">
        <v>53</v>
      </c>
      <c r="D1159" s="26">
        <v>14</v>
      </c>
      <c r="E1159" s="26">
        <v>2005</v>
      </c>
      <c r="F1159" s="50">
        <v>0</v>
      </c>
      <c r="G1159" s="51">
        <v>0</v>
      </c>
      <c r="H1159" s="51">
        <v>0</v>
      </c>
      <c r="I1159" s="51">
        <v>0</v>
      </c>
      <c r="J1159" s="51">
        <v>0</v>
      </c>
      <c r="K1159" s="52">
        <v>0</v>
      </c>
      <c r="L1159" s="50">
        <v>0</v>
      </c>
      <c r="M1159" s="51">
        <v>0</v>
      </c>
      <c r="N1159" s="51">
        <v>0</v>
      </c>
      <c r="O1159" s="51">
        <v>0</v>
      </c>
      <c r="P1159" s="51">
        <v>0</v>
      </c>
      <c r="Q1159" s="52">
        <v>0</v>
      </c>
      <c r="R1159" s="50">
        <v>0</v>
      </c>
      <c r="S1159" s="51">
        <v>0</v>
      </c>
      <c r="T1159" s="51">
        <v>0</v>
      </c>
      <c r="U1159" s="51">
        <v>0</v>
      </c>
      <c r="V1159" s="51">
        <v>0</v>
      </c>
      <c r="W1159" s="52">
        <v>0</v>
      </c>
      <c r="X1159" s="50">
        <v>0</v>
      </c>
      <c r="Y1159" s="51">
        <v>0</v>
      </c>
      <c r="Z1159" s="51">
        <v>0</v>
      </c>
      <c r="AA1159" s="51">
        <v>0</v>
      </c>
      <c r="AB1159" s="51">
        <v>0</v>
      </c>
      <c r="AC1159" s="52">
        <v>0</v>
      </c>
      <c r="AD1159" s="50">
        <v>0</v>
      </c>
      <c r="AE1159" s="51">
        <v>0</v>
      </c>
      <c r="AF1159" s="51">
        <v>0</v>
      </c>
      <c r="AG1159" s="51">
        <v>0</v>
      </c>
      <c r="AH1159" s="51">
        <v>0</v>
      </c>
      <c r="AI1159" s="52">
        <v>0</v>
      </c>
    </row>
    <row r="1160" spans="1:35" x14ac:dyDescent="0.25">
      <c r="A1160" s="27">
        <v>2019</v>
      </c>
      <c r="B1160" s="27">
        <v>0</v>
      </c>
      <c r="C1160" s="27" t="s">
        <v>53</v>
      </c>
      <c r="D1160" s="27">
        <v>15</v>
      </c>
      <c r="E1160" s="27">
        <v>2004</v>
      </c>
      <c r="F1160" s="53">
        <v>0</v>
      </c>
      <c r="G1160" s="54">
        <v>0</v>
      </c>
      <c r="H1160" s="54">
        <v>0</v>
      </c>
      <c r="I1160" s="54">
        <v>0</v>
      </c>
      <c r="J1160" s="54">
        <v>0</v>
      </c>
      <c r="K1160" s="55">
        <v>0</v>
      </c>
      <c r="L1160" s="53">
        <v>0</v>
      </c>
      <c r="M1160" s="54">
        <v>0</v>
      </c>
      <c r="N1160" s="54">
        <v>0</v>
      </c>
      <c r="O1160" s="54">
        <v>0</v>
      </c>
      <c r="P1160" s="54">
        <v>0</v>
      </c>
      <c r="Q1160" s="55">
        <v>0</v>
      </c>
      <c r="R1160" s="53">
        <v>0</v>
      </c>
      <c r="S1160" s="54">
        <v>0</v>
      </c>
      <c r="T1160" s="54">
        <v>0</v>
      </c>
      <c r="U1160" s="54">
        <v>0</v>
      </c>
      <c r="V1160" s="54">
        <v>0</v>
      </c>
      <c r="W1160" s="55">
        <v>0</v>
      </c>
      <c r="X1160" s="53">
        <v>0</v>
      </c>
      <c r="Y1160" s="54">
        <v>0</v>
      </c>
      <c r="Z1160" s="54">
        <v>0</v>
      </c>
      <c r="AA1160" s="54">
        <v>0</v>
      </c>
      <c r="AB1160" s="54">
        <v>0</v>
      </c>
      <c r="AC1160" s="55">
        <v>0</v>
      </c>
      <c r="AD1160" s="53">
        <v>0</v>
      </c>
      <c r="AE1160" s="54">
        <v>0</v>
      </c>
      <c r="AF1160" s="54">
        <v>0</v>
      </c>
      <c r="AG1160" s="54">
        <v>0</v>
      </c>
      <c r="AH1160" s="54">
        <v>0</v>
      </c>
      <c r="AI1160" s="55">
        <v>0</v>
      </c>
    </row>
    <row r="1161" spans="1:35" x14ac:dyDescent="0.25">
      <c r="A1161" s="26">
        <v>2019</v>
      </c>
      <c r="B1161" s="26">
        <v>0</v>
      </c>
      <c r="C1161" s="26" t="s">
        <v>53</v>
      </c>
      <c r="D1161" s="26">
        <v>16</v>
      </c>
      <c r="E1161" s="26">
        <v>2003</v>
      </c>
      <c r="F1161" s="50">
        <v>0</v>
      </c>
      <c r="G1161" s="51">
        <v>0</v>
      </c>
      <c r="H1161" s="51">
        <v>0</v>
      </c>
      <c r="I1161" s="51">
        <v>0</v>
      </c>
      <c r="J1161" s="51">
        <v>0</v>
      </c>
      <c r="K1161" s="52">
        <v>0</v>
      </c>
      <c r="L1161" s="50">
        <v>0</v>
      </c>
      <c r="M1161" s="51">
        <v>0</v>
      </c>
      <c r="N1161" s="51">
        <v>0</v>
      </c>
      <c r="O1161" s="51">
        <v>0</v>
      </c>
      <c r="P1161" s="51">
        <v>0</v>
      </c>
      <c r="Q1161" s="52">
        <v>0</v>
      </c>
      <c r="R1161" s="50">
        <v>0</v>
      </c>
      <c r="S1161" s="51">
        <v>0</v>
      </c>
      <c r="T1161" s="51">
        <v>0</v>
      </c>
      <c r="U1161" s="51">
        <v>0</v>
      </c>
      <c r="V1161" s="51">
        <v>0</v>
      </c>
      <c r="W1161" s="52">
        <v>0</v>
      </c>
      <c r="X1161" s="50">
        <v>0</v>
      </c>
      <c r="Y1161" s="51">
        <v>0</v>
      </c>
      <c r="Z1161" s="51">
        <v>0</v>
      </c>
      <c r="AA1161" s="51">
        <v>0</v>
      </c>
      <c r="AB1161" s="51">
        <v>0</v>
      </c>
      <c r="AC1161" s="52">
        <v>0</v>
      </c>
      <c r="AD1161" s="50">
        <v>0</v>
      </c>
      <c r="AE1161" s="51">
        <v>0</v>
      </c>
      <c r="AF1161" s="51">
        <v>0</v>
      </c>
      <c r="AG1161" s="51">
        <v>0</v>
      </c>
      <c r="AH1161" s="51">
        <v>0</v>
      </c>
      <c r="AI1161" s="52">
        <v>0</v>
      </c>
    </row>
    <row r="1162" spans="1:35" x14ac:dyDescent="0.25">
      <c r="A1162" s="27">
        <v>2019</v>
      </c>
      <c r="B1162" s="27">
        <v>0</v>
      </c>
      <c r="C1162" s="27" t="s">
        <v>53</v>
      </c>
      <c r="D1162" s="27">
        <v>17</v>
      </c>
      <c r="E1162" s="27">
        <v>2002</v>
      </c>
      <c r="F1162" s="53">
        <v>0</v>
      </c>
      <c r="G1162" s="54">
        <v>365</v>
      </c>
      <c r="H1162" s="54">
        <v>0</v>
      </c>
      <c r="I1162" s="54">
        <v>0</v>
      </c>
      <c r="J1162" s="54">
        <v>0</v>
      </c>
      <c r="K1162" s="55">
        <v>0</v>
      </c>
      <c r="L1162" s="53">
        <v>0</v>
      </c>
      <c r="M1162" s="54">
        <v>0</v>
      </c>
      <c r="N1162" s="54">
        <v>0</v>
      </c>
      <c r="O1162" s="54">
        <v>0</v>
      </c>
      <c r="P1162" s="54">
        <v>0</v>
      </c>
      <c r="Q1162" s="55">
        <v>0</v>
      </c>
      <c r="R1162" s="53">
        <v>0</v>
      </c>
      <c r="S1162" s="54">
        <v>1</v>
      </c>
      <c r="T1162" s="54">
        <v>0</v>
      </c>
      <c r="U1162" s="54">
        <v>0</v>
      </c>
      <c r="V1162" s="54">
        <v>0</v>
      </c>
      <c r="W1162" s="55">
        <v>0</v>
      </c>
      <c r="X1162" s="53">
        <v>0</v>
      </c>
      <c r="Y1162" s="54">
        <v>0</v>
      </c>
      <c r="Z1162" s="54">
        <v>0</v>
      </c>
      <c r="AA1162" s="54">
        <v>0</v>
      </c>
      <c r="AB1162" s="54">
        <v>0</v>
      </c>
      <c r="AC1162" s="55">
        <v>0</v>
      </c>
      <c r="AD1162" s="53">
        <v>0</v>
      </c>
      <c r="AE1162" s="54">
        <v>1</v>
      </c>
      <c r="AF1162" s="54">
        <v>0</v>
      </c>
      <c r="AG1162" s="54">
        <v>0</v>
      </c>
      <c r="AH1162" s="54">
        <v>0</v>
      </c>
      <c r="AI1162" s="55">
        <v>0</v>
      </c>
    </row>
    <row r="1163" spans="1:35" x14ac:dyDescent="0.25">
      <c r="A1163" s="26">
        <v>2019</v>
      </c>
      <c r="B1163" s="26">
        <v>0</v>
      </c>
      <c r="C1163" s="26" t="s">
        <v>53</v>
      </c>
      <c r="D1163" s="26">
        <v>18</v>
      </c>
      <c r="E1163" s="26">
        <v>2001</v>
      </c>
      <c r="F1163" s="50">
        <v>0</v>
      </c>
      <c r="G1163" s="51">
        <v>0</v>
      </c>
      <c r="H1163" s="51">
        <v>0</v>
      </c>
      <c r="I1163" s="51">
        <v>0</v>
      </c>
      <c r="J1163" s="51">
        <v>0</v>
      </c>
      <c r="K1163" s="52">
        <v>0</v>
      </c>
      <c r="L1163" s="50">
        <v>0</v>
      </c>
      <c r="M1163" s="51">
        <v>0</v>
      </c>
      <c r="N1163" s="51">
        <v>0</v>
      </c>
      <c r="O1163" s="51">
        <v>0</v>
      </c>
      <c r="P1163" s="51">
        <v>0</v>
      </c>
      <c r="Q1163" s="52">
        <v>0</v>
      </c>
      <c r="R1163" s="50">
        <v>0</v>
      </c>
      <c r="S1163" s="51">
        <v>0</v>
      </c>
      <c r="T1163" s="51">
        <v>0</v>
      </c>
      <c r="U1163" s="51">
        <v>0</v>
      </c>
      <c r="V1163" s="51">
        <v>0</v>
      </c>
      <c r="W1163" s="52">
        <v>0</v>
      </c>
      <c r="X1163" s="50">
        <v>0</v>
      </c>
      <c r="Y1163" s="51">
        <v>0</v>
      </c>
      <c r="Z1163" s="51">
        <v>0</v>
      </c>
      <c r="AA1163" s="51">
        <v>0</v>
      </c>
      <c r="AB1163" s="51">
        <v>0</v>
      </c>
      <c r="AC1163" s="52">
        <v>0</v>
      </c>
      <c r="AD1163" s="50">
        <v>0</v>
      </c>
      <c r="AE1163" s="51">
        <v>0</v>
      </c>
      <c r="AF1163" s="51">
        <v>0</v>
      </c>
      <c r="AG1163" s="51">
        <v>0</v>
      </c>
      <c r="AH1163" s="51">
        <v>0</v>
      </c>
      <c r="AI1163" s="52">
        <v>0</v>
      </c>
    </row>
    <row r="1164" spans="1:35" x14ac:dyDescent="0.25">
      <c r="A1164" s="27">
        <v>2019</v>
      </c>
      <c r="B1164" s="27">
        <v>0</v>
      </c>
      <c r="C1164" s="27" t="s">
        <v>53</v>
      </c>
      <c r="D1164" s="27">
        <v>19</v>
      </c>
      <c r="E1164" s="27">
        <v>2000</v>
      </c>
      <c r="F1164" s="53">
        <v>0</v>
      </c>
      <c r="G1164" s="54">
        <v>0</v>
      </c>
      <c r="H1164" s="54">
        <v>365</v>
      </c>
      <c r="I1164" s="54">
        <v>0</v>
      </c>
      <c r="J1164" s="54">
        <v>0</v>
      </c>
      <c r="K1164" s="55">
        <v>0</v>
      </c>
      <c r="L1164" s="53">
        <v>0</v>
      </c>
      <c r="M1164" s="54">
        <v>0</v>
      </c>
      <c r="N1164" s="54">
        <v>0</v>
      </c>
      <c r="O1164" s="54">
        <v>0</v>
      </c>
      <c r="P1164" s="54">
        <v>0</v>
      </c>
      <c r="Q1164" s="55">
        <v>0</v>
      </c>
      <c r="R1164" s="53">
        <v>0</v>
      </c>
      <c r="S1164" s="54">
        <v>0</v>
      </c>
      <c r="T1164" s="54">
        <v>1</v>
      </c>
      <c r="U1164" s="54">
        <v>0</v>
      </c>
      <c r="V1164" s="54">
        <v>0</v>
      </c>
      <c r="W1164" s="55">
        <v>0</v>
      </c>
      <c r="X1164" s="53">
        <v>0</v>
      </c>
      <c r="Y1164" s="54">
        <v>0</v>
      </c>
      <c r="Z1164" s="54">
        <v>0</v>
      </c>
      <c r="AA1164" s="54">
        <v>0</v>
      </c>
      <c r="AB1164" s="54">
        <v>0</v>
      </c>
      <c r="AC1164" s="55">
        <v>0</v>
      </c>
      <c r="AD1164" s="53">
        <v>0</v>
      </c>
      <c r="AE1164" s="54">
        <v>0</v>
      </c>
      <c r="AF1164" s="54">
        <v>1</v>
      </c>
      <c r="AG1164" s="54">
        <v>0</v>
      </c>
      <c r="AH1164" s="54">
        <v>0</v>
      </c>
      <c r="AI1164" s="55">
        <v>0</v>
      </c>
    </row>
    <row r="1165" spans="1:35" x14ac:dyDescent="0.25">
      <c r="A1165" s="26">
        <v>2019</v>
      </c>
      <c r="B1165" s="26">
        <v>0</v>
      </c>
      <c r="C1165" s="26" t="s">
        <v>53</v>
      </c>
      <c r="D1165" s="26">
        <v>20</v>
      </c>
      <c r="E1165" s="26">
        <v>1999</v>
      </c>
      <c r="F1165" s="50">
        <v>181</v>
      </c>
      <c r="G1165" s="51">
        <v>730</v>
      </c>
      <c r="H1165" s="51">
        <v>730</v>
      </c>
      <c r="I1165" s="51">
        <v>730</v>
      </c>
      <c r="J1165" s="51">
        <v>0</v>
      </c>
      <c r="K1165" s="52">
        <v>0</v>
      </c>
      <c r="L1165" s="50">
        <v>0</v>
      </c>
      <c r="M1165" s="51">
        <v>0</v>
      </c>
      <c r="N1165" s="51">
        <v>0</v>
      </c>
      <c r="O1165" s="51">
        <v>0</v>
      </c>
      <c r="P1165" s="51">
        <v>0</v>
      </c>
      <c r="Q1165" s="52">
        <v>0</v>
      </c>
      <c r="R1165" s="50">
        <v>1</v>
      </c>
      <c r="S1165" s="51">
        <v>2</v>
      </c>
      <c r="T1165" s="51">
        <v>2</v>
      </c>
      <c r="U1165" s="51">
        <v>2</v>
      </c>
      <c r="V1165" s="51">
        <v>0</v>
      </c>
      <c r="W1165" s="52">
        <v>0</v>
      </c>
      <c r="X1165" s="50">
        <v>0</v>
      </c>
      <c r="Y1165" s="51">
        <v>0</v>
      </c>
      <c r="Z1165" s="51">
        <v>0</v>
      </c>
      <c r="AA1165" s="51">
        <v>0</v>
      </c>
      <c r="AB1165" s="51">
        <v>0</v>
      </c>
      <c r="AC1165" s="52">
        <v>0</v>
      </c>
      <c r="AD1165" s="50">
        <v>1</v>
      </c>
      <c r="AE1165" s="51">
        <v>2</v>
      </c>
      <c r="AF1165" s="51">
        <v>2</v>
      </c>
      <c r="AG1165" s="51">
        <v>2</v>
      </c>
      <c r="AH1165" s="51">
        <v>0</v>
      </c>
      <c r="AI1165" s="52">
        <v>0</v>
      </c>
    </row>
    <row r="1166" spans="1:35" x14ac:dyDescent="0.25">
      <c r="A1166" s="27">
        <v>2019</v>
      </c>
      <c r="B1166" s="27">
        <v>0</v>
      </c>
      <c r="C1166" s="27" t="s">
        <v>53</v>
      </c>
      <c r="D1166" s="27">
        <v>21</v>
      </c>
      <c r="E1166" s="27">
        <v>1998</v>
      </c>
      <c r="F1166" s="53">
        <v>181</v>
      </c>
      <c r="G1166" s="54">
        <v>0</v>
      </c>
      <c r="H1166" s="54">
        <v>0</v>
      </c>
      <c r="I1166" s="54">
        <v>0</v>
      </c>
      <c r="J1166" s="54">
        <v>0</v>
      </c>
      <c r="K1166" s="55">
        <v>0</v>
      </c>
      <c r="L1166" s="53">
        <v>0</v>
      </c>
      <c r="M1166" s="54">
        <v>0</v>
      </c>
      <c r="N1166" s="54">
        <v>0</v>
      </c>
      <c r="O1166" s="54">
        <v>0</v>
      </c>
      <c r="P1166" s="54">
        <v>0</v>
      </c>
      <c r="Q1166" s="55">
        <v>0</v>
      </c>
      <c r="R1166" s="53">
        <v>1</v>
      </c>
      <c r="S1166" s="54">
        <v>0</v>
      </c>
      <c r="T1166" s="54">
        <v>0</v>
      </c>
      <c r="U1166" s="54">
        <v>0</v>
      </c>
      <c r="V1166" s="54">
        <v>0</v>
      </c>
      <c r="W1166" s="55">
        <v>0</v>
      </c>
      <c r="X1166" s="53">
        <v>0</v>
      </c>
      <c r="Y1166" s="54">
        <v>0</v>
      </c>
      <c r="Z1166" s="54">
        <v>0</v>
      </c>
      <c r="AA1166" s="54">
        <v>0</v>
      </c>
      <c r="AB1166" s="54">
        <v>0</v>
      </c>
      <c r="AC1166" s="55">
        <v>0</v>
      </c>
      <c r="AD1166" s="53">
        <v>1</v>
      </c>
      <c r="AE1166" s="54">
        <v>0</v>
      </c>
      <c r="AF1166" s="54">
        <v>0</v>
      </c>
      <c r="AG1166" s="54">
        <v>0</v>
      </c>
      <c r="AH1166" s="54">
        <v>0</v>
      </c>
      <c r="AI1166" s="55">
        <v>0</v>
      </c>
    </row>
    <row r="1167" spans="1:35" x14ac:dyDescent="0.25">
      <c r="A1167" s="26">
        <v>2019</v>
      </c>
      <c r="B1167" s="26">
        <v>0</v>
      </c>
      <c r="C1167" s="26" t="s">
        <v>53</v>
      </c>
      <c r="D1167" s="26">
        <v>22</v>
      </c>
      <c r="E1167" s="26">
        <v>1997</v>
      </c>
      <c r="F1167" s="50">
        <v>181</v>
      </c>
      <c r="G1167" s="51">
        <v>365</v>
      </c>
      <c r="H1167" s="51">
        <v>365</v>
      </c>
      <c r="I1167" s="51">
        <v>730</v>
      </c>
      <c r="J1167" s="51">
        <v>0</v>
      </c>
      <c r="K1167" s="52">
        <v>0</v>
      </c>
      <c r="L1167" s="50">
        <v>0</v>
      </c>
      <c r="M1167" s="51">
        <v>0</v>
      </c>
      <c r="N1167" s="51">
        <v>0</v>
      </c>
      <c r="O1167" s="51">
        <v>0</v>
      </c>
      <c r="P1167" s="51">
        <v>0</v>
      </c>
      <c r="Q1167" s="52">
        <v>0</v>
      </c>
      <c r="R1167" s="50">
        <v>1</v>
      </c>
      <c r="S1167" s="51">
        <v>1</v>
      </c>
      <c r="T1167" s="51">
        <v>1</v>
      </c>
      <c r="U1167" s="51">
        <v>2</v>
      </c>
      <c r="V1167" s="51">
        <v>0</v>
      </c>
      <c r="W1167" s="52">
        <v>0</v>
      </c>
      <c r="X1167" s="50">
        <v>0</v>
      </c>
      <c r="Y1167" s="51">
        <v>0</v>
      </c>
      <c r="Z1167" s="51">
        <v>0</v>
      </c>
      <c r="AA1167" s="51">
        <v>0</v>
      </c>
      <c r="AB1167" s="51">
        <v>0</v>
      </c>
      <c r="AC1167" s="52">
        <v>0</v>
      </c>
      <c r="AD1167" s="50">
        <v>1</v>
      </c>
      <c r="AE1167" s="51">
        <v>1</v>
      </c>
      <c r="AF1167" s="51">
        <v>1</v>
      </c>
      <c r="AG1167" s="51">
        <v>2</v>
      </c>
      <c r="AH1167" s="51">
        <v>0</v>
      </c>
      <c r="AI1167" s="52">
        <v>0</v>
      </c>
    </row>
    <row r="1168" spans="1:35" x14ac:dyDescent="0.25">
      <c r="A1168" s="27">
        <v>2019</v>
      </c>
      <c r="B1168" s="27">
        <v>0</v>
      </c>
      <c r="C1168" s="27" t="s">
        <v>53</v>
      </c>
      <c r="D1168" s="27">
        <v>23</v>
      </c>
      <c r="E1168" s="27">
        <v>1996</v>
      </c>
      <c r="F1168" s="53">
        <v>30</v>
      </c>
      <c r="G1168" s="54">
        <v>365</v>
      </c>
      <c r="H1168" s="54">
        <v>365</v>
      </c>
      <c r="I1168" s="54">
        <v>365</v>
      </c>
      <c r="J1168" s="54">
        <v>0</v>
      </c>
      <c r="K1168" s="55">
        <v>0</v>
      </c>
      <c r="L1168" s="53">
        <v>0</v>
      </c>
      <c r="M1168" s="54">
        <v>0</v>
      </c>
      <c r="N1168" s="54">
        <v>0</v>
      </c>
      <c r="O1168" s="54">
        <v>0</v>
      </c>
      <c r="P1168" s="54">
        <v>0</v>
      </c>
      <c r="Q1168" s="55">
        <v>0</v>
      </c>
      <c r="R1168" s="53">
        <v>1</v>
      </c>
      <c r="S1168" s="54">
        <v>1</v>
      </c>
      <c r="T1168" s="54">
        <v>1</v>
      </c>
      <c r="U1168" s="54">
        <v>1</v>
      </c>
      <c r="V1168" s="54">
        <v>0</v>
      </c>
      <c r="W1168" s="55">
        <v>0</v>
      </c>
      <c r="X1168" s="53">
        <v>0</v>
      </c>
      <c r="Y1168" s="54">
        <v>0</v>
      </c>
      <c r="Z1168" s="54">
        <v>0</v>
      </c>
      <c r="AA1168" s="54">
        <v>0</v>
      </c>
      <c r="AB1168" s="54">
        <v>0</v>
      </c>
      <c r="AC1168" s="55">
        <v>0</v>
      </c>
      <c r="AD1168" s="53">
        <v>1</v>
      </c>
      <c r="AE1168" s="54">
        <v>1</v>
      </c>
      <c r="AF1168" s="54">
        <v>1</v>
      </c>
      <c r="AG1168" s="54">
        <v>1</v>
      </c>
      <c r="AH1168" s="54">
        <v>0</v>
      </c>
      <c r="AI1168" s="55">
        <v>0</v>
      </c>
    </row>
    <row r="1169" spans="1:35" x14ac:dyDescent="0.25">
      <c r="A1169" s="26">
        <v>2019</v>
      </c>
      <c r="B1169" s="26">
        <v>0</v>
      </c>
      <c r="C1169" s="26" t="s">
        <v>53</v>
      </c>
      <c r="D1169" s="26">
        <v>24</v>
      </c>
      <c r="E1169" s="26">
        <v>1995</v>
      </c>
      <c r="F1169" s="50">
        <v>181</v>
      </c>
      <c r="G1169" s="51">
        <v>0</v>
      </c>
      <c r="H1169" s="51">
        <v>0</v>
      </c>
      <c r="I1169" s="51">
        <v>0</v>
      </c>
      <c r="J1169" s="51">
        <v>0</v>
      </c>
      <c r="K1169" s="52">
        <v>0</v>
      </c>
      <c r="L1169" s="50">
        <v>0</v>
      </c>
      <c r="M1169" s="51">
        <v>0</v>
      </c>
      <c r="N1169" s="51">
        <v>0</v>
      </c>
      <c r="O1169" s="51">
        <v>0</v>
      </c>
      <c r="P1169" s="51">
        <v>0</v>
      </c>
      <c r="Q1169" s="52">
        <v>0</v>
      </c>
      <c r="R1169" s="50">
        <v>1</v>
      </c>
      <c r="S1169" s="51">
        <v>0</v>
      </c>
      <c r="T1169" s="51">
        <v>0</v>
      </c>
      <c r="U1169" s="51">
        <v>0</v>
      </c>
      <c r="V1169" s="51">
        <v>0</v>
      </c>
      <c r="W1169" s="52">
        <v>0</v>
      </c>
      <c r="X1169" s="50">
        <v>0</v>
      </c>
      <c r="Y1169" s="51">
        <v>0</v>
      </c>
      <c r="Z1169" s="51">
        <v>0</v>
      </c>
      <c r="AA1169" s="51">
        <v>0</v>
      </c>
      <c r="AB1169" s="51">
        <v>0</v>
      </c>
      <c r="AC1169" s="52">
        <v>0</v>
      </c>
      <c r="AD1169" s="50">
        <v>1</v>
      </c>
      <c r="AE1169" s="51">
        <v>0</v>
      </c>
      <c r="AF1169" s="51">
        <v>0</v>
      </c>
      <c r="AG1169" s="51">
        <v>0</v>
      </c>
      <c r="AH1169" s="51">
        <v>0</v>
      </c>
      <c r="AI1169" s="52">
        <v>0</v>
      </c>
    </row>
    <row r="1170" spans="1:35" x14ac:dyDescent="0.25">
      <c r="A1170" s="27">
        <v>2019</v>
      </c>
      <c r="B1170" s="27">
        <v>0</v>
      </c>
      <c r="C1170" s="27" t="s">
        <v>53</v>
      </c>
      <c r="D1170" s="27">
        <v>25</v>
      </c>
      <c r="E1170" s="27">
        <v>1994</v>
      </c>
      <c r="F1170" s="53">
        <v>0</v>
      </c>
      <c r="G1170" s="54">
        <v>0</v>
      </c>
      <c r="H1170" s="54">
        <v>0</v>
      </c>
      <c r="I1170" s="54">
        <v>365</v>
      </c>
      <c r="J1170" s="54">
        <v>0</v>
      </c>
      <c r="K1170" s="55">
        <v>0</v>
      </c>
      <c r="L1170" s="53">
        <v>0</v>
      </c>
      <c r="M1170" s="54">
        <v>0</v>
      </c>
      <c r="N1170" s="54">
        <v>0</v>
      </c>
      <c r="O1170" s="54">
        <v>0</v>
      </c>
      <c r="P1170" s="54">
        <v>0</v>
      </c>
      <c r="Q1170" s="55">
        <v>0</v>
      </c>
      <c r="R1170" s="53">
        <v>0</v>
      </c>
      <c r="S1170" s="54">
        <v>0</v>
      </c>
      <c r="T1170" s="54">
        <v>0</v>
      </c>
      <c r="U1170" s="54">
        <v>1</v>
      </c>
      <c r="V1170" s="54">
        <v>0</v>
      </c>
      <c r="W1170" s="55">
        <v>0</v>
      </c>
      <c r="X1170" s="53">
        <v>0</v>
      </c>
      <c r="Y1170" s="54">
        <v>0</v>
      </c>
      <c r="Z1170" s="54">
        <v>0</v>
      </c>
      <c r="AA1170" s="54">
        <v>0</v>
      </c>
      <c r="AB1170" s="54">
        <v>0</v>
      </c>
      <c r="AC1170" s="55">
        <v>0</v>
      </c>
      <c r="AD1170" s="53">
        <v>0</v>
      </c>
      <c r="AE1170" s="54">
        <v>0</v>
      </c>
      <c r="AF1170" s="54">
        <v>0</v>
      </c>
      <c r="AG1170" s="54">
        <v>1</v>
      </c>
      <c r="AH1170" s="54">
        <v>0</v>
      </c>
      <c r="AI1170" s="55">
        <v>0</v>
      </c>
    </row>
    <row r="1171" spans="1:35" x14ac:dyDescent="0.25">
      <c r="A1171" s="26">
        <v>2019</v>
      </c>
      <c r="B1171" s="26">
        <v>0</v>
      </c>
      <c r="C1171" s="26" t="s">
        <v>53</v>
      </c>
      <c r="D1171" s="26">
        <v>26</v>
      </c>
      <c r="E1171" s="26">
        <v>1993</v>
      </c>
      <c r="F1171" s="50">
        <v>181</v>
      </c>
      <c r="G1171" s="51">
        <v>0</v>
      </c>
      <c r="H1171" s="51">
        <v>0</v>
      </c>
      <c r="I1171" s="51">
        <v>0</v>
      </c>
      <c r="J1171" s="51">
        <v>0</v>
      </c>
      <c r="K1171" s="52">
        <v>0</v>
      </c>
      <c r="L1171" s="50">
        <v>0</v>
      </c>
      <c r="M1171" s="51">
        <v>0</v>
      </c>
      <c r="N1171" s="51">
        <v>0</v>
      </c>
      <c r="O1171" s="51">
        <v>0</v>
      </c>
      <c r="P1171" s="51">
        <v>0</v>
      </c>
      <c r="Q1171" s="52">
        <v>0</v>
      </c>
      <c r="R1171" s="50">
        <v>1</v>
      </c>
      <c r="S1171" s="51">
        <v>0</v>
      </c>
      <c r="T1171" s="51">
        <v>0</v>
      </c>
      <c r="U1171" s="51">
        <v>0</v>
      </c>
      <c r="V1171" s="51">
        <v>0</v>
      </c>
      <c r="W1171" s="52">
        <v>0</v>
      </c>
      <c r="X1171" s="50">
        <v>0</v>
      </c>
      <c r="Y1171" s="51">
        <v>0</v>
      </c>
      <c r="Z1171" s="51">
        <v>0</v>
      </c>
      <c r="AA1171" s="51">
        <v>0</v>
      </c>
      <c r="AB1171" s="51">
        <v>0</v>
      </c>
      <c r="AC1171" s="52">
        <v>0</v>
      </c>
      <c r="AD1171" s="50">
        <v>1</v>
      </c>
      <c r="AE1171" s="51">
        <v>0</v>
      </c>
      <c r="AF1171" s="51">
        <v>0</v>
      </c>
      <c r="AG1171" s="51">
        <v>0</v>
      </c>
      <c r="AH1171" s="51">
        <v>0</v>
      </c>
      <c r="AI1171" s="52">
        <v>0</v>
      </c>
    </row>
    <row r="1172" spans="1:35" x14ac:dyDescent="0.25">
      <c r="A1172" s="27">
        <v>2019</v>
      </c>
      <c r="B1172" s="27">
        <v>0</v>
      </c>
      <c r="C1172" s="27" t="s">
        <v>53</v>
      </c>
      <c r="D1172" s="27">
        <v>27</v>
      </c>
      <c r="E1172" s="27">
        <v>1992</v>
      </c>
      <c r="F1172" s="53">
        <v>0</v>
      </c>
      <c r="G1172" s="54">
        <v>365</v>
      </c>
      <c r="H1172" s="54">
        <v>365</v>
      </c>
      <c r="I1172" s="54">
        <v>365</v>
      </c>
      <c r="J1172" s="54">
        <v>0</v>
      </c>
      <c r="K1172" s="55">
        <v>0</v>
      </c>
      <c r="L1172" s="53">
        <v>0</v>
      </c>
      <c r="M1172" s="54">
        <v>0</v>
      </c>
      <c r="N1172" s="54">
        <v>0</v>
      </c>
      <c r="O1172" s="54">
        <v>0</v>
      </c>
      <c r="P1172" s="54">
        <v>0</v>
      </c>
      <c r="Q1172" s="55">
        <v>0</v>
      </c>
      <c r="R1172" s="53">
        <v>0</v>
      </c>
      <c r="S1172" s="54">
        <v>1</v>
      </c>
      <c r="T1172" s="54">
        <v>1</v>
      </c>
      <c r="U1172" s="54">
        <v>1</v>
      </c>
      <c r="V1172" s="54">
        <v>0</v>
      </c>
      <c r="W1172" s="55">
        <v>0</v>
      </c>
      <c r="X1172" s="53">
        <v>0</v>
      </c>
      <c r="Y1172" s="54">
        <v>0</v>
      </c>
      <c r="Z1172" s="54">
        <v>0</v>
      </c>
      <c r="AA1172" s="54">
        <v>0</v>
      </c>
      <c r="AB1172" s="54">
        <v>0</v>
      </c>
      <c r="AC1172" s="55">
        <v>0</v>
      </c>
      <c r="AD1172" s="53">
        <v>0</v>
      </c>
      <c r="AE1172" s="54">
        <v>1</v>
      </c>
      <c r="AF1172" s="54">
        <v>1</v>
      </c>
      <c r="AG1172" s="54">
        <v>1</v>
      </c>
      <c r="AH1172" s="54">
        <v>0</v>
      </c>
      <c r="AI1172" s="55">
        <v>0</v>
      </c>
    </row>
    <row r="1173" spans="1:35" x14ac:dyDescent="0.25">
      <c r="A1173" s="26">
        <v>2019</v>
      </c>
      <c r="B1173" s="26">
        <v>0</v>
      </c>
      <c r="C1173" s="26" t="s">
        <v>53</v>
      </c>
      <c r="D1173" s="26">
        <v>28</v>
      </c>
      <c r="E1173" s="26">
        <v>1991</v>
      </c>
      <c r="F1173" s="50">
        <v>150</v>
      </c>
      <c r="G1173" s="51">
        <v>699</v>
      </c>
      <c r="H1173" s="51">
        <v>0</v>
      </c>
      <c r="I1173" s="51">
        <v>254</v>
      </c>
      <c r="J1173" s="51">
        <v>0</v>
      </c>
      <c r="K1173" s="52">
        <v>0</v>
      </c>
      <c r="L1173" s="50">
        <v>0</v>
      </c>
      <c r="M1173" s="51">
        <v>0</v>
      </c>
      <c r="N1173" s="51">
        <v>0</v>
      </c>
      <c r="O1173" s="51">
        <v>0</v>
      </c>
      <c r="P1173" s="51">
        <v>0</v>
      </c>
      <c r="Q1173" s="52">
        <v>0</v>
      </c>
      <c r="R1173" s="50">
        <v>1</v>
      </c>
      <c r="S1173" s="51">
        <v>2</v>
      </c>
      <c r="T1173" s="51">
        <v>0</v>
      </c>
      <c r="U1173" s="51">
        <v>1</v>
      </c>
      <c r="V1173" s="51">
        <v>0</v>
      </c>
      <c r="W1173" s="52">
        <v>0</v>
      </c>
      <c r="X1173" s="50">
        <v>0</v>
      </c>
      <c r="Y1173" s="51">
        <v>0</v>
      </c>
      <c r="Z1173" s="51">
        <v>0</v>
      </c>
      <c r="AA1173" s="51">
        <v>0</v>
      </c>
      <c r="AB1173" s="51">
        <v>0</v>
      </c>
      <c r="AC1173" s="52">
        <v>0</v>
      </c>
      <c r="AD1173" s="50">
        <v>1</v>
      </c>
      <c r="AE1173" s="51">
        <v>2</v>
      </c>
      <c r="AF1173" s="51">
        <v>0</v>
      </c>
      <c r="AG1173" s="51">
        <v>0</v>
      </c>
      <c r="AH1173" s="51">
        <v>0</v>
      </c>
      <c r="AI1173" s="52">
        <v>0</v>
      </c>
    </row>
    <row r="1174" spans="1:35" x14ac:dyDescent="0.25">
      <c r="A1174" s="27">
        <v>2019</v>
      </c>
      <c r="B1174" s="27">
        <v>0</v>
      </c>
      <c r="C1174" s="27" t="s">
        <v>53</v>
      </c>
      <c r="D1174" s="27">
        <v>29</v>
      </c>
      <c r="E1174" s="27">
        <v>1990</v>
      </c>
      <c r="F1174" s="53">
        <v>0</v>
      </c>
      <c r="G1174" s="54">
        <v>0</v>
      </c>
      <c r="H1174" s="54">
        <v>0</v>
      </c>
      <c r="I1174" s="54">
        <v>0</v>
      </c>
      <c r="J1174" s="54">
        <v>0</v>
      </c>
      <c r="K1174" s="55">
        <v>0</v>
      </c>
      <c r="L1174" s="53">
        <v>0</v>
      </c>
      <c r="M1174" s="54">
        <v>0</v>
      </c>
      <c r="N1174" s="54">
        <v>0</v>
      </c>
      <c r="O1174" s="54">
        <v>0</v>
      </c>
      <c r="P1174" s="54">
        <v>0</v>
      </c>
      <c r="Q1174" s="55">
        <v>0</v>
      </c>
      <c r="R1174" s="53">
        <v>0</v>
      </c>
      <c r="S1174" s="54">
        <v>0</v>
      </c>
      <c r="T1174" s="54">
        <v>0</v>
      </c>
      <c r="U1174" s="54">
        <v>0</v>
      </c>
      <c r="V1174" s="54">
        <v>0</v>
      </c>
      <c r="W1174" s="55">
        <v>0</v>
      </c>
      <c r="X1174" s="53">
        <v>0</v>
      </c>
      <c r="Y1174" s="54">
        <v>0</v>
      </c>
      <c r="Z1174" s="54">
        <v>0</v>
      </c>
      <c r="AA1174" s="54">
        <v>0</v>
      </c>
      <c r="AB1174" s="54">
        <v>0</v>
      </c>
      <c r="AC1174" s="55">
        <v>0</v>
      </c>
      <c r="AD1174" s="53">
        <v>0</v>
      </c>
      <c r="AE1174" s="54">
        <v>0</v>
      </c>
      <c r="AF1174" s="54">
        <v>0</v>
      </c>
      <c r="AG1174" s="54">
        <v>0</v>
      </c>
      <c r="AH1174" s="54">
        <v>0</v>
      </c>
      <c r="AI1174" s="55">
        <v>0</v>
      </c>
    </row>
    <row r="1175" spans="1:35" x14ac:dyDescent="0.25">
      <c r="A1175" s="26">
        <v>2019</v>
      </c>
      <c r="B1175" s="26">
        <v>0</v>
      </c>
      <c r="C1175" s="26" t="s">
        <v>53</v>
      </c>
      <c r="D1175" s="26">
        <v>30</v>
      </c>
      <c r="E1175" s="26">
        <v>1989</v>
      </c>
      <c r="F1175" s="50">
        <v>543</v>
      </c>
      <c r="G1175" s="51">
        <v>365</v>
      </c>
      <c r="H1175" s="51">
        <v>365</v>
      </c>
      <c r="I1175" s="51">
        <v>730</v>
      </c>
      <c r="J1175" s="51">
        <v>0</v>
      </c>
      <c r="K1175" s="52">
        <v>0</v>
      </c>
      <c r="L1175" s="50">
        <v>0</v>
      </c>
      <c r="M1175" s="51">
        <v>0</v>
      </c>
      <c r="N1175" s="51">
        <v>0</v>
      </c>
      <c r="O1175" s="51">
        <v>0</v>
      </c>
      <c r="P1175" s="51">
        <v>0</v>
      </c>
      <c r="Q1175" s="52">
        <v>0</v>
      </c>
      <c r="R1175" s="50">
        <v>3</v>
      </c>
      <c r="S1175" s="51">
        <v>1</v>
      </c>
      <c r="T1175" s="51">
        <v>1</v>
      </c>
      <c r="U1175" s="51">
        <v>2</v>
      </c>
      <c r="V1175" s="51">
        <v>0</v>
      </c>
      <c r="W1175" s="52">
        <v>0</v>
      </c>
      <c r="X1175" s="50">
        <v>0</v>
      </c>
      <c r="Y1175" s="51">
        <v>0</v>
      </c>
      <c r="Z1175" s="51">
        <v>0</v>
      </c>
      <c r="AA1175" s="51">
        <v>0</v>
      </c>
      <c r="AB1175" s="51">
        <v>0</v>
      </c>
      <c r="AC1175" s="52">
        <v>0</v>
      </c>
      <c r="AD1175" s="50">
        <v>3</v>
      </c>
      <c r="AE1175" s="51">
        <v>1</v>
      </c>
      <c r="AF1175" s="51">
        <v>1</v>
      </c>
      <c r="AG1175" s="51">
        <v>2</v>
      </c>
      <c r="AH1175" s="51">
        <v>0</v>
      </c>
      <c r="AI1175" s="52">
        <v>0</v>
      </c>
    </row>
    <row r="1176" spans="1:35" x14ac:dyDescent="0.25">
      <c r="A1176" s="27">
        <v>2019</v>
      </c>
      <c r="B1176" s="27">
        <v>0</v>
      </c>
      <c r="C1176" s="27" t="s">
        <v>53</v>
      </c>
      <c r="D1176" s="27">
        <v>31</v>
      </c>
      <c r="E1176" s="27">
        <v>1988</v>
      </c>
      <c r="F1176" s="53">
        <v>0</v>
      </c>
      <c r="G1176" s="54">
        <v>122</v>
      </c>
      <c r="H1176" s="54">
        <v>122</v>
      </c>
      <c r="I1176" s="54">
        <v>365</v>
      </c>
      <c r="J1176" s="54">
        <v>0</v>
      </c>
      <c r="K1176" s="55">
        <v>0</v>
      </c>
      <c r="L1176" s="53">
        <v>0</v>
      </c>
      <c r="M1176" s="54">
        <v>0</v>
      </c>
      <c r="N1176" s="54">
        <v>0</v>
      </c>
      <c r="O1176" s="54">
        <v>0</v>
      </c>
      <c r="P1176" s="54">
        <v>0</v>
      </c>
      <c r="Q1176" s="55">
        <v>0</v>
      </c>
      <c r="R1176" s="53">
        <v>0</v>
      </c>
      <c r="S1176" s="54">
        <v>1</v>
      </c>
      <c r="T1176" s="54">
        <v>1</v>
      </c>
      <c r="U1176" s="54">
        <v>1</v>
      </c>
      <c r="V1176" s="54">
        <v>0</v>
      </c>
      <c r="W1176" s="55">
        <v>0</v>
      </c>
      <c r="X1176" s="53">
        <v>0</v>
      </c>
      <c r="Y1176" s="54">
        <v>0</v>
      </c>
      <c r="Z1176" s="54">
        <v>0</v>
      </c>
      <c r="AA1176" s="54">
        <v>0</v>
      </c>
      <c r="AB1176" s="54">
        <v>0</v>
      </c>
      <c r="AC1176" s="55">
        <v>0</v>
      </c>
      <c r="AD1176" s="53">
        <v>0</v>
      </c>
      <c r="AE1176" s="54">
        <v>1</v>
      </c>
      <c r="AF1176" s="54">
        <v>1</v>
      </c>
      <c r="AG1176" s="54">
        <v>1</v>
      </c>
      <c r="AH1176" s="54">
        <v>0</v>
      </c>
      <c r="AI1176" s="55">
        <v>0</v>
      </c>
    </row>
    <row r="1177" spans="1:35" x14ac:dyDescent="0.25">
      <c r="A1177" s="26">
        <v>2019</v>
      </c>
      <c r="B1177" s="26">
        <v>0</v>
      </c>
      <c r="C1177" s="26" t="s">
        <v>53</v>
      </c>
      <c r="D1177" s="26">
        <v>32</v>
      </c>
      <c r="E1177" s="26">
        <v>1987</v>
      </c>
      <c r="F1177" s="50">
        <v>0</v>
      </c>
      <c r="G1177" s="51">
        <v>365</v>
      </c>
      <c r="H1177" s="51">
        <v>365</v>
      </c>
      <c r="I1177" s="51">
        <v>0</v>
      </c>
      <c r="J1177" s="51">
        <v>0</v>
      </c>
      <c r="K1177" s="52">
        <v>0</v>
      </c>
      <c r="L1177" s="50">
        <v>0</v>
      </c>
      <c r="M1177" s="51">
        <v>0</v>
      </c>
      <c r="N1177" s="51">
        <v>0</v>
      </c>
      <c r="O1177" s="51">
        <v>0</v>
      </c>
      <c r="P1177" s="51">
        <v>0</v>
      </c>
      <c r="Q1177" s="52">
        <v>0</v>
      </c>
      <c r="R1177" s="50">
        <v>0</v>
      </c>
      <c r="S1177" s="51">
        <v>1</v>
      </c>
      <c r="T1177" s="51">
        <v>1</v>
      </c>
      <c r="U1177" s="51">
        <v>0</v>
      </c>
      <c r="V1177" s="51">
        <v>0</v>
      </c>
      <c r="W1177" s="52">
        <v>0</v>
      </c>
      <c r="X1177" s="50">
        <v>0</v>
      </c>
      <c r="Y1177" s="51">
        <v>0</v>
      </c>
      <c r="Z1177" s="51">
        <v>0</v>
      </c>
      <c r="AA1177" s="51">
        <v>0</v>
      </c>
      <c r="AB1177" s="51">
        <v>0</v>
      </c>
      <c r="AC1177" s="52">
        <v>0</v>
      </c>
      <c r="AD1177" s="50">
        <v>0</v>
      </c>
      <c r="AE1177" s="51">
        <v>1</v>
      </c>
      <c r="AF1177" s="51">
        <v>1</v>
      </c>
      <c r="AG1177" s="51">
        <v>0</v>
      </c>
      <c r="AH1177" s="51">
        <v>0</v>
      </c>
      <c r="AI1177" s="52">
        <v>0</v>
      </c>
    </row>
    <row r="1178" spans="1:35" x14ac:dyDescent="0.25">
      <c r="A1178" s="27">
        <v>2019</v>
      </c>
      <c r="B1178" s="27">
        <v>0</v>
      </c>
      <c r="C1178" s="27" t="s">
        <v>53</v>
      </c>
      <c r="D1178" s="27">
        <v>33</v>
      </c>
      <c r="E1178" s="27">
        <v>1986</v>
      </c>
      <c r="F1178" s="53">
        <v>0</v>
      </c>
      <c r="G1178" s="54">
        <v>0</v>
      </c>
      <c r="H1178" s="54">
        <v>0</v>
      </c>
      <c r="I1178" s="54">
        <v>0</v>
      </c>
      <c r="J1178" s="54">
        <v>0</v>
      </c>
      <c r="K1178" s="55">
        <v>0</v>
      </c>
      <c r="L1178" s="53">
        <v>0</v>
      </c>
      <c r="M1178" s="54">
        <v>0</v>
      </c>
      <c r="N1178" s="54">
        <v>0</v>
      </c>
      <c r="O1178" s="54">
        <v>0</v>
      </c>
      <c r="P1178" s="54">
        <v>0</v>
      </c>
      <c r="Q1178" s="55">
        <v>0</v>
      </c>
      <c r="R1178" s="53">
        <v>0</v>
      </c>
      <c r="S1178" s="54">
        <v>0</v>
      </c>
      <c r="T1178" s="54">
        <v>0</v>
      </c>
      <c r="U1178" s="54">
        <v>0</v>
      </c>
      <c r="V1178" s="54">
        <v>0</v>
      </c>
      <c r="W1178" s="55">
        <v>0</v>
      </c>
      <c r="X1178" s="53">
        <v>0</v>
      </c>
      <c r="Y1178" s="54">
        <v>0</v>
      </c>
      <c r="Z1178" s="54">
        <v>0</v>
      </c>
      <c r="AA1178" s="54">
        <v>0</v>
      </c>
      <c r="AB1178" s="54">
        <v>0</v>
      </c>
      <c r="AC1178" s="55">
        <v>0</v>
      </c>
      <c r="AD1178" s="53">
        <v>0</v>
      </c>
      <c r="AE1178" s="54">
        <v>0</v>
      </c>
      <c r="AF1178" s="54">
        <v>0</v>
      </c>
      <c r="AG1178" s="54">
        <v>0</v>
      </c>
      <c r="AH1178" s="54">
        <v>0</v>
      </c>
      <c r="AI1178" s="55">
        <v>0</v>
      </c>
    </row>
    <row r="1179" spans="1:35" x14ac:dyDescent="0.25">
      <c r="A1179" s="26">
        <v>2019</v>
      </c>
      <c r="B1179" s="26">
        <v>0</v>
      </c>
      <c r="C1179" s="26" t="s">
        <v>53</v>
      </c>
      <c r="D1179" s="26">
        <v>34</v>
      </c>
      <c r="E1179" s="26">
        <v>1985</v>
      </c>
      <c r="F1179" s="50">
        <v>543</v>
      </c>
      <c r="G1179" s="51">
        <v>365</v>
      </c>
      <c r="H1179" s="51">
        <v>0</v>
      </c>
      <c r="I1179" s="51">
        <v>0</v>
      </c>
      <c r="J1179" s="51">
        <v>0</v>
      </c>
      <c r="K1179" s="52">
        <v>0</v>
      </c>
      <c r="L1179" s="50">
        <v>0</v>
      </c>
      <c r="M1179" s="51">
        <v>0</v>
      </c>
      <c r="N1179" s="51">
        <v>0</v>
      </c>
      <c r="O1179" s="51">
        <v>0</v>
      </c>
      <c r="P1179" s="51">
        <v>0</v>
      </c>
      <c r="Q1179" s="52">
        <v>0</v>
      </c>
      <c r="R1179" s="50">
        <v>3</v>
      </c>
      <c r="S1179" s="51">
        <v>1</v>
      </c>
      <c r="T1179" s="51">
        <v>0</v>
      </c>
      <c r="U1179" s="51">
        <v>0</v>
      </c>
      <c r="V1179" s="51">
        <v>0</v>
      </c>
      <c r="W1179" s="52">
        <v>0</v>
      </c>
      <c r="X1179" s="50">
        <v>0</v>
      </c>
      <c r="Y1179" s="51">
        <v>0</v>
      </c>
      <c r="Z1179" s="51">
        <v>0</v>
      </c>
      <c r="AA1179" s="51">
        <v>0</v>
      </c>
      <c r="AB1179" s="51">
        <v>0</v>
      </c>
      <c r="AC1179" s="52">
        <v>0</v>
      </c>
      <c r="AD1179" s="50">
        <v>3</v>
      </c>
      <c r="AE1179" s="51">
        <v>1</v>
      </c>
      <c r="AF1179" s="51">
        <v>0</v>
      </c>
      <c r="AG1179" s="51">
        <v>0</v>
      </c>
      <c r="AH1179" s="51">
        <v>0</v>
      </c>
      <c r="AI1179" s="52">
        <v>0</v>
      </c>
    </row>
    <row r="1180" spans="1:35" x14ac:dyDescent="0.25">
      <c r="A1180" s="27">
        <v>2019</v>
      </c>
      <c r="B1180" s="27">
        <v>0</v>
      </c>
      <c r="C1180" s="27" t="s">
        <v>53</v>
      </c>
      <c r="D1180" s="27">
        <v>35</v>
      </c>
      <c r="E1180" s="27">
        <v>1984</v>
      </c>
      <c r="F1180" s="53">
        <v>362</v>
      </c>
      <c r="G1180" s="54">
        <v>0</v>
      </c>
      <c r="H1180" s="54">
        <v>0</v>
      </c>
      <c r="I1180" s="54">
        <v>0</v>
      </c>
      <c r="J1180" s="54">
        <v>0</v>
      </c>
      <c r="K1180" s="55">
        <v>0</v>
      </c>
      <c r="L1180" s="53">
        <v>0</v>
      </c>
      <c r="M1180" s="54">
        <v>0</v>
      </c>
      <c r="N1180" s="54">
        <v>0</v>
      </c>
      <c r="O1180" s="54">
        <v>0</v>
      </c>
      <c r="P1180" s="54">
        <v>0</v>
      </c>
      <c r="Q1180" s="55">
        <v>0</v>
      </c>
      <c r="R1180" s="53">
        <v>2</v>
      </c>
      <c r="S1180" s="54">
        <v>0</v>
      </c>
      <c r="T1180" s="54">
        <v>0</v>
      </c>
      <c r="U1180" s="54">
        <v>0</v>
      </c>
      <c r="V1180" s="54">
        <v>0</v>
      </c>
      <c r="W1180" s="55">
        <v>0</v>
      </c>
      <c r="X1180" s="53">
        <v>0</v>
      </c>
      <c r="Y1180" s="54">
        <v>0</v>
      </c>
      <c r="Z1180" s="54">
        <v>0</v>
      </c>
      <c r="AA1180" s="54">
        <v>0</v>
      </c>
      <c r="AB1180" s="54">
        <v>0</v>
      </c>
      <c r="AC1180" s="55">
        <v>0</v>
      </c>
      <c r="AD1180" s="53">
        <v>2</v>
      </c>
      <c r="AE1180" s="54">
        <v>0</v>
      </c>
      <c r="AF1180" s="54">
        <v>0</v>
      </c>
      <c r="AG1180" s="54">
        <v>0</v>
      </c>
      <c r="AH1180" s="54">
        <v>0</v>
      </c>
      <c r="AI1180" s="55">
        <v>0</v>
      </c>
    </row>
    <row r="1181" spans="1:35" x14ac:dyDescent="0.25">
      <c r="A1181" s="26">
        <v>2019</v>
      </c>
      <c r="B1181" s="26">
        <v>0</v>
      </c>
      <c r="C1181" s="26" t="s">
        <v>53</v>
      </c>
      <c r="D1181" s="26">
        <v>36</v>
      </c>
      <c r="E1181" s="26">
        <v>1983</v>
      </c>
      <c r="F1181" s="50">
        <v>0</v>
      </c>
      <c r="G1181" s="51">
        <v>0</v>
      </c>
      <c r="H1181" s="51">
        <v>365</v>
      </c>
      <c r="I1181" s="51">
        <v>365</v>
      </c>
      <c r="J1181" s="51">
        <v>0</v>
      </c>
      <c r="K1181" s="52">
        <v>0</v>
      </c>
      <c r="L1181" s="50">
        <v>0</v>
      </c>
      <c r="M1181" s="51">
        <v>0</v>
      </c>
      <c r="N1181" s="51">
        <v>0</v>
      </c>
      <c r="O1181" s="51">
        <v>0</v>
      </c>
      <c r="P1181" s="51">
        <v>0</v>
      </c>
      <c r="Q1181" s="52">
        <v>0</v>
      </c>
      <c r="R1181" s="50">
        <v>0</v>
      </c>
      <c r="S1181" s="51">
        <v>0</v>
      </c>
      <c r="T1181" s="51">
        <v>1</v>
      </c>
      <c r="U1181" s="51">
        <v>1</v>
      </c>
      <c r="V1181" s="51">
        <v>0</v>
      </c>
      <c r="W1181" s="52">
        <v>0</v>
      </c>
      <c r="X1181" s="50">
        <v>0</v>
      </c>
      <c r="Y1181" s="51">
        <v>0</v>
      </c>
      <c r="Z1181" s="51">
        <v>0</v>
      </c>
      <c r="AA1181" s="51">
        <v>0</v>
      </c>
      <c r="AB1181" s="51">
        <v>0</v>
      </c>
      <c r="AC1181" s="52">
        <v>0</v>
      </c>
      <c r="AD1181" s="50">
        <v>0</v>
      </c>
      <c r="AE1181" s="51">
        <v>0</v>
      </c>
      <c r="AF1181" s="51">
        <v>1</v>
      </c>
      <c r="AG1181" s="51">
        <v>1</v>
      </c>
      <c r="AH1181" s="51">
        <v>0</v>
      </c>
      <c r="AI1181" s="52">
        <v>0</v>
      </c>
    </row>
    <row r="1182" spans="1:35" x14ac:dyDescent="0.25">
      <c r="A1182" s="27">
        <v>2019</v>
      </c>
      <c r="B1182" s="27">
        <v>0</v>
      </c>
      <c r="C1182" s="27" t="s">
        <v>53</v>
      </c>
      <c r="D1182" s="27">
        <v>37</v>
      </c>
      <c r="E1182" s="27">
        <v>1982</v>
      </c>
      <c r="F1182" s="53">
        <v>181</v>
      </c>
      <c r="G1182" s="54">
        <v>730</v>
      </c>
      <c r="H1182" s="54">
        <v>730</v>
      </c>
      <c r="I1182" s="54">
        <v>1095</v>
      </c>
      <c r="J1182" s="54">
        <v>0</v>
      </c>
      <c r="K1182" s="55">
        <v>0</v>
      </c>
      <c r="L1182" s="53">
        <v>0</v>
      </c>
      <c r="M1182" s="54">
        <v>0</v>
      </c>
      <c r="N1182" s="54">
        <v>0</v>
      </c>
      <c r="O1182" s="54">
        <v>0</v>
      </c>
      <c r="P1182" s="54">
        <v>0</v>
      </c>
      <c r="Q1182" s="55">
        <v>0</v>
      </c>
      <c r="R1182" s="53">
        <v>1</v>
      </c>
      <c r="S1182" s="54">
        <v>2</v>
      </c>
      <c r="T1182" s="54">
        <v>2</v>
      </c>
      <c r="U1182" s="54">
        <v>3</v>
      </c>
      <c r="V1182" s="54">
        <v>0</v>
      </c>
      <c r="W1182" s="55">
        <v>0</v>
      </c>
      <c r="X1182" s="53">
        <v>0</v>
      </c>
      <c r="Y1182" s="54">
        <v>0</v>
      </c>
      <c r="Z1182" s="54">
        <v>0</v>
      </c>
      <c r="AA1182" s="54">
        <v>0</v>
      </c>
      <c r="AB1182" s="54">
        <v>0</v>
      </c>
      <c r="AC1182" s="55">
        <v>0</v>
      </c>
      <c r="AD1182" s="53">
        <v>1</v>
      </c>
      <c r="AE1182" s="54">
        <v>2</v>
      </c>
      <c r="AF1182" s="54">
        <v>2</v>
      </c>
      <c r="AG1182" s="54">
        <v>3</v>
      </c>
      <c r="AH1182" s="54">
        <v>0</v>
      </c>
      <c r="AI1182" s="55">
        <v>0</v>
      </c>
    </row>
    <row r="1183" spans="1:35" x14ac:dyDescent="0.25">
      <c r="A1183" s="26">
        <v>2019</v>
      </c>
      <c r="B1183" s="26">
        <v>0</v>
      </c>
      <c r="C1183" s="26" t="s">
        <v>53</v>
      </c>
      <c r="D1183" s="26">
        <v>38</v>
      </c>
      <c r="E1183" s="26">
        <v>1981</v>
      </c>
      <c r="F1183" s="50">
        <v>181</v>
      </c>
      <c r="G1183" s="51">
        <v>730</v>
      </c>
      <c r="H1183" s="51">
        <v>730</v>
      </c>
      <c r="I1183" s="51">
        <v>365</v>
      </c>
      <c r="J1183" s="51">
        <v>0</v>
      </c>
      <c r="K1183" s="52">
        <v>0</v>
      </c>
      <c r="L1183" s="50">
        <v>0</v>
      </c>
      <c r="M1183" s="51">
        <v>0</v>
      </c>
      <c r="N1183" s="51">
        <v>0</v>
      </c>
      <c r="O1183" s="51">
        <v>0</v>
      </c>
      <c r="P1183" s="51">
        <v>0</v>
      </c>
      <c r="Q1183" s="52">
        <v>0</v>
      </c>
      <c r="R1183" s="50">
        <v>1</v>
      </c>
      <c r="S1183" s="51">
        <v>2</v>
      </c>
      <c r="T1183" s="51">
        <v>2</v>
      </c>
      <c r="U1183" s="51">
        <v>1</v>
      </c>
      <c r="V1183" s="51">
        <v>0</v>
      </c>
      <c r="W1183" s="52">
        <v>0</v>
      </c>
      <c r="X1183" s="50">
        <v>0</v>
      </c>
      <c r="Y1183" s="51">
        <v>0</v>
      </c>
      <c r="Z1183" s="51">
        <v>0</v>
      </c>
      <c r="AA1183" s="51">
        <v>0</v>
      </c>
      <c r="AB1183" s="51">
        <v>0</v>
      </c>
      <c r="AC1183" s="52">
        <v>0</v>
      </c>
      <c r="AD1183" s="50">
        <v>1</v>
      </c>
      <c r="AE1183" s="51">
        <v>2</v>
      </c>
      <c r="AF1183" s="51">
        <v>2</v>
      </c>
      <c r="AG1183" s="51">
        <v>1</v>
      </c>
      <c r="AH1183" s="51">
        <v>0</v>
      </c>
      <c r="AI1183" s="52">
        <v>0</v>
      </c>
    </row>
    <row r="1184" spans="1:35" x14ac:dyDescent="0.25">
      <c r="A1184" s="27">
        <v>2019</v>
      </c>
      <c r="B1184" s="27">
        <v>0</v>
      </c>
      <c r="C1184" s="27" t="s">
        <v>53</v>
      </c>
      <c r="D1184" s="27">
        <v>39</v>
      </c>
      <c r="E1184" s="27">
        <v>1980</v>
      </c>
      <c r="F1184" s="53">
        <v>181</v>
      </c>
      <c r="G1184" s="54">
        <v>730</v>
      </c>
      <c r="H1184" s="54">
        <v>730</v>
      </c>
      <c r="I1184" s="54">
        <v>365</v>
      </c>
      <c r="J1184" s="54">
        <v>0</v>
      </c>
      <c r="K1184" s="55">
        <v>0</v>
      </c>
      <c r="L1184" s="53">
        <v>0</v>
      </c>
      <c r="M1184" s="54">
        <v>0</v>
      </c>
      <c r="N1184" s="54">
        <v>0</v>
      </c>
      <c r="O1184" s="54">
        <v>0</v>
      </c>
      <c r="P1184" s="54">
        <v>0</v>
      </c>
      <c r="Q1184" s="55">
        <v>0</v>
      </c>
      <c r="R1184" s="53">
        <v>1</v>
      </c>
      <c r="S1184" s="54">
        <v>2</v>
      </c>
      <c r="T1184" s="54">
        <v>2</v>
      </c>
      <c r="U1184" s="54">
        <v>1</v>
      </c>
      <c r="V1184" s="54">
        <v>0</v>
      </c>
      <c r="W1184" s="55">
        <v>0</v>
      </c>
      <c r="X1184" s="53">
        <v>0</v>
      </c>
      <c r="Y1184" s="54">
        <v>0</v>
      </c>
      <c r="Z1184" s="54">
        <v>0</v>
      </c>
      <c r="AA1184" s="54">
        <v>0</v>
      </c>
      <c r="AB1184" s="54">
        <v>0</v>
      </c>
      <c r="AC1184" s="55">
        <v>0</v>
      </c>
      <c r="AD1184" s="53">
        <v>1</v>
      </c>
      <c r="AE1184" s="54">
        <v>2</v>
      </c>
      <c r="AF1184" s="54">
        <v>2</v>
      </c>
      <c r="AG1184" s="54">
        <v>1</v>
      </c>
      <c r="AH1184" s="54">
        <v>0</v>
      </c>
      <c r="AI1184" s="55">
        <v>0</v>
      </c>
    </row>
    <row r="1185" spans="1:35" x14ac:dyDescent="0.25">
      <c r="A1185" s="26">
        <v>2019</v>
      </c>
      <c r="B1185" s="26">
        <v>0</v>
      </c>
      <c r="C1185" s="26" t="s">
        <v>53</v>
      </c>
      <c r="D1185" s="26">
        <v>40</v>
      </c>
      <c r="E1185" s="26">
        <v>1979</v>
      </c>
      <c r="F1185" s="50">
        <v>0</v>
      </c>
      <c r="G1185" s="51">
        <v>0</v>
      </c>
      <c r="H1185" s="51">
        <v>0</v>
      </c>
      <c r="I1185" s="51">
        <v>0</v>
      </c>
      <c r="J1185" s="51">
        <v>0</v>
      </c>
      <c r="K1185" s="52">
        <v>0</v>
      </c>
      <c r="L1185" s="50">
        <v>0</v>
      </c>
      <c r="M1185" s="51">
        <v>0</v>
      </c>
      <c r="N1185" s="51">
        <v>0</v>
      </c>
      <c r="O1185" s="51">
        <v>0</v>
      </c>
      <c r="P1185" s="51">
        <v>0</v>
      </c>
      <c r="Q1185" s="52">
        <v>0</v>
      </c>
      <c r="R1185" s="50">
        <v>0</v>
      </c>
      <c r="S1185" s="51">
        <v>0</v>
      </c>
      <c r="T1185" s="51">
        <v>0</v>
      </c>
      <c r="U1185" s="51">
        <v>0</v>
      </c>
      <c r="V1185" s="51">
        <v>0</v>
      </c>
      <c r="W1185" s="52">
        <v>0</v>
      </c>
      <c r="X1185" s="50">
        <v>0</v>
      </c>
      <c r="Y1185" s="51">
        <v>0</v>
      </c>
      <c r="Z1185" s="51">
        <v>0</v>
      </c>
      <c r="AA1185" s="51">
        <v>0</v>
      </c>
      <c r="AB1185" s="51">
        <v>0</v>
      </c>
      <c r="AC1185" s="52">
        <v>0</v>
      </c>
      <c r="AD1185" s="50">
        <v>0</v>
      </c>
      <c r="AE1185" s="51">
        <v>0</v>
      </c>
      <c r="AF1185" s="51">
        <v>0</v>
      </c>
      <c r="AG1185" s="51">
        <v>0</v>
      </c>
      <c r="AH1185" s="51">
        <v>0</v>
      </c>
      <c r="AI1185" s="52">
        <v>0</v>
      </c>
    </row>
    <row r="1186" spans="1:35" x14ac:dyDescent="0.25">
      <c r="A1186" s="27">
        <v>2019</v>
      </c>
      <c r="B1186" s="27">
        <v>0</v>
      </c>
      <c r="C1186" s="27" t="s">
        <v>53</v>
      </c>
      <c r="D1186" s="27">
        <v>41</v>
      </c>
      <c r="E1186" s="27">
        <v>1978</v>
      </c>
      <c r="F1186" s="53">
        <v>0</v>
      </c>
      <c r="G1186" s="54">
        <v>0</v>
      </c>
      <c r="H1186" s="54">
        <v>0</v>
      </c>
      <c r="I1186" s="54">
        <v>0</v>
      </c>
      <c r="J1186" s="54">
        <v>0</v>
      </c>
      <c r="K1186" s="55">
        <v>0</v>
      </c>
      <c r="L1186" s="53">
        <v>0</v>
      </c>
      <c r="M1186" s="54">
        <v>0</v>
      </c>
      <c r="N1186" s="54">
        <v>0</v>
      </c>
      <c r="O1186" s="54">
        <v>0</v>
      </c>
      <c r="P1186" s="54">
        <v>0</v>
      </c>
      <c r="Q1186" s="55">
        <v>0</v>
      </c>
      <c r="R1186" s="53">
        <v>0</v>
      </c>
      <c r="S1186" s="54">
        <v>0</v>
      </c>
      <c r="T1186" s="54">
        <v>0</v>
      </c>
      <c r="U1186" s="54">
        <v>0</v>
      </c>
      <c r="V1186" s="54">
        <v>0</v>
      </c>
      <c r="W1186" s="55">
        <v>0</v>
      </c>
      <c r="X1186" s="53">
        <v>0</v>
      </c>
      <c r="Y1186" s="54">
        <v>0</v>
      </c>
      <c r="Z1186" s="54">
        <v>0</v>
      </c>
      <c r="AA1186" s="54">
        <v>0</v>
      </c>
      <c r="AB1186" s="54">
        <v>0</v>
      </c>
      <c r="AC1186" s="55">
        <v>0</v>
      </c>
      <c r="AD1186" s="53">
        <v>0</v>
      </c>
      <c r="AE1186" s="54">
        <v>0</v>
      </c>
      <c r="AF1186" s="54">
        <v>0</v>
      </c>
      <c r="AG1186" s="54">
        <v>0</v>
      </c>
      <c r="AH1186" s="54">
        <v>0</v>
      </c>
      <c r="AI1186" s="55">
        <v>0</v>
      </c>
    </row>
    <row r="1187" spans="1:35" x14ac:dyDescent="0.25">
      <c r="A1187" s="26">
        <v>2019</v>
      </c>
      <c r="B1187" s="26">
        <v>0</v>
      </c>
      <c r="C1187" s="26" t="s">
        <v>53</v>
      </c>
      <c r="D1187" s="26">
        <v>42</v>
      </c>
      <c r="E1187" s="26">
        <v>1977</v>
      </c>
      <c r="F1187" s="50">
        <v>0</v>
      </c>
      <c r="G1187" s="51">
        <v>365</v>
      </c>
      <c r="H1187" s="51">
        <v>365</v>
      </c>
      <c r="I1187" s="51">
        <v>0</v>
      </c>
      <c r="J1187" s="51">
        <v>0</v>
      </c>
      <c r="K1187" s="52">
        <v>0</v>
      </c>
      <c r="L1187" s="50">
        <v>0</v>
      </c>
      <c r="M1187" s="51">
        <v>0</v>
      </c>
      <c r="N1187" s="51">
        <v>0</v>
      </c>
      <c r="O1187" s="51">
        <v>0</v>
      </c>
      <c r="P1187" s="51">
        <v>0</v>
      </c>
      <c r="Q1187" s="52">
        <v>0</v>
      </c>
      <c r="R1187" s="50">
        <v>0</v>
      </c>
      <c r="S1187" s="51">
        <v>1</v>
      </c>
      <c r="T1187" s="51">
        <v>1</v>
      </c>
      <c r="U1187" s="51">
        <v>0</v>
      </c>
      <c r="V1187" s="51">
        <v>0</v>
      </c>
      <c r="W1187" s="52">
        <v>0</v>
      </c>
      <c r="X1187" s="50">
        <v>0</v>
      </c>
      <c r="Y1187" s="51">
        <v>0</v>
      </c>
      <c r="Z1187" s="51">
        <v>0</v>
      </c>
      <c r="AA1187" s="51">
        <v>0</v>
      </c>
      <c r="AB1187" s="51">
        <v>0</v>
      </c>
      <c r="AC1187" s="52">
        <v>0</v>
      </c>
      <c r="AD1187" s="50">
        <v>0</v>
      </c>
      <c r="AE1187" s="51">
        <v>1</v>
      </c>
      <c r="AF1187" s="51">
        <v>1</v>
      </c>
      <c r="AG1187" s="51">
        <v>0</v>
      </c>
      <c r="AH1187" s="51">
        <v>0</v>
      </c>
      <c r="AI1187" s="52">
        <v>0</v>
      </c>
    </row>
    <row r="1188" spans="1:35" x14ac:dyDescent="0.25">
      <c r="A1188" s="27">
        <v>2019</v>
      </c>
      <c r="B1188" s="27">
        <v>0</v>
      </c>
      <c r="C1188" s="27" t="s">
        <v>53</v>
      </c>
      <c r="D1188" s="27">
        <v>43</v>
      </c>
      <c r="E1188" s="27">
        <v>1976</v>
      </c>
      <c r="F1188" s="53">
        <v>0</v>
      </c>
      <c r="G1188" s="54">
        <v>0</v>
      </c>
      <c r="H1188" s="54">
        <v>0</v>
      </c>
      <c r="I1188" s="54">
        <v>0</v>
      </c>
      <c r="J1188" s="54">
        <v>0</v>
      </c>
      <c r="K1188" s="55">
        <v>0</v>
      </c>
      <c r="L1188" s="53">
        <v>0</v>
      </c>
      <c r="M1188" s="54">
        <v>0</v>
      </c>
      <c r="N1188" s="54">
        <v>0</v>
      </c>
      <c r="O1188" s="54">
        <v>0</v>
      </c>
      <c r="P1188" s="54">
        <v>0</v>
      </c>
      <c r="Q1188" s="55">
        <v>0</v>
      </c>
      <c r="R1188" s="53">
        <v>0</v>
      </c>
      <c r="S1188" s="54">
        <v>0</v>
      </c>
      <c r="T1188" s="54">
        <v>0</v>
      </c>
      <c r="U1188" s="54">
        <v>0</v>
      </c>
      <c r="V1188" s="54">
        <v>0</v>
      </c>
      <c r="W1188" s="55">
        <v>0</v>
      </c>
      <c r="X1188" s="53">
        <v>0</v>
      </c>
      <c r="Y1188" s="54">
        <v>0</v>
      </c>
      <c r="Z1188" s="54">
        <v>0</v>
      </c>
      <c r="AA1188" s="54">
        <v>0</v>
      </c>
      <c r="AB1188" s="54">
        <v>0</v>
      </c>
      <c r="AC1188" s="55">
        <v>0</v>
      </c>
      <c r="AD1188" s="53">
        <v>0</v>
      </c>
      <c r="AE1188" s="54">
        <v>0</v>
      </c>
      <c r="AF1188" s="54">
        <v>0</v>
      </c>
      <c r="AG1188" s="54">
        <v>0</v>
      </c>
      <c r="AH1188" s="54">
        <v>0</v>
      </c>
      <c r="AI1188" s="55">
        <v>0</v>
      </c>
    </row>
    <row r="1189" spans="1:35" x14ac:dyDescent="0.25">
      <c r="A1189" s="26">
        <v>2019</v>
      </c>
      <c r="B1189" s="26">
        <v>0</v>
      </c>
      <c r="C1189" s="26" t="s">
        <v>53</v>
      </c>
      <c r="D1189" s="26">
        <v>44</v>
      </c>
      <c r="E1189" s="26">
        <v>1975</v>
      </c>
      <c r="F1189" s="50">
        <v>0</v>
      </c>
      <c r="G1189" s="51">
        <v>0</v>
      </c>
      <c r="H1189" s="51">
        <v>0</v>
      </c>
      <c r="I1189" s="51">
        <v>0</v>
      </c>
      <c r="J1189" s="51">
        <v>0</v>
      </c>
      <c r="K1189" s="52">
        <v>0</v>
      </c>
      <c r="L1189" s="50">
        <v>0</v>
      </c>
      <c r="M1189" s="51">
        <v>0</v>
      </c>
      <c r="N1189" s="51">
        <v>0</v>
      </c>
      <c r="O1189" s="51">
        <v>0</v>
      </c>
      <c r="P1189" s="51">
        <v>0</v>
      </c>
      <c r="Q1189" s="52">
        <v>0</v>
      </c>
      <c r="R1189" s="50">
        <v>0</v>
      </c>
      <c r="S1189" s="51">
        <v>0</v>
      </c>
      <c r="T1189" s="51">
        <v>0</v>
      </c>
      <c r="U1189" s="51">
        <v>0</v>
      </c>
      <c r="V1189" s="51">
        <v>0</v>
      </c>
      <c r="W1189" s="52">
        <v>0</v>
      </c>
      <c r="X1189" s="50">
        <v>0</v>
      </c>
      <c r="Y1189" s="51">
        <v>0</v>
      </c>
      <c r="Z1189" s="51">
        <v>0</v>
      </c>
      <c r="AA1189" s="51">
        <v>0</v>
      </c>
      <c r="AB1189" s="51">
        <v>0</v>
      </c>
      <c r="AC1189" s="52">
        <v>0</v>
      </c>
      <c r="AD1189" s="50">
        <v>0</v>
      </c>
      <c r="AE1189" s="51">
        <v>0</v>
      </c>
      <c r="AF1189" s="51">
        <v>0</v>
      </c>
      <c r="AG1189" s="51">
        <v>0</v>
      </c>
      <c r="AH1189" s="51">
        <v>0</v>
      </c>
      <c r="AI1189" s="52">
        <v>0</v>
      </c>
    </row>
    <row r="1190" spans="1:35" x14ac:dyDescent="0.25">
      <c r="A1190" s="27">
        <v>2019</v>
      </c>
      <c r="B1190" s="27">
        <v>0</v>
      </c>
      <c r="C1190" s="27" t="s">
        <v>53</v>
      </c>
      <c r="D1190" s="27">
        <v>45</v>
      </c>
      <c r="E1190" s="27">
        <v>1974</v>
      </c>
      <c r="F1190" s="53">
        <v>0</v>
      </c>
      <c r="G1190" s="54">
        <v>365</v>
      </c>
      <c r="H1190" s="54">
        <v>365</v>
      </c>
      <c r="I1190" s="54">
        <v>365</v>
      </c>
      <c r="J1190" s="54">
        <v>0</v>
      </c>
      <c r="K1190" s="55">
        <v>0</v>
      </c>
      <c r="L1190" s="53">
        <v>0</v>
      </c>
      <c r="M1190" s="54">
        <v>0</v>
      </c>
      <c r="N1190" s="54">
        <v>0</v>
      </c>
      <c r="O1190" s="54">
        <v>0</v>
      </c>
      <c r="P1190" s="54">
        <v>0</v>
      </c>
      <c r="Q1190" s="55">
        <v>0</v>
      </c>
      <c r="R1190" s="53">
        <v>0</v>
      </c>
      <c r="S1190" s="54">
        <v>1</v>
      </c>
      <c r="T1190" s="54">
        <v>1</v>
      </c>
      <c r="U1190" s="54">
        <v>1</v>
      </c>
      <c r="V1190" s="54">
        <v>0</v>
      </c>
      <c r="W1190" s="55">
        <v>0</v>
      </c>
      <c r="X1190" s="53">
        <v>0</v>
      </c>
      <c r="Y1190" s="54">
        <v>0</v>
      </c>
      <c r="Z1190" s="54">
        <v>0</v>
      </c>
      <c r="AA1190" s="54">
        <v>0</v>
      </c>
      <c r="AB1190" s="54">
        <v>0</v>
      </c>
      <c r="AC1190" s="55">
        <v>0</v>
      </c>
      <c r="AD1190" s="53">
        <v>0</v>
      </c>
      <c r="AE1190" s="54">
        <v>1</v>
      </c>
      <c r="AF1190" s="54">
        <v>1</v>
      </c>
      <c r="AG1190" s="54">
        <v>1</v>
      </c>
      <c r="AH1190" s="54">
        <v>0</v>
      </c>
      <c r="AI1190" s="55">
        <v>0</v>
      </c>
    </row>
    <row r="1191" spans="1:35" x14ac:dyDescent="0.25">
      <c r="A1191" s="26">
        <v>2019</v>
      </c>
      <c r="B1191" s="26">
        <v>0</v>
      </c>
      <c r="C1191" s="26" t="s">
        <v>53</v>
      </c>
      <c r="D1191" s="26">
        <v>46</v>
      </c>
      <c r="E1191" s="26">
        <v>1973</v>
      </c>
      <c r="F1191" s="50">
        <v>181</v>
      </c>
      <c r="G1191" s="51">
        <v>365</v>
      </c>
      <c r="H1191" s="51">
        <v>365</v>
      </c>
      <c r="I1191" s="51">
        <v>365</v>
      </c>
      <c r="J1191" s="51">
        <v>0</v>
      </c>
      <c r="K1191" s="52">
        <v>0</v>
      </c>
      <c r="L1191" s="50">
        <v>0</v>
      </c>
      <c r="M1191" s="51">
        <v>0</v>
      </c>
      <c r="N1191" s="51">
        <v>0</v>
      </c>
      <c r="O1191" s="51">
        <v>0</v>
      </c>
      <c r="P1191" s="51">
        <v>0</v>
      </c>
      <c r="Q1191" s="52">
        <v>0</v>
      </c>
      <c r="R1191" s="50">
        <v>1</v>
      </c>
      <c r="S1191" s="51">
        <v>1</v>
      </c>
      <c r="T1191" s="51">
        <v>1</v>
      </c>
      <c r="U1191" s="51">
        <v>1</v>
      </c>
      <c r="V1191" s="51">
        <v>0</v>
      </c>
      <c r="W1191" s="52">
        <v>0</v>
      </c>
      <c r="X1191" s="50">
        <v>0</v>
      </c>
      <c r="Y1191" s="51">
        <v>0</v>
      </c>
      <c r="Z1191" s="51">
        <v>0</v>
      </c>
      <c r="AA1191" s="51">
        <v>0</v>
      </c>
      <c r="AB1191" s="51">
        <v>0</v>
      </c>
      <c r="AC1191" s="52">
        <v>0</v>
      </c>
      <c r="AD1191" s="50">
        <v>1</v>
      </c>
      <c r="AE1191" s="51">
        <v>1</v>
      </c>
      <c r="AF1191" s="51">
        <v>1</v>
      </c>
      <c r="AG1191" s="51">
        <v>1</v>
      </c>
      <c r="AH1191" s="51">
        <v>0</v>
      </c>
      <c r="AI1191" s="52">
        <v>0</v>
      </c>
    </row>
    <row r="1192" spans="1:35" x14ac:dyDescent="0.25">
      <c r="A1192" s="27">
        <v>2019</v>
      </c>
      <c r="B1192" s="27">
        <v>0</v>
      </c>
      <c r="C1192" s="27" t="s">
        <v>53</v>
      </c>
      <c r="D1192" s="27">
        <v>47</v>
      </c>
      <c r="E1192" s="27">
        <v>1972</v>
      </c>
      <c r="F1192" s="53">
        <v>181</v>
      </c>
      <c r="G1192" s="54">
        <v>365</v>
      </c>
      <c r="H1192" s="54">
        <v>365</v>
      </c>
      <c r="I1192" s="54">
        <v>365</v>
      </c>
      <c r="J1192" s="54">
        <v>0</v>
      </c>
      <c r="K1192" s="55">
        <v>0</v>
      </c>
      <c r="L1192" s="53">
        <v>0</v>
      </c>
      <c r="M1192" s="54">
        <v>0</v>
      </c>
      <c r="N1192" s="54">
        <v>0</v>
      </c>
      <c r="O1192" s="54">
        <v>0</v>
      </c>
      <c r="P1192" s="54">
        <v>0</v>
      </c>
      <c r="Q1192" s="55">
        <v>0</v>
      </c>
      <c r="R1192" s="53">
        <v>1</v>
      </c>
      <c r="S1192" s="54">
        <v>1</v>
      </c>
      <c r="T1192" s="54">
        <v>1</v>
      </c>
      <c r="U1192" s="54">
        <v>1</v>
      </c>
      <c r="V1192" s="54">
        <v>0</v>
      </c>
      <c r="W1192" s="55">
        <v>0</v>
      </c>
      <c r="X1192" s="53">
        <v>0</v>
      </c>
      <c r="Y1192" s="54">
        <v>0</v>
      </c>
      <c r="Z1192" s="54">
        <v>0</v>
      </c>
      <c r="AA1192" s="54">
        <v>0</v>
      </c>
      <c r="AB1192" s="54">
        <v>0</v>
      </c>
      <c r="AC1192" s="55">
        <v>0</v>
      </c>
      <c r="AD1192" s="53">
        <v>1</v>
      </c>
      <c r="AE1192" s="54">
        <v>1</v>
      </c>
      <c r="AF1192" s="54">
        <v>1</v>
      </c>
      <c r="AG1192" s="54">
        <v>1</v>
      </c>
      <c r="AH1192" s="54">
        <v>0</v>
      </c>
      <c r="AI1192" s="55">
        <v>0</v>
      </c>
    </row>
    <row r="1193" spans="1:35" x14ac:dyDescent="0.25">
      <c r="A1193" s="26">
        <v>2019</v>
      </c>
      <c r="B1193" s="26">
        <v>0</v>
      </c>
      <c r="C1193" s="26" t="s">
        <v>53</v>
      </c>
      <c r="D1193" s="26">
        <v>48</v>
      </c>
      <c r="E1193" s="26">
        <v>1971</v>
      </c>
      <c r="F1193" s="50">
        <v>180</v>
      </c>
      <c r="G1193" s="51">
        <v>364</v>
      </c>
      <c r="H1193" s="51">
        <v>364</v>
      </c>
      <c r="I1193" s="51">
        <v>364</v>
      </c>
      <c r="J1193" s="51">
        <v>0</v>
      </c>
      <c r="K1193" s="52">
        <v>0</v>
      </c>
      <c r="L1193" s="50">
        <v>0</v>
      </c>
      <c r="M1193" s="51">
        <v>0</v>
      </c>
      <c r="N1193" s="51">
        <v>0</v>
      </c>
      <c r="O1193" s="51">
        <v>0</v>
      </c>
      <c r="P1193" s="51">
        <v>0</v>
      </c>
      <c r="Q1193" s="52">
        <v>0</v>
      </c>
      <c r="R1193" s="50">
        <v>1</v>
      </c>
      <c r="S1193" s="51">
        <v>1</v>
      </c>
      <c r="T1193" s="51">
        <v>1</v>
      </c>
      <c r="U1193" s="51">
        <v>1</v>
      </c>
      <c r="V1193" s="51">
        <v>0</v>
      </c>
      <c r="W1193" s="52">
        <v>0</v>
      </c>
      <c r="X1193" s="50">
        <v>0</v>
      </c>
      <c r="Y1193" s="51">
        <v>0</v>
      </c>
      <c r="Z1193" s="51">
        <v>0</v>
      </c>
      <c r="AA1193" s="51">
        <v>0</v>
      </c>
      <c r="AB1193" s="51">
        <v>0</v>
      </c>
      <c r="AC1193" s="52">
        <v>0</v>
      </c>
      <c r="AD1193" s="50">
        <v>1</v>
      </c>
      <c r="AE1193" s="51">
        <v>1</v>
      </c>
      <c r="AF1193" s="51">
        <v>1</v>
      </c>
      <c r="AG1193" s="51">
        <v>1</v>
      </c>
      <c r="AH1193" s="51">
        <v>0</v>
      </c>
      <c r="AI1193" s="52">
        <v>0</v>
      </c>
    </row>
    <row r="1194" spans="1:35" x14ac:dyDescent="0.25">
      <c r="A1194" s="27">
        <v>2019</v>
      </c>
      <c r="B1194" s="27">
        <v>0</v>
      </c>
      <c r="C1194" s="27" t="s">
        <v>53</v>
      </c>
      <c r="D1194" s="27">
        <v>49</v>
      </c>
      <c r="E1194" s="27">
        <v>1970</v>
      </c>
      <c r="F1194" s="53">
        <v>0</v>
      </c>
      <c r="G1194" s="54">
        <v>0</v>
      </c>
      <c r="H1194" s="54">
        <v>0</v>
      </c>
      <c r="I1194" s="54">
        <v>227</v>
      </c>
      <c r="J1194" s="54">
        <v>0</v>
      </c>
      <c r="K1194" s="55">
        <v>0</v>
      </c>
      <c r="L1194" s="53">
        <v>0</v>
      </c>
      <c r="M1194" s="54">
        <v>0</v>
      </c>
      <c r="N1194" s="54">
        <v>0</v>
      </c>
      <c r="O1194" s="54">
        <v>0</v>
      </c>
      <c r="P1194" s="54">
        <v>0</v>
      </c>
      <c r="Q1194" s="55">
        <v>0</v>
      </c>
      <c r="R1194" s="53">
        <v>0</v>
      </c>
      <c r="S1194" s="54">
        <v>0</v>
      </c>
      <c r="T1194" s="54">
        <v>0</v>
      </c>
      <c r="U1194" s="54">
        <v>1</v>
      </c>
      <c r="V1194" s="54">
        <v>0</v>
      </c>
      <c r="W1194" s="55">
        <v>0</v>
      </c>
      <c r="X1194" s="53">
        <v>0</v>
      </c>
      <c r="Y1194" s="54">
        <v>0</v>
      </c>
      <c r="Z1194" s="54">
        <v>0</v>
      </c>
      <c r="AA1194" s="54">
        <v>0</v>
      </c>
      <c r="AB1194" s="54">
        <v>0</v>
      </c>
      <c r="AC1194" s="55">
        <v>0</v>
      </c>
      <c r="AD1194" s="53">
        <v>0</v>
      </c>
      <c r="AE1194" s="54">
        <v>0</v>
      </c>
      <c r="AF1194" s="54">
        <v>0</v>
      </c>
      <c r="AG1194" s="54">
        <v>0</v>
      </c>
      <c r="AH1194" s="54">
        <v>0</v>
      </c>
      <c r="AI1194" s="55">
        <v>0</v>
      </c>
    </row>
    <row r="1195" spans="1:35" x14ac:dyDescent="0.25">
      <c r="A1195" s="26">
        <v>2019</v>
      </c>
      <c r="B1195" s="26">
        <v>0</v>
      </c>
      <c r="C1195" s="26" t="s">
        <v>53</v>
      </c>
      <c r="D1195" s="26">
        <v>50</v>
      </c>
      <c r="E1195" s="26">
        <v>1969</v>
      </c>
      <c r="F1195" s="50">
        <v>181</v>
      </c>
      <c r="G1195" s="51">
        <v>0</v>
      </c>
      <c r="H1195" s="51">
        <v>0</v>
      </c>
      <c r="I1195" s="51">
        <v>0</v>
      </c>
      <c r="J1195" s="51">
        <v>0</v>
      </c>
      <c r="K1195" s="52">
        <v>0</v>
      </c>
      <c r="L1195" s="50">
        <v>0</v>
      </c>
      <c r="M1195" s="51">
        <v>0</v>
      </c>
      <c r="N1195" s="51">
        <v>0</v>
      </c>
      <c r="O1195" s="51">
        <v>0</v>
      </c>
      <c r="P1195" s="51">
        <v>0</v>
      </c>
      <c r="Q1195" s="52">
        <v>0</v>
      </c>
      <c r="R1195" s="50">
        <v>1</v>
      </c>
      <c r="S1195" s="51">
        <v>0</v>
      </c>
      <c r="T1195" s="51">
        <v>0</v>
      </c>
      <c r="U1195" s="51">
        <v>0</v>
      </c>
      <c r="V1195" s="51">
        <v>0</v>
      </c>
      <c r="W1195" s="52">
        <v>0</v>
      </c>
      <c r="X1195" s="50">
        <v>0</v>
      </c>
      <c r="Y1195" s="51">
        <v>0</v>
      </c>
      <c r="Z1195" s="51">
        <v>0</v>
      </c>
      <c r="AA1195" s="51">
        <v>0</v>
      </c>
      <c r="AB1195" s="51">
        <v>0</v>
      </c>
      <c r="AC1195" s="52">
        <v>0</v>
      </c>
      <c r="AD1195" s="50">
        <v>1</v>
      </c>
      <c r="AE1195" s="51">
        <v>0</v>
      </c>
      <c r="AF1195" s="51">
        <v>0</v>
      </c>
      <c r="AG1195" s="51">
        <v>0</v>
      </c>
      <c r="AH1195" s="51">
        <v>0</v>
      </c>
      <c r="AI1195" s="52">
        <v>0</v>
      </c>
    </row>
    <row r="1196" spans="1:35" x14ac:dyDescent="0.25">
      <c r="A1196" s="27">
        <v>2019</v>
      </c>
      <c r="B1196" s="27">
        <v>0</v>
      </c>
      <c r="C1196" s="27" t="s">
        <v>53</v>
      </c>
      <c r="D1196" s="27">
        <v>51</v>
      </c>
      <c r="E1196" s="27">
        <v>1968</v>
      </c>
      <c r="F1196" s="53">
        <v>0</v>
      </c>
      <c r="G1196" s="54">
        <v>0</v>
      </c>
      <c r="H1196" s="54">
        <v>0</v>
      </c>
      <c r="I1196" s="54">
        <v>0</v>
      </c>
      <c r="J1196" s="54">
        <v>0</v>
      </c>
      <c r="K1196" s="55">
        <v>0</v>
      </c>
      <c r="L1196" s="53">
        <v>0</v>
      </c>
      <c r="M1196" s="54">
        <v>0</v>
      </c>
      <c r="N1196" s="54">
        <v>0</v>
      </c>
      <c r="O1196" s="54">
        <v>0</v>
      </c>
      <c r="P1196" s="54">
        <v>0</v>
      </c>
      <c r="Q1196" s="55">
        <v>0</v>
      </c>
      <c r="R1196" s="53">
        <v>0</v>
      </c>
      <c r="S1196" s="54">
        <v>0</v>
      </c>
      <c r="T1196" s="54">
        <v>0</v>
      </c>
      <c r="U1196" s="54">
        <v>0</v>
      </c>
      <c r="V1196" s="54">
        <v>0</v>
      </c>
      <c r="W1196" s="55">
        <v>0</v>
      </c>
      <c r="X1196" s="53">
        <v>0</v>
      </c>
      <c r="Y1196" s="54">
        <v>0</v>
      </c>
      <c r="Z1196" s="54">
        <v>0</v>
      </c>
      <c r="AA1196" s="54">
        <v>0</v>
      </c>
      <c r="AB1196" s="54">
        <v>0</v>
      </c>
      <c r="AC1196" s="55">
        <v>0</v>
      </c>
      <c r="AD1196" s="53">
        <v>0</v>
      </c>
      <c r="AE1196" s="54">
        <v>0</v>
      </c>
      <c r="AF1196" s="54">
        <v>0</v>
      </c>
      <c r="AG1196" s="54">
        <v>0</v>
      </c>
      <c r="AH1196" s="54">
        <v>0</v>
      </c>
      <c r="AI1196" s="55">
        <v>0</v>
      </c>
    </row>
    <row r="1197" spans="1:35" x14ac:dyDescent="0.25">
      <c r="A1197" s="26">
        <v>2019</v>
      </c>
      <c r="B1197" s="26">
        <v>0</v>
      </c>
      <c r="C1197" s="26" t="s">
        <v>53</v>
      </c>
      <c r="D1197" s="26">
        <v>52</v>
      </c>
      <c r="E1197" s="26">
        <v>1967</v>
      </c>
      <c r="F1197" s="50">
        <v>0</v>
      </c>
      <c r="G1197" s="51">
        <v>0</v>
      </c>
      <c r="H1197" s="51">
        <v>0</v>
      </c>
      <c r="I1197" s="51">
        <v>0</v>
      </c>
      <c r="J1197" s="51">
        <v>0</v>
      </c>
      <c r="K1197" s="52">
        <v>0</v>
      </c>
      <c r="L1197" s="50">
        <v>0</v>
      </c>
      <c r="M1197" s="51">
        <v>0</v>
      </c>
      <c r="N1197" s="51">
        <v>0</v>
      </c>
      <c r="O1197" s="51">
        <v>0</v>
      </c>
      <c r="P1197" s="51">
        <v>0</v>
      </c>
      <c r="Q1197" s="52">
        <v>0</v>
      </c>
      <c r="R1197" s="50">
        <v>0</v>
      </c>
      <c r="S1197" s="51">
        <v>0</v>
      </c>
      <c r="T1197" s="51">
        <v>0</v>
      </c>
      <c r="U1197" s="51">
        <v>0</v>
      </c>
      <c r="V1197" s="51">
        <v>0</v>
      </c>
      <c r="W1197" s="52">
        <v>0</v>
      </c>
      <c r="X1197" s="50">
        <v>0</v>
      </c>
      <c r="Y1197" s="51">
        <v>0</v>
      </c>
      <c r="Z1197" s="51">
        <v>0</v>
      </c>
      <c r="AA1197" s="51">
        <v>0</v>
      </c>
      <c r="AB1197" s="51">
        <v>0</v>
      </c>
      <c r="AC1197" s="52">
        <v>0</v>
      </c>
      <c r="AD1197" s="50">
        <v>0</v>
      </c>
      <c r="AE1197" s="51">
        <v>0</v>
      </c>
      <c r="AF1197" s="51">
        <v>0</v>
      </c>
      <c r="AG1197" s="51">
        <v>0</v>
      </c>
      <c r="AH1197" s="51">
        <v>0</v>
      </c>
      <c r="AI1197" s="52">
        <v>0</v>
      </c>
    </row>
    <row r="1198" spans="1:35" x14ac:dyDescent="0.25">
      <c r="A1198" s="27">
        <v>2019</v>
      </c>
      <c r="B1198" s="27">
        <v>0</v>
      </c>
      <c r="C1198" s="27" t="s">
        <v>53</v>
      </c>
      <c r="D1198" s="27">
        <v>53</v>
      </c>
      <c r="E1198" s="27">
        <v>1966</v>
      </c>
      <c r="F1198" s="53">
        <v>181</v>
      </c>
      <c r="G1198" s="54">
        <v>365</v>
      </c>
      <c r="H1198" s="54">
        <v>365</v>
      </c>
      <c r="I1198" s="54">
        <v>365</v>
      </c>
      <c r="J1198" s="54">
        <v>0</v>
      </c>
      <c r="K1198" s="55">
        <v>0</v>
      </c>
      <c r="L1198" s="53">
        <v>0</v>
      </c>
      <c r="M1198" s="54">
        <v>0</v>
      </c>
      <c r="N1198" s="54">
        <v>0</v>
      </c>
      <c r="O1198" s="54">
        <v>0</v>
      </c>
      <c r="P1198" s="54">
        <v>0</v>
      </c>
      <c r="Q1198" s="55">
        <v>0</v>
      </c>
      <c r="R1198" s="53">
        <v>1</v>
      </c>
      <c r="S1198" s="54">
        <v>1</v>
      </c>
      <c r="T1198" s="54">
        <v>1</v>
      </c>
      <c r="U1198" s="54">
        <v>1</v>
      </c>
      <c r="V1198" s="54">
        <v>0</v>
      </c>
      <c r="W1198" s="55">
        <v>0</v>
      </c>
      <c r="X1198" s="53">
        <v>0</v>
      </c>
      <c r="Y1198" s="54">
        <v>0</v>
      </c>
      <c r="Z1198" s="54">
        <v>0</v>
      </c>
      <c r="AA1198" s="54">
        <v>0</v>
      </c>
      <c r="AB1198" s="54">
        <v>0</v>
      </c>
      <c r="AC1198" s="55">
        <v>0</v>
      </c>
      <c r="AD1198" s="53">
        <v>1</v>
      </c>
      <c r="AE1198" s="54">
        <v>1</v>
      </c>
      <c r="AF1198" s="54">
        <v>1</v>
      </c>
      <c r="AG1198" s="54">
        <v>1</v>
      </c>
      <c r="AH1198" s="54">
        <v>0</v>
      </c>
      <c r="AI1198" s="55">
        <v>0</v>
      </c>
    </row>
    <row r="1199" spans="1:35" x14ac:dyDescent="0.25">
      <c r="A1199" s="26">
        <v>2019</v>
      </c>
      <c r="B1199" s="26">
        <v>0</v>
      </c>
      <c r="C1199" s="26" t="s">
        <v>53</v>
      </c>
      <c r="D1199" s="26">
        <v>54</v>
      </c>
      <c r="E1199" s="26">
        <v>1965</v>
      </c>
      <c r="F1199" s="50">
        <v>0</v>
      </c>
      <c r="G1199" s="51">
        <v>0</v>
      </c>
      <c r="H1199" s="51">
        <v>0</v>
      </c>
      <c r="I1199" s="51">
        <v>0</v>
      </c>
      <c r="J1199" s="51">
        <v>0</v>
      </c>
      <c r="K1199" s="52">
        <v>0</v>
      </c>
      <c r="L1199" s="50">
        <v>0</v>
      </c>
      <c r="M1199" s="51">
        <v>0</v>
      </c>
      <c r="N1199" s="51">
        <v>0</v>
      </c>
      <c r="O1199" s="51">
        <v>0</v>
      </c>
      <c r="P1199" s="51">
        <v>0</v>
      </c>
      <c r="Q1199" s="52">
        <v>0</v>
      </c>
      <c r="R1199" s="50">
        <v>0</v>
      </c>
      <c r="S1199" s="51">
        <v>0</v>
      </c>
      <c r="T1199" s="51">
        <v>0</v>
      </c>
      <c r="U1199" s="51">
        <v>0</v>
      </c>
      <c r="V1199" s="51">
        <v>0</v>
      </c>
      <c r="W1199" s="52">
        <v>0</v>
      </c>
      <c r="X1199" s="50">
        <v>0</v>
      </c>
      <c r="Y1199" s="51">
        <v>0</v>
      </c>
      <c r="Z1199" s="51">
        <v>0</v>
      </c>
      <c r="AA1199" s="51">
        <v>0</v>
      </c>
      <c r="AB1199" s="51">
        <v>0</v>
      </c>
      <c r="AC1199" s="52">
        <v>0</v>
      </c>
      <c r="AD1199" s="50">
        <v>0</v>
      </c>
      <c r="AE1199" s="51">
        <v>0</v>
      </c>
      <c r="AF1199" s="51">
        <v>0</v>
      </c>
      <c r="AG1199" s="51">
        <v>0</v>
      </c>
      <c r="AH1199" s="51">
        <v>0</v>
      </c>
      <c r="AI1199" s="52">
        <v>0</v>
      </c>
    </row>
    <row r="1200" spans="1:35" x14ac:dyDescent="0.25">
      <c r="A1200" s="27">
        <v>2019</v>
      </c>
      <c r="B1200" s="27">
        <v>0</v>
      </c>
      <c r="C1200" s="27" t="s">
        <v>53</v>
      </c>
      <c r="D1200" s="27">
        <v>55</v>
      </c>
      <c r="E1200" s="27">
        <v>1964</v>
      </c>
      <c r="F1200" s="53">
        <v>0</v>
      </c>
      <c r="G1200" s="54">
        <v>0</v>
      </c>
      <c r="H1200" s="54">
        <v>0</v>
      </c>
      <c r="I1200" s="54">
        <v>0</v>
      </c>
      <c r="J1200" s="54">
        <v>0</v>
      </c>
      <c r="K1200" s="55">
        <v>0</v>
      </c>
      <c r="L1200" s="53">
        <v>0</v>
      </c>
      <c r="M1200" s="54">
        <v>0</v>
      </c>
      <c r="N1200" s="54">
        <v>0</v>
      </c>
      <c r="O1200" s="54">
        <v>0</v>
      </c>
      <c r="P1200" s="54">
        <v>0</v>
      </c>
      <c r="Q1200" s="55">
        <v>0</v>
      </c>
      <c r="R1200" s="53">
        <v>0</v>
      </c>
      <c r="S1200" s="54">
        <v>0</v>
      </c>
      <c r="T1200" s="54">
        <v>0</v>
      </c>
      <c r="U1200" s="54">
        <v>0</v>
      </c>
      <c r="V1200" s="54">
        <v>0</v>
      </c>
      <c r="W1200" s="55">
        <v>0</v>
      </c>
      <c r="X1200" s="53">
        <v>0</v>
      </c>
      <c r="Y1200" s="54">
        <v>0</v>
      </c>
      <c r="Z1200" s="54">
        <v>0</v>
      </c>
      <c r="AA1200" s="54">
        <v>0</v>
      </c>
      <c r="AB1200" s="54">
        <v>0</v>
      </c>
      <c r="AC1200" s="55">
        <v>0</v>
      </c>
      <c r="AD1200" s="53">
        <v>0</v>
      </c>
      <c r="AE1200" s="54">
        <v>0</v>
      </c>
      <c r="AF1200" s="54">
        <v>0</v>
      </c>
      <c r="AG1200" s="54">
        <v>0</v>
      </c>
      <c r="AH1200" s="54">
        <v>0</v>
      </c>
      <c r="AI1200" s="55">
        <v>0</v>
      </c>
    </row>
    <row r="1201" spans="1:35" x14ac:dyDescent="0.25">
      <c r="A1201" s="26">
        <v>2019</v>
      </c>
      <c r="B1201" s="26">
        <v>0</v>
      </c>
      <c r="C1201" s="26" t="s">
        <v>53</v>
      </c>
      <c r="D1201" s="26">
        <v>56</v>
      </c>
      <c r="E1201" s="26">
        <v>1963</v>
      </c>
      <c r="F1201" s="50">
        <v>0</v>
      </c>
      <c r="G1201" s="51">
        <v>0</v>
      </c>
      <c r="H1201" s="51">
        <v>0</v>
      </c>
      <c r="I1201" s="51">
        <v>0</v>
      </c>
      <c r="J1201" s="51">
        <v>0</v>
      </c>
      <c r="K1201" s="52">
        <v>0</v>
      </c>
      <c r="L1201" s="50">
        <v>0</v>
      </c>
      <c r="M1201" s="51">
        <v>0</v>
      </c>
      <c r="N1201" s="51">
        <v>0</v>
      </c>
      <c r="O1201" s="51">
        <v>0</v>
      </c>
      <c r="P1201" s="51">
        <v>0</v>
      </c>
      <c r="Q1201" s="52">
        <v>0</v>
      </c>
      <c r="R1201" s="50">
        <v>0</v>
      </c>
      <c r="S1201" s="51">
        <v>0</v>
      </c>
      <c r="T1201" s="51">
        <v>0</v>
      </c>
      <c r="U1201" s="51">
        <v>0</v>
      </c>
      <c r="V1201" s="51">
        <v>0</v>
      </c>
      <c r="W1201" s="52">
        <v>0</v>
      </c>
      <c r="X1201" s="50">
        <v>0</v>
      </c>
      <c r="Y1201" s="51">
        <v>0</v>
      </c>
      <c r="Z1201" s="51">
        <v>0</v>
      </c>
      <c r="AA1201" s="51">
        <v>0</v>
      </c>
      <c r="AB1201" s="51">
        <v>0</v>
      </c>
      <c r="AC1201" s="52">
        <v>0</v>
      </c>
      <c r="AD1201" s="50">
        <v>0</v>
      </c>
      <c r="AE1201" s="51">
        <v>0</v>
      </c>
      <c r="AF1201" s="51">
        <v>0</v>
      </c>
      <c r="AG1201" s="51">
        <v>0</v>
      </c>
      <c r="AH1201" s="51">
        <v>0</v>
      </c>
      <c r="AI1201" s="52">
        <v>0</v>
      </c>
    </row>
    <row r="1202" spans="1:35" x14ac:dyDescent="0.25">
      <c r="A1202" s="27">
        <v>2019</v>
      </c>
      <c r="B1202" s="27">
        <v>0</v>
      </c>
      <c r="C1202" s="27" t="s">
        <v>53</v>
      </c>
      <c r="D1202" s="27">
        <v>57</v>
      </c>
      <c r="E1202" s="27">
        <v>1962</v>
      </c>
      <c r="F1202" s="53">
        <v>0</v>
      </c>
      <c r="G1202" s="54">
        <v>0</v>
      </c>
      <c r="H1202" s="54">
        <v>0</v>
      </c>
      <c r="I1202" s="54">
        <v>0</v>
      </c>
      <c r="J1202" s="54">
        <v>0</v>
      </c>
      <c r="K1202" s="55">
        <v>0</v>
      </c>
      <c r="L1202" s="53">
        <v>0</v>
      </c>
      <c r="M1202" s="54">
        <v>0</v>
      </c>
      <c r="N1202" s="54">
        <v>0</v>
      </c>
      <c r="O1202" s="54">
        <v>0</v>
      </c>
      <c r="P1202" s="54">
        <v>0</v>
      </c>
      <c r="Q1202" s="55">
        <v>0</v>
      </c>
      <c r="R1202" s="53">
        <v>0</v>
      </c>
      <c r="S1202" s="54">
        <v>0</v>
      </c>
      <c r="T1202" s="54">
        <v>0</v>
      </c>
      <c r="U1202" s="54">
        <v>0</v>
      </c>
      <c r="V1202" s="54">
        <v>0</v>
      </c>
      <c r="W1202" s="55">
        <v>0</v>
      </c>
      <c r="X1202" s="53">
        <v>0</v>
      </c>
      <c r="Y1202" s="54">
        <v>0</v>
      </c>
      <c r="Z1202" s="54">
        <v>0</v>
      </c>
      <c r="AA1202" s="54">
        <v>0</v>
      </c>
      <c r="AB1202" s="54">
        <v>0</v>
      </c>
      <c r="AC1202" s="55">
        <v>0</v>
      </c>
      <c r="AD1202" s="53">
        <v>0</v>
      </c>
      <c r="AE1202" s="54">
        <v>0</v>
      </c>
      <c r="AF1202" s="54">
        <v>0</v>
      </c>
      <c r="AG1202" s="54">
        <v>0</v>
      </c>
      <c r="AH1202" s="54">
        <v>0</v>
      </c>
      <c r="AI1202" s="55">
        <v>0</v>
      </c>
    </row>
    <row r="1203" spans="1:35" x14ac:dyDescent="0.25">
      <c r="A1203" s="26">
        <v>2019</v>
      </c>
      <c r="B1203" s="26">
        <v>0</v>
      </c>
      <c r="C1203" s="26" t="s">
        <v>53</v>
      </c>
      <c r="D1203" s="26">
        <v>58</v>
      </c>
      <c r="E1203" s="26">
        <v>1961</v>
      </c>
      <c r="F1203" s="50">
        <v>181</v>
      </c>
      <c r="G1203" s="51">
        <v>365</v>
      </c>
      <c r="H1203" s="51">
        <v>365</v>
      </c>
      <c r="I1203" s="51">
        <v>365</v>
      </c>
      <c r="J1203" s="51">
        <v>0</v>
      </c>
      <c r="K1203" s="52">
        <v>0</v>
      </c>
      <c r="L1203" s="50">
        <v>0</v>
      </c>
      <c r="M1203" s="51">
        <v>0</v>
      </c>
      <c r="N1203" s="51">
        <v>0</v>
      </c>
      <c r="O1203" s="51">
        <v>0</v>
      </c>
      <c r="P1203" s="51">
        <v>0</v>
      </c>
      <c r="Q1203" s="52">
        <v>0</v>
      </c>
      <c r="R1203" s="50">
        <v>1</v>
      </c>
      <c r="S1203" s="51">
        <v>1</v>
      </c>
      <c r="T1203" s="51">
        <v>1</v>
      </c>
      <c r="U1203" s="51">
        <v>1</v>
      </c>
      <c r="V1203" s="51">
        <v>0</v>
      </c>
      <c r="W1203" s="52">
        <v>0</v>
      </c>
      <c r="X1203" s="50">
        <v>0</v>
      </c>
      <c r="Y1203" s="51">
        <v>0</v>
      </c>
      <c r="Z1203" s="51">
        <v>0</v>
      </c>
      <c r="AA1203" s="51">
        <v>0</v>
      </c>
      <c r="AB1203" s="51">
        <v>0</v>
      </c>
      <c r="AC1203" s="52">
        <v>0</v>
      </c>
      <c r="AD1203" s="50">
        <v>1</v>
      </c>
      <c r="AE1203" s="51">
        <v>1</v>
      </c>
      <c r="AF1203" s="51">
        <v>1</v>
      </c>
      <c r="AG1203" s="51">
        <v>1</v>
      </c>
      <c r="AH1203" s="51">
        <v>0</v>
      </c>
      <c r="AI1203" s="52">
        <v>0</v>
      </c>
    </row>
    <row r="1204" spans="1:35" x14ac:dyDescent="0.25">
      <c r="A1204" s="27">
        <v>2019</v>
      </c>
      <c r="B1204" s="27">
        <v>0</v>
      </c>
      <c r="C1204" s="27" t="s">
        <v>53</v>
      </c>
      <c r="D1204" s="27">
        <v>59</v>
      </c>
      <c r="E1204" s="27">
        <v>1960</v>
      </c>
      <c r="F1204" s="53">
        <v>0</v>
      </c>
      <c r="G1204" s="54">
        <v>0</v>
      </c>
      <c r="H1204" s="54">
        <v>0</v>
      </c>
      <c r="I1204" s="54">
        <v>0</v>
      </c>
      <c r="J1204" s="54">
        <v>0</v>
      </c>
      <c r="K1204" s="55">
        <v>0</v>
      </c>
      <c r="L1204" s="53">
        <v>0</v>
      </c>
      <c r="M1204" s="54">
        <v>0</v>
      </c>
      <c r="N1204" s="54">
        <v>0</v>
      </c>
      <c r="O1204" s="54">
        <v>0</v>
      </c>
      <c r="P1204" s="54">
        <v>0</v>
      </c>
      <c r="Q1204" s="55">
        <v>0</v>
      </c>
      <c r="R1204" s="53">
        <v>0</v>
      </c>
      <c r="S1204" s="54">
        <v>0</v>
      </c>
      <c r="T1204" s="54">
        <v>0</v>
      </c>
      <c r="U1204" s="54">
        <v>0</v>
      </c>
      <c r="V1204" s="54">
        <v>0</v>
      </c>
      <c r="W1204" s="55">
        <v>0</v>
      </c>
      <c r="X1204" s="53">
        <v>0</v>
      </c>
      <c r="Y1204" s="54">
        <v>0</v>
      </c>
      <c r="Z1204" s="54">
        <v>0</v>
      </c>
      <c r="AA1204" s="54">
        <v>0</v>
      </c>
      <c r="AB1204" s="54">
        <v>0</v>
      </c>
      <c r="AC1204" s="55">
        <v>0</v>
      </c>
      <c r="AD1204" s="53">
        <v>0</v>
      </c>
      <c r="AE1204" s="54">
        <v>0</v>
      </c>
      <c r="AF1204" s="54">
        <v>0</v>
      </c>
      <c r="AG1204" s="54">
        <v>0</v>
      </c>
      <c r="AH1204" s="54">
        <v>0</v>
      </c>
      <c r="AI1204" s="55">
        <v>0</v>
      </c>
    </row>
    <row r="1205" spans="1:35" x14ac:dyDescent="0.25">
      <c r="A1205" s="26">
        <v>2019</v>
      </c>
      <c r="B1205" s="26">
        <v>0</v>
      </c>
      <c r="C1205" s="26" t="s">
        <v>53</v>
      </c>
      <c r="D1205" s="26">
        <v>60</v>
      </c>
      <c r="E1205" s="26">
        <v>1959</v>
      </c>
      <c r="F1205" s="50">
        <v>0</v>
      </c>
      <c r="G1205" s="51">
        <v>0</v>
      </c>
      <c r="H1205" s="51">
        <v>0</v>
      </c>
      <c r="I1205" s="51">
        <v>0</v>
      </c>
      <c r="J1205" s="51">
        <v>0</v>
      </c>
      <c r="K1205" s="52">
        <v>0</v>
      </c>
      <c r="L1205" s="50">
        <v>0</v>
      </c>
      <c r="M1205" s="51">
        <v>0</v>
      </c>
      <c r="N1205" s="51">
        <v>0</v>
      </c>
      <c r="O1205" s="51">
        <v>0</v>
      </c>
      <c r="P1205" s="51">
        <v>0</v>
      </c>
      <c r="Q1205" s="52">
        <v>0</v>
      </c>
      <c r="R1205" s="50">
        <v>0</v>
      </c>
      <c r="S1205" s="51">
        <v>0</v>
      </c>
      <c r="T1205" s="51">
        <v>0</v>
      </c>
      <c r="U1205" s="51">
        <v>0</v>
      </c>
      <c r="V1205" s="51">
        <v>0</v>
      </c>
      <c r="W1205" s="52">
        <v>0</v>
      </c>
      <c r="X1205" s="50">
        <v>0</v>
      </c>
      <c r="Y1205" s="51">
        <v>0</v>
      </c>
      <c r="Z1205" s="51">
        <v>0</v>
      </c>
      <c r="AA1205" s="51">
        <v>0</v>
      </c>
      <c r="AB1205" s="51">
        <v>0</v>
      </c>
      <c r="AC1205" s="52">
        <v>0</v>
      </c>
      <c r="AD1205" s="50">
        <v>0</v>
      </c>
      <c r="AE1205" s="51">
        <v>0</v>
      </c>
      <c r="AF1205" s="51">
        <v>0</v>
      </c>
      <c r="AG1205" s="51">
        <v>0</v>
      </c>
      <c r="AH1205" s="51">
        <v>0</v>
      </c>
      <c r="AI1205" s="52">
        <v>0</v>
      </c>
    </row>
    <row r="1206" spans="1:35" x14ac:dyDescent="0.25">
      <c r="A1206" s="27">
        <v>2019</v>
      </c>
      <c r="B1206" s="27">
        <v>0</v>
      </c>
      <c r="C1206" s="27" t="s">
        <v>53</v>
      </c>
      <c r="D1206" s="27">
        <v>61</v>
      </c>
      <c r="E1206" s="27">
        <v>1958</v>
      </c>
      <c r="F1206" s="53">
        <v>0</v>
      </c>
      <c r="G1206" s="54">
        <v>0</v>
      </c>
      <c r="H1206" s="54">
        <v>0</v>
      </c>
      <c r="I1206" s="54">
        <v>0</v>
      </c>
      <c r="J1206" s="54">
        <v>0</v>
      </c>
      <c r="K1206" s="55">
        <v>0</v>
      </c>
      <c r="L1206" s="53">
        <v>0</v>
      </c>
      <c r="M1206" s="54">
        <v>0</v>
      </c>
      <c r="N1206" s="54">
        <v>0</v>
      </c>
      <c r="O1206" s="54">
        <v>0</v>
      </c>
      <c r="P1206" s="54">
        <v>0</v>
      </c>
      <c r="Q1206" s="55">
        <v>0</v>
      </c>
      <c r="R1206" s="53">
        <v>0</v>
      </c>
      <c r="S1206" s="54">
        <v>0</v>
      </c>
      <c r="T1206" s="54">
        <v>0</v>
      </c>
      <c r="U1206" s="54">
        <v>0</v>
      </c>
      <c r="V1206" s="54">
        <v>0</v>
      </c>
      <c r="W1206" s="55">
        <v>0</v>
      </c>
      <c r="X1206" s="53">
        <v>0</v>
      </c>
      <c r="Y1206" s="54">
        <v>0</v>
      </c>
      <c r="Z1206" s="54">
        <v>0</v>
      </c>
      <c r="AA1206" s="54">
        <v>0</v>
      </c>
      <c r="AB1206" s="54">
        <v>0</v>
      </c>
      <c r="AC1206" s="55">
        <v>0</v>
      </c>
      <c r="AD1206" s="53">
        <v>0</v>
      </c>
      <c r="AE1206" s="54">
        <v>0</v>
      </c>
      <c r="AF1206" s="54">
        <v>0</v>
      </c>
      <c r="AG1206" s="54">
        <v>0</v>
      </c>
      <c r="AH1206" s="54">
        <v>0</v>
      </c>
      <c r="AI1206" s="55">
        <v>0</v>
      </c>
    </row>
    <row r="1207" spans="1:35" x14ac:dyDescent="0.25">
      <c r="A1207" s="26">
        <v>2019</v>
      </c>
      <c r="B1207" s="26">
        <v>0</v>
      </c>
      <c r="C1207" s="26" t="s">
        <v>53</v>
      </c>
      <c r="D1207" s="26">
        <v>62</v>
      </c>
      <c r="E1207" s="26">
        <v>1957</v>
      </c>
      <c r="F1207" s="50">
        <v>0</v>
      </c>
      <c r="G1207" s="51">
        <v>0</v>
      </c>
      <c r="H1207" s="51">
        <v>0</v>
      </c>
      <c r="I1207" s="51">
        <v>0</v>
      </c>
      <c r="J1207" s="51">
        <v>0</v>
      </c>
      <c r="K1207" s="52">
        <v>0</v>
      </c>
      <c r="L1207" s="50">
        <v>0</v>
      </c>
      <c r="M1207" s="51">
        <v>0</v>
      </c>
      <c r="N1207" s="51">
        <v>0</v>
      </c>
      <c r="O1207" s="51">
        <v>0</v>
      </c>
      <c r="P1207" s="51">
        <v>0</v>
      </c>
      <c r="Q1207" s="52">
        <v>0</v>
      </c>
      <c r="R1207" s="50">
        <v>0</v>
      </c>
      <c r="S1207" s="51">
        <v>0</v>
      </c>
      <c r="T1207" s="51">
        <v>0</v>
      </c>
      <c r="U1207" s="51">
        <v>0</v>
      </c>
      <c r="V1207" s="51">
        <v>0</v>
      </c>
      <c r="W1207" s="52">
        <v>0</v>
      </c>
      <c r="X1207" s="50">
        <v>0</v>
      </c>
      <c r="Y1207" s="51">
        <v>0</v>
      </c>
      <c r="Z1207" s="51">
        <v>0</v>
      </c>
      <c r="AA1207" s="51">
        <v>0</v>
      </c>
      <c r="AB1207" s="51">
        <v>0</v>
      </c>
      <c r="AC1207" s="52">
        <v>0</v>
      </c>
      <c r="AD1207" s="50">
        <v>0</v>
      </c>
      <c r="AE1207" s="51">
        <v>0</v>
      </c>
      <c r="AF1207" s="51">
        <v>0</v>
      </c>
      <c r="AG1207" s="51">
        <v>0</v>
      </c>
      <c r="AH1207" s="51">
        <v>0</v>
      </c>
      <c r="AI1207" s="52">
        <v>0</v>
      </c>
    </row>
    <row r="1208" spans="1:35" x14ac:dyDescent="0.25">
      <c r="A1208" s="27">
        <v>2019</v>
      </c>
      <c r="B1208" s="27">
        <v>0</v>
      </c>
      <c r="C1208" s="27" t="s">
        <v>53</v>
      </c>
      <c r="D1208" s="27">
        <v>63</v>
      </c>
      <c r="E1208" s="27">
        <v>1956</v>
      </c>
      <c r="F1208" s="53">
        <v>0</v>
      </c>
      <c r="G1208" s="54">
        <v>0</v>
      </c>
      <c r="H1208" s="54">
        <v>0</v>
      </c>
      <c r="I1208" s="54">
        <v>0</v>
      </c>
      <c r="J1208" s="54">
        <v>0</v>
      </c>
      <c r="K1208" s="55">
        <v>0</v>
      </c>
      <c r="L1208" s="53">
        <v>0</v>
      </c>
      <c r="M1208" s="54">
        <v>0</v>
      </c>
      <c r="N1208" s="54">
        <v>0</v>
      </c>
      <c r="O1208" s="54">
        <v>0</v>
      </c>
      <c r="P1208" s="54">
        <v>0</v>
      </c>
      <c r="Q1208" s="55">
        <v>0</v>
      </c>
      <c r="R1208" s="53">
        <v>0</v>
      </c>
      <c r="S1208" s="54">
        <v>0</v>
      </c>
      <c r="T1208" s="54">
        <v>0</v>
      </c>
      <c r="U1208" s="54">
        <v>0</v>
      </c>
      <c r="V1208" s="54">
        <v>0</v>
      </c>
      <c r="W1208" s="55">
        <v>0</v>
      </c>
      <c r="X1208" s="53">
        <v>0</v>
      </c>
      <c r="Y1208" s="54">
        <v>0</v>
      </c>
      <c r="Z1208" s="54">
        <v>0</v>
      </c>
      <c r="AA1208" s="54">
        <v>0</v>
      </c>
      <c r="AB1208" s="54">
        <v>0</v>
      </c>
      <c r="AC1208" s="55">
        <v>0</v>
      </c>
      <c r="AD1208" s="53">
        <v>0</v>
      </c>
      <c r="AE1208" s="54">
        <v>0</v>
      </c>
      <c r="AF1208" s="54">
        <v>0</v>
      </c>
      <c r="AG1208" s="54">
        <v>0</v>
      </c>
      <c r="AH1208" s="54">
        <v>0</v>
      </c>
      <c r="AI1208" s="55">
        <v>0</v>
      </c>
    </row>
    <row r="1209" spans="1:35" x14ac:dyDescent="0.25">
      <c r="A1209" s="26">
        <v>2019</v>
      </c>
      <c r="B1209" s="26">
        <v>0</v>
      </c>
      <c r="C1209" s="26" t="s">
        <v>53</v>
      </c>
      <c r="D1209" s="26">
        <v>64</v>
      </c>
      <c r="E1209" s="26">
        <v>1955</v>
      </c>
      <c r="F1209" s="50">
        <v>181</v>
      </c>
      <c r="G1209" s="51">
        <v>365</v>
      </c>
      <c r="H1209" s="51">
        <v>365</v>
      </c>
      <c r="I1209" s="51">
        <v>365</v>
      </c>
      <c r="J1209" s="51">
        <v>0</v>
      </c>
      <c r="K1209" s="52">
        <v>0</v>
      </c>
      <c r="L1209" s="50">
        <v>0</v>
      </c>
      <c r="M1209" s="51">
        <v>0</v>
      </c>
      <c r="N1209" s="51">
        <v>0</v>
      </c>
      <c r="O1209" s="51">
        <v>0</v>
      </c>
      <c r="P1209" s="51">
        <v>0</v>
      </c>
      <c r="Q1209" s="52">
        <v>0</v>
      </c>
      <c r="R1209" s="50">
        <v>1</v>
      </c>
      <c r="S1209" s="51">
        <v>1</v>
      </c>
      <c r="T1209" s="51">
        <v>1</v>
      </c>
      <c r="U1209" s="51">
        <v>1</v>
      </c>
      <c r="V1209" s="51">
        <v>0</v>
      </c>
      <c r="W1209" s="52">
        <v>0</v>
      </c>
      <c r="X1209" s="50">
        <v>0</v>
      </c>
      <c r="Y1209" s="51">
        <v>0</v>
      </c>
      <c r="Z1209" s="51">
        <v>0</v>
      </c>
      <c r="AA1209" s="51">
        <v>0</v>
      </c>
      <c r="AB1209" s="51">
        <v>0</v>
      </c>
      <c r="AC1209" s="52">
        <v>0</v>
      </c>
      <c r="AD1209" s="50">
        <v>1</v>
      </c>
      <c r="AE1209" s="51">
        <v>1</v>
      </c>
      <c r="AF1209" s="51">
        <v>1</v>
      </c>
      <c r="AG1209" s="51">
        <v>1</v>
      </c>
      <c r="AH1209" s="51">
        <v>0</v>
      </c>
      <c r="AI1209" s="52">
        <v>0</v>
      </c>
    </row>
    <row r="1210" spans="1:35" x14ac:dyDescent="0.25">
      <c r="A1210" s="27">
        <v>2019</v>
      </c>
      <c r="B1210" s="27">
        <v>0</v>
      </c>
      <c r="C1210" s="27" t="s">
        <v>53</v>
      </c>
      <c r="D1210" s="27">
        <v>65</v>
      </c>
      <c r="E1210" s="27">
        <v>1954</v>
      </c>
      <c r="F1210" s="53">
        <v>0</v>
      </c>
      <c r="G1210" s="54">
        <v>0</v>
      </c>
      <c r="H1210" s="54">
        <v>0</v>
      </c>
      <c r="I1210" s="54">
        <v>0</v>
      </c>
      <c r="J1210" s="54">
        <v>0</v>
      </c>
      <c r="K1210" s="55">
        <v>0</v>
      </c>
      <c r="L1210" s="53">
        <v>0</v>
      </c>
      <c r="M1210" s="54">
        <v>0</v>
      </c>
      <c r="N1210" s="54">
        <v>0</v>
      </c>
      <c r="O1210" s="54">
        <v>0</v>
      </c>
      <c r="P1210" s="54">
        <v>0</v>
      </c>
      <c r="Q1210" s="55">
        <v>0</v>
      </c>
      <c r="R1210" s="53">
        <v>0</v>
      </c>
      <c r="S1210" s="54">
        <v>0</v>
      </c>
      <c r="T1210" s="54">
        <v>0</v>
      </c>
      <c r="U1210" s="54">
        <v>0</v>
      </c>
      <c r="V1210" s="54">
        <v>0</v>
      </c>
      <c r="W1210" s="55">
        <v>0</v>
      </c>
      <c r="X1210" s="53">
        <v>0</v>
      </c>
      <c r="Y1210" s="54">
        <v>0</v>
      </c>
      <c r="Z1210" s="54">
        <v>0</v>
      </c>
      <c r="AA1210" s="54">
        <v>0</v>
      </c>
      <c r="AB1210" s="54">
        <v>0</v>
      </c>
      <c r="AC1210" s="55">
        <v>0</v>
      </c>
      <c r="AD1210" s="53">
        <v>0</v>
      </c>
      <c r="AE1210" s="54">
        <v>0</v>
      </c>
      <c r="AF1210" s="54">
        <v>0</v>
      </c>
      <c r="AG1210" s="54">
        <v>0</v>
      </c>
      <c r="AH1210" s="54">
        <v>0</v>
      </c>
      <c r="AI1210" s="55">
        <v>0</v>
      </c>
    </row>
    <row r="1211" spans="1:35" x14ac:dyDescent="0.25">
      <c r="A1211" s="26">
        <v>2019</v>
      </c>
      <c r="B1211" s="26">
        <v>0</v>
      </c>
      <c r="C1211" s="26" t="s">
        <v>53</v>
      </c>
      <c r="D1211" s="26">
        <v>66</v>
      </c>
      <c r="E1211" s="26">
        <v>1953</v>
      </c>
      <c r="F1211" s="50">
        <v>0</v>
      </c>
      <c r="G1211" s="51">
        <v>0</v>
      </c>
      <c r="H1211" s="51">
        <v>0</v>
      </c>
      <c r="I1211" s="51">
        <v>0</v>
      </c>
      <c r="J1211" s="51">
        <v>0</v>
      </c>
      <c r="K1211" s="52">
        <v>0</v>
      </c>
      <c r="L1211" s="50">
        <v>0</v>
      </c>
      <c r="M1211" s="51">
        <v>0</v>
      </c>
      <c r="N1211" s="51">
        <v>0</v>
      </c>
      <c r="O1211" s="51">
        <v>0</v>
      </c>
      <c r="P1211" s="51">
        <v>0</v>
      </c>
      <c r="Q1211" s="52">
        <v>0</v>
      </c>
      <c r="R1211" s="50">
        <v>0</v>
      </c>
      <c r="S1211" s="51">
        <v>0</v>
      </c>
      <c r="T1211" s="51">
        <v>0</v>
      </c>
      <c r="U1211" s="51">
        <v>0</v>
      </c>
      <c r="V1211" s="51">
        <v>0</v>
      </c>
      <c r="W1211" s="52">
        <v>0</v>
      </c>
      <c r="X1211" s="50">
        <v>0</v>
      </c>
      <c r="Y1211" s="51">
        <v>0</v>
      </c>
      <c r="Z1211" s="51">
        <v>0</v>
      </c>
      <c r="AA1211" s="51">
        <v>0</v>
      </c>
      <c r="AB1211" s="51">
        <v>0</v>
      </c>
      <c r="AC1211" s="52">
        <v>0</v>
      </c>
      <c r="AD1211" s="50">
        <v>0</v>
      </c>
      <c r="AE1211" s="51">
        <v>0</v>
      </c>
      <c r="AF1211" s="51">
        <v>0</v>
      </c>
      <c r="AG1211" s="51">
        <v>0</v>
      </c>
      <c r="AH1211" s="51">
        <v>0</v>
      </c>
      <c r="AI1211" s="52">
        <v>0</v>
      </c>
    </row>
    <row r="1212" spans="1:35" x14ac:dyDescent="0.25">
      <c r="A1212" s="27">
        <v>2019</v>
      </c>
      <c r="B1212" s="27">
        <v>0</v>
      </c>
      <c r="C1212" s="27" t="s">
        <v>53</v>
      </c>
      <c r="D1212" s="27">
        <v>67</v>
      </c>
      <c r="E1212" s="27">
        <v>1952</v>
      </c>
      <c r="F1212" s="53">
        <v>0</v>
      </c>
      <c r="G1212" s="54">
        <v>0</v>
      </c>
      <c r="H1212" s="54">
        <v>0</v>
      </c>
      <c r="I1212" s="54">
        <v>0</v>
      </c>
      <c r="J1212" s="54">
        <v>0</v>
      </c>
      <c r="K1212" s="55">
        <v>0</v>
      </c>
      <c r="L1212" s="53">
        <v>0</v>
      </c>
      <c r="M1212" s="54">
        <v>0</v>
      </c>
      <c r="N1212" s="54">
        <v>0</v>
      </c>
      <c r="O1212" s="54">
        <v>0</v>
      </c>
      <c r="P1212" s="54">
        <v>0</v>
      </c>
      <c r="Q1212" s="55">
        <v>0</v>
      </c>
      <c r="R1212" s="53">
        <v>0</v>
      </c>
      <c r="S1212" s="54">
        <v>0</v>
      </c>
      <c r="T1212" s="54">
        <v>0</v>
      </c>
      <c r="U1212" s="54">
        <v>0</v>
      </c>
      <c r="V1212" s="54">
        <v>0</v>
      </c>
      <c r="W1212" s="55">
        <v>0</v>
      </c>
      <c r="X1212" s="53">
        <v>0</v>
      </c>
      <c r="Y1212" s="54">
        <v>0</v>
      </c>
      <c r="Z1212" s="54">
        <v>0</v>
      </c>
      <c r="AA1212" s="54">
        <v>0</v>
      </c>
      <c r="AB1212" s="54">
        <v>0</v>
      </c>
      <c r="AC1212" s="55">
        <v>0</v>
      </c>
      <c r="AD1212" s="53">
        <v>0</v>
      </c>
      <c r="AE1212" s="54">
        <v>0</v>
      </c>
      <c r="AF1212" s="54">
        <v>0</v>
      </c>
      <c r="AG1212" s="54">
        <v>0</v>
      </c>
      <c r="AH1212" s="54">
        <v>0</v>
      </c>
      <c r="AI1212" s="55">
        <v>0</v>
      </c>
    </row>
    <row r="1213" spans="1:35" x14ac:dyDescent="0.25">
      <c r="A1213" s="26">
        <v>2019</v>
      </c>
      <c r="B1213" s="26">
        <v>0</v>
      </c>
      <c r="C1213" s="26" t="s">
        <v>53</v>
      </c>
      <c r="D1213" s="26">
        <v>68</v>
      </c>
      <c r="E1213" s="26">
        <v>1951</v>
      </c>
      <c r="F1213" s="50">
        <v>0</v>
      </c>
      <c r="G1213" s="51">
        <v>0</v>
      </c>
      <c r="H1213" s="51">
        <v>0</v>
      </c>
      <c r="I1213" s="51">
        <v>0</v>
      </c>
      <c r="J1213" s="51">
        <v>0</v>
      </c>
      <c r="K1213" s="52">
        <v>0</v>
      </c>
      <c r="L1213" s="50">
        <v>0</v>
      </c>
      <c r="M1213" s="51">
        <v>0</v>
      </c>
      <c r="N1213" s="51">
        <v>0</v>
      </c>
      <c r="O1213" s="51">
        <v>0</v>
      </c>
      <c r="P1213" s="51">
        <v>0</v>
      </c>
      <c r="Q1213" s="52">
        <v>0</v>
      </c>
      <c r="R1213" s="50">
        <v>0</v>
      </c>
      <c r="S1213" s="51">
        <v>0</v>
      </c>
      <c r="T1213" s="51">
        <v>0</v>
      </c>
      <c r="U1213" s="51">
        <v>0</v>
      </c>
      <c r="V1213" s="51">
        <v>0</v>
      </c>
      <c r="W1213" s="52">
        <v>0</v>
      </c>
      <c r="X1213" s="50">
        <v>0</v>
      </c>
      <c r="Y1213" s="51">
        <v>0</v>
      </c>
      <c r="Z1213" s="51">
        <v>0</v>
      </c>
      <c r="AA1213" s="51">
        <v>0</v>
      </c>
      <c r="AB1213" s="51">
        <v>0</v>
      </c>
      <c r="AC1213" s="52">
        <v>0</v>
      </c>
      <c r="AD1213" s="50">
        <v>0</v>
      </c>
      <c r="AE1213" s="51">
        <v>0</v>
      </c>
      <c r="AF1213" s="51">
        <v>0</v>
      </c>
      <c r="AG1213" s="51">
        <v>0</v>
      </c>
      <c r="AH1213" s="51">
        <v>0</v>
      </c>
      <c r="AI1213" s="52">
        <v>0</v>
      </c>
    </row>
    <row r="1214" spans="1:35" x14ac:dyDescent="0.25">
      <c r="A1214" s="27">
        <v>2019</v>
      </c>
      <c r="B1214" s="27">
        <v>0</v>
      </c>
      <c r="C1214" s="27" t="s">
        <v>53</v>
      </c>
      <c r="D1214" s="27">
        <v>69</v>
      </c>
      <c r="E1214" s="27">
        <v>1950</v>
      </c>
      <c r="F1214" s="53">
        <v>0</v>
      </c>
      <c r="G1214" s="54">
        <v>0</v>
      </c>
      <c r="H1214" s="54">
        <v>0</v>
      </c>
      <c r="I1214" s="54">
        <v>0</v>
      </c>
      <c r="J1214" s="54">
        <v>0</v>
      </c>
      <c r="K1214" s="55">
        <v>0</v>
      </c>
      <c r="L1214" s="53">
        <v>0</v>
      </c>
      <c r="M1214" s="54">
        <v>0</v>
      </c>
      <c r="N1214" s="54">
        <v>0</v>
      </c>
      <c r="O1214" s="54">
        <v>0</v>
      </c>
      <c r="P1214" s="54">
        <v>0</v>
      </c>
      <c r="Q1214" s="55">
        <v>0</v>
      </c>
      <c r="R1214" s="53">
        <v>0</v>
      </c>
      <c r="S1214" s="54">
        <v>0</v>
      </c>
      <c r="T1214" s="54">
        <v>0</v>
      </c>
      <c r="U1214" s="54">
        <v>0</v>
      </c>
      <c r="V1214" s="54">
        <v>0</v>
      </c>
      <c r="W1214" s="55">
        <v>0</v>
      </c>
      <c r="X1214" s="53">
        <v>0</v>
      </c>
      <c r="Y1214" s="54">
        <v>0</v>
      </c>
      <c r="Z1214" s="54">
        <v>0</v>
      </c>
      <c r="AA1214" s="54">
        <v>0</v>
      </c>
      <c r="AB1214" s="54">
        <v>0</v>
      </c>
      <c r="AC1214" s="55">
        <v>0</v>
      </c>
      <c r="AD1214" s="53">
        <v>0</v>
      </c>
      <c r="AE1214" s="54">
        <v>0</v>
      </c>
      <c r="AF1214" s="54">
        <v>0</v>
      </c>
      <c r="AG1214" s="54">
        <v>0</v>
      </c>
      <c r="AH1214" s="54">
        <v>0</v>
      </c>
      <c r="AI1214" s="55">
        <v>0</v>
      </c>
    </row>
    <row r="1215" spans="1:35" x14ac:dyDescent="0.25">
      <c r="A1215" s="26">
        <v>2019</v>
      </c>
      <c r="B1215" s="26">
        <v>0</v>
      </c>
      <c r="C1215" s="26" t="s">
        <v>53</v>
      </c>
      <c r="D1215" s="26">
        <v>70</v>
      </c>
      <c r="E1215" s="26">
        <v>1949</v>
      </c>
      <c r="F1215" s="50">
        <v>0</v>
      </c>
      <c r="G1215" s="51">
        <v>0</v>
      </c>
      <c r="H1215" s="51">
        <v>0</v>
      </c>
      <c r="I1215" s="51">
        <v>0</v>
      </c>
      <c r="J1215" s="51">
        <v>0</v>
      </c>
      <c r="K1215" s="52">
        <v>0</v>
      </c>
      <c r="L1215" s="50">
        <v>0</v>
      </c>
      <c r="M1215" s="51">
        <v>0</v>
      </c>
      <c r="N1215" s="51">
        <v>0</v>
      </c>
      <c r="O1215" s="51">
        <v>0</v>
      </c>
      <c r="P1215" s="51">
        <v>0</v>
      </c>
      <c r="Q1215" s="52">
        <v>0</v>
      </c>
      <c r="R1215" s="50">
        <v>0</v>
      </c>
      <c r="S1215" s="51">
        <v>0</v>
      </c>
      <c r="T1215" s="51">
        <v>0</v>
      </c>
      <c r="U1215" s="51">
        <v>0</v>
      </c>
      <c r="V1215" s="51">
        <v>0</v>
      </c>
      <c r="W1215" s="52">
        <v>0</v>
      </c>
      <c r="X1215" s="50">
        <v>0</v>
      </c>
      <c r="Y1215" s="51">
        <v>0</v>
      </c>
      <c r="Z1215" s="51">
        <v>0</v>
      </c>
      <c r="AA1215" s="51">
        <v>0</v>
      </c>
      <c r="AB1215" s="51">
        <v>0</v>
      </c>
      <c r="AC1215" s="52">
        <v>0</v>
      </c>
      <c r="AD1215" s="50">
        <v>0</v>
      </c>
      <c r="AE1215" s="51">
        <v>0</v>
      </c>
      <c r="AF1215" s="51">
        <v>0</v>
      </c>
      <c r="AG1215" s="51">
        <v>0</v>
      </c>
      <c r="AH1215" s="51">
        <v>0</v>
      </c>
      <c r="AI1215" s="52">
        <v>0</v>
      </c>
    </row>
    <row r="1216" spans="1:35" x14ac:dyDescent="0.25">
      <c r="A1216" s="27">
        <v>2019</v>
      </c>
      <c r="B1216" s="27">
        <v>0</v>
      </c>
      <c r="C1216" s="27" t="s">
        <v>53</v>
      </c>
      <c r="D1216" s="27">
        <v>71</v>
      </c>
      <c r="E1216" s="27">
        <v>1948</v>
      </c>
      <c r="F1216" s="53">
        <v>0</v>
      </c>
      <c r="G1216" s="54">
        <v>0</v>
      </c>
      <c r="H1216" s="54">
        <v>0</v>
      </c>
      <c r="I1216" s="54">
        <v>0</v>
      </c>
      <c r="J1216" s="54">
        <v>0</v>
      </c>
      <c r="K1216" s="55">
        <v>0</v>
      </c>
      <c r="L1216" s="53">
        <v>0</v>
      </c>
      <c r="M1216" s="54">
        <v>0</v>
      </c>
      <c r="N1216" s="54">
        <v>0</v>
      </c>
      <c r="O1216" s="54">
        <v>0</v>
      </c>
      <c r="P1216" s="54">
        <v>0</v>
      </c>
      <c r="Q1216" s="55">
        <v>0</v>
      </c>
      <c r="R1216" s="53">
        <v>0</v>
      </c>
      <c r="S1216" s="54">
        <v>0</v>
      </c>
      <c r="T1216" s="54">
        <v>0</v>
      </c>
      <c r="U1216" s="54">
        <v>0</v>
      </c>
      <c r="V1216" s="54">
        <v>0</v>
      </c>
      <c r="W1216" s="55">
        <v>0</v>
      </c>
      <c r="X1216" s="53">
        <v>0</v>
      </c>
      <c r="Y1216" s="54">
        <v>0</v>
      </c>
      <c r="Z1216" s="54">
        <v>0</v>
      </c>
      <c r="AA1216" s="54">
        <v>0</v>
      </c>
      <c r="AB1216" s="54">
        <v>0</v>
      </c>
      <c r="AC1216" s="55">
        <v>0</v>
      </c>
      <c r="AD1216" s="53">
        <v>0</v>
      </c>
      <c r="AE1216" s="54">
        <v>0</v>
      </c>
      <c r="AF1216" s="54">
        <v>0</v>
      </c>
      <c r="AG1216" s="54">
        <v>0</v>
      </c>
      <c r="AH1216" s="54">
        <v>0</v>
      </c>
      <c r="AI1216" s="55">
        <v>0</v>
      </c>
    </row>
    <row r="1217" spans="1:35" x14ac:dyDescent="0.25">
      <c r="A1217" s="26">
        <v>2019</v>
      </c>
      <c r="B1217" s="26">
        <v>0</v>
      </c>
      <c r="C1217" s="26" t="s">
        <v>53</v>
      </c>
      <c r="D1217" s="26">
        <v>72</v>
      </c>
      <c r="E1217" s="26">
        <v>1947</v>
      </c>
      <c r="F1217" s="50">
        <v>0</v>
      </c>
      <c r="G1217" s="51">
        <v>0</v>
      </c>
      <c r="H1217" s="51">
        <v>0</v>
      </c>
      <c r="I1217" s="51">
        <v>0</v>
      </c>
      <c r="J1217" s="51">
        <v>0</v>
      </c>
      <c r="K1217" s="52">
        <v>0</v>
      </c>
      <c r="L1217" s="50">
        <v>0</v>
      </c>
      <c r="M1217" s="51">
        <v>0</v>
      </c>
      <c r="N1217" s="51">
        <v>0</v>
      </c>
      <c r="O1217" s="51">
        <v>0</v>
      </c>
      <c r="P1217" s="51">
        <v>0</v>
      </c>
      <c r="Q1217" s="52">
        <v>0</v>
      </c>
      <c r="R1217" s="50">
        <v>0</v>
      </c>
      <c r="S1217" s="51">
        <v>0</v>
      </c>
      <c r="T1217" s="51">
        <v>0</v>
      </c>
      <c r="U1217" s="51">
        <v>0</v>
      </c>
      <c r="V1217" s="51">
        <v>0</v>
      </c>
      <c r="W1217" s="52">
        <v>0</v>
      </c>
      <c r="X1217" s="50">
        <v>0</v>
      </c>
      <c r="Y1217" s="51">
        <v>0</v>
      </c>
      <c r="Z1217" s="51">
        <v>0</v>
      </c>
      <c r="AA1217" s="51">
        <v>0</v>
      </c>
      <c r="AB1217" s="51">
        <v>0</v>
      </c>
      <c r="AC1217" s="52">
        <v>0</v>
      </c>
      <c r="AD1217" s="50">
        <v>0</v>
      </c>
      <c r="AE1217" s="51">
        <v>0</v>
      </c>
      <c r="AF1217" s="51">
        <v>0</v>
      </c>
      <c r="AG1217" s="51">
        <v>0</v>
      </c>
      <c r="AH1217" s="51">
        <v>0</v>
      </c>
      <c r="AI1217" s="52">
        <v>0</v>
      </c>
    </row>
    <row r="1218" spans="1:35" x14ac:dyDescent="0.25">
      <c r="A1218" s="27">
        <v>2019</v>
      </c>
      <c r="B1218" s="27">
        <v>0</v>
      </c>
      <c r="C1218" s="27" t="s">
        <v>53</v>
      </c>
      <c r="D1218" s="27">
        <v>73</v>
      </c>
      <c r="E1218" s="27">
        <v>1946</v>
      </c>
      <c r="F1218" s="53">
        <v>0</v>
      </c>
      <c r="G1218" s="54">
        <v>0</v>
      </c>
      <c r="H1218" s="54">
        <v>0</v>
      </c>
      <c r="I1218" s="54">
        <v>0</v>
      </c>
      <c r="J1218" s="54">
        <v>0</v>
      </c>
      <c r="K1218" s="55">
        <v>0</v>
      </c>
      <c r="L1218" s="53">
        <v>0</v>
      </c>
      <c r="M1218" s="54">
        <v>0</v>
      </c>
      <c r="N1218" s="54">
        <v>0</v>
      </c>
      <c r="O1218" s="54">
        <v>0</v>
      </c>
      <c r="P1218" s="54">
        <v>0</v>
      </c>
      <c r="Q1218" s="55">
        <v>0</v>
      </c>
      <c r="R1218" s="53">
        <v>0</v>
      </c>
      <c r="S1218" s="54">
        <v>0</v>
      </c>
      <c r="T1218" s="54">
        <v>0</v>
      </c>
      <c r="U1218" s="54">
        <v>0</v>
      </c>
      <c r="V1218" s="54">
        <v>0</v>
      </c>
      <c r="W1218" s="55">
        <v>0</v>
      </c>
      <c r="X1218" s="53">
        <v>0</v>
      </c>
      <c r="Y1218" s="54">
        <v>0</v>
      </c>
      <c r="Z1218" s="54">
        <v>0</v>
      </c>
      <c r="AA1218" s="54">
        <v>0</v>
      </c>
      <c r="AB1218" s="54">
        <v>0</v>
      </c>
      <c r="AC1218" s="55">
        <v>0</v>
      </c>
      <c r="AD1218" s="53">
        <v>0</v>
      </c>
      <c r="AE1218" s="54">
        <v>0</v>
      </c>
      <c r="AF1218" s="54">
        <v>0</v>
      </c>
      <c r="AG1218" s="54">
        <v>0</v>
      </c>
      <c r="AH1218" s="54">
        <v>0</v>
      </c>
      <c r="AI1218" s="55">
        <v>0</v>
      </c>
    </row>
    <row r="1219" spans="1:35" x14ac:dyDescent="0.25">
      <c r="A1219" s="26">
        <v>2019</v>
      </c>
      <c r="B1219" s="26">
        <v>0</v>
      </c>
      <c r="C1219" s="26" t="s">
        <v>53</v>
      </c>
      <c r="D1219" s="26">
        <v>74</v>
      </c>
      <c r="E1219" s="26">
        <v>1945</v>
      </c>
      <c r="F1219" s="50">
        <v>0</v>
      </c>
      <c r="G1219" s="51">
        <v>0</v>
      </c>
      <c r="H1219" s="51">
        <v>0</v>
      </c>
      <c r="I1219" s="51">
        <v>0</v>
      </c>
      <c r="J1219" s="51">
        <v>0</v>
      </c>
      <c r="K1219" s="52">
        <v>0</v>
      </c>
      <c r="L1219" s="50">
        <v>0</v>
      </c>
      <c r="M1219" s="51">
        <v>0</v>
      </c>
      <c r="N1219" s="51">
        <v>0</v>
      </c>
      <c r="O1219" s="51">
        <v>0</v>
      </c>
      <c r="P1219" s="51">
        <v>0</v>
      </c>
      <c r="Q1219" s="52">
        <v>0</v>
      </c>
      <c r="R1219" s="50">
        <v>0</v>
      </c>
      <c r="S1219" s="51">
        <v>0</v>
      </c>
      <c r="T1219" s="51">
        <v>0</v>
      </c>
      <c r="U1219" s="51">
        <v>0</v>
      </c>
      <c r="V1219" s="51">
        <v>0</v>
      </c>
      <c r="W1219" s="52">
        <v>0</v>
      </c>
      <c r="X1219" s="50">
        <v>0</v>
      </c>
      <c r="Y1219" s="51">
        <v>0</v>
      </c>
      <c r="Z1219" s="51">
        <v>0</v>
      </c>
      <c r="AA1219" s="51">
        <v>0</v>
      </c>
      <c r="AB1219" s="51">
        <v>0</v>
      </c>
      <c r="AC1219" s="52">
        <v>0</v>
      </c>
      <c r="AD1219" s="50">
        <v>0</v>
      </c>
      <c r="AE1219" s="51">
        <v>0</v>
      </c>
      <c r="AF1219" s="51">
        <v>0</v>
      </c>
      <c r="AG1219" s="51">
        <v>0</v>
      </c>
      <c r="AH1219" s="51">
        <v>0</v>
      </c>
      <c r="AI1219" s="52">
        <v>0</v>
      </c>
    </row>
    <row r="1220" spans="1:35" x14ac:dyDescent="0.25">
      <c r="A1220" s="27">
        <v>2019</v>
      </c>
      <c r="B1220" s="27">
        <v>0</v>
      </c>
      <c r="C1220" s="27" t="s">
        <v>53</v>
      </c>
      <c r="D1220" s="27">
        <v>75</v>
      </c>
      <c r="E1220" s="27">
        <v>1944</v>
      </c>
      <c r="F1220" s="53">
        <v>0</v>
      </c>
      <c r="G1220" s="54">
        <v>0</v>
      </c>
      <c r="H1220" s="54">
        <v>0</v>
      </c>
      <c r="I1220" s="54">
        <v>0</v>
      </c>
      <c r="J1220" s="54">
        <v>0</v>
      </c>
      <c r="K1220" s="55">
        <v>0</v>
      </c>
      <c r="L1220" s="53">
        <v>0</v>
      </c>
      <c r="M1220" s="54">
        <v>0</v>
      </c>
      <c r="N1220" s="54">
        <v>0</v>
      </c>
      <c r="O1220" s="54">
        <v>0</v>
      </c>
      <c r="P1220" s="54">
        <v>0</v>
      </c>
      <c r="Q1220" s="55">
        <v>0</v>
      </c>
      <c r="R1220" s="53">
        <v>0</v>
      </c>
      <c r="S1220" s="54">
        <v>0</v>
      </c>
      <c r="T1220" s="54">
        <v>0</v>
      </c>
      <c r="U1220" s="54">
        <v>0</v>
      </c>
      <c r="V1220" s="54">
        <v>0</v>
      </c>
      <c r="W1220" s="55">
        <v>0</v>
      </c>
      <c r="X1220" s="53">
        <v>0</v>
      </c>
      <c r="Y1220" s="54">
        <v>0</v>
      </c>
      <c r="Z1220" s="54">
        <v>0</v>
      </c>
      <c r="AA1220" s="54">
        <v>0</v>
      </c>
      <c r="AB1220" s="54">
        <v>0</v>
      </c>
      <c r="AC1220" s="55">
        <v>0</v>
      </c>
      <c r="AD1220" s="53">
        <v>0</v>
      </c>
      <c r="AE1220" s="54">
        <v>0</v>
      </c>
      <c r="AF1220" s="54">
        <v>0</v>
      </c>
      <c r="AG1220" s="54">
        <v>0</v>
      </c>
      <c r="AH1220" s="54">
        <v>0</v>
      </c>
      <c r="AI1220" s="55">
        <v>0</v>
      </c>
    </row>
    <row r="1221" spans="1:35" x14ac:dyDescent="0.25">
      <c r="A1221" s="26">
        <v>2019</v>
      </c>
      <c r="B1221" s="26">
        <v>0</v>
      </c>
      <c r="C1221" s="26" t="s">
        <v>53</v>
      </c>
      <c r="D1221" s="26">
        <v>76</v>
      </c>
      <c r="E1221" s="26">
        <v>1943</v>
      </c>
      <c r="F1221" s="50">
        <v>0</v>
      </c>
      <c r="G1221" s="51">
        <v>0</v>
      </c>
      <c r="H1221" s="51">
        <v>0</v>
      </c>
      <c r="I1221" s="51">
        <v>0</v>
      </c>
      <c r="J1221" s="51">
        <v>0</v>
      </c>
      <c r="K1221" s="52">
        <v>0</v>
      </c>
      <c r="L1221" s="50">
        <v>0</v>
      </c>
      <c r="M1221" s="51">
        <v>0</v>
      </c>
      <c r="N1221" s="51">
        <v>0</v>
      </c>
      <c r="O1221" s="51">
        <v>0</v>
      </c>
      <c r="P1221" s="51">
        <v>0</v>
      </c>
      <c r="Q1221" s="52">
        <v>0</v>
      </c>
      <c r="R1221" s="50">
        <v>0</v>
      </c>
      <c r="S1221" s="51">
        <v>0</v>
      </c>
      <c r="T1221" s="51">
        <v>0</v>
      </c>
      <c r="U1221" s="51">
        <v>0</v>
      </c>
      <c r="V1221" s="51">
        <v>0</v>
      </c>
      <c r="W1221" s="52">
        <v>0</v>
      </c>
      <c r="X1221" s="50">
        <v>0</v>
      </c>
      <c r="Y1221" s="51">
        <v>0</v>
      </c>
      <c r="Z1221" s="51">
        <v>0</v>
      </c>
      <c r="AA1221" s="51">
        <v>0</v>
      </c>
      <c r="AB1221" s="51">
        <v>0</v>
      </c>
      <c r="AC1221" s="52">
        <v>0</v>
      </c>
      <c r="AD1221" s="50">
        <v>0</v>
      </c>
      <c r="AE1221" s="51">
        <v>0</v>
      </c>
      <c r="AF1221" s="51">
        <v>0</v>
      </c>
      <c r="AG1221" s="51">
        <v>0</v>
      </c>
      <c r="AH1221" s="51">
        <v>0</v>
      </c>
      <c r="AI1221" s="52">
        <v>0</v>
      </c>
    </row>
    <row r="1222" spans="1:35" x14ac:dyDescent="0.25">
      <c r="A1222" s="27">
        <v>2019</v>
      </c>
      <c r="B1222" s="27">
        <v>0</v>
      </c>
      <c r="C1222" s="27" t="s">
        <v>53</v>
      </c>
      <c r="D1222" s="27">
        <v>77</v>
      </c>
      <c r="E1222" s="27">
        <v>1942</v>
      </c>
      <c r="F1222" s="53">
        <v>0</v>
      </c>
      <c r="G1222" s="54">
        <v>0</v>
      </c>
      <c r="H1222" s="54">
        <v>0</v>
      </c>
      <c r="I1222" s="54">
        <v>0</v>
      </c>
      <c r="J1222" s="54">
        <v>0</v>
      </c>
      <c r="K1222" s="55">
        <v>0</v>
      </c>
      <c r="L1222" s="53">
        <v>0</v>
      </c>
      <c r="M1222" s="54">
        <v>0</v>
      </c>
      <c r="N1222" s="54">
        <v>0</v>
      </c>
      <c r="O1222" s="54">
        <v>0</v>
      </c>
      <c r="P1222" s="54">
        <v>0</v>
      </c>
      <c r="Q1222" s="55">
        <v>0</v>
      </c>
      <c r="R1222" s="53">
        <v>0</v>
      </c>
      <c r="S1222" s="54">
        <v>0</v>
      </c>
      <c r="T1222" s="54">
        <v>0</v>
      </c>
      <c r="U1222" s="54">
        <v>0</v>
      </c>
      <c r="V1222" s="54">
        <v>0</v>
      </c>
      <c r="W1222" s="55">
        <v>0</v>
      </c>
      <c r="X1222" s="53">
        <v>0</v>
      </c>
      <c r="Y1222" s="54">
        <v>0</v>
      </c>
      <c r="Z1222" s="54">
        <v>0</v>
      </c>
      <c r="AA1222" s="54">
        <v>0</v>
      </c>
      <c r="AB1222" s="54">
        <v>0</v>
      </c>
      <c r="AC1222" s="55">
        <v>0</v>
      </c>
      <c r="AD1222" s="53">
        <v>0</v>
      </c>
      <c r="AE1222" s="54">
        <v>0</v>
      </c>
      <c r="AF1222" s="54">
        <v>0</v>
      </c>
      <c r="AG1222" s="54">
        <v>0</v>
      </c>
      <c r="AH1222" s="54">
        <v>0</v>
      </c>
      <c r="AI1222" s="55">
        <v>0</v>
      </c>
    </row>
    <row r="1223" spans="1:35" x14ac:dyDescent="0.25">
      <c r="A1223" s="26">
        <v>2019</v>
      </c>
      <c r="B1223" s="26">
        <v>0</v>
      </c>
      <c r="C1223" s="26" t="s">
        <v>53</v>
      </c>
      <c r="D1223" s="26">
        <v>78</v>
      </c>
      <c r="E1223" s="26">
        <v>1941</v>
      </c>
      <c r="F1223" s="50">
        <v>0</v>
      </c>
      <c r="G1223" s="51">
        <v>0</v>
      </c>
      <c r="H1223" s="51">
        <v>0</v>
      </c>
      <c r="I1223" s="51">
        <v>0</v>
      </c>
      <c r="J1223" s="51">
        <v>0</v>
      </c>
      <c r="K1223" s="52">
        <v>0</v>
      </c>
      <c r="L1223" s="50">
        <v>0</v>
      </c>
      <c r="M1223" s="51">
        <v>0</v>
      </c>
      <c r="N1223" s="51">
        <v>0</v>
      </c>
      <c r="O1223" s="51">
        <v>0</v>
      </c>
      <c r="P1223" s="51">
        <v>0</v>
      </c>
      <c r="Q1223" s="52">
        <v>0</v>
      </c>
      <c r="R1223" s="50">
        <v>0</v>
      </c>
      <c r="S1223" s="51">
        <v>0</v>
      </c>
      <c r="T1223" s="51">
        <v>0</v>
      </c>
      <c r="U1223" s="51">
        <v>0</v>
      </c>
      <c r="V1223" s="51">
        <v>0</v>
      </c>
      <c r="W1223" s="52">
        <v>0</v>
      </c>
      <c r="X1223" s="50">
        <v>0</v>
      </c>
      <c r="Y1223" s="51">
        <v>0</v>
      </c>
      <c r="Z1223" s="51">
        <v>0</v>
      </c>
      <c r="AA1223" s="51">
        <v>0</v>
      </c>
      <c r="AB1223" s="51">
        <v>0</v>
      </c>
      <c r="AC1223" s="52">
        <v>0</v>
      </c>
      <c r="AD1223" s="50">
        <v>0</v>
      </c>
      <c r="AE1223" s="51">
        <v>0</v>
      </c>
      <c r="AF1223" s="51">
        <v>0</v>
      </c>
      <c r="AG1223" s="51">
        <v>0</v>
      </c>
      <c r="AH1223" s="51">
        <v>0</v>
      </c>
      <c r="AI1223" s="52">
        <v>0</v>
      </c>
    </row>
    <row r="1224" spans="1:35" x14ac:dyDescent="0.25">
      <c r="A1224" s="27">
        <v>2019</v>
      </c>
      <c r="B1224" s="27">
        <v>0</v>
      </c>
      <c r="C1224" s="27" t="s">
        <v>53</v>
      </c>
      <c r="D1224" s="27">
        <v>79</v>
      </c>
      <c r="E1224" s="27">
        <v>1940</v>
      </c>
      <c r="F1224" s="53">
        <v>0</v>
      </c>
      <c r="G1224" s="54">
        <v>0</v>
      </c>
      <c r="H1224" s="54">
        <v>0</v>
      </c>
      <c r="I1224" s="54">
        <v>0</v>
      </c>
      <c r="J1224" s="54">
        <v>0</v>
      </c>
      <c r="K1224" s="55">
        <v>0</v>
      </c>
      <c r="L1224" s="53">
        <v>0</v>
      </c>
      <c r="M1224" s="54">
        <v>0</v>
      </c>
      <c r="N1224" s="54">
        <v>0</v>
      </c>
      <c r="O1224" s="54">
        <v>0</v>
      </c>
      <c r="P1224" s="54">
        <v>0</v>
      </c>
      <c r="Q1224" s="55">
        <v>0</v>
      </c>
      <c r="R1224" s="53">
        <v>0</v>
      </c>
      <c r="S1224" s="54">
        <v>0</v>
      </c>
      <c r="T1224" s="54">
        <v>0</v>
      </c>
      <c r="U1224" s="54">
        <v>0</v>
      </c>
      <c r="V1224" s="54">
        <v>0</v>
      </c>
      <c r="W1224" s="55">
        <v>0</v>
      </c>
      <c r="X1224" s="53">
        <v>0</v>
      </c>
      <c r="Y1224" s="54">
        <v>0</v>
      </c>
      <c r="Z1224" s="54">
        <v>0</v>
      </c>
      <c r="AA1224" s="54">
        <v>0</v>
      </c>
      <c r="AB1224" s="54">
        <v>0</v>
      </c>
      <c r="AC1224" s="55">
        <v>0</v>
      </c>
      <c r="AD1224" s="53">
        <v>0</v>
      </c>
      <c r="AE1224" s="54">
        <v>0</v>
      </c>
      <c r="AF1224" s="54">
        <v>0</v>
      </c>
      <c r="AG1224" s="54">
        <v>0</v>
      </c>
      <c r="AH1224" s="54">
        <v>0</v>
      </c>
      <c r="AI1224" s="55">
        <v>0</v>
      </c>
    </row>
    <row r="1225" spans="1:35" x14ac:dyDescent="0.25">
      <c r="A1225" s="26">
        <v>2019</v>
      </c>
      <c r="B1225" s="26">
        <v>0</v>
      </c>
      <c r="C1225" s="26" t="s">
        <v>53</v>
      </c>
      <c r="D1225" s="26">
        <v>80</v>
      </c>
      <c r="E1225" s="26">
        <v>1939</v>
      </c>
      <c r="F1225" s="50">
        <v>0</v>
      </c>
      <c r="G1225" s="51">
        <v>0</v>
      </c>
      <c r="H1225" s="51">
        <v>0</v>
      </c>
      <c r="I1225" s="51">
        <v>0</v>
      </c>
      <c r="J1225" s="51">
        <v>0</v>
      </c>
      <c r="K1225" s="52">
        <v>0</v>
      </c>
      <c r="L1225" s="50">
        <v>0</v>
      </c>
      <c r="M1225" s="51">
        <v>0</v>
      </c>
      <c r="N1225" s="51">
        <v>0</v>
      </c>
      <c r="O1225" s="51">
        <v>0</v>
      </c>
      <c r="P1225" s="51">
        <v>0</v>
      </c>
      <c r="Q1225" s="52">
        <v>0</v>
      </c>
      <c r="R1225" s="50">
        <v>0</v>
      </c>
      <c r="S1225" s="51">
        <v>0</v>
      </c>
      <c r="T1225" s="51">
        <v>0</v>
      </c>
      <c r="U1225" s="51">
        <v>0</v>
      </c>
      <c r="V1225" s="51">
        <v>0</v>
      </c>
      <c r="W1225" s="52">
        <v>0</v>
      </c>
      <c r="X1225" s="50">
        <v>0</v>
      </c>
      <c r="Y1225" s="51">
        <v>0</v>
      </c>
      <c r="Z1225" s="51">
        <v>0</v>
      </c>
      <c r="AA1225" s="51">
        <v>0</v>
      </c>
      <c r="AB1225" s="51">
        <v>0</v>
      </c>
      <c r="AC1225" s="52">
        <v>0</v>
      </c>
      <c r="AD1225" s="50">
        <v>0</v>
      </c>
      <c r="AE1225" s="51">
        <v>0</v>
      </c>
      <c r="AF1225" s="51">
        <v>0</v>
      </c>
      <c r="AG1225" s="51">
        <v>0</v>
      </c>
      <c r="AH1225" s="51">
        <v>0</v>
      </c>
      <c r="AI1225" s="52">
        <v>0</v>
      </c>
    </row>
    <row r="1226" spans="1:35" x14ac:dyDescent="0.25">
      <c r="A1226" s="27">
        <v>2019</v>
      </c>
      <c r="B1226" s="27">
        <v>0</v>
      </c>
      <c r="C1226" s="27" t="s">
        <v>53</v>
      </c>
      <c r="D1226" s="27">
        <v>81</v>
      </c>
      <c r="E1226" s="27">
        <v>1938</v>
      </c>
      <c r="F1226" s="53">
        <v>0</v>
      </c>
      <c r="G1226" s="54">
        <v>0</v>
      </c>
      <c r="H1226" s="54">
        <v>0</v>
      </c>
      <c r="I1226" s="54">
        <v>0</v>
      </c>
      <c r="J1226" s="54">
        <v>0</v>
      </c>
      <c r="K1226" s="55">
        <v>0</v>
      </c>
      <c r="L1226" s="53">
        <v>0</v>
      </c>
      <c r="M1226" s="54">
        <v>0</v>
      </c>
      <c r="N1226" s="54">
        <v>0</v>
      </c>
      <c r="O1226" s="54">
        <v>0</v>
      </c>
      <c r="P1226" s="54">
        <v>0</v>
      </c>
      <c r="Q1226" s="55">
        <v>0</v>
      </c>
      <c r="R1226" s="53">
        <v>0</v>
      </c>
      <c r="S1226" s="54">
        <v>0</v>
      </c>
      <c r="T1226" s="54">
        <v>0</v>
      </c>
      <c r="U1226" s="54">
        <v>0</v>
      </c>
      <c r="V1226" s="54">
        <v>0</v>
      </c>
      <c r="W1226" s="55">
        <v>0</v>
      </c>
      <c r="X1226" s="53">
        <v>0</v>
      </c>
      <c r="Y1226" s="54">
        <v>0</v>
      </c>
      <c r="Z1226" s="54">
        <v>0</v>
      </c>
      <c r="AA1226" s="54">
        <v>0</v>
      </c>
      <c r="AB1226" s="54">
        <v>0</v>
      </c>
      <c r="AC1226" s="55">
        <v>0</v>
      </c>
      <c r="AD1226" s="53">
        <v>0</v>
      </c>
      <c r="AE1226" s="54">
        <v>0</v>
      </c>
      <c r="AF1226" s="54">
        <v>0</v>
      </c>
      <c r="AG1226" s="54">
        <v>0</v>
      </c>
      <c r="AH1226" s="54">
        <v>0</v>
      </c>
      <c r="AI1226" s="55">
        <v>0</v>
      </c>
    </row>
    <row r="1227" spans="1:35" x14ac:dyDescent="0.25">
      <c r="A1227" s="26">
        <v>2019</v>
      </c>
      <c r="B1227" s="26">
        <v>0</v>
      </c>
      <c r="C1227" s="26" t="s">
        <v>53</v>
      </c>
      <c r="D1227" s="26">
        <v>82</v>
      </c>
      <c r="E1227" s="26">
        <v>1937</v>
      </c>
      <c r="F1227" s="50">
        <v>0</v>
      </c>
      <c r="G1227" s="51">
        <v>0</v>
      </c>
      <c r="H1227" s="51">
        <v>0</v>
      </c>
      <c r="I1227" s="51">
        <v>0</v>
      </c>
      <c r="J1227" s="51">
        <v>0</v>
      </c>
      <c r="K1227" s="52">
        <v>0</v>
      </c>
      <c r="L1227" s="50">
        <v>0</v>
      </c>
      <c r="M1227" s="51">
        <v>0</v>
      </c>
      <c r="N1227" s="51">
        <v>0</v>
      </c>
      <c r="O1227" s="51">
        <v>0</v>
      </c>
      <c r="P1227" s="51">
        <v>0</v>
      </c>
      <c r="Q1227" s="52">
        <v>0</v>
      </c>
      <c r="R1227" s="50">
        <v>0</v>
      </c>
      <c r="S1227" s="51">
        <v>0</v>
      </c>
      <c r="T1227" s="51">
        <v>0</v>
      </c>
      <c r="U1227" s="51">
        <v>0</v>
      </c>
      <c r="V1227" s="51">
        <v>0</v>
      </c>
      <c r="W1227" s="52">
        <v>0</v>
      </c>
      <c r="X1227" s="50">
        <v>0</v>
      </c>
      <c r="Y1227" s="51">
        <v>0</v>
      </c>
      <c r="Z1227" s="51">
        <v>0</v>
      </c>
      <c r="AA1227" s="51">
        <v>0</v>
      </c>
      <c r="AB1227" s="51">
        <v>0</v>
      </c>
      <c r="AC1227" s="52">
        <v>0</v>
      </c>
      <c r="AD1227" s="50">
        <v>0</v>
      </c>
      <c r="AE1227" s="51">
        <v>0</v>
      </c>
      <c r="AF1227" s="51">
        <v>0</v>
      </c>
      <c r="AG1227" s="51">
        <v>0</v>
      </c>
      <c r="AH1227" s="51">
        <v>0</v>
      </c>
      <c r="AI1227" s="52">
        <v>0</v>
      </c>
    </row>
    <row r="1228" spans="1:35" x14ac:dyDescent="0.25">
      <c r="A1228" s="27">
        <v>2019</v>
      </c>
      <c r="B1228" s="27">
        <v>0</v>
      </c>
      <c r="C1228" s="27" t="s">
        <v>53</v>
      </c>
      <c r="D1228" s="27">
        <v>83</v>
      </c>
      <c r="E1228" s="27">
        <v>1936</v>
      </c>
      <c r="F1228" s="53">
        <v>0</v>
      </c>
      <c r="G1228" s="54">
        <v>0</v>
      </c>
      <c r="H1228" s="54">
        <v>0</v>
      </c>
      <c r="I1228" s="54">
        <v>0</v>
      </c>
      <c r="J1228" s="54">
        <v>0</v>
      </c>
      <c r="K1228" s="55">
        <v>0</v>
      </c>
      <c r="L1228" s="53">
        <v>0</v>
      </c>
      <c r="M1228" s="54">
        <v>0</v>
      </c>
      <c r="N1228" s="54">
        <v>0</v>
      </c>
      <c r="O1228" s="54">
        <v>0</v>
      </c>
      <c r="P1228" s="54">
        <v>0</v>
      </c>
      <c r="Q1228" s="55">
        <v>0</v>
      </c>
      <c r="R1228" s="53">
        <v>0</v>
      </c>
      <c r="S1228" s="54">
        <v>0</v>
      </c>
      <c r="T1228" s="54">
        <v>0</v>
      </c>
      <c r="U1228" s="54">
        <v>0</v>
      </c>
      <c r="V1228" s="54">
        <v>0</v>
      </c>
      <c r="W1228" s="55">
        <v>0</v>
      </c>
      <c r="X1228" s="53">
        <v>0</v>
      </c>
      <c r="Y1228" s="54">
        <v>0</v>
      </c>
      <c r="Z1228" s="54">
        <v>0</v>
      </c>
      <c r="AA1228" s="54">
        <v>0</v>
      </c>
      <c r="AB1228" s="54">
        <v>0</v>
      </c>
      <c r="AC1228" s="55">
        <v>0</v>
      </c>
      <c r="AD1228" s="53">
        <v>0</v>
      </c>
      <c r="AE1228" s="54">
        <v>0</v>
      </c>
      <c r="AF1228" s="54">
        <v>0</v>
      </c>
      <c r="AG1228" s="54">
        <v>0</v>
      </c>
      <c r="AH1228" s="54">
        <v>0</v>
      </c>
      <c r="AI1228" s="55">
        <v>0</v>
      </c>
    </row>
    <row r="1229" spans="1:35" x14ac:dyDescent="0.25">
      <c r="A1229" s="26">
        <v>2019</v>
      </c>
      <c r="B1229" s="26">
        <v>0</v>
      </c>
      <c r="C1229" s="26" t="s">
        <v>53</v>
      </c>
      <c r="D1229" s="26">
        <v>84</v>
      </c>
      <c r="E1229" s="26">
        <v>1935</v>
      </c>
      <c r="F1229" s="50">
        <v>0</v>
      </c>
      <c r="G1229" s="51">
        <v>0</v>
      </c>
      <c r="H1229" s="51">
        <v>0</v>
      </c>
      <c r="I1229" s="51">
        <v>0</v>
      </c>
      <c r="J1229" s="51">
        <v>0</v>
      </c>
      <c r="K1229" s="52">
        <v>0</v>
      </c>
      <c r="L1229" s="50">
        <v>0</v>
      </c>
      <c r="M1229" s="51">
        <v>0</v>
      </c>
      <c r="N1229" s="51">
        <v>0</v>
      </c>
      <c r="O1229" s="51">
        <v>0</v>
      </c>
      <c r="P1229" s="51">
        <v>0</v>
      </c>
      <c r="Q1229" s="52">
        <v>0</v>
      </c>
      <c r="R1229" s="50">
        <v>0</v>
      </c>
      <c r="S1229" s="51">
        <v>0</v>
      </c>
      <c r="T1229" s="51">
        <v>0</v>
      </c>
      <c r="U1229" s="51">
        <v>0</v>
      </c>
      <c r="V1229" s="51">
        <v>0</v>
      </c>
      <c r="W1229" s="52">
        <v>0</v>
      </c>
      <c r="X1229" s="50">
        <v>0</v>
      </c>
      <c r="Y1229" s="51">
        <v>0</v>
      </c>
      <c r="Z1229" s="51">
        <v>0</v>
      </c>
      <c r="AA1229" s="51">
        <v>0</v>
      </c>
      <c r="AB1229" s="51">
        <v>0</v>
      </c>
      <c r="AC1229" s="52">
        <v>0</v>
      </c>
      <c r="AD1229" s="50">
        <v>0</v>
      </c>
      <c r="AE1229" s="51">
        <v>0</v>
      </c>
      <c r="AF1229" s="51">
        <v>0</v>
      </c>
      <c r="AG1229" s="51">
        <v>0</v>
      </c>
      <c r="AH1229" s="51">
        <v>0</v>
      </c>
      <c r="AI1229" s="52">
        <v>0</v>
      </c>
    </row>
    <row r="1230" spans="1:35" x14ac:dyDescent="0.25">
      <c r="A1230" s="27">
        <v>2019</v>
      </c>
      <c r="B1230" s="27">
        <v>0</v>
      </c>
      <c r="C1230" s="27" t="s">
        <v>53</v>
      </c>
      <c r="D1230" s="27">
        <v>85</v>
      </c>
      <c r="E1230" s="27">
        <v>1934</v>
      </c>
      <c r="F1230" s="53">
        <v>0</v>
      </c>
      <c r="G1230" s="54">
        <v>0</v>
      </c>
      <c r="H1230" s="54">
        <v>0</v>
      </c>
      <c r="I1230" s="54">
        <v>0</v>
      </c>
      <c r="J1230" s="54">
        <v>0</v>
      </c>
      <c r="K1230" s="55">
        <v>0</v>
      </c>
      <c r="L1230" s="53">
        <v>0</v>
      </c>
      <c r="M1230" s="54">
        <v>0</v>
      </c>
      <c r="N1230" s="54">
        <v>0</v>
      </c>
      <c r="O1230" s="54">
        <v>0</v>
      </c>
      <c r="P1230" s="54">
        <v>0</v>
      </c>
      <c r="Q1230" s="55">
        <v>0</v>
      </c>
      <c r="R1230" s="53">
        <v>0</v>
      </c>
      <c r="S1230" s="54">
        <v>0</v>
      </c>
      <c r="T1230" s="54">
        <v>0</v>
      </c>
      <c r="U1230" s="54">
        <v>0</v>
      </c>
      <c r="V1230" s="54">
        <v>0</v>
      </c>
      <c r="W1230" s="55">
        <v>0</v>
      </c>
      <c r="X1230" s="53">
        <v>0</v>
      </c>
      <c r="Y1230" s="54">
        <v>0</v>
      </c>
      <c r="Z1230" s="54">
        <v>0</v>
      </c>
      <c r="AA1230" s="54">
        <v>0</v>
      </c>
      <c r="AB1230" s="54">
        <v>0</v>
      </c>
      <c r="AC1230" s="55">
        <v>0</v>
      </c>
      <c r="AD1230" s="53">
        <v>0</v>
      </c>
      <c r="AE1230" s="54">
        <v>0</v>
      </c>
      <c r="AF1230" s="54">
        <v>0</v>
      </c>
      <c r="AG1230" s="54">
        <v>0</v>
      </c>
      <c r="AH1230" s="54">
        <v>0</v>
      </c>
      <c r="AI1230" s="55">
        <v>0</v>
      </c>
    </row>
    <row r="1231" spans="1:35" x14ac:dyDescent="0.25">
      <c r="A1231" s="26">
        <v>2019</v>
      </c>
      <c r="B1231" s="26">
        <v>0</v>
      </c>
      <c r="C1231" s="26" t="s">
        <v>53</v>
      </c>
      <c r="D1231" s="26">
        <v>86</v>
      </c>
      <c r="E1231" s="26">
        <v>1933</v>
      </c>
      <c r="F1231" s="50">
        <v>0</v>
      </c>
      <c r="G1231" s="51">
        <v>0</v>
      </c>
      <c r="H1231" s="51">
        <v>0</v>
      </c>
      <c r="I1231" s="51">
        <v>0</v>
      </c>
      <c r="J1231" s="51">
        <v>0</v>
      </c>
      <c r="K1231" s="52">
        <v>0</v>
      </c>
      <c r="L1231" s="50">
        <v>0</v>
      </c>
      <c r="M1231" s="51">
        <v>0</v>
      </c>
      <c r="N1231" s="51">
        <v>0</v>
      </c>
      <c r="O1231" s="51">
        <v>0</v>
      </c>
      <c r="P1231" s="51">
        <v>0</v>
      </c>
      <c r="Q1231" s="52">
        <v>0</v>
      </c>
      <c r="R1231" s="50">
        <v>0</v>
      </c>
      <c r="S1231" s="51">
        <v>0</v>
      </c>
      <c r="T1231" s="51">
        <v>0</v>
      </c>
      <c r="U1231" s="51">
        <v>0</v>
      </c>
      <c r="V1231" s="51">
        <v>0</v>
      </c>
      <c r="W1231" s="52">
        <v>0</v>
      </c>
      <c r="X1231" s="50">
        <v>0</v>
      </c>
      <c r="Y1231" s="51">
        <v>0</v>
      </c>
      <c r="Z1231" s="51">
        <v>0</v>
      </c>
      <c r="AA1231" s="51">
        <v>0</v>
      </c>
      <c r="AB1231" s="51">
        <v>0</v>
      </c>
      <c r="AC1231" s="52">
        <v>0</v>
      </c>
      <c r="AD1231" s="50">
        <v>0</v>
      </c>
      <c r="AE1231" s="51">
        <v>0</v>
      </c>
      <c r="AF1231" s="51">
        <v>0</v>
      </c>
      <c r="AG1231" s="51">
        <v>0</v>
      </c>
      <c r="AH1231" s="51">
        <v>0</v>
      </c>
      <c r="AI1231" s="52">
        <v>0</v>
      </c>
    </row>
    <row r="1232" spans="1:35" x14ac:dyDescent="0.25">
      <c r="A1232" s="27">
        <v>2019</v>
      </c>
      <c r="B1232" s="27">
        <v>0</v>
      </c>
      <c r="C1232" s="27" t="s">
        <v>53</v>
      </c>
      <c r="D1232" s="27">
        <v>87</v>
      </c>
      <c r="E1232" s="27">
        <v>1932</v>
      </c>
      <c r="F1232" s="53">
        <v>0</v>
      </c>
      <c r="G1232" s="54">
        <v>0</v>
      </c>
      <c r="H1232" s="54">
        <v>0</v>
      </c>
      <c r="I1232" s="54">
        <v>0</v>
      </c>
      <c r="J1232" s="54">
        <v>0</v>
      </c>
      <c r="K1232" s="55">
        <v>0</v>
      </c>
      <c r="L1232" s="53">
        <v>0</v>
      </c>
      <c r="M1232" s="54">
        <v>0</v>
      </c>
      <c r="N1232" s="54">
        <v>0</v>
      </c>
      <c r="O1232" s="54">
        <v>0</v>
      </c>
      <c r="P1232" s="54">
        <v>0</v>
      </c>
      <c r="Q1232" s="55">
        <v>0</v>
      </c>
      <c r="R1232" s="53">
        <v>0</v>
      </c>
      <c r="S1232" s="54">
        <v>0</v>
      </c>
      <c r="T1232" s="54">
        <v>0</v>
      </c>
      <c r="U1232" s="54">
        <v>0</v>
      </c>
      <c r="V1232" s="54">
        <v>0</v>
      </c>
      <c r="W1232" s="55">
        <v>0</v>
      </c>
      <c r="X1232" s="53">
        <v>0</v>
      </c>
      <c r="Y1232" s="54">
        <v>0</v>
      </c>
      <c r="Z1232" s="54">
        <v>0</v>
      </c>
      <c r="AA1232" s="54">
        <v>0</v>
      </c>
      <c r="AB1232" s="54">
        <v>0</v>
      </c>
      <c r="AC1232" s="55">
        <v>0</v>
      </c>
      <c r="AD1232" s="53">
        <v>0</v>
      </c>
      <c r="AE1232" s="54">
        <v>0</v>
      </c>
      <c r="AF1232" s="54">
        <v>0</v>
      </c>
      <c r="AG1232" s="54">
        <v>0</v>
      </c>
      <c r="AH1232" s="54">
        <v>0</v>
      </c>
      <c r="AI1232" s="55">
        <v>0</v>
      </c>
    </row>
    <row r="1233" spans="1:35" x14ac:dyDescent="0.25">
      <c r="A1233" s="26">
        <v>2019</v>
      </c>
      <c r="B1233" s="26">
        <v>0</v>
      </c>
      <c r="C1233" s="26" t="s">
        <v>53</v>
      </c>
      <c r="D1233" s="26">
        <v>88</v>
      </c>
      <c r="E1233" s="26">
        <v>1931</v>
      </c>
      <c r="F1233" s="50">
        <v>0</v>
      </c>
      <c r="G1233" s="51">
        <v>0</v>
      </c>
      <c r="H1233" s="51">
        <v>0</v>
      </c>
      <c r="I1233" s="51">
        <v>0</v>
      </c>
      <c r="J1233" s="51">
        <v>0</v>
      </c>
      <c r="K1233" s="52">
        <v>0</v>
      </c>
      <c r="L1233" s="50">
        <v>0</v>
      </c>
      <c r="M1233" s="51">
        <v>0</v>
      </c>
      <c r="N1233" s="51">
        <v>0</v>
      </c>
      <c r="O1233" s="51">
        <v>0</v>
      </c>
      <c r="P1233" s="51">
        <v>0</v>
      </c>
      <c r="Q1233" s="52">
        <v>0</v>
      </c>
      <c r="R1233" s="50">
        <v>0</v>
      </c>
      <c r="S1233" s="51">
        <v>0</v>
      </c>
      <c r="T1233" s="51">
        <v>0</v>
      </c>
      <c r="U1233" s="51">
        <v>0</v>
      </c>
      <c r="V1233" s="51">
        <v>0</v>
      </c>
      <c r="W1233" s="52">
        <v>0</v>
      </c>
      <c r="X1233" s="50">
        <v>0</v>
      </c>
      <c r="Y1233" s="51">
        <v>0</v>
      </c>
      <c r="Z1233" s="51">
        <v>0</v>
      </c>
      <c r="AA1233" s="51">
        <v>0</v>
      </c>
      <c r="AB1233" s="51">
        <v>0</v>
      </c>
      <c r="AC1233" s="52">
        <v>0</v>
      </c>
      <c r="AD1233" s="50">
        <v>0</v>
      </c>
      <c r="AE1233" s="51">
        <v>0</v>
      </c>
      <c r="AF1233" s="51">
        <v>0</v>
      </c>
      <c r="AG1233" s="51">
        <v>0</v>
      </c>
      <c r="AH1233" s="51">
        <v>0</v>
      </c>
      <c r="AI1233" s="52">
        <v>0</v>
      </c>
    </row>
    <row r="1234" spans="1:35" x14ac:dyDescent="0.25">
      <c r="A1234" s="27">
        <v>2019</v>
      </c>
      <c r="B1234" s="27">
        <v>0</v>
      </c>
      <c r="C1234" s="27" t="s">
        <v>53</v>
      </c>
      <c r="D1234" s="27">
        <v>89</v>
      </c>
      <c r="E1234" s="27">
        <v>1930</v>
      </c>
      <c r="F1234" s="53">
        <v>0</v>
      </c>
      <c r="G1234" s="54">
        <v>0</v>
      </c>
      <c r="H1234" s="54">
        <v>0</v>
      </c>
      <c r="I1234" s="54">
        <v>0</v>
      </c>
      <c r="J1234" s="54">
        <v>0</v>
      </c>
      <c r="K1234" s="55">
        <v>0</v>
      </c>
      <c r="L1234" s="53">
        <v>0</v>
      </c>
      <c r="M1234" s="54">
        <v>0</v>
      </c>
      <c r="N1234" s="54">
        <v>0</v>
      </c>
      <c r="O1234" s="54">
        <v>0</v>
      </c>
      <c r="P1234" s="54">
        <v>0</v>
      </c>
      <c r="Q1234" s="55">
        <v>0</v>
      </c>
      <c r="R1234" s="53">
        <v>0</v>
      </c>
      <c r="S1234" s="54">
        <v>0</v>
      </c>
      <c r="T1234" s="54">
        <v>0</v>
      </c>
      <c r="U1234" s="54">
        <v>0</v>
      </c>
      <c r="V1234" s="54">
        <v>0</v>
      </c>
      <c r="W1234" s="55">
        <v>0</v>
      </c>
      <c r="X1234" s="53">
        <v>0</v>
      </c>
      <c r="Y1234" s="54">
        <v>0</v>
      </c>
      <c r="Z1234" s="54">
        <v>0</v>
      </c>
      <c r="AA1234" s="54">
        <v>0</v>
      </c>
      <c r="AB1234" s="54">
        <v>0</v>
      </c>
      <c r="AC1234" s="55">
        <v>0</v>
      </c>
      <c r="AD1234" s="53">
        <v>0</v>
      </c>
      <c r="AE1234" s="54">
        <v>0</v>
      </c>
      <c r="AF1234" s="54">
        <v>0</v>
      </c>
      <c r="AG1234" s="54">
        <v>0</v>
      </c>
      <c r="AH1234" s="54">
        <v>0</v>
      </c>
      <c r="AI1234" s="55">
        <v>0</v>
      </c>
    </row>
    <row r="1235" spans="1:35" x14ac:dyDescent="0.25">
      <c r="A1235" s="26">
        <v>2019</v>
      </c>
      <c r="B1235" s="26">
        <v>0</v>
      </c>
      <c r="C1235" s="26" t="s">
        <v>53</v>
      </c>
      <c r="D1235" s="26">
        <v>90</v>
      </c>
      <c r="E1235" s="26">
        <v>1929</v>
      </c>
      <c r="F1235" s="50">
        <v>0</v>
      </c>
      <c r="G1235" s="51">
        <v>0</v>
      </c>
      <c r="H1235" s="51">
        <v>0</v>
      </c>
      <c r="I1235" s="51">
        <v>0</v>
      </c>
      <c r="J1235" s="51">
        <v>0</v>
      </c>
      <c r="K1235" s="52">
        <v>0</v>
      </c>
      <c r="L1235" s="50">
        <v>0</v>
      </c>
      <c r="M1235" s="51">
        <v>0</v>
      </c>
      <c r="N1235" s="51">
        <v>0</v>
      </c>
      <c r="O1235" s="51">
        <v>0</v>
      </c>
      <c r="P1235" s="51">
        <v>0</v>
      </c>
      <c r="Q1235" s="52">
        <v>0</v>
      </c>
      <c r="R1235" s="50">
        <v>0</v>
      </c>
      <c r="S1235" s="51">
        <v>0</v>
      </c>
      <c r="T1235" s="51">
        <v>0</v>
      </c>
      <c r="U1235" s="51">
        <v>0</v>
      </c>
      <c r="V1235" s="51">
        <v>0</v>
      </c>
      <c r="W1235" s="52">
        <v>0</v>
      </c>
      <c r="X1235" s="50">
        <v>0</v>
      </c>
      <c r="Y1235" s="51">
        <v>0</v>
      </c>
      <c r="Z1235" s="51">
        <v>0</v>
      </c>
      <c r="AA1235" s="51">
        <v>0</v>
      </c>
      <c r="AB1235" s="51">
        <v>0</v>
      </c>
      <c r="AC1235" s="52">
        <v>0</v>
      </c>
      <c r="AD1235" s="50">
        <v>0</v>
      </c>
      <c r="AE1235" s="51">
        <v>0</v>
      </c>
      <c r="AF1235" s="51">
        <v>0</v>
      </c>
      <c r="AG1235" s="51">
        <v>0</v>
      </c>
      <c r="AH1235" s="51">
        <v>0</v>
      </c>
      <c r="AI1235" s="52">
        <v>0</v>
      </c>
    </row>
    <row r="1236" spans="1:35" x14ac:dyDescent="0.25">
      <c r="A1236" s="27">
        <v>2019</v>
      </c>
      <c r="B1236" s="27">
        <v>0</v>
      </c>
      <c r="C1236" s="27" t="s">
        <v>53</v>
      </c>
      <c r="D1236" s="27">
        <v>91</v>
      </c>
      <c r="E1236" s="27">
        <v>1928</v>
      </c>
      <c r="F1236" s="53">
        <v>0</v>
      </c>
      <c r="G1236" s="54">
        <v>0</v>
      </c>
      <c r="H1236" s="54">
        <v>0</v>
      </c>
      <c r="I1236" s="54">
        <v>0</v>
      </c>
      <c r="J1236" s="54">
        <v>0</v>
      </c>
      <c r="K1236" s="55">
        <v>0</v>
      </c>
      <c r="L1236" s="53">
        <v>0</v>
      </c>
      <c r="M1236" s="54">
        <v>0</v>
      </c>
      <c r="N1236" s="54">
        <v>0</v>
      </c>
      <c r="O1236" s="54">
        <v>0</v>
      </c>
      <c r="P1236" s="54">
        <v>0</v>
      </c>
      <c r="Q1236" s="55">
        <v>0</v>
      </c>
      <c r="R1236" s="53">
        <v>0</v>
      </c>
      <c r="S1236" s="54">
        <v>0</v>
      </c>
      <c r="T1236" s="54">
        <v>0</v>
      </c>
      <c r="U1236" s="54">
        <v>0</v>
      </c>
      <c r="V1236" s="54">
        <v>0</v>
      </c>
      <c r="W1236" s="55">
        <v>0</v>
      </c>
      <c r="X1236" s="53">
        <v>0</v>
      </c>
      <c r="Y1236" s="54">
        <v>0</v>
      </c>
      <c r="Z1236" s="54">
        <v>0</v>
      </c>
      <c r="AA1236" s="54">
        <v>0</v>
      </c>
      <c r="AB1236" s="54">
        <v>0</v>
      </c>
      <c r="AC1236" s="55">
        <v>0</v>
      </c>
      <c r="AD1236" s="53">
        <v>0</v>
      </c>
      <c r="AE1236" s="54">
        <v>0</v>
      </c>
      <c r="AF1236" s="54">
        <v>0</v>
      </c>
      <c r="AG1236" s="54">
        <v>0</v>
      </c>
      <c r="AH1236" s="54">
        <v>0</v>
      </c>
      <c r="AI1236" s="55">
        <v>0</v>
      </c>
    </row>
    <row r="1237" spans="1:35" x14ac:dyDescent="0.25">
      <c r="A1237" s="26">
        <v>2019</v>
      </c>
      <c r="B1237" s="26">
        <v>0</v>
      </c>
      <c r="C1237" s="26" t="s">
        <v>53</v>
      </c>
      <c r="D1237" s="26">
        <v>92</v>
      </c>
      <c r="E1237" s="26">
        <v>1927</v>
      </c>
      <c r="F1237" s="50">
        <v>0</v>
      </c>
      <c r="G1237" s="51">
        <v>0</v>
      </c>
      <c r="H1237" s="51">
        <v>0</v>
      </c>
      <c r="I1237" s="51">
        <v>0</v>
      </c>
      <c r="J1237" s="51">
        <v>0</v>
      </c>
      <c r="K1237" s="52">
        <v>0</v>
      </c>
      <c r="L1237" s="50">
        <v>0</v>
      </c>
      <c r="M1237" s="51">
        <v>0</v>
      </c>
      <c r="N1237" s="51">
        <v>0</v>
      </c>
      <c r="O1237" s="51">
        <v>0</v>
      </c>
      <c r="P1237" s="51">
        <v>0</v>
      </c>
      <c r="Q1237" s="52">
        <v>0</v>
      </c>
      <c r="R1237" s="50">
        <v>0</v>
      </c>
      <c r="S1237" s="51">
        <v>0</v>
      </c>
      <c r="T1237" s="51">
        <v>0</v>
      </c>
      <c r="U1237" s="51">
        <v>0</v>
      </c>
      <c r="V1237" s="51">
        <v>0</v>
      </c>
      <c r="W1237" s="52">
        <v>0</v>
      </c>
      <c r="X1237" s="50">
        <v>0</v>
      </c>
      <c r="Y1237" s="51">
        <v>0</v>
      </c>
      <c r="Z1237" s="51">
        <v>0</v>
      </c>
      <c r="AA1237" s="51">
        <v>0</v>
      </c>
      <c r="AB1237" s="51">
        <v>0</v>
      </c>
      <c r="AC1237" s="52">
        <v>0</v>
      </c>
      <c r="AD1237" s="50">
        <v>0</v>
      </c>
      <c r="AE1237" s="51">
        <v>0</v>
      </c>
      <c r="AF1237" s="51">
        <v>0</v>
      </c>
      <c r="AG1237" s="51">
        <v>0</v>
      </c>
      <c r="AH1237" s="51">
        <v>0</v>
      </c>
      <c r="AI1237" s="52">
        <v>0</v>
      </c>
    </row>
    <row r="1238" spans="1:35" x14ac:dyDescent="0.25">
      <c r="A1238" s="27">
        <v>2019</v>
      </c>
      <c r="B1238" s="27">
        <v>0</v>
      </c>
      <c r="C1238" s="27" t="s">
        <v>53</v>
      </c>
      <c r="D1238" s="27">
        <v>93</v>
      </c>
      <c r="E1238" s="27">
        <v>1926</v>
      </c>
      <c r="F1238" s="53">
        <v>0</v>
      </c>
      <c r="G1238" s="54">
        <v>0</v>
      </c>
      <c r="H1238" s="54">
        <v>0</v>
      </c>
      <c r="I1238" s="54">
        <v>0</v>
      </c>
      <c r="J1238" s="54">
        <v>0</v>
      </c>
      <c r="K1238" s="55">
        <v>0</v>
      </c>
      <c r="L1238" s="53">
        <v>0</v>
      </c>
      <c r="M1238" s="54">
        <v>0</v>
      </c>
      <c r="N1238" s="54">
        <v>0</v>
      </c>
      <c r="O1238" s="54">
        <v>0</v>
      </c>
      <c r="P1238" s="54">
        <v>0</v>
      </c>
      <c r="Q1238" s="55">
        <v>0</v>
      </c>
      <c r="R1238" s="53">
        <v>0</v>
      </c>
      <c r="S1238" s="54">
        <v>0</v>
      </c>
      <c r="T1238" s="54">
        <v>0</v>
      </c>
      <c r="U1238" s="54">
        <v>0</v>
      </c>
      <c r="V1238" s="54">
        <v>0</v>
      </c>
      <c r="W1238" s="55">
        <v>0</v>
      </c>
      <c r="X1238" s="53">
        <v>0</v>
      </c>
      <c r="Y1238" s="54">
        <v>0</v>
      </c>
      <c r="Z1238" s="54">
        <v>0</v>
      </c>
      <c r="AA1238" s="54">
        <v>0</v>
      </c>
      <c r="AB1238" s="54">
        <v>0</v>
      </c>
      <c r="AC1238" s="55">
        <v>0</v>
      </c>
      <c r="AD1238" s="53">
        <v>0</v>
      </c>
      <c r="AE1238" s="54">
        <v>0</v>
      </c>
      <c r="AF1238" s="54">
        <v>0</v>
      </c>
      <c r="AG1238" s="54">
        <v>0</v>
      </c>
      <c r="AH1238" s="54">
        <v>0</v>
      </c>
      <c r="AI1238" s="55">
        <v>0</v>
      </c>
    </row>
    <row r="1239" spans="1:35" x14ac:dyDescent="0.25">
      <c r="A1239" s="26">
        <v>2019</v>
      </c>
      <c r="B1239" s="26">
        <v>0</v>
      </c>
      <c r="C1239" s="26" t="s">
        <v>53</v>
      </c>
      <c r="D1239" s="26">
        <v>94</v>
      </c>
      <c r="E1239" s="26">
        <v>1925</v>
      </c>
      <c r="F1239" s="50">
        <v>0</v>
      </c>
      <c r="G1239" s="51">
        <v>0</v>
      </c>
      <c r="H1239" s="51">
        <v>0</v>
      </c>
      <c r="I1239" s="51">
        <v>0</v>
      </c>
      <c r="J1239" s="51">
        <v>0</v>
      </c>
      <c r="K1239" s="52">
        <v>0</v>
      </c>
      <c r="L1239" s="50">
        <v>0</v>
      </c>
      <c r="M1239" s="51">
        <v>0</v>
      </c>
      <c r="N1239" s="51">
        <v>0</v>
      </c>
      <c r="O1239" s="51">
        <v>0</v>
      </c>
      <c r="P1239" s="51">
        <v>0</v>
      </c>
      <c r="Q1239" s="52">
        <v>0</v>
      </c>
      <c r="R1239" s="50">
        <v>0</v>
      </c>
      <c r="S1239" s="51">
        <v>0</v>
      </c>
      <c r="T1239" s="51">
        <v>0</v>
      </c>
      <c r="U1239" s="51">
        <v>0</v>
      </c>
      <c r="V1239" s="51">
        <v>0</v>
      </c>
      <c r="W1239" s="52">
        <v>0</v>
      </c>
      <c r="X1239" s="50">
        <v>0</v>
      </c>
      <c r="Y1239" s="51">
        <v>0</v>
      </c>
      <c r="Z1239" s="51">
        <v>0</v>
      </c>
      <c r="AA1239" s="51">
        <v>0</v>
      </c>
      <c r="AB1239" s="51">
        <v>0</v>
      </c>
      <c r="AC1239" s="52">
        <v>0</v>
      </c>
      <c r="AD1239" s="50">
        <v>0</v>
      </c>
      <c r="AE1239" s="51">
        <v>0</v>
      </c>
      <c r="AF1239" s="51">
        <v>0</v>
      </c>
      <c r="AG1239" s="51">
        <v>0</v>
      </c>
      <c r="AH1239" s="51">
        <v>0</v>
      </c>
      <c r="AI1239" s="52">
        <v>0</v>
      </c>
    </row>
    <row r="1240" spans="1:35" x14ac:dyDescent="0.25">
      <c r="A1240" s="27">
        <v>2019</v>
      </c>
      <c r="B1240" s="27">
        <v>0</v>
      </c>
      <c r="C1240" s="27" t="s">
        <v>53</v>
      </c>
      <c r="D1240" s="27">
        <v>95</v>
      </c>
      <c r="E1240" s="27">
        <v>1924</v>
      </c>
      <c r="F1240" s="53">
        <v>0</v>
      </c>
      <c r="G1240" s="54">
        <v>0</v>
      </c>
      <c r="H1240" s="54">
        <v>0</v>
      </c>
      <c r="I1240" s="54">
        <v>0</v>
      </c>
      <c r="J1240" s="54">
        <v>0</v>
      </c>
      <c r="K1240" s="55">
        <v>0</v>
      </c>
      <c r="L1240" s="53">
        <v>0</v>
      </c>
      <c r="M1240" s="54">
        <v>0</v>
      </c>
      <c r="N1240" s="54">
        <v>0</v>
      </c>
      <c r="O1240" s="54">
        <v>0</v>
      </c>
      <c r="P1240" s="54">
        <v>0</v>
      </c>
      <c r="Q1240" s="55">
        <v>0</v>
      </c>
      <c r="R1240" s="53">
        <v>0</v>
      </c>
      <c r="S1240" s="54">
        <v>0</v>
      </c>
      <c r="T1240" s="54">
        <v>0</v>
      </c>
      <c r="U1240" s="54">
        <v>0</v>
      </c>
      <c r="V1240" s="54">
        <v>0</v>
      </c>
      <c r="W1240" s="55">
        <v>0</v>
      </c>
      <c r="X1240" s="53">
        <v>0</v>
      </c>
      <c r="Y1240" s="54">
        <v>0</v>
      </c>
      <c r="Z1240" s="54">
        <v>0</v>
      </c>
      <c r="AA1240" s="54">
        <v>0</v>
      </c>
      <c r="AB1240" s="54">
        <v>0</v>
      </c>
      <c r="AC1240" s="55">
        <v>0</v>
      </c>
      <c r="AD1240" s="53">
        <v>0</v>
      </c>
      <c r="AE1240" s="54">
        <v>0</v>
      </c>
      <c r="AF1240" s="54">
        <v>0</v>
      </c>
      <c r="AG1240" s="54">
        <v>0</v>
      </c>
      <c r="AH1240" s="54">
        <v>0</v>
      </c>
      <c r="AI1240" s="55">
        <v>0</v>
      </c>
    </row>
    <row r="1241" spans="1:35" x14ac:dyDescent="0.25">
      <c r="A1241" s="26">
        <v>2019</v>
      </c>
      <c r="B1241" s="26">
        <v>0</v>
      </c>
      <c r="C1241" s="26" t="s">
        <v>53</v>
      </c>
      <c r="D1241" s="26">
        <v>96</v>
      </c>
      <c r="E1241" s="26">
        <v>1923</v>
      </c>
      <c r="F1241" s="50">
        <v>0</v>
      </c>
      <c r="G1241" s="51">
        <v>0</v>
      </c>
      <c r="H1241" s="51">
        <v>0</v>
      </c>
      <c r="I1241" s="51">
        <v>0</v>
      </c>
      <c r="J1241" s="51">
        <v>0</v>
      </c>
      <c r="K1241" s="52">
        <v>0</v>
      </c>
      <c r="L1241" s="50">
        <v>0</v>
      </c>
      <c r="M1241" s="51">
        <v>0</v>
      </c>
      <c r="N1241" s="51">
        <v>0</v>
      </c>
      <c r="O1241" s="51">
        <v>0</v>
      </c>
      <c r="P1241" s="51">
        <v>0</v>
      </c>
      <c r="Q1241" s="52">
        <v>0</v>
      </c>
      <c r="R1241" s="50">
        <v>0</v>
      </c>
      <c r="S1241" s="51">
        <v>0</v>
      </c>
      <c r="T1241" s="51">
        <v>0</v>
      </c>
      <c r="U1241" s="51">
        <v>0</v>
      </c>
      <c r="V1241" s="51">
        <v>0</v>
      </c>
      <c r="W1241" s="52">
        <v>0</v>
      </c>
      <c r="X1241" s="50">
        <v>0</v>
      </c>
      <c r="Y1241" s="51">
        <v>0</v>
      </c>
      <c r="Z1241" s="51">
        <v>0</v>
      </c>
      <c r="AA1241" s="51">
        <v>0</v>
      </c>
      <c r="AB1241" s="51">
        <v>0</v>
      </c>
      <c r="AC1241" s="52">
        <v>0</v>
      </c>
      <c r="AD1241" s="50">
        <v>0</v>
      </c>
      <c r="AE1241" s="51">
        <v>0</v>
      </c>
      <c r="AF1241" s="51">
        <v>0</v>
      </c>
      <c r="AG1241" s="51">
        <v>0</v>
      </c>
      <c r="AH1241" s="51">
        <v>0</v>
      </c>
      <c r="AI1241" s="52">
        <v>0</v>
      </c>
    </row>
    <row r="1242" spans="1:35" x14ac:dyDescent="0.25">
      <c r="A1242" s="27">
        <v>2019</v>
      </c>
      <c r="B1242" s="27">
        <v>0</v>
      </c>
      <c r="C1242" s="27" t="s">
        <v>53</v>
      </c>
      <c r="D1242" s="27">
        <v>97</v>
      </c>
      <c r="E1242" s="27">
        <v>1922</v>
      </c>
      <c r="F1242" s="53">
        <v>0</v>
      </c>
      <c r="G1242" s="54">
        <v>0</v>
      </c>
      <c r="H1242" s="54">
        <v>0</v>
      </c>
      <c r="I1242" s="54">
        <v>0</v>
      </c>
      <c r="J1242" s="54">
        <v>0</v>
      </c>
      <c r="K1242" s="55">
        <v>0</v>
      </c>
      <c r="L1242" s="53">
        <v>0</v>
      </c>
      <c r="M1242" s="54">
        <v>0</v>
      </c>
      <c r="N1242" s="54">
        <v>0</v>
      </c>
      <c r="O1242" s="54">
        <v>0</v>
      </c>
      <c r="P1242" s="54">
        <v>0</v>
      </c>
      <c r="Q1242" s="55">
        <v>0</v>
      </c>
      <c r="R1242" s="53">
        <v>0</v>
      </c>
      <c r="S1242" s="54">
        <v>0</v>
      </c>
      <c r="T1242" s="54">
        <v>0</v>
      </c>
      <c r="U1242" s="54">
        <v>0</v>
      </c>
      <c r="V1242" s="54">
        <v>0</v>
      </c>
      <c r="W1242" s="55">
        <v>0</v>
      </c>
      <c r="X1242" s="53">
        <v>0</v>
      </c>
      <c r="Y1242" s="54">
        <v>0</v>
      </c>
      <c r="Z1242" s="54">
        <v>0</v>
      </c>
      <c r="AA1242" s="54">
        <v>0</v>
      </c>
      <c r="AB1242" s="54">
        <v>0</v>
      </c>
      <c r="AC1242" s="55">
        <v>0</v>
      </c>
      <c r="AD1242" s="53">
        <v>0</v>
      </c>
      <c r="AE1242" s="54">
        <v>0</v>
      </c>
      <c r="AF1242" s="54">
        <v>0</v>
      </c>
      <c r="AG1242" s="54">
        <v>0</v>
      </c>
      <c r="AH1242" s="54">
        <v>0</v>
      </c>
      <c r="AI1242" s="55">
        <v>0</v>
      </c>
    </row>
    <row r="1243" spans="1:35" x14ac:dyDescent="0.25">
      <c r="A1243" s="26">
        <v>2019</v>
      </c>
      <c r="B1243" s="26">
        <v>0</v>
      </c>
      <c r="C1243" s="26" t="s">
        <v>53</v>
      </c>
      <c r="D1243" s="26">
        <v>98</v>
      </c>
      <c r="E1243" s="26">
        <v>1921</v>
      </c>
      <c r="F1243" s="50">
        <v>0</v>
      </c>
      <c r="G1243" s="51">
        <v>0</v>
      </c>
      <c r="H1243" s="51">
        <v>0</v>
      </c>
      <c r="I1243" s="51">
        <v>0</v>
      </c>
      <c r="J1243" s="51">
        <v>0</v>
      </c>
      <c r="K1243" s="52">
        <v>0</v>
      </c>
      <c r="L1243" s="50">
        <v>0</v>
      </c>
      <c r="M1243" s="51">
        <v>0</v>
      </c>
      <c r="N1243" s="51">
        <v>0</v>
      </c>
      <c r="O1243" s="51">
        <v>0</v>
      </c>
      <c r="P1243" s="51">
        <v>0</v>
      </c>
      <c r="Q1243" s="52">
        <v>0</v>
      </c>
      <c r="R1243" s="50">
        <v>0</v>
      </c>
      <c r="S1243" s="51">
        <v>0</v>
      </c>
      <c r="T1243" s="51">
        <v>0</v>
      </c>
      <c r="U1243" s="51">
        <v>0</v>
      </c>
      <c r="V1243" s="51">
        <v>0</v>
      </c>
      <c r="W1243" s="52">
        <v>0</v>
      </c>
      <c r="X1243" s="50">
        <v>0</v>
      </c>
      <c r="Y1243" s="51">
        <v>0</v>
      </c>
      <c r="Z1243" s="51">
        <v>0</v>
      </c>
      <c r="AA1243" s="51">
        <v>0</v>
      </c>
      <c r="AB1243" s="51">
        <v>0</v>
      </c>
      <c r="AC1243" s="52">
        <v>0</v>
      </c>
      <c r="AD1243" s="50">
        <v>0</v>
      </c>
      <c r="AE1243" s="51">
        <v>0</v>
      </c>
      <c r="AF1243" s="51">
        <v>0</v>
      </c>
      <c r="AG1243" s="51">
        <v>0</v>
      </c>
      <c r="AH1243" s="51">
        <v>0</v>
      </c>
      <c r="AI1243" s="52">
        <v>0</v>
      </c>
    </row>
    <row r="1244" spans="1:35" x14ac:dyDescent="0.25">
      <c r="A1244" s="27">
        <v>2019</v>
      </c>
      <c r="B1244" s="27">
        <v>0</v>
      </c>
      <c r="C1244" s="27" t="s">
        <v>53</v>
      </c>
      <c r="D1244" s="27">
        <v>99</v>
      </c>
      <c r="E1244" s="27">
        <v>1920</v>
      </c>
      <c r="F1244" s="53">
        <v>0</v>
      </c>
      <c r="G1244" s="54">
        <v>0</v>
      </c>
      <c r="H1244" s="54">
        <v>0</v>
      </c>
      <c r="I1244" s="54">
        <v>0</v>
      </c>
      <c r="J1244" s="54">
        <v>0</v>
      </c>
      <c r="K1244" s="55">
        <v>0</v>
      </c>
      <c r="L1244" s="53">
        <v>0</v>
      </c>
      <c r="M1244" s="54">
        <v>0</v>
      </c>
      <c r="N1244" s="54">
        <v>0</v>
      </c>
      <c r="O1244" s="54">
        <v>0</v>
      </c>
      <c r="P1244" s="54">
        <v>0</v>
      </c>
      <c r="Q1244" s="55">
        <v>0</v>
      </c>
      <c r="R1244" s="53">
        <v>0</v>
      </c>
      <c r="S1244" s="54">
        <v>0</v>
      </c>
      <c r="T1244" s="54">
        <v>0</v>
      </c>
      <c r="U1244" s="54">
        <v>0</v>
      </c>
      <c r="V1244" s="54">
        <v>0</v>
      </c>
      <c r="W1244" s="55">
        <v>0</v>
      </c>
      <c r="X1244" s="53">
        <v>0</v>
      </c>
      <c r="Y1244" s="54">
        <v>0</v>
      </c>
      <c r="Z1244" s="54">
        <v>0</v>
      </c>
      <c r="AA1244" s="54">
        <v>0</v>
      </c>
      <c r="AB1244" s="54">
        <v>0</v>
      </c>
      <c r="AC1244" s="55">
        <v>0</v>
      </c>
      <c r="AD1244" s="53">
        <v>0</v>
      </c>
      <c r="AE1244" s="54">
        <v>0</v>
      </c>
      <c r="AF1244" s="54">
        <v>0</v>
      </c>
      <c r="AG1244" s="54">
        <v>0</v>
      </c>
      <c r="AH1244" s="54">
        <v>0</v>
      </c>
      <c r="AI1244" s="55">
        <v>0</v>
      </c>
    </row>
    <row r="1245" spans="1:35" x14ac:dyDescent="0.25">
      <c r="A1245" s="26">
        <v>2019</v>
      </c>
      <c r="B1245" s="26">
        <v>0</v>
      </c>
      <c r="C1245" s="26" t="s">
        <v>53</v>
      </c>
      <c r="D1245" s="26">
        <v>100</v>
      </c>
      <c r="E1245" s="26">
        <v>1919</v>
      </c>
      <c r="F1245" s="50">
        <v>0</v>
      </c>
      <c r="G1245" s="51">
        <v>0</v>
      </c>
      <c r="H1245" s="51">
        <v>0</v>
      </c>
      <c r="I1245" s="51">
        <v>0</v>
      </c>
      <c r="J1245" s="51">
        <v>0</v>
      </c>
      <c r="K1245" s="52">
        <v>0</v>
      </c>
      <c r="L1245" s="50">
        <v>0</v>
      </c>
      <c r="M1245" s="51">
        <v>0</v>
      </c>
      <c r="N1245" s="51">
        <v>0</v>
      </c>
      <c r="O1245" s="51">
        <v>0</v>
      </c>
      <c r="P1245" s="51">
        <v>0</v>
      </c>
      <c r="Q1245" s="52">
        <v>0</v>
      </c>
      <c r="R1245" s="50">
        <v>0</v>
      </c>
      <c r="S1245" s="51">
        <v>0</v>
      </c>
      <c r="T1245" s="51">
        <v>0</v>
      </c>
      <c r="U1245" s="51">
        <v>0</v>
      </c>
      <c r="V1245" s="51">
        <v>0</v>
      </c>
      <c r="W1245" s="52">
        <v>0</v>
      </c>
      <c r="X1245" s="50">
        <v>0</v>
      </c>
      <c r="Y1245" s="51">
        <v>0</v>
      </c>
      <c r="Z1245" s="51">
        <v>0</v>
      </c>
      <c r="AA1245" s="51">
        <v>0</v>
      </c>
      <c r="AB1245" s="51">
        <v>0</v>
      </c>
      <c r="AC1245" s="52">
        <v>0</v>
      </c>
      <c r="AD1245" s="50">
        <v>0</v>
      </c>
      <c r="AE1245" s="51">
        <v>0</v>
      </c>
      <c r="AF1245" s="51">
        <v>0</v>
      </c>
      <c r="AG1245" s="51">
        <v>0</v>
      </c>
      <c r="AH1245" s="51">
        <v>0</v>
      </c>
      <c r="AI1245" s="52">
        <v>0</v>
      </c>
    </row>
    <row r="1246" spans="1:35" x14ac:dyDescent="0.25">
      <c r="A1246" s="27">
        <v>2019</v>
      </c>
      <c r="B1246" s="27">
        <v>0</v>
      </c>
      <c r="C1246" s="27" t="s">
        <v>53</v>
      </c>
      <c r="D1246" s="27">
        <v>101</v>
      </c>
      <c r="E1246" s="27">
        <v>1918</v>
      </c>
      <c r="F1246" s="53">
        <v>0</v>
      </c>
      <c r="G1246" s="54">
        <v>0</v>
      </c>
      <c r="H1246" s="54">
        <v>0</v>
      </c>
      <c r="I1246" s="54">
        <v>0</v>
      </c>
      <c r="J1246" s="54">
        <v>0</v>
      </c>
      <c r="K1246" s="55">
        <v>0</v>
      </c>
      <c r="L1246" s="53">
        <v>0</v>
      </c>
      <c r="M1246" s="54">
        <v>0</v>
      </c>
      <c r="N1246" s="54">
        <v>0</v>
      </c>
      <c r="O1246" s="54">
        <v>0</v>
      </c>
      <c r="P1246" s="54">
        <v>0</v>
      </c>
      <c r="Q1246" s="55">
        <v>0</v>
      </c>
      <c r="R1246" s="53">
        <v>0</v>
      </c>
      <c r="S1246" s="54">
        <v>0</v>
      </c>
      <c r="T1246" s="54">
        <v>0</v>
      </c>
      <c r="U1246" s="54">
        <v>0</v>
      </c>
      <c r="V1246" s="54">
        <v>0</v>
      </c>
      <c r="W1246" s="55">
        <v>0</v>
      </c>
      <c r="X1246" s="53">
        <v>0</v>
      </c>
      <c r="Y1246" s="54">
        <v>0</v>
      </c>
      <c r="Z1246" s="54">
        <v>0</v>
      </c>
      <c r="AA1246" s="54">
        <v>0</v>
      </c>
      <c r="AB1246" s="54">
        <v>0</v>
      </c>
      <c r="AC1246" s="55">
        <v>0</v>
      </c>
      <c r="AD1246" s="53">
        <v>0</v>
      </c>
      <c r="AE1246" s="54">
        <v>0</v>
      </c>
      <c r="AF1246" s="54">
        <v>0</v>
      </c>
      <c r="AG1246" s="54">
        <v>0</v>
      </c>
      <c r="AH1246" s="54">
        <v>0</v>
      </c>
      <c r="AI1246" s="55">
        <v>0</v>
      </c>
    </row>
    <row r="1247" spans="1:35" x14ac:dyDescent="0.25">
      <c r="A1247" s="26">
        <v>2019</v>
      </c>
      <c r="B1247" s="26">
        <v>0</v>
      </c>
      <c r="C1247" s="26" t="s">
        <v>53</v>
      </c>
      <c r="D1247" s="26">
        <v>102</v>
      </c>
      <c r="E1247" s="26">
        <v>1917</v>
      </c>
      <c r="F1247" s="50">
        <v>0</v>
      </c>
      <c r="G1247" s="51">
        <v>0</v>
      </c>
      <c r="H1247" s="51">
        <v>0</v>
      </c>
      <c r="I1247" s="51">
        <v>0</v>
      </c>
      <c r="J1247" s="51">
        <v>0</v>
      </c>
      <c r="K1247" s="52">
        <v>0</v>
      </c>
      <c r="L1247" s="50">
        <v>0</v>
      </c>
      <c r="M1247" s="51">
        <v>0</v>
      </c>
      <c r="N1247" s="51">
        <v>0</v>
      </c>
      <c r="O1247" s="51">
        <v>0</v>
      </c>
      <c r="P1247" s="51">
        <v>0</v>
      </c>
      <c r="Q1247" s="52">
        <v>0</v>
      </c>
      <c r="R1247" s="50">
        <v>0</v>
      </c>
      <c r="S1247" s="51">
        <v>0</v>
      </c>
      <c r="T1247" s="51">
        <v>0</v>
      </c>
      <c r="U1247" s="51">
        <v>0</v>
      </c>
      <c r="V1247" s="51">
        <v>0</v>
      </c>
      <c r="W1247" s="52">
        <v>0</v>
      </c>
      <c r="X1247" s="50">
        <v>0</v>
      </c>
      <c r="Y1247" s="51">
        <v>0</v>
      </c>
      <c r="Z1247" s="51">
        <v>0</v>
      </c>
      <c r="AA1247" s="51">
        <v>0</v>
      </c>
      <c r="AB1247" s="51">
        <v>0</v>
      </c>
      <c r="AC1247" s="52">
        <v>0</v>
      </c>
      <c r="AD1247" s="50">
        <v>0</v>
      </c>
      <c r="AE1247" s="51">
        <v>0</v>
      </c>
      <c r="AF1247" s="51">
        <v>0</v>
      </c>
      <c r="AG1247" s="51">
        <v>0</v>
      </c>
      <c r="AH1247" s="51">
        <v>0</v>
      </c>
      <c r="AI1247" s="52">
        <v>0</v>
      </c>
    </row>
    <row r="1248" spans="1:35" x14ac:dyDescent="0.25">
      <c r="A1248" s="27">
        <v>2019</v>
      </c>
      <c r="B1248" s="27">
        <v>0</v>
      </c>
      <c r="C1248" s="27" t="s">
        <v>53</v>
      </c>
      <c r="D1248" s="27">
        <v>103</v>
      </c>
      <c r="E1248" s="27">
        <v>1916</v>
      </c>
      <c r="F1248" s="53">
        <v>0</v>
      </c>
      <c r="G1248" s="54">
        <v>0</v>
      </c>
      <c r="H1248" s="54">
        <v>0</v>
      </c>
      <c r="I1248" s="54">
        <v>0</v>
      </c>
      <c r="J1248" s="54">
        <v>0</v>
      </c>
      <c r="K1248" s="55">
        <v>0</v>
      </c>
      <c r="L1248" s="53">
        <v>0</v>
      </c>
      <c r="M1248" s="54">
        <v>0</v>
      </c>
      <c r="N1248" s="54">
        <v>0</v>
      </c>
      <c r="O1248" s="54">
        <v>0</v>
      </c>
      <c r="P1248" s="54">
        <v>0</v>
      </c>
      <c r="Q1248" s="55">
        <v>0</v>
      </c>
      <c r="R1248" s="53">
        <v>0</v>
      </c>
      <c r="S1248" s="54">
        <v>0</v>
      </c>
      <c r="T1248" s="54">
        <v>0</v>
      </c>
      <c r="U1248" s="54">
        <v>0</v>
      </c>
      <c r="V1248" s="54">
        <v>0</v>
      </c>
      <c r="W1248" s="55">
        <v>0</v>
      </c>
      <c r="X1248" s="53">
        <v>0</v>
      </c>
      <c r="Y1248" s="54">
        <v>0</v>
      </c>
      <c r="Z1248" s="54">
        <v>0</v>
      </c>
      <c r="AA1248" s="54">
        <v>0</v>
      </c>
      <c r="AB1248" s="54">
        <v>0</v>
      </c>
      <c r="AC1248" s="55">
        <v>0</v>
      </c>
      <c r="AD1248" s="53">
        <v>0</v>
      </c>
      <c r="AE1248" s="54">
        <v>0</v>
      </c>
      <c r="AF1248" s="54">
        <v>0</v>
      </c>
      <c r="AG1248" s="54">
        <v>0</v>
      </c>
      <c r="AH1248" s="54">
        <v>0</v>
      </c>
      <c r="AI1248" s="55">
        <v>0</v>
      </c>
    </row>
    <row r="1249" spans="1:35" x14ac:dyDescent="0.25">
      <c r="A1249" s="26">
        <v>2019</v>
      </c>
      <c r="B1249" s="26">
        <v>0</v>
      </c>
      <c r="C1249" s="26" t="s">
        <v>53</v>
      </c>
      <c r="D1249" s="26">
        <v>104</v>
      </c>
      <c r="E1249" s="26">
        <v>1915</v>
      </c>
      <c r="F1249" s="50">
        <v>0</v>
      </c>
      <c r="G1249" s="51">
        <v>0</v>
      </c>
      <c r="H1249" s="51">
        <v>0</v>
      </c>
      <c r="I1249" s="51">
        <v>0</v>
      </c>
      <c r="J1249" s="51">
        <v>0</v>
      </c>
      <c r="K1249" s="52">
        <v>0</v>
      </c>
      <c r="L1249" s="50">
        <v>0</v>
      </c>
      <c r="M1249" s="51">
        <v>0</v>
      </c>
      <c r="N1249" s="51">
        <v>0</v>
      </c>
      <c r="O1249" s="51">
        <v>0</v>
      </c>
      <c r="P1249" s="51">
        <v>0</v>
      </c>
      <c r="Q1249" s="52">
        <v>0</v>
      </c>
      <c r="R1249" s="50">
        <v>0</v>
      </c>
      <c r="S1249" s="51">
        <v>0</v>
      </c>
      <c r="T1249" s="51">
        <v>0</v>
      </c>
      <c r="U1249" s="51">
        <v>0</v>
      </c>
      <c r="V1249" s="51">
        <v>0</v>
      </c>
      <c r="W1249" s="52">
        <v>0</v>
      </c>
      <c r="X1249" s="50">
        <v>0</v>
      </c>
      <c r="Y1249" s="51">
        <v>0</v>
      </c>
      <c r="Z1249" s="51">
        <v>0</v>
      </c>
      <c r="AA1249" s="51">
        <v>0</v>
      </c>
      <c r="AB1249" s="51">
        <v>0</v>
      </c>
      <c r="AC1249" s="52">
        <v>0</v>
      </c>
      <c r="AD1249" s="50">
        <v>0</v>
      </c>
      <c r="AE1249" s="51">
        <v>0</v>
      </c>
      <c r="AF1249" s="51">
        <v>0</v>
      </c>
      <c r="AG1249" s="51">
        <v>0</v>
      </c>
      <c r="AH1249" s="51">
        <v>0</v>
      </c>
      <c r="AI1249" s="52">
        <v>0</v>
      </c>
    </row>
    <row r="1250" spans="1:35" x14ac:dyDescent="0.25">
      <c r="A1250" s="27">
        <v>2019</v>
      </c>
      <c r="B1250" s="27">
        <v>0</v>
      </c>
      <c r="C1250" s="27" t="s">
        <v>53</v>
      </c>
      <c r="D1250" s="27">
        <v>105</v>
      </c>
      <c r="E1250" s="27">
        <v>1914</v>
      </c>
      <c r="F1250" s="53">
        <v>0</v>
      </c>
      <c r="G1250" s="54">
        <v>0</v>
      </c>
      <c r="H1250" s="54">
        <v>0</v>
      </c>
      <c r="I1250" s="54">
        <v>0</v>
      </c>
      <c r="J1250" s="54">
        <v>0</v>
      </c>
      <c r="K1250" s="55">
        <v>0</v>
      </c>
      <c r="L1250" s="53">
        <v>0</v>
      </c>
      <c r="M1250" s="54">
        <v>0</v>
      </c>
      <c r="N1250" s="54">
        <v>0</v>
      </c>
      <c r="O1250" s="54">
        <v>0</v>
      </c>
      <c r="P1250" s="54">
        <v>0</v>
      </c>
      <c r="Q1250" s="55">
        <v>0</v>
      </c>
      <c r="R1250" s="53">
        <v>0</v>
      </c>
      <c r="S1250" s="54">
        <v>0</v>
      </c>
      <c r="T1250" s="54">
        <v>0</v>
      </c>
      <c r="U1250" s="54">
        <v>0</v>
      </c>
      <c r="V1250" s="54">
        <v>0</v>
      </c>
      <c r="W1250" s="55">
        <v>0</v>
      </c>
      <c r="X1250" s="53">
        <v>0</v>
      </c>
      <c r="Y1250" s="54">
        <v>0</v>
      </c>
      <c r="Z1250" s="54">
        <v>0</v>
      </c>
      <c r="AA1250" s="54">
        <v>0</v>
      </c>
      <c r="AB1250" s="54">
        <v>0</v>
      </c>
      <c r="AC1250" s="55">
        <v>0</v>
      </c>
      <c r="AD1250" s="53">
        <v>0</v>
      </c>
      <c r="AE1250" s="54">
        <v>0</v>
      </c>
      <c r="AF1250" s="54">
        <v>0</v>
      </c>
      <c r="AG1250" s="54">
        <v>0</v>
      </c>
      <c r="AH1250" s="54">
        <v>0</v>
      </c>
      <c r="AI1250" s="55">
        <v>0</v>
      </c>
    </row>
    <row r="1251" spans="1:35" x14ac:dyDescent="0.25">
      <c r="A1251" s="26">
        <v>2019</v>
      </c>
      <c r="B1251" s="26">
        <v>0</v>
      </c>
      <c r="C1251" s="26" t="s">
        <v>53</v>
      </c>
      <c r="D1251" s="26">
        <v>106</v>
      </c>
      <c r="E1251" s="26">
        <v>1913</v>
      </c>
      <c r="F1251" s="50">
        <v>0</v>
      </c>
      <c r="G1251" s="51">
        <v>0</v>
      </c>
      <c r="H1251" s="51">
        <v>0</v>
      </c>
      <c r="I1251" s="51">
        <v>0</v>
      </c>
      <c r="J1251" s="51">
        <v>0</v>
      </c>
      <c r="K1251" s="52">
        <v>0</v>
      </c>
      <c r="L1251" s="50">
        <v>0</v>
      </c>
      <c r="M1251" s="51">
        <v>0</v>
      </c>
      <c r="N1251" s="51">
        <v>0</v>
      </c>
      <c r="O1251" s="51">
        <v>0</v>
      </c>
      <c r="P1251" s="51">
        <v>0</v>
      </c>
      <c r="Q1251" s="52">
        <v>0</v>
      </c>
      <c r="R1251" s="50">
        <v>0</v>
      </c>
      <c r="S1251" s="51">
        <v>0</v>
      </c>
      <c r="T1251" s="51">
        <v>0</v>
      </c>
      <c r="U1251" s="51">
        <v>0</v>
      </c>
      <c r="V1251" s="51">
        <v>0</v>
      </c>
      <c r="W1251" s="52">
        <v>0</v>
      </c>
      <c r="X1251" s="50">
        <v>0</v>
      </c>
      <c r="Y1251" s="51">
        <v>0</v>
      </c>
      <c r="Z1251" s="51">
        <v>0</v>
      </c>
      <c r="AA1251" s="51">
        <v>0</v>
      </c>
      <c r="AB1251" s="51">
        <v>0</v>
      </c>
      <c r="AC1251" s="52">
        <v>0</v>
      </c>
      <c r="AD1251" s="50">
        <v>0</v>
      </c>
      <c r="AE1251" s="51">
        <v>0</v>
      </c>
      <c r="AF1251" s="51">
        <v>0</v>
      </c>
      <c r="AG1251" s="51">
        <v>0</v>
      </c>
      <c r="AH1251" s="51">
        <v>0</v>
      </c>
      <c r="AI1251" s="52">
        <v>0</v>
      </c>
    </row>
    <row r="1252" spans="1:35" x14ac:dyDescent="0.25">
      <c r="A1252" s="27">
        <v>2019</v>
      </c>
      <c r="B1252" s="27">
        <v>0</v>
      </c>
      <c r="C1252" s="27" t="s">
        <v>53</v>
      </c>
      <c r="D1252" s="27">
        <v>107</v>
      </c>
      <c r="E1252" s="27">
        <v>1912</v>
      </c>
      <c r="F1252" s="53">
        <v>0</v>
      </c>
      <c r="G1252" s="54">
        <v>0</v>
      </c>
      <c r="H1252" s="54">
        <v>0</v>
      </c>
      <c r="I1252" s="54">
        <v>0</v>
      </c>
      <c r="J1252" s="54">
        <v>0</v>
      </c>
      <c r="K1252" s="55">
        <v>0</v>
      </c>
      <c r="L1252" s="53">
        <v>0</v>
      </c>
      <c r="M1252" s="54">
        <v>0</v>
      </c>
      <c r="N1252" s="54">
        <v>0</v>
      </c>
      <c r="O1252" s="54">
        <v>0</v>
      </c>
      <c r="P1252" s="54">
        <v>0</v>
      </c>
      <c r="Q1252" s="55">
        <v>0</v>
      </c>
      <c r="R1252" s="53">
        <v>0</v>
      </c>
      <c r="S1252" s="54">
        <v>0</v>
      </c>
      <c r="T1252" s="54">
        <v>0</v>
      </c>
      <c r="U1252" s="54">
        <v>0</v>
      </c>
      <c r="V1252" s="54">
        <v>0</v>
      </c>
      <c r="W1252" s="55">
        <v>0</v>
      </c>
      <c r="X1252" s="53">
        <v>0</v>
      </c>
      <c r="Y1252" s="54">
        <v>0</v>
      </c>
      <c r="Z1252" s="54">
        <v>0</v>
      </c>
      <c r="AA1252" s="54">
        <v>0</v>
      </c>
      <c r="AB1252" s="54">
        <v>0</v>
      </c>
      <c r="AC1252" s="55">
        <v>0</v>
      </c>
      <c r="AD1252" s="53">
        <v>0</v>
      </c>
      <c r="AE1252" s="54">
        <v>0</v>
      </c>
      <c r="AF1252" s="54">
        <v>0</v>
      </c>
      <c r="AG1252" s="54">
        <v>0</v>
      </c>
      <c r="AH1252" s="54">
        <v>0</v>
      </c>
      <c r="AI1252" s="55">
        <v>0</v>
      </c>
    </row>
    <row r="1253" spans="1:35" x14ac:dyDescent="0.25">
      <c r="A1253" s="26">
        <v>2019</v>
      </c>
      <c r="B1253" s="26">
        <v>0</v>
      </c>
      <c r="C1253" s="26" t="s">
        <v>53</v>
      </c>
      <c r="D1253" s="26">
        <v>108</v>
      </c>
      <c r="E1253" s="26">
        <v>1911</v>
      </c>
      <c r="F1253" s="50">
        <v>0</v>
      </c>
      <c r="G1253" s="51">
        <v>0</v>
      </c>
      <c r="H1253" s="51">
        <v>0</v>
      </c>
      <c r="I1253" s="51">
        <v>0</v>
      </c>
      <c r="J1253" s="51">
        <v>0</v>
      </c>
      <c r="K1253" s="52">
        <v>0</v>
      </c>
      <c r="L1253" s="50">
        <v>0</v>
      </c>
      <c r="M1253" s="51">
        <v>0</v>
      </c>
      <c r="N1253" s="51">
        <v>0</v>
      </c>
      <c r="O1253" s="51">
        <v>0</v>
      </c>
      <c r="P1253" s="51">
        <v>0</v>
      </c>
      <c r="Q1253" s="52">
        <v>0</v>
      </c>
      <c r="R1253" s="50">
        <v>0</v>
      </c>
      <c r="S1253" s="51">
        <v>0</v>
      </c>
      <c r="T1253" s="51">
        <v>0</v>
      </c>
      <c r="U1253" s="51">
        <v>0</v>
      </c>
      <c r="V1253" s="51">
        <v>0</v>
      </c>
      <c r="W1253" s="52">
        <v>0</v>
      </c>
      <c r="X1253" s="50">
        <v>0</v>
      </c>
      <c r="Y1253" s="51">
        <v>0</v>
      </c>
      <c r="Z1253" s="51">
        <v>0</v>
      </c>
      <c r="AA1253" s="51">
        <v>0</v>
      </c>
      <c r="AB1253" s="51">
        <v>0</v>
      </c>
      <c r="AC1253" s="52">
        <v>0</v>
      </c>
      <c r="AD1253" s="50">
        <v>0</v>
      </c>
      <c r="AE1253" s="51">
        <v>0</v>
      </c>
      <c r="AF1253" s="51">
        <v>0</v>
      </c>
      <c r="AG1253" s="51">
        <v>0</v>
      </c>
      <c r="AH1253" s="51">
        <v>0</v>
      </c>
      <c r="AI1253" s="52">
        <v>0</v>
      </c>
    </row>
    <row r="1254" spans="1:35" x14ac:dyDescent="0.25">
      <c r="A1254" s="27">
        <v>2019</v>
      </c>
      <c r="B1254" s="27">
        <v>0</v>
      </c>
      <c r="C1254" s="27" t="s">
        <v>53</v>
      </c>
      <c r="D1254" s="27">
        <v>109</v>
      </c>
      <c r="E1254" s="27">
        <v>1910</v>
      </c>
      <c r="F1254" s="53">
        <v>0</v>
      </c>
      <c r="G1254" s="54">
        <v>0</v>
      </c>
      <c r="H1254" s="54">
        <v>0</v>
      </c>
      <c r="I1254" s="54">
        <v>0</v>
      </c>
      <c r="J1254" s="54">
        <v>0</v>
      </c>
      <c r="K1254" s="55">
        <v>0</v>
      </c>
      <c r="L1254" s="53">
        <v>0</v>
      </c>
      <c r="M1254" s="54">
        <v>0</v>
      </c>
      <c r="N1254" s="54">
        <v>0</v>
      </c>
      <c r="O1254" s="54">
        <v>0</v>
      </c>
      <c r="P1254" s="54">
        <v>0</v>
      </c>
      <c r="Q1254" s="55">
        <v>0</v>
      </c>
      <c r="R1254" s="53">
        <v>0</v>
      </c>
      <c r="S1254" s="54">
        <v>0</v>
      </c>
      <c r="T1254" s="54">
        <v>0</v>
      </c>
      <c r="U1254" s="54">
        <v>0</v>
      </c>
      <c r="V1254" s="54">
        <v>0</v>
      </c>
      <c r="W1254" s="55">
        <v>0</v>
      </c>
      <c r="X1254" s="53">
        <v>0</v>
      </c>
      <c r="Y1254" s="54">
        <v>0</v>
      </c>
      <c r="Z1254" s="54">
        <v>0</v>
      </c>
      <c r="AA1254" s="54">
        <v>0</v>
      </c>
      <c r="AB1254" s="54">
        <v>0</v>
      </c>
      <c r="AC1254" s="55">
        <v>0</v>
      </c>
      <c r="AD1254" s="53">
        <v>0</v>
      </c>
      <c r="AE1254" s="54">
        <v>0</v>
      </c>
      <c r="AF1254" s="54">
        <v>0</v>
      </c>
      <c r="AG1254" s="54">
        <v>0</v>
      </c>
      <c r="AH1254" s="54">
        <v>0</v>
      </c>
      <c r="AI1254" s="55">
        <v>0</v>
      </c>
    </row>
    <row r="1255" spans="1:35" x14ac:dyDescent="0.25">
      <c r="A1255" s="26">
        <v>2019</v>
      </c>
      <c r="B1255" s="26">
        <v>0</v>
      </c>
      <c r="C1255" s="26" t="s">
        <v>53</v>
      </c>
      <c r="D1255" s="26">
        <v>110</v>
      </c>
      <c r="E1255" s="26">
        <v>1909</v>
      </c>
      <c r="F1255" s="50">
        <v>0</v>
      </c>
      <c r="G1255" s="51">
        <v>0</v>
      </c>
      <c r="H1255" s="51">
        <v>0</v>
      </c>
      <c r="I1255" s="51">
        <v>0</v>
      </c>
      <c r="J1255" s="51">
        <v>0</v>
      </c>
      <c r="K1255" s="52">
        <v>0</v>
      </c>
      <c r="L1255" s="50">
        <v>0</v>
      </c>
      <c r="M1255" s="51">
        <v>0</v>
      </c>
      <c r="N1255" s="51">
        <v>0</v>
      </c>
      <c r="O1255" s="51">
        <v>0</v>
      </c>
      <c r="P1255" s="51">
        <v>0</v>
      </c>
      <c r="Q1255" s="52">
        <v>0</v>
      </c>
      <c r="R1255" s="50">
        <v>0</v>
      </c>
      <c r="S1255" s="51">
        <v>0</v>
      </c>
      <c r="T1255" s="51">
        <v>0</v>
      </c>
      <c r="U1255" s="51">
        <v>0</v>
      </c>
      <c r="V1255" s="51">
        <v>0</v>
      </c>
      <c r="W1255" s="52">
        <v>0</v>
      </c>
      <c r="X1255" s="50">
        <v>0</v>
      </c>
      <c r="Y1255" s="51">
        <v>0</v>
      </c>
      <c r="Z1255" s="51">
        <v>0</v>
      </c>
      <c r="AA1255" s="51">
        <v>0</v>
      </c>
      <c r="AB1255" s="51">
        <v>0</v>
      </c>
      <c r="AC1255" s="52">
        <v>0</v>
      </c>
      <c r="AD1255" s="50">
        <v>0</v>
      </c>
      <c r="AE1255" s="51">
        <v>0</v>
      </c>
      <c r="AF1255" s="51">
        <v>0</v>
      </c>
      <c r="AG1255" s="51">
        <v>0</v>
      </c>
      <c r="AH1255" s="51">
        <v>0</v>
      </c>
      <c r="AI1255" s="52">
        <v>0</v>
      </c>
    </row>
    <row r="1256" spans="1:35" x14ac:dyDescent="0.25">
      <c r="A1256" s="27">
        <v>2019</v>
      </c>
      <c r="B1256" s="27">
        <v>0</v>
      </c>
      <c r="C1256" s="27" t="s">
        <v>53</v>
      </c>
      <c r="D1256" s="27">
        <v>111</v>
      </c>
      <c r="E1256" s="27">
        <v>1908</v>
      </c>
      <c r="F1256" s="53">
        <v>0</v>
      </c>
      <c r="G1256" s="54">
        <v>0</v>
      </c>
      <c r="H1256" s="54">
        <v>0</v>
      </c>
      <c r="I1256" s="54">
        <v>0</v>
      </c>
      <c r="J1256" s="54">
        <v>0</v>
      </c>
      <c r="K1256" s="55">
        <v>0</v>
      </c>
      <c r="L1256" s="53">
        <v>0</v>
      </c>
      <c r="M1256" s="54">
        <v>0</v>
      </c>
      <c r="N1256" s="54">
        <v>0</v>
      </c>
      <c r="O1256" s="54">
        <v>0</v>
      </c>
      <c r="P1256" s="54">
        <v>0</v>
      </c>
      <c r="Q1256" s="55">
        <v>0</v>
      </c>
      <c r="R1256" s="53">
        <v>0</v>
      </c>
      <c r="S1256" s="54">
        <v>0</v>
      </c>
      <c r="T1256" s="54">
        <v>0</v>
      </c>
      <c r="U1256" s="54">
        <v>0</v>
      </c>
      <c r="V1256" s="54">
        <v>0</v>
      </c>
      <c r="W1256" s="55">
        <v>0</v>
      </c>
      <c r="X1256" s="53">
        <v>0</v>
      </c>
      <c r="Y1256" s="54">
        <v>0</v>
      </c>
      <c r="Z1256" s="54">
        <v>0</v>
      </c>
      <c r="AA1256" s="54">
        <v>0</v>
      </c>
      <c r="AB1256" s="54">
        <v>0</v>
      </c>
      <c r="AC1256" s="55">
        <v>0</v>
      </c>
      <c r="AD1256" s="53">
        <v>0</v>
      </c>
      <c r="AE1256" s="54">
        <v>0</v>
      </c>
      <c r="AF1256" s="54">
        <v>0</v>
      </c>
      <c r="AG1256" s="54">
        <v>0</v>
      </c>
      <c r="AH1256" s="54">
        <v>0</v>
      </c>
      <c r="AI1256" s="55">
        <v>0</v>
      </c>
    </row>
    <row r="1257" spans="1:35" x14ac:dyDescent="0.25">
      <c r="A1257" s="26">
        <v>2019</v>
      </c>
      <c r="B1257" s="26">
        <v>0</v>
      </c>
      <c r="C1257" s="26" t="s">
        <v>53</v>
      </c>
      <c r="D1257" s="26">
        <v>112</v>
      </c>
      <c r="E1257" s="26">
        <v>1907</v>
      </c>
      <c r="F1257" s="50">
        <v>0</v>
      </c>
      <c r="G1257" s="51">
        <v>0</v>
      </c>
      <c r="H1257" s="51">
        <v>0</v>
      </c>
      <c r="I1257" s="51">
        <v>0</v>
      </c>
      <c r="J1257" s="51">
        <v>0</v>
      </c>
      <c r="K1257" s="52">
        <v>0</v>
      </c>
      <c r="L1257" s="50">
        <v>0</v>
      </c>
      <c r="M1257" s="51">
        <v>0</v>
      </c>
      <c r="N1257" s="51">
        <v>0</v>
      </c>
      <c r="O1257" s="51">
        <v>0</v>
      </c>
      <c r="P1257" s="51">
        <v>0</v>
      </c>
      <c r="Q1257" s="52">
        <v>0</v>
      </c>
      <c r="R1257" s="50">
        <v>0</v>
      </c>
      <c r="S1257" s="51">
        <v>0</v>
      </c>
      <c r="T1257" s="51">
        <v>0</v>
      </c>
      <c r="U1257" s="51">
        <v>0</v>
      </c>
      <c r="V1257" s="51">
        <v>0</v>
      </c>
      <c r="W1257" s="52">
        <v>0</v>
      </c>
      <c r="X1257" s="50">
        <v>0</v>
      </c>
      <c r="Y1257" s="51">
        <v>0</v>
      </c>
      <c r="Z1257" s="51">
        <v>0</v>
      </c>
      <c r="AA1257" s="51">
        <v>0</v>
      </c>
      <c r="AB1257" s="51">
        <v>0</v>
      </c>
      <c r="AC1257" s="52">
        <v>0</v>
      </c>
      <c r="AD1257" s="50">
        <v>0</v>
      </c>
      <c r="AE1257" s="51">
        <v>0</v>
      </c>
      <c r="AF1257" s="51">
        <v>0</v>
      </c>
      <c r="AG1257" s="51">
        <v>0</v>
      </c>
      <c r="AH1257" s="51">
        <v>0</v>
      </c>
      <c r="AI1257" s="52">
        <v>0</v>
      </c>
    </row>
    <row r="1258" spans="1:35" x14ac:dyDescent="0.25">
      <c r="A1258" s="27">
        <v>2019</v>
      </c>
      <c r="B1258" s="27">
        <v>0</v>
      </c>
      <c r="C1258" s="27" t="s">
        <v>53</v>
      </c>
      <c r="D1258" s="27">
        <v>113</v>
      </c>
      <c r="E1258" s="27">
        <v>1906</v>
      </c>
      <c r="F1258" s="53">
        <v>0</v>
      </c>
      <c r="G1258" s="54">
        <v>0</v>
      </c>
      <c r="H1258" s="54">
        <v>0</v>
      </c>
      <c r="I1258" s="54">
        <v>0</v>
      </c>
      <c r="J1258" s="54">
        <v>0</v>
      </c>
      <c r="K1258" s="55">
        <v>0</v>
      </c>
      <c r="L1258" s="53">
        <v>0</v>
      </c>
      <c r="M1258" s="54">
        <v>0</v>
      </c>
      <c r="N1258" s="54">
        <v>0</v>
      </c>
      <c r="O1258" s="54">
        <v>0</v>
      </c>
      <c r="P1258" s="54">
        <v>0</v>
      </c>
      <c r="Q1258" s="55">
        <v>0</v>
      </c>
      <c r="R1258" s="53">
        <v>0</v>
      </c>
      <c r="S1258" s="54">
        <v>0</v>
      </c>
      <c r="T1258" s="54">
        <v>0</v>
      </c>
      <c r="U1258" s="54">
        <v>0</v>
      </c>
      <c r="V1258" s="54">
        <v>0</v>
      </c>
      <c r="W1258" s="55">
        <v>0</v>
      </c>
      <c r="X1258" s="53">
        <v>0</v>
      </c>
      <c r="Y1258" s="54">
        <v>0</v>
      </c>
      <c r="Z1258" s="54">
        <v>0</v>
      </c>
      <c r="AA1258" s="54">
        <v>0</v>
      </c>
      <c r="AB1258" s="54">
        <v>0</v>
      </c>
      <c r="AC1258" s="55">
        <v>0</v>
      </c>
      <c r="AD1258" s="53">
        <v>0</v>
      </c>
      <c r="AE1258" s="54">
        <v>0</v>
      </c>
      <c r="AF1258" s="54">
        <v>0</v>
      </c>
      <c r="AG1258" s="54">
        <v>0</v>
      </c>
      <c r="AH1258" s="54">
        <v>0</v>
      </c>
      <c r="AI1258" s="55">
        <v>0</v>
      </c>
    </row>
    <row r="1259" spans="1:35" x14ac:dyDescent="0.25">
      <c r="A1259" s="26">
        <v>2019</v>
      </c>
      <c r="B1259" s="26">
        <v>0</v>
      </c>
      <c r="C1259" s="26" t="s">
        <v>53</v>
      </c>
      <c r="D1259" s="26">
        <v>114</v>
      </c>
      <c r="E1259" s="26">
        <v>1905</v>
      </c>
      <c r="F1259" s="50">
        <v>0</v>
      </c>
      <c r="G1259" s="51">
        <v>0</v>
      </c>
      <c r="H1259" s="51">
        <v>0</v>
      </c>
      <c r="I1259" s="51">
        <v>0</v>
      </c>
      <c r="J1259" s="51">
        <v>0</v>
      </c>
      <c r="K1259" s="52">
        <v>0</v>
      </c>
      <c r="L1259" s="50">
        <v>0</v>
      </c>
      <c r="M1259" s="51">
        <v>0</v>
      </c>
      <c r="N1259" s="51">
        <v>0</v>
      </c>
      <c r="O1259" s="51">
        <v>0</v>
      </c>
      <c r="P1259" s="51">
        <v>0</v>
      </c>
      <c r="Q1259" s="52">
        <v>0</v>
      </c>
      <c r="R1259" s="50">
        <v>0</v>
      </c>
      <c r="S1259" s="51">
        <v>0</v>
      </c>
      <c r="T1259" s="51">
        <v>0</v>
      </c>
      <c r="U1259" s="51">
        <v>0</v>
      </c>
      <c r="V1259" s="51">
        <v>0</v>
      </c>
      <c r="W1259" s="52">
        <v>0</v>
      </c>
      <c r="X1259" s="50">
        <v>0</v>
      </c>
      <c r="Y1259" s="51">
        <v>0</v>
      </c>
      <c r="Z1259" s="51">
        <v>0</v>
      </c>
      <c r="AA1259" s="51">
        <v>0</v>
      </c>
      <c r="AB1259" s="51">
        <v>0</v>
      </c>
      <c r="AC1259" s="52">
        <v>0</v>
      </c>
      <c r="AD1259" s="50">
        <v>0</v>
      </c>
      <c r="AE1259" s="51">
        <v>0</v>
      </c>
      <c r="AF1259" s="51">
        <v>0</v>
      </c>
      <c r="AG1259" s="51">
        <v>0</v>
      </c>
      <c r="AH1259" s="51">
        <v>0</v>
      </c>
      <c r="AI1259" s="52">
        <v>0</v>
      </c>
    </row>
    <row r="1260" spans="1:35" x14ac:dyDescent="0.25">
      <c r="A1260" s="27">
        <v>2019</v>
      </c>
      <c r="B1260" s="27">
        <v>0</v>
      </c>
      <c r="C1260" s="27" t="s">
        <v>55</v>
      </c>
      <c r="D1260" s="27">
        <v>0</v>
      </c>
      <c r="E1260" s="27">
        <v>2019</v>
      </c>
      <c r="F1260" s="53">
        <v>14470045</v>
      </c>
      <c r="G1260" s="54">
        <v>61467477</v>
      </c>
      <c r="H1260" s="54">
        <v>61728935</v>
      </c>
      <c r="I1260" s="54">
        <v>61767229</v>
      </c>
      <c r="J1260" s="54">
        <v>0</v>
      </c>
      <c r="K1260" s="55">
        <v>0</v>
      </c>
      <c r="L1260" s="53">
        <v>0</v>
      </c>
      <c r="M1260" s="54">
        <v>0</v>
      </c>
      <c r="N1260" s="54">
        <v>0</v>
      </c>
      <c r="O1260" s="54">
        <v>0</v>
      </c>
      <c r="P1260" s="54">
        <v>0</v>
      </c>
      <c r="Q1260" s="55">
        <v>0</v>
      </c>
      <c r="R1260" s="53">
        <v>159452</v>
      </c>
      <c r="S1260" s="54">
        <v>336995</v>
      </c>
      <c r="T1260" s="54">
        <v>342473</v>
      </c>
      <c r="U1260" s="54">
        <v>342882</v>
      </c>
      <c r="V1260" s="54">
        <v>0</v>
      </c>
      <c r="W1260" s="55">
        <v>0</v>
      </c>
      <c r="X1260" s="53">
        <v>313</v>
      </c>
      <c r="Y1260" s="54">
        <v>730</v>
      </c>
      <c r="Z1260" s="54">
        <v>787</v>
      </c>
      <c r="AA1260" s="54">
        <v>800</v>
      </c>
      <c r="AB1260" s="54">
        <v>0</v>
      </c>
      <c r="AC1260" s="55">
        <v>0</v>
      </c>
      <c r="AD1260" s="53">
        <v>158190</v>
      </c>
      <c r="AE1260" s="54">
        <v>333208</v>
      </c>
      <c r="AF1260" s="54">
        <v>339951</v>
      </c>
      <c r="AG1260" s="54">
        <v>340379</v>
      </c>
      <c r="AH1260" s="54">
        <v>0</v>
      </c>
      <c r="AI1260" s="55">
        <v>0</v>
      </c>
    </row>
    <row r="1261" spans="1:35" x14ac:dyDescent="0.25">
      <c r="A1261" s="26">
        <v>2019</v>
      </c>
      <c r="B1261" s="26">
        <v>0</v>
      </c>
      <c r="C1261" s="26" t="s">
        <v>55</v>
      </c>
      <c r="D1261" s="26">
        <v>1</v>
      </c>
      <c r="E1261" s="26">
        <v>2018</v>
      </c>
      <c r="F1261" s="50">
        <v>62127156</v>
      </c>
      <c r="G1261" s="51">
        <v>125705820</v>
      </c>
      <c r="H1261" s="51">
        <v>125842120</v>
      </c>
      <c r="I1261" s="51">
        <v>125892729</v>
      </c>
      <c r="J1261" s="51">
        <v>0</v>
      </c>
      <c r="K1261" s="52">
        <v>0</v>
      </c>
      <c r="L1261" s="50">
        <v>0</v>
      </c>
      <c r="M1261" s="51">
        <v>0</v>
      </c>
      <c r="N1261" s="51">
        <v>0</v>
      </c>
      <c r="O1261" s="51">
        <v>0</v>
      </c>
      <c r="P1261" s="51">
        <v>0</v>
      </c>
      <c r="Q1261" s="52">
        <v>0</v>
      </c>
      <c r="R1261" s="50">
        <v>346334</v>
      </c>
      <c r="S1261" s="51">
        <v>350127</v>
      </c>
      <c r="T1261" s="51">
        <v>350499</v>
      </c>
      <c r="U1261" s="51">
        <v>350654</v>
      </c>
      <c r="V1261" s="51">
        <v>0</v>
      </c>
      <c r="W1261" s="52">
        <v>0</v>
      </c>
      <c r="X1261" s="50">
        <v>97</v>
      </c>
      <c r="Y1261" s="51">
        <v>139</v>
      </c>
      <c r="Z1261" s="51">
        <v>141</v>
      </c>
      <c r="AA1261" s="51">
        <v>143</v>
      </c>
      <c r="AB1261" s="51">
        <v>0</v>
      </c>
      <c r="AC1261" s="52">
        <v>0</v>
      </c>
      <c r="AD1261" s="50">
        <v>342388</v>
      </c>
      <c r="AE1261" s="51">
        <v>342877</v>
      </c>
      <c r="AF1261" s="51">
        <v>345215</v>
      </c>
      <c r="AG1261" s="51">
        <v>345661</v>
      </c>
      <c r="AH1261" s="51">
        <v>0</v>
      </c>
      <c r="AI1261" s="52">
        <v>0</v>
      </c>
    </row>
    <row r="1262" spans="1:35" x14ac:dyDescent="0.25">
      <c r="A1262" s="27">
        <v>2019</v>
      </c>
      <c r="B1262" s="27">
        <v>0</v>
      </c>
      <c r="C1262" s="27" t="s">
        <v>55</v>
      </c>
      <c r="D1262" s="27">
        <v>2</v>
      </c>
      <c r="E1262" s="27">
        <v>2017</v>
      </c>
      <c r="F1262" s="53">
        <v>62660168</v>
      </c>
      <c r="G1262" s="54">
        <v>126805442</v>
      </c>
      <c r="H1262" s="54">
        <v>126917213</v>
      </c>
      <c r="I1262" s="54">
        <v>126920328</v>
      </c>
      <c r="J1262" s="54">
        <v>0</v>
      </c>
      <c r="K1262" s="55">
        <v>0</v>
      </c>
      <c r="L1262" s="53">
        <v>0</v>
      </c>
      <c r="M1262" s="54">
        <v>0</v>
      </c>
      <c r="N1262" s="54">
        <v>0</v>
      </c>
      <c r="O1262" s="54">
        <v>0</v>
      </c>
      <c r="P1262" s="54">
        <v>0</v>
      </c>
      <c r="Q1262" s="55">
        <v>0</v>
      </c>
      <c r="R1262" s="53">
        <v>349445</v>
      </c>
      <c r="S1262" s="54">
        <v>353139</v>
      </c>
      <c r="T1262" s="54">
        <v>353495</v>
      </c>
      <c r="U1262" s="54">
        <v>353544</v>
      </c>
      <c r="V1262" s="54">
        <v>0</v>
      </c>
      <c r="W1262" s="55">
        <v>0</v>
      </c>
      <c r="X1262" s="53">
        <v>32</v>
      </c>
      <c r="Y1262" s="54">
        <v>51</v>
      </c>
      <c r="Z1262" s="54">
        <v>51</v>
      </c>
      <c r="AA1262" s="54">
        <v>52</v>
      </c>
      <c r="AB1262" s="54">
        <v>0</v>
      </c>
      <c r="AC1262" s="55">
        <v>0</v>
      </c>
      <c r="AD1262" s="53">
        <v>345382</v>
      </c>
      <c r="AE1262" s="54">
        <v>346671</v>
      </c>
      <c r="AF1262" s="54">
        <v>348411</v>
      </c>
      <c r="AG1262" s="54">
        <v>348621</v>
      </c>
      <c r="AH1262" s="54">
        <v>0</v>
      </c>
      <c r="AI1262" s="55">
        <v>0</v>
      </c>
    </row>
    <row r="1263" spans="1:35" x14ac:dyDescent="0.25">
      <c r="A1263" s="26">
        <v>2019</v>
      </c>
      <c r="B1263" s="26">
        <v>0</v>
      </c>
      <c r="C1263" s="26" t="s">
        <v>55</v>
      </c>
      <c r="D1263" s="26">
        <v>3</v>
      </c>
      <c r="E1263" s="26">
        <v>2016</v>
      </c>
      <c r="F1263" s="50">
        <v>62879919</v>
      </c>
      <c r="G1263" s="51">
        <v>127220589</v>
      </c>
      <c r="H1263" s="51">
        <v>127381916</v>
      </c>
      <c r="I1263" s="51">
        <v>127448298</v>
      </c>
      <c r="J1263" s="51">
        <v>0</v>
      </c>
      <c r="K1263" s="52">
        <v>0</v>
      </c>
      <c r="L1263" s="50">
        <v>0</v>
      </c>
      <c r="M1263" s="51">
        <v>0</v>
      </c>
      <c r="N1263" s="51">
        <v>0</v>
      </c>
      <c r="O1263" s="51">
        <v>0</v>
      </c>
      <c r="P1263" s="51">
        <v>0</v>
      </c>
      <c r="Q1263" s="52">
        <v>0</v>
      </c>
      <c r="R1263" s="50">
        <v>350987</v>
      </c>
      <c r="S1263" s="51">
        <v>354727</v>
      </c>
      <c r="T1263" s="51">
        <v>355035</v>
      </c>
      <c r="U1263" s="51">
        <v>355136</v>
      </c>
      <c r="V1263" s="51">
        <v>0</v>
      </c>
      <c r="W1263" s="52">
        <v>0</v>
      </c>
      <c r="X1263" s="50">
        <v>25</v>
      </c>
      <c r="Y1263" s="51">
        <v>40</v>
      </c>
      <c r="Z1263" s="51">
        <v>40</v>
      </c>
      <c r="AA1263" s="51">
        <v>41</v>
      </c>
      <c r="AB1263" s="51">
        <v>0</v>
      </c>
      <c r="AC1263" s="52">
        <v>0</v>
      </c>
      <c r="AD1263" s="50">
        <v>346139</v>
      </c>
      <c r="AE1263" s="51">
        <v>347081</v>
      </c>
      <c r="AF1263" s="51">
        <v>349482</v>
      </c>
      <c r="AG1263" s="51">
        <v>350096</v>
      </c>
      <c r="AH1263" s="51">
        <v>0</v>
      </c>
      <c r="AI1263" s="52">
        <v>0</v>
      </c>
    </row>
    <row r="1264" spans="1:35" x14ac:dyDescent="0.25">
      <c r="A1264" s="27">
        <v>2019</v>
      </c>
      <c r="B1264" s="27">
        <v>0</v>
      </c>
      <c r="C1264" s="27" t="s">
        <v>55</v>
      </c>
      <c r="D1264" s="27">
        <v>4</v>
      </c>
      <c r="E1264" s="27">
        <v>2015</v>
      </c>
      <c r="F1264" s="53">
        <v>60466065</v>
      </c>
      <c r="G1264" s="54">
        <v>122460654</v>
      </c>
      <c r="H1264" s="54">
        <v>122572908</v>
      </c>
      <c r="I1264" s="54">
        <v>122637744</v>
      </c>
      <c r="J1264" s="54">
        <v>0</v>
      </c>
      <c r="K1264" s="55">
        <v>0</v>
      </c>
      <c r="L1264" s="53">
        <v>0</v>
      </c>
      <c r="M1264" s="54">
        <v>0</v>
      </c>
      <c r="N1264" s="54">
        <v>0</v>
      </c>
      <c r="O1264" s="54">
        <v>0</v>
      </c>
      <c r="P1264" s="54">
        <v>0</v>
      </c>
      <c r="Q1264" s="55">
        <v>0</v>
      </c>
      <c r="R1264" s="53">
        <v>337109</v>
      </c>
      <c r="S1264" s="54">
        <v>340829</v>
      </c>
      <c r="T1264" s="54">
        <v>341232</v>
      </c>
      <c r="U1264" s="54">
        <v>341364</v>
      </c>
      <c r="V1264" s="54">
        <v>0</v>
      </c>
      <c r="W1264" s="55">
        <v>0</v>
      </c>
      <c r="X1264" s="53">
        <v>13</v>
      </c>
      <c r="Y1264" s="54">
        <v>32</v>
      </c>
      <c r="Z1264" s="54">
        <v>32</v>
      </c>
      <c r="AA1264" s="54">
        <v>33</v>
      </c>
      <c r="AB1264" s="54">
        <v>0</v>
      </c>
      <c r="AC1264" s="55">
        <v>0</v>
      </c>
      <c r="AD1264" s="53">
        <v>333594</v>
      </c>
      <c r="AE1264" s="54">
        <v>335057</v>
      </c>
      <c r="AF1264" s="54">
        <v>336744</v>
      </c>
      <c r="AG1264" s="54">
        <v>337137</v>
      </c>
      <c r="AH1264" s="54">
        <v>0</v>
      </c>
      <c r="AI1264" s="55">
        <v>0</v>
      </c>
    </row>
    <row r="1265" spans="1:35" x14ac:dyDescent="0.25">
      <c r="A1265" s="26">
        <v>2019</v>
      </c>
      <c r="B1265" s="26">
        <v>0</v>
      </c>
      <c r="C1265" s="26" t="s">
        <v>55</v>
      </c>
      <c r="D1265" s="26">
        <v>5</v>
      </c>
      <c r="E1265" s="26">
        <v>2014</v>
      </c>
      <c r="F1265" s="50">
        <v>59699073</v>
      </c>
      <c r="G1265" s="51">
        <v>120841252</v>
      </c>
      <c r="H1265" s="51">
        <v>120928328</v>
      </c>
      <c r="I1265" s="51">
        <v>120983499</v>
      </c>
      <c r="J1265" s="51">
        <v>0</v>
      </c>
      <c r="K1265" s="52">
        <v>0</v>
      </c>
      <c r="L1265" s="50">
        <v>0</v>
      </c>
      <c r="M1265" s="51">
        <v>0</v>
      </c>
      <c r="N1265" s="51">
        <v>0</v>
      </c>
      <c r="O1265" s="51">
        <v>0</v>
      </c>
      <c r="P1265" s="51">
        <v>0</v>
      </c>
      <c r="Q1265" s="52">
        <v>0</v>
      </c>
      <c r="R1265" s="50">
        <v>332651</v>
      </c>
      <c r="S1265" s="51">
        <v>336080</v>
      </c>
      <c r="T1265" s="51">
        <v>336423</v>
      </c>
      <c r="U1265" s="51">
        <v>336565</v>
      </c>
      <c r="V1265" s="51">
        <v>0</v>
      </c>
      <c r="W1265" s="52">
        <v>0</v>
      </c>
      <c r="X1265" s="50">
        <v>18</v>
      </c>
      <c r="Y1265" s="51">
        <v>33</v>
      </c>
      <c r="Z1265" s="51">
        <v>34</v>
      </c>
      <c r="AA1265" s="51">
        <v>34</v>
      </c>
      <c r="AB1265" s="51">
        <v>0</v>
      </c>
      <c r="AC1265" s="52">
        <v>0</v>
      </c>
      <c r="AD1265" s="50">
        <v>329298</v>
      </c>
      <c r="AE1265" s="51">
        <v>330619</v>
      </c>
      <c r="AF1265" s="51">
        <v>332211</v>
      </c>
      <c r="AG1265" s="51">
        <v>332549</v>
      </c>
      <c r="AH1265" s="51">
        <v>0</v>
      </c>
      <c r="AI1265" s="52">
        <v>0</v>
      </c>
    </row>
    <row r="1266" spans="1:35" x14ac:dyDescent="0.25">
      <c r="A1266" s="27">
        <v>2019</v>
      </c>
      <c r="B1266" s="27">
        <v>0</v>
      </c>
      <c r="C1266" s="27" t="s">
        <v>55</v>
      </c>
      <c r="D1266" s="27">
        <v>6</v>
      </c>
      <c r="E1266" s="27">
        <v>2013</v>
      </c>
      <c r="F1266" s="53">
        <v>57310868</v>
      </c>
      <c r="G1266" s="54">
        <v>116005392</v>
      </c>
      <c r="H1266" s="54">
        <v>116116789</v>
      </c>
      <c r="I1266" s="54">
        <v>116144049</v>
      </c>
      <c r="J1266" s="54">
        <v>0</v>
      </c>
      <c r="K1266" s="55">
        <v>0</v>
      </c>
      <c r="L1266" s="53">
        <v>0</v>
      </c>
      <c r="M1266" s="54">
        <v>0</v>
      </c>
      <c r="N1266" s="54">
        <v>0</v>
      </c>
      <c r="O1266" s="54">
        <v>0</v>
      </c>
      <c r="P1266" s="54">
        <v>0</v>
      </c>
      <c r="Q1266" s="55">
        <v>0</v>
      </c>
      <c r="R1266" s="53">
        <v>319332</v>
      </c>
      <c r="S1266" s="54">
        <v>322634</v>
      </c>
      <c r="T1266" s="54">
        <v>322897</v>
      </c>
      <c r="U1266" s="54">
        <v>322973</v>
      </c>
      <c r="V1266" s="54">
        <v>0</v>
      </c>
      <c r="W1266" s="55">
        <v>0</v>
      </c>
      <c r="X1266" s="53">
        <v>15</v>
      </c>
      <c r="Y1266" s="54">
        <v>20</v>
      </c>
      <c r="Z1266" s="54">
        <v>20</v>
      </c>
      <c r="AA1266" s="54">
        <v>22</v>
      </c>
      <c r="AB1266" s="54">
        <v>0</v>
      </c>
      <c r="AC1266" s="55">
        <v>0</v>
      </c>
      <c r="AD1266" s="53">
        <v>315917</v>
      </c>
      <c r="AE1266" s="54">
        <v>317295</v>
      </c>
      <c r="AF1266" s="54">
        <v>319035</v>
      </c>
      <c r="AG1266" s="54">
        <v>319354</v>
      </c>
      <c r="AH1266" s="54">
        <v>0</v>
      </c>
      <c r="AI1266" s="55">
        <v>0</v>
      </c>
    </row>
    <row r="1267" spans="1:35" x14ac:dyDescent="0.25">
      <c r="A1267" s="26">
        <v>2019</v>
      </c>
      <c r="B1267" s="26">
        <v>0</v>
      </c>
      <c r="C1267" s="26" t="s">
        <v>55</v>
      </c>
      <c r="D1267" s="26">
        <v>7</v>
      </c>
      <c r="E1267" s="26">
        <v>2012</v>
      </c>
      <c r="F1267" s="50">
        <v>57125939</v>
      </c>
      <c r="G1267" s="51">
        <v>115670129</v>
      </c>
      <c r="H1267" s="51">
        <v>115763881</v>
      </c>
      <c r="I1267" s="51">
        <v>115786956</v>
      </c>
      <c r="J1267" s="51">
        <v>0</v>
      </c>
      <c r="K1267" s="52">
        <v>0</v>
      </c>
      <c r="L1267" s="50">
        <v>0</v>
      </c>
      <c r="M1267" s="51">
        <v>0</v>
      </c>
      <c r="N1267" s="51">
        <v>0</v>
      </c>
      <c r="O1267" s="51">
        <v>0</v>
      </c>
      <c r="P1267" s="51">
        <v>0</v>
      </c>
      <c r="Q1267" s="52">
        <v>0</v>
      </c>
      <c r="R1267" s="50">
        <v>318150</v>
      </c>
      <c r="S1267" s="51">
        <v>321501</v>
      </c>
      <c r="T1267" s="51">
        <v>321757</v>
      </c>
      <c r="U1267" s="51">
        <v>321811</v>
      </c>
      <c r="V1267" s="51">
        <v>0</v>
      </c>
      <c r="W1267" s="52">
        <v>0</v>
      </c>
      <c r="X1267" s="50">
        <v>12</v>
      </c>
      <c r="Y1267" s="51">
        <v>27</v>
      </c>
      <c r="Z1267" s="51">
        <v>27</v>
      </c>
      <c r="AA1267" s="51">
        <v>27</v>
      </c>
      <c r="AB1267" s="51">
        <v>0</v>
      </c>
      <c r="AC1267" s="52">
        <v>0</v>
      </c>
      <c r="AD1267" s="50">
        <v>315129</v>
      </c>
      <c r="AE1267" s="51">
        <v>316748</v>
      </c>
      <c r="AF1267" s="51">
        <v>318218</v>
      </c>
      <c r="AG1267" s="51">
        <v>318463</v>
      </c>
      <c r="AH1267" s="51">
        <v>0</v>
      </c>
      <c r="AI1267" s="52">
        <v>0</v>
      </c>
    </row>
    <row r="1268" spans="1:35" x14ac:dyDescent="0.25">
      <c r="A1268" s="27">
        <v>2019</v>
      </c>
      <c r="B1268" s="27">
        <v>0</v>
      </c>
      <c r="C1268" s="27" t="s">
        <v>55</v>
      </c>
      <c r="D1268" s="27">
        <v>8</v>
      </c>
      <c r="E1268" s="27">
        <v>2011</v>
      </c>
      <c r="F1268" s="53">
        <v>55994360</v>
      </c>
      <c r="G1268" s="54">
        <v>113370285</v>
      </c>
      <c r="H1268" s="54">
        <v>113464515</v>
      </c>
      <c r="I1268" s="54">
        <v>113520448</v>
      </c>
      <c r="J1268" s="54">
        <v>0</v>
      </c>
      <c r="K1268" s="55">
        <v>0</v>
      </c>
      <c r="L1268" s="53">
        <v>0</v>
      </c>
      <c r="M1268" s="54">
        <v>0</v>
      </c>
      <c r="N1268" s="54">
        <v>0</v>
      </c>
      <c r="O1268" s="54">
        <v>0</v>
      </c>
      <c r="P1268" s="54">
        <v>0</v>
      </c>
      <c r="Q1268" s="55">
        <v>0</v>
      </c>
      <c r="R1268" s="53">
        <v>311645</v>
      </c>
      <c r="S1268" s="54">
        <v>314873</v>
      </c>
      <c r="T1268" s="54">
        <v>315170</v>
      </c>
      <c r="U1268" s="54">
        <v>315304</v>
      </c>
      <c r="V1268" s="54">
        <v>0</v>
      </c>
      <c r="W1268" s="55">
        <v>0</v>
      </c>
      <c r="X1268" s="53">
        <v>6</v>
      </c>
      <c r="Y1268" s="54">
        <v>12</v>
      </c>
      <c r="Z1268" s="54">
        <v>12</v>
      </c>
      <c r="AA1268" s="54">
        <v>11</v>
      </c>
      <c r="AB1268" s="54">
        <v>0</v>
      </c>
      <c r="AC1268" s="55">
        <v>0</v>
      </c>
      <c r="AD1268" s="53">
        <v>308888</v>
      </c>
      <c r="AE1268" s="54">
        <v>310515</v>
      </c>
      <c r="AF1268" s="54">
        <v>311988</v>
      </c>
      <c r="AG1268" s="54">
        <v>312349</v>
      </c>
      <c r="AH1268" s="54">
        <v>0</v>
      </c>
      <c r="AI1268" s="55">
        <v>0</v>
      </c>
    </row>
    <row r="1269" spans="1:35" x14ac:dyDescent="0.25">
      <c r="A1269" s="26">
        <v>2019</v>
      </c>
      <c r="B1269" s="26">
        <v>0</v>
      </c>
      <c r="C1269" s="26" t="s">
        <v>55</v>
      </c>
      <c r="D1269" s="26">
        <v>9</v>
      </c>
      <c r="E1269" s="26">
        <v>2010</v>
      </c>
      <c r="F1269" s="50">
        <v>57311212</v>
      </c>
      <c r="G1269" s="51">
        <v>116040171</v>
      </c>
      <c r="H1269" s="51">
        <v>116144385</v>
      </c>
      <c r="I1269" s="51">
        <v>116192152</v>
      </c>
      <c r="J1269" s="51">
        <v>0</v>
      </c>
      <c r="K1269" s="52">
        <v>0</v>
      </c>
      <c r="L1269" s="50">
        <v>0</v>
      </c>
      <c r="M1269" s="51">
        <v>0</v>
      </c>
      <c r="N1269" s="51">
        <v>0</v>
      </c>
      <c r="O1269" s="51">
        <v>0</v>
      </c>
      <c r="P1269" s="51">
        <v>0</v>
      </c>
      <c r="Q1269" s="52">
        <v>0</v>
      </c>
      <c r="R1269" s="50">
        <v>318907</v>
      </c>
      <c r="S1269" s="51">
        <v>322171</v>
      </c>
      <c r="T1269" s="51">
        <v>322492</v>
      </c>
      <c r="U1269" s="51">
        <v>322599</v>
      </c>
      <c r="V1269" s="51">
        <v>0</v>
      </c>
      <c r="W1269" s="52">
        <v>0</v>
      </c>
      <c r="X1269" s="50">
        <v>7</v>
      </c>
      <c r="Y1269" s="51">
        <v>15</v>
      </c>
      <c r="Z1269" s="51">
        <v>16</v>
      </c>
      <c r="AA1269" s="51">
        <v>17</v>
      </c>
      <c r="AB1269" s="51">
        <v>0</v>
      </c>
      <c r="AC1269" s="52">
        <v>0</v>
      </c>
      <c r="AD1269" s="50">
        <v>316177</v>
      </c>
      <c r="AE1269" s="51">
        <v>317800</v>
      </c>
      <c r="AF1269" s="51">
        <v>319379</v>
      </c>
      <c r="AG1269" s="51">
        <v>319753</v>
      </c>
      <c r="AH1269" s="51">
        <v>0</v>
      </c>
      <c r="AI1269" s="52">
        <v>0</v>
      </c>
    </row>
    <row r="1270" spans="1:35" x14ac:dyDescent="0.25">
      <c r="A1270" s="27">
        <v>2019</v>
      </c>
      <c r="B1270" s="27">
        <v>0</v>
      </c>
      <c r="C1270" s="27" t="s">
        <v>55</v>
      </c>
      <c r="D1270" s="27">
        <v>10</v>
      </c>
      <c r="E1270" s="27">
        <v>2009</v>
      </c>
      <c r="F1270" s="53">
        <v>56061145</v>
      </c>
      <c r="G1270" s="54">
        <v>113529286</v>
      </c>
      <c r="H1270" s="54">
        <v>113622718</v>
      </c>
      <c r="I1270" s="54">
        <v>113661470</v>
      </c>
      <c r="J1270" s="54">
        <v>0</v>
      </c>
      <c r="K1270" s="55">
        <v>0</v>
      </c>
      <c r="L1270" s="53">
        <v>0</v>
      </c>
      <c r="M1270" s="54">
        <v>0</v>
      </c>
      <c r="N1270" s="54">
        <v>0</v>
      </c>
      <c r="O1270" s="54">
        <v>0</v>
      </c>
      <c r="P1270" s="54">
        <v>0</v>
      </c>
      <c r="Q1270" s="55">
        <v>0</v>
      </c>
      <c r="R1270" s="53">
        <v>311849</v>
      </c>
      <c r="S1270" s="54">
        <v>315060</v>
      </c>
      <c r="T1270" s="54">
        <v>315375</v>
      </c>
      <c r="U1270" s="54">
        <v>315485</v>
      </c>
      <c r="V1270" s="54">
        <v>0</v>
      </c>
      <c r="W1270" s="55">
        <v>0</v>
      </c>
      <c r="X1270" s="53">
        <v>5</v>
      </c>
      <c r="Y1270" s="54">
        <v>13</v>
      </c>
      <c r="Z1270" s="54">
        <v>14</v>
      </c>
      <c r="AA1270" s="54">
        <v>14</v>
      </c>
      <c r="AB1270" s="54">
        <v>0</v>
      </c>
      <c r="AC1270" s="55">
        <v>0</v>
      </c>
      <c r="AD1270" s="53">
        <v>309370</v>
      </c>
      <c r="AE1270" s="54">
        <v>311118</v>
      </c>
      <c r="AF1270" s="54">
        <v>312505</v>
      </c>
      <c r="AG1270" s="54">
        <v>312835</v>
      </c>
      <c r="AH1270" s="54">
        <v>0</v>
      </c>
      <c r="AI1270" s="55">
        <v>0</v>
      </c>
    </row>
    <row r="1271" spans="1:35" x14ac:dyDescent="0.25">
      <c r="A1271" s="26">
        <v>2019</v>
      </c>
      <c r="B1271" s="26">
        <v>0</v>
      </c>
      <c r="C1271" s="26" t="s">
        <v>55</v>
      </c>
      <c r="D1271" s="26">
        <v>11</v>
      </c>
      <c r="E1271" s="26">
        <v>2008</v>
      </c>
      <c r="F1271" s="50">
        <v>57655676</v>
      </c>
      <c r="G1271" s="51">
        <v>116761002</v>
      </c>
      <c r="H1271" s="51">
        <v>116853003</v>
      </c>
      <c r="I1271" s="51">
        <v>116887788</v>
      </c>
      <c r="J1271" s="51">
        <v>0</v>
      </c>
      <c r="K1271" s="52">
        <v>0</v>
      </c>
      <c r="L1271" s="50">
        <v>0</v>
      </c>
      <c r="M1271" s="51">
        <v>0</v>
      </c>
      <c r="N1271" s="51">
        <v>0</v>
      </c>
      <c r="O1271" s="51">
        <v>0</v>
      </c>
      <c r="P1271" s="51">
        <v>0</v>
      </c>
      <c r="Q1271" s="52">
        <v>0</v>
      </c>
      <c r="R1271" s="50">
        <v>320657</v>
      </c>
      <c r="S1271" s="51">
        <v>323781</v>
      </c>
      <c r="T1271" s="51">
        <v>324070</v>
      </c>
      <c r="U1271" s="51">
        <v>324181</v>
      </c>
      <c r="V1271" s="51">
        <v>0</v>
      </c>
      <c r="W1271" s="52">
        <v>0</v>
      </c>
      <c r="X1271" s="50">
        <v>9</v>
      </c>
      <c r="Y1271" s="51">
        <v>24</v>
      </c>
      <c r="Z1271" s="51">
        <v>24</v>
      </c>
      <c r="AA1271" s="51">
        <v>24</v>
      </c>
      <c r="AB1271" s="51">
        <v>0</v>
      </c>
      <c r="AC1271" s="52">
        <v>0</v>
      </c>
      <c r="AD1271" s="50">
        <v>318178</v>
      </c>
      <c r="AE1271" s="51">
        <v>319955</v>
      </c>
      <c r="AF1271" s="51">
        <v>321319</v>
      </c>
      <c r="AG1271" s="51">
        <v>321671</v>
      </c>
      <c r="AH1271" s="51">
        <v>0</v>
      </c>
      <c r="AI1271" s="52">
        <v>0</v>
      </c>
    </row>
    <row r="1272" spans="1:35" x14ac:dyDescent="0.25">
      <c r="A1272" s="27">
        <v>2019</v>
      </c>
      <c r="B1272" s="27">
        <v>0</v>
      </c>
      <c r="C1272" s="27" t="s">
        <v>55</v>
      </c>
      <c r="D1272" s="27">
        <v>12</v>
      </c>
      <c r="E1272" s="27">
        <v>2007</v>
      </c>
      <c r="F1272" s="53">
        <v>56976856</v>
      </c>
      <c r="G1272" s="54">
        <v>115335240</v>
      </c>
      <c r="H1272" s="54">
        <v>115413689</v>
      </c>
      <c r="I1272" s="54">
        <v>115450500</v>
      </c>
      <c r="J1272" s="54">
        <v>0</v>
      </c>
      <c r="K1272" s="55">
        <v>0</v>
      </c>
      <c r="L1272" s="53">
        <v>0</v>
      </c>
      <c r="M1272" s="54">
        <v>0</v>
      </c>
      <c r="N1272" s="54">
        <v>0</v>
      </c>
      <c r="O1272" s="54">
        <v>0</v>
      </c>
      <c r="P1272" s="54">
        <v>0</v>
      </c>
      <c r="Q1272" s="55">
        <v>0</v>
      </c>
      <c r="R1272" s="53">
        <v>316686</v>
      </c>
      <c r="S1272" s="54">
        <v>319620</v>
      </c>
      <c r="T1272" s="54">
        <v>319901</v>
      </c>
      <c r="U1272" s="54">
        <v>320014</v>
      </c>
      <c r="V1272" s="54">
        <v>0</v>
      </c>
      <c r="W1272" s="55">
        <v>0</v>
      </c>
      <c r="X1272" s="53">
        <v>11</v>
      </c>
      <c r="Y1272" s="54">
        <v>22</v>
      </c>
      <c r="Z1272" s="54">
        <v>22</v>
      </c>
      <c r="AA1272" s="54">
        <v>23</v>
      </c>
      <c r="AB1272" s="54">
        <v>0</v>
      </c>
      <c r="AC1272" s="55">
        <v>0</v>
      </c>
      <c r="AD1272" s="53">
        <v>314550</v>
      </c>
      <c r="AE1272" s="54">
        <v>316006</v>
      </c>
      <c r="AF1272" s="54">
        <v>317313</v>
      </c>
      <c r="AG1272" s="54">
        <v>317608</v>
      </c>
      <c r="AH1272" s="54">
        <v>0</v>
      </c>
      <c r="AI1272" s="55">
        <v>0</v>
      </c>
    </row>
    <row r="1273" spans="1:35" x14ac:dyDescent="0.25">
      <c r="A1273" s="26">
        <v>2019</v>
      </c>
      <c r="B1273" s="26">
        <v>0</v>
      </c>
      <c r="C1273" s="26" t="s">
        <v>55</v>
      </c>
      <c r="D1273" s="26">
        <v>13</v>
      </c>
      <c r="E1273" s="26">
        <v>2006</v>
      </c>
      <c r="F1273" s="50">
        <v>56029755</v>
      </c>
      <c r="G1273" s="51">
        <v>113433871</v>
      </c>
      <c r="H1273" s="51">
        <v>113507210</v>
      </c>
      <c r="I1273" s="51">
        <v>113546206</v>
      </c>
      <c r="J1273" s="51">
        <v>0</v>
      </c>
      <c r="K1273" s="52">
        <v>0</v>
      </c>
      <c r="L1273" s="50">
        <v>0</v>
      </c>
      <c r="M1273" s="51">
        <v>0</v>
      </c>
      <c r="N1273" s="51">
        <v>0</v>
      </c>
      <c r="O1273" s="51">
        <v>0</v>
      </c>
      <c r="P1273" s="51">
        <v>0</v>
      </c>
      <c r="Q1273" s="52">
        <v>0</v>
      </c>
      <c r="R1273" s="50">
        <v>311406</v>
      </c>
      <c r="S1273" s="51">
        <v>314116</v>
      </c>
      <c r="T1273" s="51">
        <v>314404</v>
      </c>
      <c r="U1273" s="51">
        <v>314526</v>
      </c>
      <c r="V1273" s="51">
        <v>0</v>
      </c>
      <c r="W1273" s="52">
        <v>0</v>
      </c>
      <c r="X1273" s="50">
        <v>11</v>
      </c>
      <c r="Y1273" s="51">
        <v>23</v>
      </c>
      <c r="Z1273" s="51">
        <v>25</v>
      </c>
      <c r="AA1273" s="51">
        <v>25</v>
      </c>
      <c r="AB1273" s="51">
        <v>0</v>
      </c>
      <c r="AC1273" s="52">
        <v>0</v>
      </c>
      <c r="AD1273" s="50">
        <v>309322</v>
      </c>
      <c r="AE1273" s="51">
        <v>310851</v>
      </c>
      <c r="AF1273" s="51">
        <v>312065</v>
      </c>
      <c r="AG1273" s="51">
        <v>312360</v>
      </c>
      <c r="AH1273" s="51">
        <v>0</v>
      </c>
      <c r="AI1273" s="52">
        <v>0</v>
      </c>
    </row>
    <row r="1274" spans="1:35" x14ac:dyDescent="0.25">
      <c r="A1274" s="27">
        <v>2019</v>
      </c>
      <c r="B1274" s="27">
        <v>0</v>
      </c>
      <c r="C1274" s="27" t="s">
        <v>55</v>
      </c>
      <c r="D1274" s="27">
        <v>14</v>
      </c>
      <c r="E1274" s="27">
        <v>2005</v>
      </c>
      <c r="F1274" s="53">
        <v>56891785</v>
      </c>
      <c r="G1274" s="54">
        <v>115149136</v>
      </c>
      <c r="H1274" s="54">
        <v>115227628</v>
      </c>
      <c r="I1274" s="54">
        <v>115260215</v>
      </c>
      <c r="J1274" s="54">
        <v>0</v>
      </c>
      <c r="K1274" s="55">
        <v>0</v>
      </c>
      <c r="L1274" s="53">
        <v>0</v>
      </c>
      <c r="M1274" s="54">
        <v>0</v>
      </c>
      <c r="N1274" s="54">
        <v>0</v>
      </c>
      <c r="O1274" s="54">
        <v>0</v>
      </c>
      <c r="P1274" s="54">
        <v>0</v>
      </c>
      <c r="Q1274" s="55">
        <v>0</v>
      </c>
      <c r="R1274" s="53">
        <v>316089</v>
      </c>
      <c r="S1274" s="54">
        <v>318699</v>
      </c>
      <c r="T1274" s="54">
        <v>318960</v>
      </c>
      <c r="U1274" s="54">
        <v>319069</v>
      </c>
      <c r="V1274" s="54">
        <v>0</v>
      </c>
      <c r="W1274" s="55">
        <v>0</v>
      </c>
      <c r="X1274" s="53">
        <v>18</v>
      </c>
      <c r="Y1274" s="54">
        <v>32</v>
      </c>
      <c r="Z1274" s="54">
        <v>35</v>
      </c>
      <c r="AA1274" s="54">
        <v>35</v>
      </c>
      <c r="AB1274" s="54">
        <v>0</v>
      </c>
      <c r="AC1274" s="55">
        <v>0</v>
      </c>
      <c r="AD1274" s="53">
        <v>314022</v>
      </c>
      <c r="AE1274" s="54">
        <v>315538</v>
      </c>
      <c r="AF1274" s="54">
        <v>316714</v>
      </c>
      <c r="AG1274" s="54">
        <v>316965</v>
      </c>
      <c r="AH1274" s="54">
        <v>0</v>
      </c>
      <c r="AI1274" s="55">
        <v>0</v>
      </c>
    </row>
    <row r="1275" spans="1:35" x14ac:dyDescent="0.25">
      <c r="A1275" s="26">
        <v>2019</v>
      </c>
      <c r="B1275" s="26">
        <v>0</v>
      </c>
      <c r="C1275" s="26" t="s">
        <v>55</v>
      </c>
      <c r="D1275" s="26">
        <v>15</v>
      </c>
      <c r="E1275" s="26">
        <v>2004</v>
      </c>
      <c r="F1275" s="50">
        <v>58265307</v>
      </c>
      <c r="G1275" s="51">
        <v>117905358</v>
      </c>
      <c r="H1275" s="51">
        <v>117988490</v>
      </c>
      <c r="I1275" s="51">
        <v>118025640</v>
      </c>
      <c r="J1275" s="51">
        <v>0</v>
      </c>
      <c r="K1275" s="52">
        <v>0</v>
      </c>
      <c r="L1275" s="50">
        <v>0</v>
      </c>
      <c r="M1275" s="51">
        <v>0</v>
      </c>
      <c r="N1275" s="51">
        <v>0</v>
      </c>
      <c r="O1275" s="51">
        <v>0</v>
      </c>
      <c r="P1275" s="51">
        <v>0</v>
      </c>
      <c r="Q1275" s="52">
        <v>0</v>
      </c>
      <c r="R1275" s="50">
        <v>323795</v>
      </c>
      <c r="S1275" s="51">
        <v>326538</v>
      </c>
      <c r="T1275" s="51">
        <v>326784</v>
      </c>
      <c r="U1275" s="51">
        <v>326793</v>
      </c>
      <c r="V1275" s="51">
        <v>0</v>
      </c>
      <c r="W1275" s="52">
        <v>0</v>
      </c>
      <c r="X1275" s="50">
        <v>13</v>
      </c>
      <c r="Y1275" s="51">
        <v>27</v>
      </c>
      <c r="Z1275" s="51">
        <v>29</v>
      </c>
      <c r="AA1275" s="51">
        <v>30</v>
      </c>
      <c r="AB1275" s="51">
        <v>0</v>
      </c>
      <c r="AC1275" s="52">
        <v>0</v>
      </c>
      <c r="AD1275" s="50">
        <v>321481</v>
      </c>
      <c r="AE1275" s="51">
        <v>322614</v>
      </c>
      <c r="AF1275" s="51">
        <v>324280</v>
      </c>
      <c r="AG1275" s="51">
        <v>324712</v>
      </c>
      <c r="AH1275" s="51">
        <v>0</v>
      </c>
      <c r="AI1275" s="52">
        <v>0</v>
      </c>
    </row>
    <row r="1276" spans="1:35" x14ac:dyDescent="0.25">
      <c r="A1276" s="27">
        <v>2019</v>
      </c>
      <c r="B1276" s="27">
        <v>0</v>
      </c>
      <c r="C1276" s="27" t="s">
        <v>55</v>
      </c>
      <c r="D1276" s="27">
        <v>16</v>
      </c>
      <c r="E1276" s="27">
        <v>2003</v>
      </c>
      <c r="F1276" s="53">
        <v>58414823</v>
      </c>
      <c r="G1276" s="54">
        <v>118346392</v>
      </c>
      <c r="H1276" s="54">
        <v>118434565</v>
      </c>
      <c r="I1276" s="54">
        <v>118459099</v>
      </c>
      <c r="J1276" s="54">
        <v>0</v>
      </c>
      <c r="K1276" s="55">
        <v>0</v>
      </c>
      <c r="L1276" s="53">
        <v>0</v>
      </c>
      <c r="M1276" s="54">
        <v>0</v>
      </c>
      <c r="N1276" s="54">
        <v>0</v>
      </c>
      <c r="O1276" s="54">
        <v>0</v>
      </c>
      <c r="P1276" s="54">
        <v>0</v>
      </c>
      <c r="Q1276" s="55">
        <v>0</v>
      </c>
      <c r="R1276" s="53">
        <v>324626</v>
      </c>
      <c r="S1276" s="54">
        <v>328598</v>
      </c>
      <c r="T1276" s="54">
        <v>328763</v>
      </c>
      <c r="U1276" s="54">
        <v>328796</v>
      </c>
      <c r="V1276" s="54">
        <v>0</v>
      </c>
      <c r="W1276" s="55">
        <v>0</v>
      </c>
      <c r="X1276" s="53">
        <v>22</v>
      </c>
      <c r="Y1276" s="54">
        <v>44</v>
      </c>
      <c r="Z1276" s="54">
        <v>43</v>
      </c>
      <c r="AA1276" s="54">
        <v>43</v>
      </c>
      <c r="AB1276" s="54">
        <v>0</v>
      </c>
      <c r="AC1276" s="55">
        <v>0</v>
      </c>
      <c r="AD1276" s="53">
        <v>322031</v>
      </c>
      <c r="AE1276" s="54">
        <v>324104</v>
      </c>
      <c r="AF1276" s="54">
        <v>326017</v>
      </c>
      <c r="AG1276" s="54">
        <v>326266</v>
      </c>
      <c r="AH1276" s="54">
        <v>0</v>
      </c>
      <c r="AI1276" s="55">
        <v>0</v>
      </c>
    </row>
    <row r="1277" spans="1:35" x14ac:dyDescent="0.25">
      <c r="A1277" s="26">
        <v>2019</v>
      </c>
      <c r="B1277" s="26">
        <v>0</v>
      </c>
      <c r="C1277" s="26" t="s">
        <v>55</v>
      </c>
      <c r="D1277" s="26">
        <v>17</v>
      </c>
      <c r="E1277" s="26">
        <v>2002</v>
      </c>
      <c r="F1277" s="50">
        <v>59523214</v>
      </c>
      <c r="G1277" s="51">
        <v>120600343</v>
      </c>
      <c r="H1277" s="51">
        <v>120691948</v>
      </c>
      <c r="I1277" s="51">
        <v>120695621</v>
      </c>
      <c r="J1277" s="51">
        <v>0</v>
      </c>
      <c r="K1277" s="52">
        <v>0</v>
      </c>
      <c r="L1277" s="50">
        <v>0</v>
      </c>
      <c r="M1277" s="51">
        <v>0</v>
      </c>
      <c r="N1277" s="51">
        <v>0</v>
      </c>
      <c r="O1277" s="51">
        <v>0</v>
      </c>
      <c r="P1277" s="51">
        <v>0</v>
      </c>
      <c r="Q1277" s="52">
        <v>0</v>
      </c>
      <c r="R1277" s="50">
        <v>330851</v>
      </c>
      <c r="S1277" s="51">
        <v>335082</v>
      </c>
      <c r="T1277" s="51">
        <v>335235</v>
      </c>
      <c r="U1277" s="51">
        <v>335256</v>
      </c>
      <c r="V1277" s="51">
        <v>0</v>
      </c>
      <c r="W1277" s="52">
        <v>0</v>
      </c>
      <c r="X1277" s="50">
        <v>13</v>
      </c>
      <c r="Y1277" s="51">
        <v>31</v>
      </c>
      <c r="Z1277" s="51">
        <v>35</v>
      </c>
      <c r="AA1277" s="51">
        <v>35</v>
      </c>
      <c r="AB1277" s="51">
        <v>0</v>
      </c>
      <c r="AC1277" s="52">
        <v>0</v>
      </c>
      <c r="AD1277" s="50">
        <v>327984</v>
      </c>
      <c r="AE1277" s="51">
        <v>330339</v>
      </c>
      <c r="AF1277" s="51">
        <v>332303</v>
      </c>
      <c r="AG1277" s="51">
        <v>332525</v>
      </c>
      <c r="AH1277" s="51">
        <v>0</v>
      </c>
      <c r="AI1277" s="52">
        <v>0</v>
      </c>
    </row>
    <row r="1278" spans="1:35" x14ac:dyDescent="0.25">
      <c r="A1278" s="27">
        <v>2019</v>
      </c>
      <c r="B1278" s="27">
        <v>0</v>
      </c>
      <c r="C1278" s="27" t="s">
        <v>55</v>
      </c>
      <c r="D1278" s="27">
        <v>18</v>
      </c>
      <c r="E1278" s="27">
        <v>2001</v>
      </c>
      <c r="F1278" s="53">
        <v>61109598</v>
      </c>
      <c r="G1278" s="54">
        <v>124350992</v>
      </c>
      <c r="H1278" s="54">
        <v>124490885</v>
      </c>
      <c r="I1278" s="54">
        <v>124481503</v>
      </c>
      <c r="J1278" s="54">
        <v>0</v>
      </c>
      <c r="K1278" s="55">
        <v>0</v>
      </c>
      <c r="L1278" s="53">
        <v>0</v>
      </c>
      <c r="M1278" s="54">
        <v>0</v>
      </c>
      <c r="N1278" s="54">
        <v>0</v>
      </c>
      <c r="O1278" s="54">
        <v>0</v>
      </c>
      <c r="P1278" s="54">
        <v>0</v>
      </c>
      <c r="Q1278" s="55">
        <v>0</v>
      </c>
      <c r="R1278" s="53">
        <v>340506</v>
      </c>
      <c r="S1278" s="54">
        <v>353096</v>
      </c>
      <c r="T1278" s="54">
        <v>353276</v>
      </c>
      <c r="U1278" s="54">
        <v>353242</v>
      </c>
      <c r="V1278" s="54">
        <v>0</v>
      </c>
      <c r="W1278" s="55">
        <v>0</v>
      </c>
      <c r="X1278" s="53">
        <v>21</v>
      </c>
      <c r="Y1278" s="54">
        <v>49</v>
      </c>
      <c r="Z1278" s="54">
        <v>52</v>
      </c>
      <c r="AA1278" s="54">
        <v>52</v>
      </c>
      <c r="AB1278" s="54">
        <v>0</v>
      </c>
      <c r="AC1278" s="55">
        <v>0</v>
      </c>
      <c r="AD1278" s="53">
        <v>336641</v>
      </c>
      <c r="AE1278" s="54">
        <v>343317</v>
      </c>
      <c r="AF1278" s="54">
        <v>346339</v>
      </c>
      <c r="AG1278" s="54">
        <v>346397</v>
      </c>
      <c r="AH1278" s="54">
        <v>0</v>
      </c>
      <c r="AI1278" s="55">
        <v>0</v>
      </c>
    </row>
    <row r="1279" spans="1:35" x14ac:dyDescent="0.25">
      <c r="A1279" s="26">
        <v>2019</v>
      </c>
      <c r="B1279" s="26">
        <v>0</v>
      </c>
      <c r="C1279" s="26" t="s">
        <v>55</v>
      </c>
      <c r="D1279" s="26">
        <v>19</v>
      </c>
      <c r="E1279" s="26">
        <v>2000</v>
      </c>
      <c r="F1279" s="50">
        <v>65300284</v>
      </c>
      <c r="G1279" s="51">
        <v>132943069</v>
      </c>
      <c r="H1279" s="51">
        <v>133040812</v>
      </c>
      <c r="I1279" s="51">
        <v>132968177</v>
      </c>
      <c r="J1279" s="51">
        <v>0</v>
      </c>
      <c r="K1279" s="52">
        <v>0</v>
      </c>
      <c r="L1279" s="50">
        <v>0</v>
      </c>
      <c r="M1279" s="51">
        <v>0</v>
      </c>
      <c r="N1279" s="51">
        <v>0</v>
      </c>
      <c r="O1279" s="51">
        <v>0</v>
      </c>
      <c r="P1279" s="51">
        <v>0</v>
      </c>
      <c r="Q1279" s="52">
        <v>0</v>
      </c>
      <c r="R1279" s="50">
        <v>366550</v>
      </c>
      <c r="S1279" s="51">
        <v>382874</v>
      </c>
      <c r="T1279" s="51">
        <v>383029</v>
      </c>
      <c r="U1279" s="51">
        <v>382882</v>
      </c>
      <c r="V1279" s="51">
        <v>0</v>
      </c>
      <c r="W1279" s="52">
        <v>0</v>
      </c>
      <c r="X1279" s="50">
        <v>32</v>
      </c>
      <c r="Y1279" s="51">
        <v>56</v>
      </c>
      <c r="Z1279" s="51">
        <v>57</v>
      </c>
      <c r="AA1279" s="51">
        <v>58</v>
      </c>
      <c r="AB1279" s="51">
        <v>0</v>
      </c>
      <c r="AC1279" s="52">
        <v>0</v>
      </c>
      <c r="AD1279" s="50">
        <v>360259</v>
      </c>
      <c r="AE1279" s="51">
        <v>367541</v>
      </c>
      <c r="AF1279" s="51">
        <v>370382</v>
      </c>
      <c r="AG1279" s="51">
        <v>370126</v>
      </c>
      <c r="AH1279" s="51">
        <v>0</v>
      </c>
      <c r="AI1279" s="52">
        <v>0</v>
      </c>
    </row>
    <row r="1280" spans="1:35" x14ac:dyDescent="0.25">
      <c r="A1280" s="27">
        <v>2019</v>
      </c>
      <c r="B1280" s="27">
        <v>0</v>
      </c>
      <c r="C1280" s="27" t="s">
        <v>55</v>
      </c>
      <c r="D1280" s="27">
        <v>20</v>
      </c>
      <c r="E1280" s="27">
        <v>1999</v>
      </c>
      <c r="F1280" s="53">
        <v>66872804</v>
      </c>
      <c r="G1280" s="54">
        <v>135945481</v>
      </c>
      <c r="H1280" s="54">
        <v>136033238</v>
      </c>
      <c r="I1280" s="54">
        <v>135978342</v>
      </c>
      <c r="J1280" s="54">
        <v>0</v>
      </c>
      <c r="K1280" s="55">
        <v>0</v>
      </c>
      <c r="L1280" s="53">
        <v>0</v>
      </c>
      <c r="M1280" s="54">
        <v>0</v>
      </c>
      <c r="N1280" s="54">
        <v>0</v>
      </c>
      <c r="O1280" s="54">
        <v>0</v>
      </c>
      <c r="P1280" s="54">
        <v>0</v>
      </c>
      <c r="Q1280" s="55">
        <v>0</v>
      </c>
      <c r="R1280" s="53">
        <v>376672</v>
      </c>
      <c r="S1280" s="54">
        <v>390311</v>
      </c>
      <c r="T1280" s="54">
        <v>390424</v>
      </c>
      <c r="U1280" s="54">
        <v>390338</v>
      </c>
      <c r="V1280" s="54">
        <v>0</v>
      </c>
      <c r="W1280" s="55">
        <v>0</v>
      </c>
      <c r="X1280" s="53">
        <v>34</v>
      </c>
      <c r="Y1280" s="54">
        <v>58</v>
      </c>
      <c r="Z1280" s="54">
        <v>61</v>
      </c>
      <c r="AA1280" s="54">
        <v>59</v>
      </c>
      <c r="AB1280" s="54">
        <v>0</v>
      </c>
      <c r="AC1280" s="55">
        <v>0</v>
      </c>
      <c r="AD1280" s="53">
        <v>368881</v>
      </c>
      <c r="AE1280" s="54">
        <v>374616</v>
      </c>
      <c r="AF1280" s="54">
        <v>377409</v>
      </c>
      <c r="AG1280" s="54">
        <v>377229</v>
      </c>
      <c r="AH1280" s="54">
        <v>0</v>
      </c>
      <c r="AI1280" s="55">
        <v>0</v>
      </c>
    </row>
    <row r="1281" spans="1:35" x14ac:dyDescent="0.25">
      <c r="A1281" s="26">
        <v>2019</v>
      </c>
      <c r="B1281" s="26">
        <v>0</v>
      </c>
      <c r="C1281" s="26" t="s">
        <v>55</v>
      </c>
      <c r="D1281" s="26">
        <v>21</v>
      </c>
      <c r="E1281" s="26">
        <v>1998</v>
      </c>
      <c r="F1281" s="50">
        <v>69907921</v>
      </c>
      <c r="G1281" s="51">
        <v>141873721</v>
      </c>
      <c r="H1281" s="51">
        <v>141983029</v>
      </c>
      <c r="I1281" s="51">
        <v>141900069</v>
      </c>
      <c r="J1281" s="51">
        <v>0</v>
      </c>
      <c r="K1281" s="52">
        <v>0</v>
      </c>
      <c r="L1281" s="50">
        <v>0</v>
      </c>
      <c r="M1281" s="51">
        <v>0</v>
      </c>
      <c r="N1281" s="51">
        <v>0</v>
      </c>
      <c r="O1281" s="51">
        <v>0</v>
      </c>
      <c r="P1281" s="51">
        <v>0</v>
      </c>
      <c r="Q1281" s="52">
        <v>0</v>
      </c>
      <c r="R1281" s="50">
        <v>393992</v>
      </c>
      <c r="S1281" s="51">
        <v>405407</v>
      </c>
      <c r="T1281" s="51">
        <v>405491</v>
      </c>
      <c r="U1281" s="51">
        <v>405326</v>
      </c>
      <c r="V1281" s="51">
        <v>0</v>
      </c>
      <c r="W1281" s="52">
        <v>0</v>
      </c>
      <c r="X1281" s="50">
        <v>35</v>
      </c>
      <c r="Y1281" s="51">
        <v>67</v>
      </c>
      <c r="Z1281" s="51">
        <v>68</v>
      </c>
      <c r="AA1281" s="51">
        <v>68</v>
      </c>
      <c r="AB1281" s="51">
        <v>0</v>
      </c>
      <c r="AC1281" s="52">
        <v>0</v>
      </c>
      <c r="AD1281" s="50">
        <v>385593</v>
      </c>
      <c r="AE1281" s="51">
        <v>389804</v>
      </c>
      <c r="AF1281" s="51">
        <v>392522</v>
      </c>
      <c r="AG1281" s="51">
        <v>392278</v>
      </c>
      <c r="AH1281" s="51">
        <v>0</v>
      </c>
      <c r="AI1281" s="52">
        <v>0</v>
      </c>
    </row>
    <row r="1282" spans="1:35" x14ac:dyDescent="0.25">
      <c r="A1282" s="27">
        <v>2019</v>
      </c>
      <c r="B1282" s="27">
        <v>0</v>
      </c>
      <c r="C1282" s="27" t="s">
        <v>55</v>
      </c>
      <c r="D1282" s="27">
        <v>22</v>
      </c>
      <c r="E1282" s="27">
        <v>1997</v>
      </c>
      <c r="F1282" s="53">
        <v>73253563</v>
      </c>
      <c r="G1282" s="54">
        <v>148485279</v>
      </c>
      <c r="H1282" s="54">
        <v>148547881</v>
      </c>
      <c r="I1282" s="54">
        <v>148468969</v>
      </c>
      <c r="J1282" s="54">
        <v>0</v>
      </c>
      <c r="K1282" s="55">
        <v>0</v>
      </c>
      <c r="L1282" s="53">
        <v>0</v>
      </c>
      <c r="M1282" s="54">
        <v>0</v>
      </c>
      <c r="N1282" s="54">
        <v>0</v>
      </c>
      <c r="O1282" s="54">
        <v>0</v>
      </c>
      <c r="P1282" s="54">
        <v>0</v>
      </c>
      <c r="Q1282" s="55">
        <v>0</v>
      </c>
      <c r="R1282" s="53">
        <v>412454</v>
      </c>
      <c r="S1282" s="54">
        <v>423647</v>
      </c>
      <c r="T1282" s="54">
        <v>423683</v>
      </c>
      <c r="U1282" s="54">
        <v>423516</v>
      </c>
      <c r="V1282" s="54">
        <v>0</v>
      </c>
      <c r="W1282" s="55">
        <v>0</v>
      </c>
      <c r="X1282" s="53">
        <v>52</v>
      </c>
      <c r="Y1282" s="54">
        <v>85</v>
      </c>
      <c r="Z1282" s="54">
        <v>85</v>
      </c>
      <c r="AA1282" s="54">
        <v>84</v>
      </c>
      <c r="AB1282" s="54">
        <v>0</v>
      </c>
      <c r="AC1282" s="55">
        <v>0</v>
      </c>
      <c r="AD1282" s="53">
        <v>403964</v>
      </c>
      <c r="AE1282" s="54">
        <v>408011</v>
      </c>
      <c r="AF1282" s="54">
        <v>410396</v>
      </c>
      <c r="AG1282" s="54">
        <v>410190</v>
      </c>
      <c r="AH1282" s="54">
        <v>0</v>
      </c>
      <c r="AI1282" s="55">
        <v>0</v>
      </c>
    </row>
    <row r="1283" spans="1:35" x14ac:dyDescent="0.25">
      <c r="A1283" s="26">
        <v>2019</v>
      </c>
      <c r="B1283" s="26">
        <v>0</v>
      </c>
      <c r="C1283" s="26" t="s">
        <v>55</v>
      </c>
      <c r="D1283" s="26">
        <v>23</v>
      </c>
      <c r="E1283" s="26">
        <v>1996</v>
      </c>
      <c r="F1283" s="50">
        <v>73033204</v>
      </c>
      <c r="G1283" s="51">
        <v>147946743</v>
      </c>
      <c r="H1283" s="51">
        <v>148158663</v>
      </c>
      <c r="I1283" s="51">
        <v>148113705</v>
      </c>
      <c r="J1283" s="51">
        <v>0</v>
      </c>
      <c r="K1283" s="52">
        <v>0</v>
      </c>
      <c r="L1283" s="50">
        <v>0</v>
      </c>
      <c r="M1283" s="51">
        <v>0</v>
      </c>
      <c r="N1283" s="51">
        <v>0</v>
      </c>
      <c r="O1283" s="51">
        <v>0</v>
      </c>
      <c r="P1283" s="51">
        <v>0</v>
      </c>
      <c r="Q1283" s="52">
        <v>0</v>
      </c>
      <c r="R1283" s="50">
        <v>412386</v>
      </c>
      <c r="S1283" s="51">
        <v>424352</v>
      </c>
      <c r="T1283" s="51">
        <v>424498</v>
      </c>
      <c r="U1283" s="51">
        <v>424414</v>
      </c>
      <c r="V1283" s="51">
        <v>0</v>
      </c>
      <c r="W1283" s="52">
        <v>0</v>
      </c>
      <c r="X1283" s="50">
        <v>42</v>
      </c>
      <c r="Y1283" s="51">
        <v>79</v>
      </c>
      <c r="Z1283" s="51">
        <v>81</v>
      </c>
      <c r="AA1283" s="51">
        <v>81</v>
      </c>
      <c r="AB1283" s="51">
        <v>0</v>
      </c>
      <c r="AC1283" s="52">
        <v>0</v>
      </c>
      <c r="AD1283" s="50">
        <v>402388</v>
      </c>
      <c r="AE1283" s="51">
        <v>405191</v>
      </c>
      <c r="AF1283" s="51">
        <v>409187</v>
      </c>
      <c r="AG1283" s="51">
        <v>409112</v>
      </c>
      <c r="AH1283" s="51">
        <v>0</v>
      </c>
      <c r="AI1283" s="52">
        <v>0</v>
      </c>
    </row>
    <row r="1284" spans="1:35" x14ac:dyDescent="0.25">
      <c r="A1284" s="27">
        <v>2019</v>
      </c>
      <c r="B1284" s="27">
        <v>0</v>
      </c>
      <c r="C1284" s="27" t="s">
        <v>55</v>
      </c>
      <c r="D1284" s="27">
        <v>24</v>
      </c>
      <c r="E1284" s="27">
        <v>1995</v>
      </c>
      <c r="F1284" s="53">
        <v>71889579</v>
      </c>
      <c r="G1284" s="54">
        <v>145905568</v>
      </c>
      <c r="H1284" s="54">
        <v>146011708</v>
      </c>
      <c r="I1284" s="54">
        <v>145965164</v>
      </c>
      <c r="J1284" s="54">
        <v>0</v>
      </c>
      <c r="K1284" s="55">
        <v>0</v>
      </c>
      <c r="L1284" s="53">
        <v>0</v>
      </c>
      <c r="M1284" s="54">
        <v>0</v>
      </c>
      <c r="N1284" s="54">
        <v>0</v>
      </c>
      <c r="O1284" s="54">
        <v>0</v>
      </c>
      <c r="P1284" s="54">
        <v>0</v>
      </c>
      <c r="Q1284" s="55">
        <v>0</v>
      </c>
      <c r="R1284" s="53">
        <v>406484</v>
      </c>
      <c r="S1284" s="54">
        <v>418647</v>
      </c>
      <c r="T1284" s="54">
        <v>418778</v>
      </c>
      <c r="U1284" s="54">
        <v>418761</v>
      </c>
      <c r="V1284" s="54">
        <v>0</v>
      </c>
      <c r="W1284" s="55">
        <v>0</v>
      </c>
      <c r="X1284" s="53">
        <v>19</v>
      </c>
      <c r="Y1284" s="54">
        <v>60</v>
      </c>
      <c r="Z1284" s="54">
        <v>59</v>
      </c>
      <c r="AA1284" s="54">
        <v>59</v>
      </c>
      <c r="AB1284" s="54">
        <v>0</v>
      </c>
      <c r="AC1284" s="55">
        <v>0</v>
      </c>
      <c r="AD1284" s="53">
        <v>397561</v>
      </c>
      <c r="AE1284" s="54">
        <v>401610</v>
      </c>
      <c r="AF1284" s="54">
        <v>404254</v>
      </c>
      <c r="AG1284" s="54">
        <v>404097</v>
      </c>
      <c r="AH1284" s="54">
        <v>0</v>
      </c>
      <c r="AI1284" s="55">
        <v>0</v>
      </c>
    </row>
    <row r="1285" spans="1:35" x14ac:dyDescent="0.25">
      <c r="A1285" s="26">
        <v>2019</v>
      </c>
      <c r="B1285" s="26">
        <v>0</v>
      </c>
      <c r="C1285" s="26" t="s">
        <v>55</v>
      </c>
      <c r="D1285" s="26">
        <v>25</v>
      </c>
      <c r="E1285" s="26">
        <v>1994</v>
      </c>
      <c r="F1285" s="50">
        <v>73595711</v>
      </c>
      <c r="G1285" s="51">
        <v>149253089</v>
      </c>
      <c r="H1285" s="51">
        <v>149302090</v>
      </c>
      <c r="I1285" s="51">
        <v>149245224</v>
      </c>
      <c r="J1285" s="51">
        <v>0</v>
      </c>
      <c r="K1285" s="52">
        <v>0</v>
      </c>
      <c r="L1285" s="50">
        <v>0</v>
      </c>
      <c r="M1285" s="51">
        <v>0</v>
      </c>
      <c r="N1285" s="51">
        <v>0</v>
      </c>
      <c r="O1285" s="51">
        <v>0</v>
      </c>
      <c r="P1285" s="51">
        <v>0</v>
      </c>
      <c r="Q1285" s="52">
        <v>0</v>
      </c>
      <c r="R1285" s="50">
        <v>417083</v>
      </c>
      <c r="S1285" s="51">
        <v>429155</v>
      </c>
      <c r="T1285" s="51">
        <v>429265</v>
      </c>
      <c r="U1285" s="51">
        <v>429209</v>
      </c>
      <c r="V1285" s="51">
        <v>0</v>
      </c>
      <c r="W1285" s="52">
        <v>0</v>
      </c>
      <c r="X1285" s="50">
        <v>33</v>
      </c>
      <c r="Y1285" s="51">
        <v>74</v>
      </c>
      <c r="Z1285" s="51">
        <v>75</v>
      </c>
      <c r="AA1285" s="51">
        <v>75</v>
      </c>
      <c r="AB1285" s="51">
        <v>0</v>
      </c>
      <c r="AC1285" s="52">
        <v>0</v>
      </c>
      <c r="AD1285" s="50">
        <v>407022</v>
      </c>
      <c r="AE1285" s="51">
        <v>410311</v>
      </c>
      <c r="AF1285" s="51">
        <v>412547</v>
      </c>
      <c r="AG1285" s="51">
        <v>412313</v>
      </c>
      <c r="AH1285" s="51">
        <v>0</v>
      </c>
      <c r="AI1285" s="52">
        <v>0</v>
      </c>
    </row>
    <row r="1286" spans="1:35" x14ac:dyDescent="0.25">
      <c r="A1286" s="27">
        <v>2019</v>
      </c>
      <c r="B1286" s="27">
        <v>0</v>
      </c>
      <c r="C1286" s="27" t="s">
        <v>55</v>
      </c>
      <c r="D1286" s="27">
        <v>26</v>
      </c>
      <c r="E1286" s="27">
        <v>1993</v>
      </c>
      <c r="F1286" s="53">
        <v>76984981</v>
      </c>
      <c r="G1286" s="54">
        <v>156058999</v>
      </c>
      <c r="H1286" s="54">
        <v>156071153</v>
      </c>
      <c r="I1286" s="54">
        <v>156011460</v>
      </c>
      <c r="J1286" s="54">
        <v>0</v>
      </c>
      <c r="K1286" s="55">
        <v>0</v>
      </c>
      <c r="L1286" s="53">
        <v>0</v>
      </c>
      <c r="M1286" s="54">
        <v>0</v>
      </c>
      <c r="N1286" s="54">
        <v>0</v>
      </c>
      <c r="O1286" s="54">
        <v>0</v>
      </c>
      <c r="P1286" s="54">
        <v>0</v>
      </c>
      <c r="Q1286" s="55">
        <v>0</v>
      </c>
      <c r="R1286" s="53">
        <v>435745</v>
      </c>
      <c r="S1286" s="54">
        <v>447349</v>
      </c>
      <c r="T1286" s="54">
        <v>447430</v>
      </c>
      <c r="U1286" s="54">
        <v>447373</v>
      </c>
      <c r="V1286" s="54">
        <v>0</v>
      </c>
      <c r="W1286" s="55">
        <v>0</v>
      </c>
      <c r="X1286" s="53">
        <v>40</v>
      </c>
      <c r="Y1286" s="54">
        <v>77</v>
      </c>
      <c r="Z1286" s="54">
        <v>79</v>
      </c>
      <c r="AA1286" s="54">
        <v>80</v>
      </c>
      <c r="AB1286" s="54">
        <v>0</v>
      </c>
      <c r="AC1286" s="55">
        <v>0</v>
      </c>
      <c r="AD1286" s="53">
        <v>426241</v>
      </c>
      <c r="AE1286" s="54">
        <v>429237</v>
      </c>
      <c r="AF1286" s="54">
        <v>431180</v>
      </c>
      <c r="AG1286" s="54">
        <v>430913</v>
      </c>
      <c r="AH1286" s="54">
        <v>0</v>
      </c>
      <c r="AI1286" s="55">
        <v>0</v>
      </c>
    </row>
    <row r="1287" spans="1:35" x14ac:dyDescent="0.25">
      <c r="A1287" s="26">
        <v>2019</v>
      </c>
      <c r="B1287" s="26">
        <v>0</v>
      </c>
      <c r="C1287" s="26" t="s">
        <v>55</v>
      </c>
      <c r="D1287" s="26">
        <v>27</v>
      </c>
      <c r="E1287" s="26">
        <v>1992</v>
      </c>
      <c r="F1287" s="50">
        <v>79472096</v>
      </c>
      <c r="G1287" s="51">
        <v>161054484</v>
      </c>
      <c r="H1287" s="51">
        <v>161064973</v>
      </c>
      <c r="I1287" s="51">
        <v>161011292</v>
      </c>
      <c r="J1287" s="51">
        <v>0</v>
      </c>
      <c r="K1287" s="52">
        <v>0</v>
      </c>
      <c r="L1287" s="50">
        <v>0</v>
      </c>
      <c r="M1287" s="51">
        <v>0</v>
      </c>
      <c r="N1287" s="51">
        <v>0</v>
      </c>
      <c r="O1287" s="51">
        <v>0</v>
      </c>
      <c r="P1287" s="51">
        <v>0</v>
      </c>
      <c r="Q1287" s="52">
        <v>0</v>
      </c>
      <c r="R1287" s="50">
        <v>449189</v>
      </c>
      <c r="S1287" s="51">
        <v>460136</v>
      </c>
      <c r="T1287" s="51">
        <v>460243</v>
      </c>
      <c r="U1287" s="51">
        <v>460240</v>
      </c>
      <c r="V1287" s="51">
        <v>0</v>
      </c>
      <c r="W1287" s="52">
        <v>0</v>
      </c>
      <c r="X1287" s="50">
        <v>43</v>
      </c>
      <c r="Y1287" s="51">
        <v>90</v>
      </c>
      <c r="Z1287" s="51">
        <v>92</v>
      </c>
      <c r="AA1287" s="51">
        <v>92</v>
      </c>
      <c r="AB1287" s="51">
        <v>0</v>
      </c>
      <c r="AC1287" s="52">
        <v>0</v>
      </c>
      <c r="AD1287" s="50">
        <v>439819</v>
      </c>
      <c r="AE1287" s="51">
        <v>442973</v>
      </c>
      <c r="AF1287" s="51">
        <v>444755</v>
      </c>
      <c r="AG1287" s="51">
        <v>444572</v>
      </c>
      <c r="AH1287" s="51">
        <v>0</v>
      </c>
      <c r="AI1287" s="52">
        <v>0</v>
      </c>
    </row>
    <row r="1288" spans="1:35" x14ac:dyDescent="0.25">
      <c r="A1288" s="27">
        <v>2019</v>
      </c>
      <c r="B1288" s="27">
        <v>0</v>
      </c>
      <c r="C1288" s="27" t="s">
        <v>55</v>
      </c>
      <c r="D1288" s="27">
        <v>28</v>
      </c>
      <c r="E1288" s="27">
        <v>1991</v>
      </c>
      <c r="F1288" s="53">
        <v>82669472</v>
      </c>
      <c r="G1288" s="54">
        <v>167360772</v>
      </c>
      <c r="H1288" s="54">
        <v>167381385</v>
      </c>
      <c r="I1288" s="54">
        <v>167319719</v>
      </c>
      <c r="J1288" s="54">
        <v>0</v>
      </c>
      <c r="K1288" s="55">
        <v>0</v>
      </c>
      <c r="L1288" s="53">
        <v>0</v>
      </c>
      <c r="M1288" s="54">
        <v>0</v>
      </c>
      <c r="N1288" s="54">
        <v>0</v>
      </c>
      <c r="O1288" s="54">
        <v>0</v>
      </c>
      <c r="P1288" s="54">
        <v>0</v>
      </c>
      <c r="Q1288" s="55">
        <v>0</v>
      </c>
      <c r="R1288" s="53">
        <v>466035</v>
      </c>
      <c r="S1288" s="54">
        <v>475776</v>
      </c>
      <c r="T1288" s="54">
        <v>475922</v>
      </c>
      <c r="U1288" s="54">
        <v>475880</v>
      </c>
      <c r="V1288" s="54">
        <v>0</v>
      </c>
      <c r="W1288" s="55">
        <v>0</v>
      </c>
      <c r="X1288" s="53">
        <v>38</v>
      </c>
      <c r="Y1288" s="54">
        <v>107</v>
      </c>
      <c r="Z1288" s="54">
        <v>108</v>
      </c>
      <c r="AA1288" s="54">
        <v>108</v>
      </c>
      <c r="AB1288" s="54">
        <v>0</v>
      </c>
      <c r="AC1288" s="55">
        <v>0</v>
      </c>
      <c r="AD1288" s="53">
        <v>457360</v>
      </c>
      <c r="AE1288" s="54">
        <v>459469</v>
      </c>
      <c r="AF1288" s="54">
        <v>461348</v>
      </c>
      <c r="AG1288" s="54">
        <v>461135</v>
      </c>
      <c r="AH1288" s="54">
        <v>0</v>
      </c>
      <c r="AI1288" s="55">
        <v>0</v>
      </c>
    </row>
    <row r="1289" spans="1:35" x14ac:dyDescent="0.25">
      <c r="A1289" s="26">
        <v>2019</v>
      </c>
      <c r="B1289" s="26">
        <v>0</v>
      </c>
      <c r="C1289" s="26" t="s">
        <v>55</v>
      </c>
      <c r="D1289" s="26">
        <v>29</v>
      </c>
      <c r="E1289" s="26">
        <v>1990</v>
      </c>
      <c r="F1289" s="50">
        <v>90165508</v>
      </c>
      <c r="G1289" s="51">
        <v>182373986</v>
      </c>
      <c r="H1289" s="51">
        <v>182399627</v>
      </c>
      <c r="I1289" s="51">
        <v>182331370</v>
      </c>
      <c r="J1289" s="51">
        <v>0</v>
      </c>
      <c r="K1289" s="52">
        <v>0</v>
      </c>
      <c r="L1289" s="50">
        <v>0</v>
      </c>
      <c r="M1289" s="51">
        <v>0</v>
      </c>
      <c r="N1289" s="51">
        <v>0</v>
      </c>
      <c r="O1289" s="51">
        <v>0</v>
      </c>
      <c r="P1289" s="51">
        <v>0</v>
      </c>
      <c r="Q1289" s="52">
        <v>0</v>
      </c>
      <c r="R1289" s="50">
        <v>507033</v>
      </c>
      <c r="S1289" s="51">
        <v>516043</v>
      </c>
      <c r="T1289" s="51">
        <v>516140</v>
      </c>
      <c r="U1289" s="51">
        <v>516077</v>
      </c>
      <c r="V1289" s="51">
        <v>0</v>
      </c>
      <c r="W1289" s="52">
        <v>0</v>
      </c>
      <c r="X1289" s="50">
        <v>51</v>
      </c>
      <c r="Y1289" s="51">
        <v>104</v>
      </c>
      <c r="Z1289" s="51">
        <v>105</v>
      </c>
      <c r="AA1289" s="51">
        <v>105</v>
      </c>
      <c r="AB1289" s="51">
        <v>0</v>
      </c>
      <c r="AC1289" s="52">
        <v>0</v>
      </c>
      <c r="AD1289" s="50">
        <v>498522</v>
      </c>
      <c r="AE1289" s="51">
        <v>500139</v>
      </c>
      <c r="AF1289" s="51">
        <v>502012</v>
      </c>
      <c r="AG1289" s="51">
        <v>501805</v>
      </c>
      <c r="AH1289" s="51">
        <v>0</v>
      </c>
      <c r="AI1289" s="52">
        <v>0</v>
      </c>
    </row>
    <row r="1290" spans="1:35" x14ac:dyDescent="0.25">
      <c r="A1290" s="27">
        <v>2019</v>
      </c>
      <c r="B1290" s="27">
        <v>0</v>
      </c>
      <c r="C1290" s="27" t="s">
        <v>55</v>
      </c>
      <c r="D1290" s="27">
        <v>30</v>
      </c>
      <c r="E1290" s="27">
        <v>1989</v>
      </c>
      <c r="F1290" s="53">
        <v>89549436</v>
      </c>
      <c r="G1290" s="54">
        <v>181048100</v>
      </c>
      <c r="H1290" s="54">
        <v>181090796</v>
      </c>
      <c r="I1290" s="54">
        <v>181048746</v>
      </c>
      <c r="J1290" s="54">
        <v>0</v>
      </c>
      <c r="K1290" s="55">
        <v>0</v>
      </c>
      <c r="L1290" s="53">
        <v>0</v>
      </c>
      <c r="M1290" s="54">
        <v>0</v>
      </c>
      <c r="N1290" s="54">
        <v>0</v>
      </c>
      <c r="O1290" s="54">
        <v>0</v>
      </c>
      <c r="P1290" s="54">
        <v>0</v>
      </c>
      <c r="Q1290" s="55">
        <v>0</v>
      </c>
      <c r="R1290" s="53">
        <v>502758</v>
      </c>
      <c r="S1290" s="54">
        <v>510638</v>
      </c>
      <c r="T1290" s="54">
        <v>510790</v>
      </c>
      <c r="U1290" s="54">
        <v>510748</v>
      </c>
      <c r="V1290" s="54">
        <v>0</v>
      </c>
      <c r="W1290" s="55">
        <v>0</v>
      </c>
      <c r="X1290" s="53">
        <v>61</v>
      </c>
      <c r="Y1290" s="54">
        <v>134</v>
      </c>
      <c r="Z1290" s="54">
        <v>135</v>
      </c>
      <c r="AA1290" s="54">
        <v>135</v>
      </c>
      <c r="AB1290" s="54">
        <v>0</v>
      </c>
      <c r="AC1290" s="55">
        <v>0</v>
      </c>
      <c r="AD1290" s="53">
        <v>494979</v>
      </c>
      <c r="AE1290" s="54">
        <v>495660</v>
      </c>
      <c r="AF1290" s="54">
        <v>497610</v>
      </c>
      <c r="AG1290" s="54">
        <v>497429</v>
      </c>
      <c r="AH1290" s="54">
        <v>0</v>
      </c>
      <c r="AI1290" s="55">
        <v>0</v>
      </c>
    </row>
    <row r="1291" spans="1:35" x14ac:dyDescent="0.25">
      <c r="A1291" s="26">
        <v>2019</v>
      </c>
      <c r="B1291" s="26">
        <v>0</v>
      </c>
      <c r="C1291" s="26" t="s">
        <v>55</v>
      </c>
      <c r="D1291" s="26">
        <v>31</v>
      </c>
      <c r="E1291" s="26">
        <v>1988</v>
      </c>
      <c r="F1291" s="50">
        <v>91371878</v>
      </c>
      <c r="G1291" s="51">
        <v>184782570</v>
      </c>
      <c r="H1291" s="51">
        <v>184821194</v>
      </c>
      <c r="I1291" s="51">
        <v>184773636</v>
      </c>
      <c r="J1291" s="51">
        <v>0</v>
      </c>
      <c r="K1291" s="52">
        <v>0</v>
      </c>
      <c r="L1291" s="50">
        <v>0</v>
      </c>
      <c r="M1291" s="51">
        <v>0</v>
      </c>
      <c r="N1291" s="51">
        <v>0</v>
      </c>
      <c r="O1291" s="51">
        <v>0</v>
      </c>
      <c r="P1291" s="51">
        <v>0</v>
      </c>
      <c r="Q1291" s="52">
        <v>0</v>
      </c>
      <c r="R1291" s="50">
        <v>512343</v>
      </c>
      <c r="S1291" s="51">
        <v>519749</v>
      </c>
      <c r="T1291" s="51">
        <v>519853</v>
      </c>
      <c r="U1291" s="51">
        <v>519809</v>
      </c>
      <c r="V1291" s="51">
        <v>0</v>
      </c>
      <c r="W1291" s="52">
        <v>0</v>
      </c>
      <c r="X1291" s="50">
        <v>76</v>
      </c>
      <c r="Y1291" s="51">
        <v>159</v>
      </c>
      <c r="Z1291" s="51">
        <v>162</v>
      </c>
      <c r="AA1291" s="51">
        <v>166</v>
      </c>
      <c r="AB1291" s="51">
        <v>0</v>
      </c>
      <c r="AC1291" s="52">
        <v>0</v>
      </c>
      <c r="AD1291" s="50">
        <v>504959</v>
      </c>
      <c r="AE1291" s="51">
        <v>506196</v>
      </c>
      <c r="AF1291" s="51">
        <v>508177</v>
      </c>
      <c r="AG1291" s="51">
        <v>507981</v>
      </c>
      <c r="AH1291" s="51">
        <v>0</v>
      </c>
      <c r="AI1291" s="52">
        <v>0</v>
      </c>
    </row>
    <row r="1292" spans="1:35" x14ac:dyDescent="0.25">
      <c r="A1292" s="27">
        <v>2019</v>
      </c>
      <c r="B1292" s="27">
        <v>0</v>
      </c>
      <c r="C1292" s="27" t="s">
        <v>55</v>
      </c>
      <c r="D1292" s="27">
        <v>32</v>
      </c>
      <c r="E1292" s="27">
        <v>1987</v>
      </c>
      <c r="F1292" s="53">
        <v>89615455</v>
      </c>
      <c r="G1292" s="54">
        <v>181205692</v>
      </c>
      <c r="H1292" s="54">
        <v>181244870</v>
      </c>
      <c r="I1292" s="54">
        <v>181221323</v>
      </c>
      <c r="J1292" s="54">
        <v>0</v>
      </c>
      <c r="K1292" s="55">
        <v>0</v>
      </c>
      <c r="L1292" s="53">
        <v>0</v>
      </c>
      <c r="M1292" s="54">
        <v>0</v>
      </c>
      <c r="N1292" s="54">
        <v>0</v>
      </c>
      <c r="O1292" s="54">
        <v>0</v>
      </c>
      <c r="P1292" s="54">
        <v>0</v>
      </c>
      <c r="Q1292" s="55">
        <v>0</v>
      </c>
      <c r="R1292" s="53">
        <v>501813</v>
      </c>
      <c r="S1292" s="54">
        <v>508507</v>
      </c>
      <c r="T1292" s="54">
        <v>508665</v>
      </c>
      <c r="U1292" s="54">
        <v>508688</v>
      </c>
      <c r="V1292" s="54">
        <v>0</v>
      </c>
      <c r="W1292" s="55">
        <v>0</v>
      </c>
      <c r="X1292" s="53">
        <v>91</v>
      </c>
      <c r="Y1292" s="54">
        <v>177</v>
      </c>
      <c r="Z1292" s="54">
        <v>182</v>
      </c>
      <c r="AA1292" s="54">
        <v>182</v>
      </c>
      <c r="AB1292" s="54">
        <v>0</v>
      </c>
      <c r="AC1292" s="55">
        <v>0</v>
      </c>
      <c r="AD1292" s="53">
        <v>495266</v>
      </c>
      <c r="AE1292" s="54">
        <v>496517</v>
      </c>
      <c r="AF1292" s="54">
        <v>498277</v>
      </c>
      <c r="AG1292" s="54">
        <v>498235</v>
      </c>
      <c r="AH1292" s="54">
        <v>0</v>
      </c>
      <c r="AI1292" s="55">
        <v>0</v>
      </c>
    </row>
    <row r="1293" spans="1:35" x14ac:dyDescent="0.25">
      <c r="A1293" s="26">
        <v>2019</v>
      </c>
      <c r="B1293" s="26">
        <v>0</v>
      </c>
      <c r="C1293" s="26" t="s">
        <v>55</v>
      </c>
      <c r="D1293" s="26">
        <v>33</v>
      </c>
      <c r="E1293" s="26">
        <v>1986</v>
      </c>
      <c r="F1293" s="50">
        <v>88099005</v>
      </c>
      <c r="G1293" s="51">
        <v>178123051</v>
      </c>
      <c r="H1293" s="51">
        <v>178156020</v>
      </c>
      <c r="I1293" s="51">
        <v>178127628</v>
      </c>
      <c r="J1293" s="51">
        <v>0</v>
      </c>
      <c r="K1293" s="52">
        <v>0</v>
      </c>
      <c r="L1293" s="50">
        <v>0</v>
      </c>
      <c r="M1293" s="51">
        <v>0</v>
      </c>
      <c r="N1293" s="51">
        <v>0</v>
      </c>
      <c r="O1293" s="51">
        <v>0</v>
      </c>
      <c r="P1293" s="51">
        <v>0</v>
      </c>
      <c r="Q1293" s="52">
        <v>0</v>
      </c>
      <c r="R1293" s="50">
        <v>492721</v>
      </c>
      <c r="S1293" s="51">
        <v>499023</v>
      </c>
      <c r="T1293" s="51">
        <v>499137</v>
      </c>
      <c r="U1293" s="51">
        <v>499128</v>
      </c>
      <c r="V1293" s="51">
        <v>0</v>
      </c>
      <c r="W1293" s="52">
        <v>0</v>
      </c>
      <c r="X1293" s="50">
        <v>86</v>
      </c>
      <c r="Y1293" s="51">
        <v>164</v>
      </c>
      <c r="Z1293" s="51">
        <v>168</v>
      </c>
      <c r="AA1293" s="51">
        <v>169</v>
      </c>
      <c r="AB1293" s="51">
        <v>0</v>
      </c>
      <c r="AC1293" s="52">
        <v>0</v>
      </c>
      <c r="AD1293" s="50">
        <v>486814</v>
      </c>
      <c r="AE1293" s="51">
        <v>488139</v>
      </c>
      <c r="AF1293" s="51">
        <v>489799</v>
      </c>
      <c r="AG1293" s="51">
        <v>489748</v>
      </c>
      <c r="AH1293" s="51">
        <v>0</v>
      </c>
      <c r="AI1293" s="52">
        <v>0</v>
      </c>
    </row>
    <row r="1294" spans="1:35" x14ac:dyDescent="0.25">
      <c r="A1294" s="27">
        <v>2019</v>
      </c>
      <c r="B1294" s="27">
        <v>0</v>
      </c>
      <c r="C1294" s="27" t="s">
        <v>55</v>
      </c>
      <c r="D1294" s="27">
        <v>34</v>
      </c>
      <c r="E1294" s="27">
        <v>1985</v>
      </c>
      <c r="F1294" s="53">
        <v>85547731</v>
      </c>
      <c r="G1294" s="54">
        <v>173000720</v>
      </c>
      <c r="H1294" s="54">
        <v>173024377</v>
      </c>
      <c r="I1294" s="54">
        <v>172977681</v>
      </c>
      <c r="J1294" s="54">
        <v>0</v>
      </c>
      <c r="K1294" s="55">
        <v>0</v>
      </c>
      <c r="L1294" s="53">
        <v>0</v>
      </c>
      <c r="M1294" s="54">
        <v>0</v>
      </c>
      <c r="N1294" s="54">
        <v>0</v>
      </c>
      <c r="O1294" s="54">
        <v>0</v>
      </c>
      <c r="P1294" s="54">
        <v>0</v>
      </c>
      <c r="Q1294" s="55">
        <v>0</v>
      </c>
      <c r="R1294" s="53">
        <v>478152</v>
      </c>
      <c r="S1294" s="54">
        <v>484077</v>
      </c>
      <c r="T1294" s="54">
        <v>484209</v>
      </c>
      <c r="U1294" s="54">
        <v>484155</v>
      </c>
      <c r="V1294" s="54">
        <v>0</v>
      </c>
      <c r="W1294" s="55">
        <v>0</v>
      </c>
      <c r="X1294" s="53">
        <v>81</v>
      </c>
      <c r="Y1294" s="54">
        <v>170</v>
      </c>
      <c r="Z1294" s="54">
        <v>170</v>
      </c>
      <c r="AA1294" s="54">
        <v>171</v>
      </c>
      <c r="AB1294" s="54">
        <v>0</v>
      </c>
      <c r="AC1294" s="55">
        <v>0</v>
      </c>
      <c r="AD1294" s="53">
        <v>472719</v>
      </c>
      <c r="AE1294" s="54">
        <v>474173</v>
      </c>
      <c r="AF1294" s="54">
        <v>475809</v>
      </c>
      <c r="AG1294" s="54">
        <v>475692</v>
      </c>
      <c r="AH1294" s="54">
        <v>0</v>
      </c>
      <c r="AI1294" s="55">
        <v>0</v>
      </c>
    </row>
    <row r="1295" spans="1:35" x14ac:dyDescent="0.25">
      <c r="A1295" s="26">
        <v>2019</v>
      </c>
      <c r="B1295" s="26">
        <v>0</v>
      </c>
      <c r="C1295" s="26" t="s">
        <v>55</v>
      </c>
      <c r="D1295" s="26">
        <v>35</v>
      </c>
      <c r="E1295" s="26">
        <v>1984</v>
      </c>
      <c r="F1295" s="50">
        <v>85142492</v>
      </c>
      <c r="G1295" s="51">
        <v>172187947</v>
      </c>
      <c r="H1295" s="51">
        <v>172231945</v>
      </c>
      <c r="I1295" s="51">
        <v>172213339</v>
      </c>
      <c r="J1295" s="51">
        <v>0</v>
      </c>
      <c r="K1295" s="52">
        <v>0</v>
      </c>
      <c r="L1295" s="50">
        <v>0</v>
      </c>
      <c r="M1295" s="51">
        <v>0</v>
      </c>
      <c r="N1295" s="51">
        <v>0</v>
      </c>
      <c r="O1295" s="51">
        <v>0</v>
      </c>
      <c r="P1295" s="51">
        <v>0</v>
      </c>
      <c r="Q1295" s="52">
        <v>0</v>
      </c>
      <c r="R1295" s="50">
        <v>475572</v>
      </c>
      <c r="S1295" s="51">
        <v>481133</v>
      </c>
      <c r="T1295" s="51">
        <v>481264</v>
      </c>
      <c r="U1295" s="51">
        <v>481281</v>
      </c>
      <c r="V1295" s="51">
        <v>0</v>
      </c>
      <c r="W1295" s="52">
        <v>0</v>
      </c>
      <c r="X1295" s="50">
        <v>94</v>
      </c>
      <c r="Y1295" s="51">
        <v>212</v>
      </c>
      <c r="Z1295" s="51">
        <v>214</v>
      </c>
      <c r="AA1295" s="51">
        <v>214</v>
      </c>
      <c r="AB1295" s="51">
        <v>0</v>
      </c>
      <c r="AC1295" s="52">
        <v>0</v>
      </c>
      <c r="AD1295" s="50">
        <v>470433</v>
      </c>
      <c r="AE1295" s="51">
        <v>471848</v>
      </c>
      <c r="AF1295" s="51">
        <v>473381</v>
      </c>
      <c r="AG1295" s="51">
        <v>473363</v>
      </c>
      <c r="AH1295" s="51">
        <v>0</v>
      </c>
      <c r="AI1295" s="52">
        <v>0</v>
      </c>
    </row>
    <row r="1296" spans="1:35" x14ac:dyDescent="0.25">
      <c r="A1296" s="27">
        <v>2019</v>
      </c>
      <c r="B1296" s="27">
        <v>0</v>
      </c>
      <c r="C1296" s="27" t="s">
        <v>55</v>
      </c>
      <c r="D1296" s="27">
        <v>36</v>
      </c>
      <c r="E1296" s="27">
        <v>1983</v>
      </c>
      <c r="F1296" s="53">
        <v>85306030</v>
      </c>
      <c r="G1296" s="54">
        <v>172468661</v>
      </c>
      <c r="H1296" s="54">
        <v>172504354</v>
      </c>
      <c r="I1296" s="54">
        <v>172472621</v>
      </c>
      <c r="J1296" s="54">
        <v>0</v>
      </c>
      <c r="K1296" s="55">
        <v>0</v>
      </c>
      <c r="L1296" s="53">
        <v>0</v>
      </c>
      <c r="M1296" s="54">
        <v>0</v>
      </c>
      <c r="N1296" s="54">
        <v>0</v>
      </c>
      <c r="O1296" s="54">
        <v>0</v>
      </c>
      <c r="P1296" s="54">
        <v>0</v>
      </c>
      <c r="Q1296" s="55">
        <v>0</v>
      </c>
      <c r="R1296" s="53">
        <v>476180</v>
      </c>
      <c r="S1296" s="54">
        <v>481550</v>
      </c>
      <c r="T1296" s="54">
        <v>481651</v>
      </c>
      <c r="U1296" s="54">
        <v>481663</v>
      </c>
      <c r="V1296" s="54">
        <v>0</v>
      </c>
      <c r="W1296" s="55">
        <v>0</v>
      </c>
      <c r="X1296" s="53">
        <v>102</v>
      </c>
      <c r="Y1296" s="54">
        <v>230</v>
      </c>
      <c r="Z1296" s="54">
        <v>230</v>
      </c>
      <c r="AA1296" s="54">
        <v>230</v>
      </c>
      <c r="AB1296" s="54">
        <v>0</v>
      </c>
      <c r="AC1296" s="55">
        <v>0</v>
      </c>
      <c r="AD1296" s="53">
        <v>471281</v>
      </c>
      <c r="AE1296" s="54">
        <v>472639</v>
      </c>
      <c r="AF1296" s="54">
        <v>474159</v>
      </c>
      <c r="AG1296" s="54">
        <v>474111</v>
      </c>
      <c r="AH1296" s="54">
        <v>0</v>
      </c>
      <c r="AI1296" s="55">
        <v>0</v>
      </c>
    </row>
    <row r="1297" spans="1:35" x14ac:dyDescent="0.25">
      <c r="A1297" s="26">
        <v>2019</v>
      </c>
      <c r="B1297" s="26">
        <v>0</v>
      </c>
      <c r="C1297" s="26" t="s">
        <v>55</v>
      </c>
      <c r="D1297" s="26">
        <v>37</v>
      </c>
      <c r="E1297" s="26">
        <v>1982</v>
      </c>
      <c r="F1297" s="50">
        <v>87274726</v>
      </c>
      <c r="G1297" s="51">
        <v>176425703</v>
      </c>
      <c r="H1297" s="51">
        <v>176476490</v>
      </c>
      <c r="I1297" s="51">
        <v>176455178</v>
      </c>
      <c r="J1297" s="51">
        <v>0</v>
      </c>
      <c r="K1297" s="52">
        <v>0</v>
      </c>
      <c r="L1297" s="50">
        <v>0</v>
      </c>
      <c r="M1297" s="51">
        <v>0</v>
      </c>
      <c r="N1297" s="51">
        <v>0</v>
      </c>
      <c r="O1297" s="51">
        <v>0</v>
      </c>
      <c r="P1297" s="51">
        <v>0</v>
      </c>
      <c r="Q1297" s="52">
        <v>0</v>
      </c>
      <c r="R1297" s="50">
        <v>486948</v>
      </c>
      <c r="S1297" s="51">
        <v>491966</v>
      </c>
      <c r="T1297" s="51">
        <v>492111</v>
      </c>
      <c r="U1297" s="51">
        <v>492140</v>
      </c>
      <c r="V1297" s="51">
        <v>0</v>
      </c>
      <c r="W1297" s="52">
        <v>0</v>
      </c>
      <c r="X1297" s="50">
        <v>121</v>
      </c>
      <c r="Y1297" s="51">
        <v>263</v>
      </c>
      <c r="Z1297" s="51">
        <v>266</v>
      </c>
      <c r="AA1297" s="51">
        <v>267</v>
      </c>
      <c r="AB1297" s="51">
        <v>0</v>
      </c>
      <c r="AC1297" s="52">
        <v>0</v>
      </c>
      <c r="AD1297" s="50">
        <v>482102</v>
      </c>
      <c r="AE1297" s="51">
        <v>483254</v>
      </c>
      <c r="AF1297" s="51">
        <v>484850</v>
      </c>
      <c r="AG1297" s="51">
        <v>484823</v>
      </c>
      <c r="AH1297" s="51">
        <v>0</v>
      </c>
      <c r="AI1297" s="52">
        <v>0</v>
      </c>
    </row>
    <row r="1298" spans="1:35" x14ac:dyDescent="0.25">
      <c r="A1298" s="27">
        <v>2019</v>
      </c>
      <c r="B1298" s="27">
        <v>0</v>
      </c>
      <c r="C1298" s="27" t="s">
        <v>55</v>
      </c>
      <c r="D1298" s="27">
        <v>38</v>
      </c>
      <c r="E1298" s="27">
        <v>1981</v>
      </c>
      <c r="F1298" s="53">
        <v>87228384</v>
      </c>
      <c r="G1298" s="54">
        <v>176288761</v>
      </c>
      <c r="H1298" s="54">
        <v>176336513</v>
      </c>
      <c r="I1298" s="54">
        <v>176314722</v>
      </c>
      <c r="J1298" s="54">
        <v>0</v>
      </c>
      <c r="K1298" s="55">
        <v>0</v>
      </c>
      <c r="L1298" s="53">
        <v>0</v>
      </c>
      <c r="M1298" s="54">
        <v>0</v>
      </c>
      <c r="N1298" s="54">
        <v>0</v>
      </c>
      <c r="O1298" s="54">
        <v>0</v>
      </c>
      <c r="P1298" s="54">
        <v>0</v>
      </c>
      <c r="Q1298" s="55">
        <v>0</v>
      </c>
      <c r="R1298" s="53">
        <v>486350</v>
      </c>
      <c r="S1298" s="54">
        <v>491131</v>
      </c>
      <c r="T1298" s="54">
        <v>491280</v>
      </c>
      <c r="U1298" s="54">
        <v>491289</v>
      </c>
      <c r="V1298" s="54">
        <v>0</v>
      </c>
      <c r="W1298" s="55">
        <v>0</v>
      </c>
      <c r="X1298" s="53">
        <v>130</v>
      </c>
      <c r="Y1298" s="54">
        <v>276</v>
      </c>
      <c r="Z1298" s="54">
        <v>277</v>
      </c>
      <c r="AA1298" s="54">
        <v>278</v>
      </c>
      <c r="AB1298" s="54">
        <v>0</v>
      </c>
      <c r="AC1298" s="55">
        <v>0</v>
      </c>
      <c r="AD1298" s="53">
        <v>481834</v>
      </c>
      <c r="AE1298" s="54">
        <v>482895</v>
      </c>
      <c r="AF1298" s="54">
        <v>484382</v>
      </c>
      <c r="AG1298" s="54">
        <v>484332</v>
      </c>
      <c r="AH1298" s="54">
        <v>0</v>
      </c>
      <c r="AI1298" s="55">
        <v>0</v>
      </c>
    </row>
    <row r="1299" spans="1:35" x14ac:dyDescent="0.25">
      <c r="A1299" s="26">
        <v>2019</v>
      </c>
      <c r="B1299" s="26">
        <v>0</v>
      </c>
      <c r="C1299" s="26" t="s">
        <v>55</v>
      </c>
      <c r="D1299" s="26">
        <v>39</v>
      </c>
      <c r="E1299" s="26">
        <v>1980</v>
      </c>
      <c r="F1299" s="50">
        <v>87766184</v>
      </c>
      <c r="G1299" s="51">
        <v>177419219</v>
      </c>
      <c r="H1299" s="51">
        <v>177457793</v>
      </c>
      <c r="I1299" s="51">
        <v>177440259</v>
      </c>
      <c r="J1299" s="51">
        <v>0</v>
      </c>
      <c r="K1299" s="52">
        <v>0</v>
      </c>
      <c r="L1299" s="50">
        <v>0</v>
      </c>
      <c r="M1299" s="51">
        <v>0</v>
      </c>
      <c r="N1299" s="51">
        <v>0</v>
      </c>
      <c r="O1299" s="51">
        <v>0</v>
      </c>
      <c r="P1299" s="51">
        <v>0</v>
      </c>
      <c r="Q1299" s="52">
        <v>0</v>
      </c>
      <c r="R1299" s="50">
        <v>489325</v>
      </c>
      <c r="S1299" s="51">
        <v>494062</v>
      </c>
      <c r="T1299" s="51">
        <v>494177</v>
      </c>
      <c r="U1299" s="51">
        <v>494180</v>
      </c>
      <c r="V1299" s="51">
        <v>0</v>
      </c>
      <c r="W1299" s="52">
        <v>0</v>
      </c>
      <c r="X1299" s="50">
        <v>152</v>
      </c>
      <c r="Y1299" s="51">
        <v>291</v>
      </c>
      <c r="Z1299" s="51">
        <v>294</v>
      </c>
      <c r="AA1299" s="51">
        <v>295</v>
      </c>
      <c r="AB1299" s="51">
        <v>0</v>
      </c>
      <c r="AC1299" s="52">
        <v>0</v>
      </c>
      <c r="AD1299" s="50">
        <v>484830</v>
      </c>
      <c r="AE1299" s="51">
        <v>486204</v>
      </c>
      <c r="AF1299" s="51">
        <v>487558</v>
      </c>
      <c r="AG1299" s="51">
        <v>487524</v>
      </c>
      <c r="AH1299" s="51">
        <v>0</v>
      </c>
      <c r="AI1299" s="52">
        <v>0</v>
      </c>
    </row>
    <row r="1300" spans="1:35" x14ac:dyDescent="0.25">
      <c r="A1300" s="27">
        <v>2019</v>
      </c>
      <c r="B1300" s="27">
        <v>0</v>
      </c>
      <c r="C1300" s="27" t="s">
        <v>55</v>
      </c>
      <c r="D1300" s="27">
        <v>40</v>
      </c>
      <c r="E1300" s="27">
        <v>1979</v>
      </c>
      <c r="F1300" s="53">
        <v>83671935</v>
      </c>
      <c r="G1300" s="54">
        <v>169088401</v>
      </c>
      <c r="H1300" s="54">
        <v>169138161</v>
      </c>
      <c r="I1300" s="54">
        <v>169110170</v>
      </c>
      <c r="J1300" s="54">
        <v>0</v>
      </c>
      <c r="K1300" s="55">
        <v>0</v>
      </c>
      <c r="L1300" s="53">
        <v>0</v>
      </c>
      <c r="M1300" s="54">
        <v>0</v>
      </c>
      <c r="N1300" s="54">
        <v>0</v>
      </c>
      <c r="O1300" s="54">
        <v>0</v>
      </c>
      <c r="P1300" s="54">
        <v>0</v>
      </c>
      <c r="Q1300" s="55">
        <v>0</v>
      </c>
      <c r="R1300" s="53">
        <v>466449</v>
      </c>
      <c r="S1300" s="54">
        <v>470849</v>
      </c>
      <c r="T1300" s="54">
        <v>470933</v>
      </c>
      <c r="U1300" s="54">
        <v>470943</v>
      </c>
      <c r="V1300" s="54">
        <v>0</v>
      </c>
      <c r="W1300" s="55">
        <v>0</v>
      </c>
      <c r="X1300" s="53">
        <v>145</v>
      </c>
      <c r="Y1300" s="54">
        <v>309</v>
      </c>
      <c r="Z1300" s="54">
        <v>318</v>
      </c>
      <c r="AA1300" s="54">
        <v>318</v>
      </c>
      <c r="AB1300" s="54">
        <v>0</v>
      </c>
      <c r="AC1300" s="55">
        <v>0</v>
      </c>
      <c r="AD1300" s="53">
        <v>462347</v>
      </c>
      <c r="AE1300" s="54">
        <v>463204</v>
      </c>
      <c r="AF1300" s="54">
        <v>464632</v>
      </c>
      <c r="AG1300" s="54">
        <v>464532</v>
      </c>
      <c r="AH1300" s="54">
        <v>0</v>
      </c>
      <c r="AI1300" s="55">
        <v>0</v>
      </c>
    </row>
    <row r="1301" spans="1:35" x14ac:dyDescent="0.25">
      <c r="A1301" s="26">
        <v>2019</v>
      </c>
      <c r="B1301" s="26">
        <v>0</v>
      </c>
      <c r="C1301" s="26" t="s">
        <v>55</v>
      </c>
      <c r="D1301" s="26">
        <v>41</v>
      </c>
      <c r="E1301" s="26">
        <v>1978</v>
      </c>
      <c r="F1301" s="50">
        <v>82316062</v>
      </c>
      <c r="G1301" s="51">
        <v>166347215</v>
      </c>
      <c r="H1301" s="51">
        <v>166398484</v>
      </c>
      <c r="I1301" s="51">
        <v>166373016</v>
      </c>
      <c r="J1301" s="51">
        <v>0</v>
      </c>
      <c r="K1301" s="52">
        <v>0</v>
      </c>
      <c r="L1301" s="50">
        <v>0</v>
      </c>
      <c r="M1301" s="51">
        <v>0</v>
      </c>
      <c r="N1301" s="51">
        <v>0</v>
      </c>
      <c r="O1301" s="51">
        <v>0</v>
      </c>
      <c r="P1301" s="51">
        <v>0</v>
      </c>
      <c r="Q1301" s="52">
        <v>0</v>
      </c>
      <c r="R1301" s="50">
        <v>458823</v>
      </c>
      <c r="S1301" s="51">
        <v>463083</v>
      </c>
      <c r="T1301" s="51">
        <v>463204</v>
      </c>
      <c r="U1301" s="51">
        <v>463195</v>
      </c>
      <c r="V1301" s="51">
        <v>0</v>
      </c>
      <c r="W1301" s="52">
        <v>0</v>
      </c>
      <c r="X1301" s="50">
        <v>152</v>
      </c>
      <c r="Y1301" s="51">
        <v>309</v>
      </c>
      <c r="Z1301" s="51">
        <v>312</v>
      </c>
      <c r="AA1301" s="51">
        <v>315</v>
      </c>
      <c r="AB1301" s="51">
        <v>0</v>
      </c>
      <c r="AC1301" s="52">
        <v>0</v>
      </c>
      <c r="AD1301" s="50">
        <v>454746</v>
      </c>
      <c r="AE1301" s="51">
        <v>455640</v>
      </c>
      <c r="AF1301" s="51">
        <v>457027</v>
      </c>
      <c r="AG1301" s="51">
        <v>456942</v>
      </c>
      <c r="AH1301" s="51">
        <v>0</v>
      </c>
      <c r="AI1301" s="52">
        <v>0</v>
      </c>
    </row>
    <row r="1302" spans="1:35" x14ac:dyDescent="0.25">
      <c r="A1302" s="27">
        <v>2019</v>
      </c>
      <c r="B1302" s="27">
        <v>0</v>
      </c>
      <c r="C1302" s="27" t="s">
        <v>55</v>
      </c>
      <c r="D1302" s="27">
        <v>42</v>
      </c>
      <c r="E1302" s="27">
        <v>1977</v>
      </c>
      <c r="F1302" s="53">
        <v>81014842</v>
      </c>
      <c r="G1302" s="54">
        <v>163711130</v>
      </c>
      <c r="H1302" s="54">
        <v>163745293</v>
      </c>
      <c r="I1302" s="54">
        <v>163717586</v>
      </c>
      <c r="J1302" s="54">
        <v>0</v>
      </c>
      <c r="K1302" s="55">
        <v>0</v>
      </c>
      <c r="L1302" s="53">
        <v>0</v>
      </c>
      <c r="M1302" s="54">
        <v>0</v>
      </c>
      <c r="N1302" s="54">
        <v>0</v>
      </c>
      <c r="O1302" s="54">
        <v>0</v>
      </c>
      <c r="P1302" s="54">
        <v>0</v>
      </c>
      <c r="Q1302" s="55">
        <v>0</v>
      </c>
      <c r="R1302" s="53">
        <v>451494</v>
      </c>
      <c r="S1302" s="54">
        <v>455562</v>
      </c>
      <c r="T1302" s="54">
        <v>455723</v>
      </c>
      <c r="U1302" s="54">
        <v>455695</v>
      </c>
      <c r="V1302" s="54">
        <v>0</v>
      </c>
      <c r="W1302" s="55">
        <v>0</v>
      </c>
      <c r="X1302" s="53">
        <v>170</v>
      </c>
      <c r="Y1302" s="54">
        <v>326</v>
      </c>
      <c r="Z1302" s="54">
        <v>329</v>
      </c>
      <c r="AA1302" s="54">
        <v>330</v>
      </c>
      <c r="AB1302" s="54">
        <v>0</v>
      </c>
      <c r="AC1302" s="55">
        <v>0</v>
      </c>
      <c r="AD1302" s="53">
        <v>447642</v>
      </c>
      <c r="AE1302" s="54">
        <v>448497</v>
      </c>
      <c r="AF1302" s="54">
        <v>449675</v>
      </c>
      <c r="AG1302" s="54">
        <v>449607</v>
      </c>
      <c r="AH1302" s="54">
        <v>0</v>
      </c>
      <c r="AI1302" s="55">
        <v>0</v>
      </c>
    </row>
    <row r="1303" spans="1:35" x14ac:dyDescent="0.25">
      <c r="A1303" s="26">
        <v>2019</v>
      </c>
      <c r="B1303" s="26">
        <v>0</v>
      </c>
      <c r="C1303" s="26" t="s">
        <v>55</v>
      </c>
      <c r="D1303" s="26">
        <v>43</v>
      </c>
      <c r="E1303" s="26">
        <v>1976</v>
      </c>
      <c r="F1303" s="50">
        <v>79290386</v>
      </c>
      <c r="G1303" s="51">
        <v>160267983</v>
      </c>
      <c r="H1303" s="51">
        <v>160303112</v>
      </c>
      <c r="I1303" s="51">
        <v>160278622</v>
      </c>
      <c r="J1303" s="51">
        <v>0</v>
      </c>
      <c r="K1303" s="52">
        <v>0</v>
      </c>
      <c r="L1303" s="50">
        <v>0</v>
      </c>
      <c r="M1303" s="51">
        <v>0</v>
      </c>
      <c r="N1303" s="51">
        <v>0</v>
      </c>
      <c r="O1303" s="51">
        <v>0</v>
      </c>
      <c r="P1303" s="51">
        <v>0</v>
      </c>
      <c r="Q1303" s="52">
        <v>0</v>
      </c>
      <c r="R1303" s="50">
        <v>441721</v>
      </c>
      <c r="S1303" s="51">
        <v>445842</v>
      </c>
      <c r="T1303" s="51">
        <v>445967</v>
      </c>
      <c r="U1303" s="51">
        <v>445965</v>
      </c>
      <c r="V1303" s="51">
        <v>0</v>
      </c>
      <c r="W1303" s="52">
        <v>0</v>
      </c>
      <c r="X1303" s="50">
        <v>180</v>
      </c>
      <c r="Y1303" s="51">
        <v>386</v>
      </c>
      <c r="Z1303" s="51">
        <v>390</v>
      </c>
      <c r="AA1303" s="51">
        <v>390</v>
      </c>
      <c r="AB1303" s="51">
        <v>0</v>
      </c>
      <c r="AC1303" s="52">
        <v>0</v>
      </c>
      <c r="AD1303" s="50">
        <v>438212</v>
      </c>
      <c r="AE1303" s="51">
        <v>439044</v>
      </c>
      <c r="AF1303" s="51">
        <v>440274</v>
      </c>
      <c r="AG1303" s="51">
        <v>440193</v>
      </c>
      <c r="AH1303" s="51">
        <v>0</v>
      </c>
      <c r="AI1303" s="52">
        <v>0</v>
      </c>
    </row>
    <row r="1304" spans="1:35" x14ac:dyDescent="0.25">
      <c r="A1304" s="27">
        <v>2019</v>
      </c>
      <c r="B1304" s="27">
        <v>0</v>
      </c>
      <c r="C1304" s="27" t="s">
        <v>55</v>
      </c>
      <c r="D1304" s="27">
        <v>44</v>
      </c>
      <c r="E1304" s="27">
        <v>1975</v>
      </c>
      <c r="F1304" s="53">
        <v>76605418</v>
      </c>
      <c r="G1304" s="54">
        <v>154828536</v>
      </c>
      <c r="H1304" s="54">
        <v>154858883</v>
      </c>
      <c r="I1304" s="54">
        <v>154841361</v>
      </c>
      <c r="J1304" s="54">
        <v>0</v>
      </c>
      <c r="K1304" s="55">
        <v>0</v>
      </c>
      <c r="L1304" s="53">
        <v>0</v>
      </c>
      <c r="M1304" s="54">
        <v>0</v>
      </c>
      <c r="N1304" s="54">
        <v>0</v>
      </c>
      <c r="O1304" s="54">
        <v>0</v>
      </c>
      <c r="P1304" s="54">
        <v>0</v>
      </c>
      <c r="Q1304" s="55">
        <v>0</v>
      </c>
      <c r="R1304" s="53">
        <v>426856</v>
      </c>
      <c r="S1304" s="54">
        <v>430862</v>
      </c>
      <c r="T1304" s="54">
        <v>430980</v>
      </c>
      <c r="U1304" s="54">
        <v>430972</v>
      </c>
      <c r="V1304" s="54">
        <v>0</v>
      </c>
      <c r="W1304" s="55">
        <v>0</v>
      </c>
      <c r="X1304" s="53">
        <v>181</v>
      </c>
      <c r="Y1304" s="54">
        <v>391</v>
      </c>
      <c r="Z1304" s="54">
        <v>394</v>
      </c>
      <c r="AA1304" s="54">
        <v>394</v>
      </c>
      <c r="AB1304" s="54">
        <v>0</v>
      </c>
      <c r="AC1304" s="55">
        <v>0</v>
      </c>
      <c r="AD1304" s="53">
        <v>423389</v>
      </c>
      <c r="AE1304" s="54">
        <v>424183</v>
      </c>
      <c r="AF1304" s="54">
        <v>425295</v>
      </c>
      <c r="AG1304" s="54">
        <v>425239</v>
      </c>
      <c r="AH1304" s="54">
        <v>0</v>
      </c>
      <c r="AI1304" s="55">
        <v>0</v>
      </c>
    </row>
    <row r="1305" spans="1:35" x14ac:dyDescent="0.25">
      <c r="A1305" s="26">
        <v>2019</v>
      </c>
      <c r="B1305" s="26">
        <v>0</v>
      </c>
      <c r="C1305" s="26" t="s">
        <v>55</v>
      </c>
      <c r="D1305" s="26">
        <v>45</v>
      </c>
      <c r="E1305" s="26">
        <v>1974</v>
      </c>
      <c r="F1305" s="50">
        <v>77745288</v>
      </c>
      <c r="G1305" s="51">
        <v>157105008</v>
      </c>
      <c r="H1305" s="51">
        <v>157127716</v>
      </c>
      <c r="I1305" s="51">
        <v>157095982</v>
      </c>
      <c r="J1305" s="51">
        <v>0</v>
      </c>
      <c r="K1305" s="52">
        <v>0</v>
      </c>
      <c r="L1305" s="50">
        <v>0</v>
      </c>
      <c r="M1305" s="51">
        <v>0</v>
      </c>
      <c r="N1305" s="51">
        <v>0</v>
      </c>
      <c r="O1305" s="51">
        <v>0</v>
      </c>
      <c r="P1305" s="51">
        <v>0</v>
      </c>
      <c r="Q1305" s="52">
        <v>0</v>
      </c>
      <c r="R1305" s="50">
        <v>433147</v>
      </c>
      <c r="S1305" s="51">
        <v>436984</v>
      </c>
      <c r="T1305" s="51">
        <v>437069</v>
      </c>
      <c r="U1305" s="51">
        <v>437026</v>
      </c>
      <c r="V1305" s="51">
        <v>0</v>
      </c>
      <c r="W1305" s="52">
        <v>0</v>
      </c>
      <c r="X1305" s="50">
        <v>204</v>
      </c>
      <c r="Y1305" s="51">
        <v>432</v>
      </c>
      <c r="Z1305" s="51">
        <v>437</v>
      </c>
      <c r="AA1305" s="51">
        <v>437</v>
      </c>
      <c r="AB1305" s="51">
        <v>0</v>
      </c>
      <c r="AC1305" s="52">
        <v>0</v>
      </c>
      <c r="AD1305" s="50">
        <v>429652</v>
      </c>
      <c r="AE1305" s="51">
        <v>430299</v>
      </c>
      <c r="AF1305" s="51">
        <v>431349</v>
      </c>
      <c r="AG1305" s="51">
        <v>431247</v>
      </c>
      <c r="AH1305" s="51">
        <v>0</v>
      </c>
      <c r="AI1305" s="52">
        <v>0</v>
      </c>
    </row>
    <row r="1306" spans="1:35" x14ac:dyDescent="0.25">
      <c r="A1306" s="27">
        <v>2019</v>
      </c>
      <c r="B1306" s="27">
        <v>0</v>
      </c>
      <c r="C1306" s="27" t="s">
        <v>55</v>
      </c>
      <c r="D1306" s="27">
        <v>46</v>
      </c>
      <c r="E1306" s="27">
        <v>1973</v>
      </c>
      <c r="F1306" s="53">
        <v>78238956</v>
      </c>
      <c r="G1306" s="54">
        <v>158101284</v>
      </c>
      <c r="H1306" s="54">
        <v>158136783</v>
      </c>
      <c r="I1306" s="54">
        <v>158121857</v>
      </c>
      <c r="J1306" s="54">
        <v>0</v>
      </c>
      <c r="K1306" s="55">
        <v>0</v>
      </c>
      <c r="L1306" s="53">
        <v>0</v>
      </c>
      <c r="M1306" s="54">
        <v>0</v>
      </c>
      <c r="N1306" s="54">
        <v>0</v>
      </c>
      <c r="O1306" s="54">
        <v>0</v>
      </c>
      <c r="P1306" s="54">
        <v>0</v>
      </c>
      <c r="Q1306" s="55">
        <v>0</v>
      </c>
      <c r="R1306" s="53">
        <v>435685</v>
      </c>
      <c r="S1306" s="54">
        <v>439234</v>
      </c>
      <c r="T1306" s="54">
        <v>439335</v>
      </c>
      <c r="U1306" s="54">
        <v>439364</v>
      </c>
      <c r="V1306" s="54">
        <v>0</v>
      </c>
      <c r="W1306" s="55">
        <v>0</v>
      </c>
      <c r="X1306" s="53">
        <v>233</v>
      </c>
      <c r="Y1306" s="54">
        <v>501</v>
      </c>
      <c r="Z1306" s="54">
        <v>511</v>
      </c>
      <c r="AA1306" s="54">
        <v>515</v>
      </c>
      <c r="AB1306" s="54">
        <v>0</v>
      </c>
      <c r="AC1306" s="55">
        <v>0</v>
      </c>
      <c r="AD1306" s="53">
        <v>432309</v>
      </c>
      <c r="AE1306" s="54">
        <v>433045</v>
      </c>
      <c r="AF1306" s="54">
        <v>434137</v>
      </c>
      <c r="AG1306" s="54">
        <v>434093</v>
      </c>
      <c r="AH1306" s="54">
        <v>0</v>
      </c>
      <c r="AI1306" s="55">
        <v>0</v>
      </c>
    </row>
    <row r="1307" spans="1:35" x14ac:dyDescent="0.25">
      <c r="A1307" s="26">
        <v>2019</v>
      </c>
      <c r="B1307" s="26">
        <v>0</v>
      </c>
      <c r="C1307" s="26" t="s">
        <v>55</v>
      </c>
      <c r="D1307" s="26">
        <v>47</v>
      </c>
      <c r="E1307" s="26">
        <v>1972</v>
      </c>
      <c r="F1307" s="50">
        <v>84376194</v>
      </c>
      <c r="G1307" s="51">
        <v>170417530</v>
      </c>
      <c r="H1307" s="51">
        <v>170444964</v>
      </c>
      <c r="I1307" s="51">
        <v>170436187</v>
      </c>
      <c r="J1307" s="51">
        <v>0</v>
      </c>
      <c r="K1307" s="52">
        <v>0</v>
      </c>
      <c r="L1307" s="50">
        <v>0</v>
      </c>
      <c r="M1307" s="51">
        <v>0</v>
      </c>
      <c r="N1307" s="51">
        <v>0</v>
      </c>
      <c r="O1307" s="51">
        <v>0</v>
      </c>
      <c r="P1307" s="51">
        <v>0</v>
      </c>
      <c r="Q1307" s="52">
        <v>0</v>
      </c>
      <c r="R1307" s="50">
        <v>469589</v>
      </c>
      <c r="S1307" s="51">
        <v>473007</v>
      </c>
      <c r="T1307" s="51">
        <v>473105</v>
      </c>
      <c r="U1307" s="51">
        <v>473115</v>
      </c>
      <c r="V1307" s="51">
        <v>0</v>
      </c>
      <c r="W1307" s="52">
        <v>0</v>
      </c>
      <c r="X1307" s="50">
        <v>285</v>
      </c>
      <c r="Y1307" s="51">
        <v>581</v>
      </c>
      <c r="Z1307" s="51">
        <v>589</v>
      </c>
      <c r="AA1307" s="51">
        <v>589</v>
      </c>
      <c r="AB1307" s="51">
        <v>0</v>
      </c>
      <c r="AC1307" s="52">
        <v>0</v>
      </c>
      <c r="AD1307" s="50">
        <v>466145</v>
      </c>
      <c r="AE1307" s="51">
        <v>466536</v>
      </c>
      <c r="AF1307" s="51">
        <v>467554</v>
      </c>
      <c r="AG1307" s="51">
        <v>467517</v>
      </c>
      <c r="AH1307" s="51">
        <v>0</v>
      </c>
      <c r="AI1307" s="52">
        <v>0</v>
      </c>
    </row>
    <row r="1308" spans="1:35" x14ac:dyDescent="0.25">
      <c r="A1308" s="27">
        <v>2019</v>
      </c>
      <c r="B1308" s="27">
        <v>0</v>
      </c>
      <c r="C1308" s="27" t="s">
        <v>55</v>
      </c>
      <c r="D1308" s="27">
        <v>48</v>
      </c>
      <c r="E1308" s="27">
        <v>1971</v>
      </c>
      <c r="F1308" s="53">
        <v>92480367</v>
      </c>
      <c r="G1308" s="54">
        <v>186752235</v>
      </c>
      <c r="H1308" s="54">
        <v>186763913</v>
      </c>
      <c r="I1308" s="54">
        <v>186745951</v>
      </c>
      <c r="J1308" s="54">
        <v>0</v>
      </c>
      <c r="K1308" s="55">
        <v>0</v>
      </c>
      <c r="L1308" s="53">
        <v>0</v>
      </c>
      <c r="M1308" s="54">
        <v>0</v>
      </c>
      <c r="N1308" s="54">
        <v>0</v>
      </c>
      <c r="O1308" s="54">
        <v>0</v>
      </c>
      <c r="P1308" s="54">
        <v>0</v>
      </c>
      <c r="Q1308" s="55">
        <v>0</v>
      </c>
      <c r="R1308" s="53">
        <v>514259</v>
      </c>
      <c r="S1308" s="54">
        <v>517560</v>
      </c>
      <c r="T1308" s="54">
        <v>517644</v>
      </c>
      <c r="U1308" s="54">
        <v>517628</v>
      </c>
      <c r="V1308" s="54">
        <v>0</v>
      </c>
      <c r="W1308" s="55">
        <v>0</v>
      </c>
      <c r="X1308" s="53">
        <v>386</v>
      </c>
      <c r="Y1308" s="54">
        <v>759</v>
      </c>
      <c r="Z1308" s="54">
        <v>766</v>
      </c>
      <c r="AA1308" s="54">
        <v>770</v>
      </c>
      <c r="AB1308" s="54">
        <v>0</v>
      </c>
      <c r="AC1308" s="55">
        <v>0</v>
      </c>
      <c r="AD1308" s="53">
        <v>510896</v>
      </c>
      <c r="AE1308" s="54">
        <v>511203</v>
      </c>
      <c r="AF1308" s="54">
        <v>512183</v>
      </c>
      <c r="AG1308" s="54">
        <v>512128</v>
      </c>
      <c r="AH1308" s="54">
        <v>0</v>
      </c>
      <c r="AI1308" s="55">
        <v>0</v>
      </c>
    </row>
    <row r="1309" spans="1:35" x14ac:dyDescent="0.25">
      <c r="A1309" s="26">
        <v>2019</v>
      </c>
      <c r="B1309" s="26">
        <v>0</v>
      </c>
      <c r="C1309" s="26" t="s">
        <v>55</v>
      </c>
      <c r="D1309" s="26">
        <v>49</v>
      </c>
      <c r="E1309" s="26">
        <v>1970</v>
      </c>
      <c r="F1309" s="50">
        <v>96048678</v>
      </c>
      <c r="G1309" s="51">
        <v>193927580</v>
      </c>
      <c r="H1309" s="51">
        <v>193963639</v>
      </c>
      <c r="I1309" s="51">
        <v>193936146</v>
      </c>
      <c r="J1309" s="51">
        <v>0</v>
      </c>
      <c r="K1309" s="52">
        <v>0</v>
      </c>
      <c r="L1309" s="50">
        <v>0</v>
      </c>
      <c r="M1309" s="51">
        <v>0</v>
      </c>
      <c r="N1309" s="51">
        <v>0</v>
      </c>
      <c r="O1309" s="51">
        <v>0</v>
      </c>
      <c r="P1309" s="51">
        <v>0</v>
      </c>
      <c r="Q1309" s="52">
        <v>0</v>
      </c>
      <c r="R1309" s="50">
        <v>534015</v>
      </c>
      <c r="S1309" s="51">
        <v>537266</v>
      </c>
      <c r="T1309" s="51">
        <v>537340</v>
      </c>
      <c r="U1309" s="51">
        <v>537311</v>
      </c>
      <c r="V1309" s="51">
        <v>0</v>
      </c>
      <c r="W1309" s="52">
        <v>0</v>
      </c>
      <c r="X1309" s="50">
        <v>411</v>
      </c>
      <c r="Y1309" s="51">
        <v>838</v>
      </c>
      <c r="Z1309" s="51">
        <v>840</v>
      </c>
      <c r="AA1309" s="51">
        <v>844</v>
      </c>
      <c r="AB1309" s="51">
        <v>0</v>
      </c>
      <c r="AC1309" s="52">
        <v>0</v>
      </c>
      <c r="AD1309" s="50">
        <v>530584</v>
      </c>
      <c r="AE1309" s="51">
        <v>530776</v>
      </c>
      <c r="AF1309" s="51">
        <v>531868</v>
      </c>
      <c r="AG1309" s="51">
        <v>531769</v>
      </c>
      <c r="AH1309" s="51">
        <v>0</v>
      </c>
      <c r="AI1309" s="52">
        <v>0</v>
      </c>
    </row>
    <row r="1310" spans="1:35" x14ac:dyDescent="0.25">
      <c r="A1310" s="27">
        <v>2019</v>
      </c>
      <c r="B1310" s="27">
        <v>0</v>
      </c>
      <c r="C1310" s="27" t="s">
        <v>55</v>
      </c>
      <c r="D1310" s="27">
        <v>50</v>
      </c>
      <c r="E1310" s="27">
        <v>1969</v>
      </c>
      <c r="F1310" s="53">
        <v>102777877</v>
      </c>
      <c r="G1310" s="54">
        <v>207442180</v>
      </c>
      <c r="H1310" s="54">
        <v>207479726</v>
      </c>
      <c r="I1310" s="54">
        <v>207455464</v>
      </c>
      <c r="J1310" s="54">
        <v>0</v>
      </c>
      <c r="K1310" s="55">
        <v>0</v>
      </c>
      <c r="L1310" s="53">
        <v>0</v>
      </c>
      <c r="M1310" s="54">
        <v>0</v>
      </c>
      <c r="N1310" s="54">
        <v>0</v>
      </c>
      <c r="O1310" s="54">
        <v>0</v>
      </c>
      <c r="P1310" s="54">
        <v>0</v>
      </c>
      <c r="Q1310" s="55">
        <v>0</v>
      </c>
      <c r="R1310" s="53">
        <v>571237</v>
      </c>
      <c r="S1310" s="54">
        <v>574334</v>
      </c>
      <c r="T1310" s="54">
        <v>574409</v>
      </c>
      <c r="U1310" s="54">
        <v>574407</v>
      </c>
      <c r="V1310" s="54">
        <v>0</v>
      </c>
      <c r="W1310" s="55">
        <v>0</v>
      </c>
      <c r="X1310" s="53">
        <v>478</v>
      </c>
      <c r="Y1310" s="54">
        <v>1057</v>
      </c>
      <c r="Z1310" s="54">
        <v>1069</v>
      </c>
      <c r="AA1310" s="54">
        <v>1070</v>
      </c>
      <c r="AB1310" s="54">
        <v>0</v>
      </c>
      <c r="AC1310" s="55">
        <v>0</v>
      </c>
      <c r="AD1310" s="53">
        <v>567828</v>
      </c>
      <c r="AE1310" s="54">
        <v>567626</v>
      </c>
      <c r="AF1310" s="54">
        <v>568666</v>
      </c>
      <c r="AG1310" s="54">
        <v>568597</v>
      </c>
      <c r="AH1310" s="54">
        <v>0</v>
      </c>
      <c r="AI1310" s="55">
        <v>0</v>
      </c>
    </row>
    <row r="1311" spans="1:35" x14ac:dyDescent="0.25">
      <c r="A1311" s="26">
        <v>2019</v>
      </c>
      <c r="B1311" s="26">
        <v>0</v>
      </c>
      <c r="C1311" s="26" t="s">
        <v>55</v>
      </c>
      <c r="D1311" s="26">
        <v>51</v>
      </c>
      <c r="E1311" s="26">
        <v>1968</v>
      </c>
      <c r="F1311" s="50">
        <v>107652155</v>
      </c>
      <c r="G1311" s="51">
        <v>217251034</v>
      </c>
      <c r="H1311" s="51">
        <v>217287546</v>
      </c>
      <c r="I1311" s="51">
        <v>217271137</v>
      </c>
      <c r="J1311" s="51">
        <v>0</v>
      </c>
      <c r="K1311" s="52">
        <v>0</v>
      </c>
      <c r="L1311" s="50">
        <v>0</v>
      </c>
      <c r="M1311" s="51">
        <v>0</v>
      </c>
      <c r="N1311" s="51">
        <v>0</v>
      </c>
      <c r="O1311" s="51">
        <v>0</v>
      </c>
      <c r="P1311" s="51">
        <v>0</v>
      </c>
      <c r="Q1311" s="52">
        <v>0</v>
      </c>
      <c r="R1311" s="50">
        <v>598133</v>
      </c>
      <c r="S1311" s="51">
        <v>601045</v>
      </c>
      <c r="T1311" s="51">
        <v>601129</v>
      </c>
      <c r="U1311" s="51">
        <v>601138</v>
      </c>
      <c r="V1311" s="51">
        <v>0</v>
      </c>
      <c r="W1311" s="52">
        <v>0</v>
      </c>
      <c r="X1311" s="50">
        <v>593</v>
      </c>
      <c r="Y1311" s="51">
        <v>1208</v>
      </c>
      <c r="Z1311" s="51">
        <v>1223</v>
      </c>
      <c r="AA1311" s="51">
        <v>1225</v>
      </c>
      <c r="AB1311" s="51">
        <v>0</v>
      </c>
      <c r="AC1311" s="52">
        <v>0</v>
      </c>
      <c r="AD1311" s="50">
        <v>594566</v>
      </c>
      <c r="AE1311" s="51">
        <v>594427</v>
      </c>
      <c r="AF1311" s="51">
        <v>595445</v>
      </c>
      <c r="AG1311" s="51">
        <v>595401</v>
      </c>
      <c r="AH1311" s="51">
        <v>0</v>
      </c>
      <c r="AI1311" s="52">
        <v>0</v>
      </c>
    </row>
    <row r="1312" spans="1:35" x14ac:dyDescent="0.25">
      <c r="A1312" s="27">
        <v>2019</v>
      </c>
      <c r="B1312" s="27">
        <v>0</v>
      </c>
      <c r="C1312" s="27" t="s">
        <v>55</v>
      </c>
      <c r="D1312" s="27">
        <v>52</v>
      </c>
      <c r="E1312" s="27">
        <v>1967</v>
      </c>
      <c r="F1312" s="53">
        <v>110696375</v>
      </c>
      <c r="G1312" s="54">
        <v>223342674</v>
      </c>
      <c r="H1312" s="54">
        <v>223391978</v>
      </c>
      <c r="I1312" s="54">
        <v>223380039</v>
      </c>
      <c r="J1312" s="54">
        <v>0</v>
      </c>
      <c r="K1312" s="55">
        <v>0</v>
      </c>
      <c r="L1312" s="53">
        <v>0</v>
      </c>
      <c r="M1312" s="54">
        <v>0</v>
      </c>
      <c r="N1312" s="54">
        <v>0</v>
      </c>
      <c r="O1312" s="54">
        <v>0</v>
      </c>
      <c r="P1312" s="54">
        <v>0</v>
      </c>
      <c r="Q1312" s="55">
        <v>0</v>
      </c>
      <c r="R1312" s="53">
        <v>614750</v>
      </c>
      <c r="S1312" s="54">
        <v>617445</v>
      </c>
      <c r="T1312" s="54">
        <v>617555</v>
      </c>
      <c r="U1312" s="54">
        <v>617565</v>
      </c>
      <c r="V1312" s="54">
        <v>0</v>
      </c>
      <c r="W1312" s="55">
        <v>0</v>
      </c>
      <c r="X1312" s="53">
        <v>655</v>
      </c>
      <c r="Y1312" s="54">
        <v>1308</v>
      </c>
      <c r="Z1312" s="54">
        <v>1318</v>
      </c>
      <c r="AA1312" s="54">
        <v>1323</v>
      </c>
      <c r="AB1312" s="54">
        <v>0</v>
      </c>
      <c r="AC1312" s="55">
        <v>0</v>
      </c>
      <c r="AD1312" s="53">
        <v>611296</v>
      </c>
      <c r="AE1312" s="54">
        <v>611031</v>
      </c>
      <c r="AF1312" s="54">
        <v>612031</v>
      </c>
      <c r="AG1312" s="54">
        <v>612004</v>
      </c>
      <c r="AH1312" s="54">
        <v>0</v>
      </c>
      <c r="AI1312" s="55">
        <v>0</v>
      </c>
    </row>
    <row r="1313" spans="1:35" x14ac:dyDescent="0.25">
      <c r="A1313" s="26">
        <v>2019</v>
      </c>
      <c r="B1313" s="26">
        <v>0</v>
      </c>
      <c r="C1313" s="26" t="s">
        <v>55</v>
      </c>
      <c r="D1313" s="26">
        <v>53</v>
      </c>
      <c r="E1313" s="26">
        <v>1966</v>
      </c>
      <c r="F1313" s="50">
        <v>113879253</v>
      </c>
      <c r="G1313" s="51">
        <v>229690597</v>
      </c>
      <c r="H1313" s="51">
        <v>229759362</v>
      </c>
      <c r="I1313" s="51">
        <v>229748556</v>
      </c>
      <c r="J1313" s="51">
        <v>0</v>
      </c>
      <c r="K1313" s="52">
        <v>0</v>
      </c>
      <c r="L1313" s="50">
        <v>0</v>
      </c>
      <c r="M1313" s="51">
        <v>0</v>
      </c>
      <c r="N1313" s="51">
        <v>0</v>
      </c>
      <c r="O1313" s="51">
        <v>0</v>
      </c>
      <c r="P1313" s="51">
        <v>0</v>
      </c>
      <c r="Q1313" s="52">
        <v>0</v>
      </c>
      <c r="R1313" s="50">
        <v>632122</v>
      </c>
      <c r="S1313" s="51">
        <v>634506</v>
      </c>
      <c r="T1313" s="51">
        <v>634642</v>
      </c>
      <c r="U1313" s="51">
        <v>634645</v>
      </c>
      <c r="V1313" s="51">
        <v>0</v>
      </c>
      <c r="W1313" s="52">
        <v>0</v>
      </c>
      <c r="X1313" s="50">
        <v>807</v>
      </c>
      <c r="Y1313" s="51">
        <v>1610</v>
      </c>
      <c r="Z1313" s="51">
        <v>1625</v>
      </c>
      <c r="AA1313" s="51">
        <v>1629</v>
      </c>
      <c r="AB1313" s="51">
        <v>0</v>
      </c>
      <c r="AC1313" s="52">
        <v>0</v>
      </c>
      <c r="AD1313" s="50">
        <v>628703</v>
      </c>
      <c r="AE1313" s="51">
        <v>628203</v>
      </c>
      <c r="AF1313" s="51">
        <v>629314</v>
      </c>
      <c r="AG1313" s="51">
        <v>629294</v>
      </c>
      <c r="AH1313" s="51">
        <v>0</v>
      </c>
      <c r="AI1313" s="52">
        <v>0</v>
      </c>
    </row>
    <row r="1314" spans="1:35" x14ac:dyDescent="0.25">
      <c r="A1314" s="27">
        <v>2019</v>
      </c>
      <c r="B1314" s="27">
        <v>0</v>
      </c>
      <c r="C1314" s="27" t="s">
        <v>55</v>
      </c>
      <c r="D1314" s="27">
        <v>54</v>
      </c>
      <c r="E1314" s="27">
        <v>1965</v>
      </c>
      <c r="F1314" s="53">
        <v>113964562</v>
      </c>
      <c r="G1314" s="54">
        <v>229904327</v>
      </c>
      <c r="H1314" s="54">
        <v>229937165</v>
      </c>
      <c r="I1314" s="54">
        <v>229936336</v>
      </c>
      <c r="J1314" s="54">
        <v>0</v>
      </c>
      <c r="K1314" s="55">
        <v>0</v>
      </c>
      <c r="L1314" s="53">
        <v>0</v>
      </c>
      <c r="M1314" s="54">
        <v>0</v>
      </c>
      <c r="N1314" s="54">
        <v>0</v>
      </c>
      <c r="O1314" s="54">
        <v>0</v>
      </c>
      <c r="P1314" s="54">
        <v>0</v>
      </c>
      <c r="Q1314" s="55">
        <v>0</v>
      </c>
      <c r="R1314" s="53">
        <v>632472</v>
      </c>
      <c r="S1314" s="54">
        <v>634970</v>
      </c>
      <c r="T1314" s="54">
        <v>635046</v>
      </c>
      <c r="U1314" s="54">
        <v>635044</v>
      </c>
      <c r="V1314" s="54">
        <v>0</v>
      </c>
      <c r="W1314" s="55">
        <v>0</v>
      </c>
      <c r="X1314" s="53">
        <v>812</v>
      </c>
      <c r="Y1314" s="54">
        <v>1689</v>
      </c>
      <c r="Z1314" s="54">
        <v>1702</v>
      </c>
      <c r="AA1314" s="54">
        <v>1703</v>
      </c>
      <c r="AB1314" s="54">
        <v>0</v>
      </c>
      <c r="AC1314" s="55">
        <v>0</v>
      </c>
      <c r="AD1314" s="53">
        <v>629260</v>
      </c>
      <c r="AE1314" s="54">
        <v>628976</v>
      </c>
      <c r="AF1314" s="54">
        <v>629867</v>
      </c>
      <c r="AG1314" s="54">
        <v>629923</v>
      </c>
      <c r="AH1314" s="54">
        <v>0</v>
      </c>
      <c r="AI1314" s="55">
        <v>0</v>
      </c>
    </row>
    <row r="1315" spans="1:35" x14ac:dyDescent="0.25">
      <c r="A1315" s="26">
        <v>2019</v>
      </c>
      <c r="B1315" s="26">
        <v>0</v>
      </c>
      <c r="C1315" s="26" t="s">
        <v>55</v>
      </c>
      <c r="D1315" s="26">
        <v>55</v>
      </c>
      <c r="E1315" s="26">
        <v>1964</v>
      </c>
      <c r="F1315" s="50">
        <v>115862230</v>
      </c>
      <c r="G1315" s="51">
        <v>233679590</v>
      </c>
      <c r="H1315" s="51">
        <v>233739811</v>
      </c>
      <c r="I1315" s="51">
        <v>233729865</v>
      </c>
      <c r="J1315" s="51">
        <v>0</v>
      </c>
      <c r="K1315" s="52">
        <v>0</v>
      </c>
      <c r="L1315" s="50">
        <v>0</v>
      </c>
      <c r="M1315" s="51">
        <v>0</v>
      </c>
      <c r="N1315" s="51">
        <v>0</v>
      </c>
      <c r="O1315" s="51">
        <v>0</v>
      </c>
      <c r="P1315" s="51">
        <v>0</v>
      </c>
      <c r="Q1315" s="52">
        <v>0</v>
      </c>
      <c r="R1315" s="50">
        <v>642946</v>
      </c>
      <c r="S1315" s="51">
        <v>645009</v>
      </c>
      <c r="T1315" s="51">
        <v>645170</v>
      </c>
      <c r="U1315" s="51">
        <v>645189</v>
      </c>
      <c r="V1315" s="51">
        <v>0</v>
      </c>
      <c r="W1315" s="52">
        <v>0</v>
      </c>
      <c r="X1315" s="50">
        <v>904</v>
      </c>
      <c r="Y1315" s="51">
        <v>1901</v>
      </c>
      <c r="Z1315" s="51">
        <v>1920</v>
      </c>
      <c r="AA1315" s="51">
        <v>1926</v>
      </c>
      <c r="AB1315" s="51">
        <v>0</v>
      </c>
      <c r="AC1315" s="52">
        <v>0</v>
      </c>
      <c r="AD1315" s="50">
        <v>639650</v>
      </c>
      <c r="AE1315" s="51">
        <v>638899</v>
      </c>
      <c r="AF1315" s="51">
        <v>639952</v>
      </c>
      <c r="AG1315" s="51">
        <v>639935</v>
      </c>
      <c r="AH1315" s="51">
        <v>0</v>
      </c>
      <c r="AI1315" s="52">
        <v>0</v>
      </c>
    </row>
    <row r="1316" spans="1:35" x14ac:dyDescent="0.25">
      <c r="A1316" s="27">
        <v>2019</v>
      </c>
      <c r="B1316" s="27">
        <v>0</v>
      </c>
      <c r="C1316" s="27" t="s">
        <v>55</v>
      </c>
      <c r="D1316" s="27">
        <v>56</v>
      </c>
      <c r="E1316" s="27">
        <v>1963</v>
      </c>
      <c r="F1316" s="53">
        <v>114566397</v>
      </c>
      <c r="G1316" s="54">
        <v>230941519</v>
      </c>
      <c r="H1316" s="54">
        <v>231003868</v>
      </c>
      <c r="I1316" s="54">
        <v>230997962</v>
      </c>
      <c r="J1316" s="54">
        <v>0</v>
      </c>
      <c r="K1316" s="55">
        <v>0</v>
      </c>
      <c r="L1316" s="53">
        <v>0</v>
      </c>
      <c r="M1316" s="54">
        <v>0</v>
      </c>
      <c r="N1316" s="54">
        <v>0</v>
      </c>
      <c r="O1316" s="54">
        <v>0</v>
      </c>
      <c r="P1316" s="54">
        <v>0</v>
      </c>
      <c r="Q1316" s="55">
        <v>0</v>
      </c>
      <c r="R1316" s="53">
        <v>635402</v>
      </c>
      <c r="S1316" s="54">
        <v>636967</v>
      </c>
      <c r="T1316" s="54">
        <v>637119</v>
      </c>
      <c r="U1316" s="54">
        <v>637141</v>
      </c>
      <c r="V1316" s="54">
        <v>0</v>
      </c>
      <c r="W1316" s="55">
        <v>0</v>
      </c>
      <c r="X1316" s="53">
        <v>1019</v>
      </c>
      <c r="Y1316" s="54">
        <v>2070</v>
      </c>
      <c r="Z1316" s="54">
        <v>2092</v>
      </c>
      <c r="AA1316" s="54">
        <v>2098</v>
      </c>
      <c r="AB1316" s="54">
        <v>0</v>
      </c>
      <c r="AC1316" s="55">
        <v>0</v>
      </c>
      <c r="AD1316" s="53">
        <v>632173</v>
      </c>
      <c r="AE1316" s="54">
        <v>630997</v>
      </c>
      <c r="AF1316" s="54">
        <v>631909</v>
      </c>
      <c r="AG1316" s="54">
        <v>631940</v>
      </c>
      <c r="AH1316" s="54">
        <v>0</v>
      </c>
      <c r="AI1316" s="55">
        <v>0</v>
      </c>
    </row>
    <row r="1317" spans="1:35" x14ac:dyDescent="0.25">
      <c r="A1317" s="26">
        <v>2019</v>
      </c>
      <c r="B1317" s="26">
        <v>0</v>
      </c>
      <c r="C1317" s="26" t="s">
        <v>55</v>
      </c>
      <c r="D1317" s="26">
        <v>57</v>
      </c>
      <c r="E1317" s="26">
        <v>1962</v>
      </c>
      <c r="F1317" s="50">
        <v>110663618</v>
      </c>
      <c r="G1317" s="51">
        <v>223039533</v>
      </c>
      <c r="H1317" s="51">
        <v>223079992</v>
      </c>
      <c r="I1317" s="51">
        <v>223075418</v>
      </c>
      <c r="J1317" s="51">
        <v>0</v>
      </c>
      <c r="K1317" s="52">
        <v>0</v>
      </c>
      <c r="L1317" s="50">
        <v>0</v>
      </c>
      <c r="M1317" s="51">
        <v>0</v>
      </c>
      <c r="N1317" s="51">
        <v>0</v>
      </c>
      <c r="O1317" s="51">
        <v>0</v>
      </c>
      <c r="P1317" s="51">
        <v>0</v>
      </c>
      <c r="Q1317" s="52">
        <v>0</v>
      </c>
      <c r="R1317" s="50">
        <v>613823</v>
      </c>
      <c r="S1317" s="51">
        <v>615179</v>
      </c>
      <c r="T1317" s="51">
        <v>615271</v>
      </c>
      <c r="U1317" s="51">
        <v>615296</v>
      </c>
      <c r="V1317" s="51">
        <v>0</v>
      </c>
      <c r="W1317" s="52">
        <v>0</v>
      </c>
      <c r="X1317" s="50">
        <v>1104</v>
      </c>
      <c r="Y1317" s="51">
        <v>2255</v>
      </c>
      <c r="Z1317" s="51">
        <v>2273</v>
      </c>
      <c r="AA1317" s="51">
        <v>2278</v>
      </c>
      <c r="AB1317" s="51">
        <v>0</v>
      </c>
      <c r="AC1317" s="52">
        <v>0</v>
      </c>
      <c r="AD1317" s="50">
        <v>610559</v>
      </c>
      <c r="AE1317" s="51">
        <v>609236</v>
      </c>
      <c r="AF1317" s="51">
        <v>610051</v>
      </c>
      <c r="AG1317" s="51">
        <v>610062</v>
      </c>
      <c r="AH1317" s="51">
        <v>0</v>
      </c>
      <c r="AI1317" s="52">
        <v>0</v>
      </c>
    </row>
    <row r="1318" spans="1:35" x14ac:dyDescent="0.25">
      <c r="A1318" s="27">
        <v>2019</v>
      </c>
      <c r="B1318" s="27">
        <v>0</v>
      </c>
      <c r="C1318" s="27" t="s">
        <v>55</v>
      </c>
      <c r="D1318" s="27">
        <v>58</v>
      </c>
      <c r="E1318" s="27">
        <v>1961</v>
      </c>
      <c r="F1318" s="53">
        <v>108881160</v>
      </c>
      <c r="G1318" s="54">
        <v>219403713</v>
      </c>
      <c r="H1318" s="54">
        <v>219446098</v>
      </c>
      <c r="I1318" s="54">
        <v>219436213</v>
      </c>
      <c r="J1318" s="54">
        <v>0</v>
      </c>
      <c r="K1318" s="55">
        <v>0</v>
      </c>
      <c r="L1318" s="53">
        <v>0</v>
      </c>
      <c r="M1318" s="54">
        <v>0</v>
      </c>
      <c r="N1318" s="54">
        <v>0</v>
      </c>
      <c r="O1318" s="54">
        <v>0</v>
      </c>
      <c r="P1318" s="54">
        <v>0</v>
      </c>
      <c r="Q1318" s="55">
        <v>0</v>
      </c>
      <c r="R1318" s="53">
        <v>603809</v>
      </c>
      <c r="S1318" s="54">
        <v>604958</v>
      </c>
      <c r="T1318" s="54">
        <v>605056</v>
      </c>
      <c r="U1318" s="54">
        <v>605061</v>
      </c>
      <c r="V1318" s="54">
        <v>0</v>
      </c>
      <c r="W1318" s="55">
        <v>0</v>
      </c>
      <c r="X1318" s="53">
        <v>1208</v>
      </c>
      <c r="Y1318" s="54">
        <v>2447</v>
      </c>
      <c r="Z1318" s="54">
        <v>2465</v>
      </c>
      <c r="AA1318" s="54">
        <v>2466</v>
      </c>
      <c r="AB1318" s="54">
        <v>0</v>
      </c>
      <c r="AC1318" s="55">
        <v>0</v>
      </c>
      <c r="AD1318" s="53">
        <v>600659</v>
      </c>
      <c r="AE1318" s="54">
        <v>599232</v>
      </c>
      <c r="AF1318" s="54">
        <v>599998</v>
      </c>
      <c r="AG1318" s="54">
        <v>599987</v>
      </c>
      <c r="AH1318" s="54">
        <v>0</v>
      </c>
      <c r="AI1318" s="55">
        <v>0</v>
      </c>
    </row>
    <row r="1319" spans="1:35" x14ac:dyDescent="0.25">
      <c r="A1319" s="26">
        <v>2019</v>
      </c>
      <c r="B1319" s="26">
        <v>0</v>
      </c>
      <c r="C1319" s="26" t="s">
        <v>55</v>
      </c>
      <c r="D1319" s="26">
        <v>59</v>
      </c>
      <c r="E1319" s="26">
        <v>1960</v>
      </c>
      <c r="F1319" s="50">
        <v>105141010</v>
      </c>
      <c r="G1319" s="51">
        <v>211857032</v>
      </c>
      <c r="H1319" s="51">
        <v>211884961</v>
      </c>
      <c r="I1319" s="51">
        <v>211879013</v>
      </c>
      <c r="J1319" s="51">
        <v>0</v>
      </c>
      <c r="K1319" s="52">
        <v>0</v>
      </c>
      <c r="L1319" s="50">
        <v>0</v>
      </c>
      <c r="M1319" s="51">
        <v>0</v>
      </c>
      <c r="N1319" s="51">
        <v>0</v>
      </c>
      <c r="O1319" s="51">
        <v>0</v>
      </c>
      <c r="P1319" s="51">
        <v>0</v>
      </c>
      <c r="Q1319" s="52">
        <v>0</v>
      </c>
      <c r="R1319" s="50">
        <v>582980</v>
      </c>
      <c r="S1319" s="51">
        <v>584056</v>
      </c>
      <c r="T1319" s="51">
        <v>584135</v>
      </c>
      <c r="U1319" s="51">
        <v>584123</v>
      </c>
      <c r="V1319" s="51">
        <v>0</v>
      </c>
      <c r="W1319" s="52">
        <v>0</v>
      </c>
      <c r="X1319" s="50">
        <v>1225</v>
      </c>
      <c r="Y1319" s="51">
        <v>2574</v>
      </c>
      <c r="Z1319" s="51">
        <v>2601</v>
      </c>
      <c r="AA1319" s="51">
        <v>2606</v>
      </c>
      <c r="AB1319" s="51">
        <v>0</v>
      </c>
      <c r="AC1319" s="52">
        <v>0</v>
      </c>
      <c r="AD1319" s="50">
        <v>580014</v>
      </c>
      <c r="AE1319" s="51">
        <v>578535</v>
      </c>
      <c r="AF1319" s="51">
        <v>579229</v>
      </c>
      <c r="AG1319" s="51">
        <v>579216</v>
      </c>
      <c r="AH1319" s="51">
        <v>0</v>
      </c>
      <c r="AI1319" s="52">
        <v>0</v>
      </c>
    </row>
    <row r="1320" spans="1:35" x14ac:dyDescent="0.25">
      <c r="A1320" s="27">
        <v>2019</v>
      </c>
      <c r="B1320" s="27">
        <v>0</v>
      </c>
      <c r="C1320" s="27" t="s">
        <v>55</v>
      </c>
      <c r="D1320" s="27">
        <v>60</v>
      </c>
      <c r="E1320" s="27">
        <v>1959</v>
      </c>
      <c r="F1320" s="53">
        <v>101849902</v>
      </c>
      <c r="G1320" s="54">
        <v>205142061</v>
      </c>
      <c r="H1320" s="54">
        <v>205182808</v>
      </c>
      <c r="I1320" s="54">
        <v>205175590</v>
      </c>
      <c r="J1320" s="54">
        <v>0</v>
      </c>
      <c r="K1320" s="55">
        <v>0</v>
      </c>
      <c r="L1320" s="53">
        <v>0</v>
      </c>
      <c r="M1320" s="54">
        <v>0</v>
      </c>
      <c r="N1320" s="54">
        <v>0</v>
      </c>
      <c r="O1320" s="54">
        <v>0</v>
      </c>
      <c r="P1320" s="54">
        <v>0</v>
      </c>
      <c r="Q1320" s="55">
        <v>0</v>
      </c>
      <c r="R1320" s="53">
        <v>564783</v>
      </c>
      <c r="S1320" s="54">
        <v>565719</v>
      </c>
      <c r="T1320" s="54">
        <v>565824</v>
      </c>
      <c r="U1320" s="54">
        <v>565838</v>
      </c>
      <c r="V1320" s="54">
        <v>0</v>
      </c>
      <c r="W1320" s="55">
        <v>0</v>
      </c>
      <c r="X1320" s="53">
        <v>1379</v>
      </c>
      <c r="Y1320" s="54">
        <v>2783</v>
      </c>
      <c r="Z1320" s="54">
        <v>2812</v>
      </c>
      <c r="AA1320" s="54">
        <v>2823</v>
      </c>
      <c r="AB1320" s="54">
        <v>0</v>
      </c>
      <c r="AC1320" s="55">
        <v>0</v>
      </c>
      <c r="AD1320" s="53">
        <v>561684</v>
      </c>
      <c r="AE1320" s="54">
        <v>559860</v>
      </c>
      <c r="AF1320" s="54">
        <v>560539</v>
      </c>
      <c r="AG1320" s="54">
        <v>560526</v>
      </c>
      <c r="AH1320" s="54">
        <v>0</v>
      </c>
      <c r="AI1320" s="55">
        <v>0</v>
      </c>
    </row>
    <row r="1321" spans="1:35" x14ac:dyDescent="0.25">
      <c r="A1321" s="26">
        <v>2019</v>
      </c>
      <c r="B1321" s="26">
        <v>0</v>
      </c>
      <c r="C1321" s="26" t="s">
        <v>55</v>
      </c>
      <c r="D1321" s="26">
        <v>61</v>
      </c>
      <c r="E1321" s="26">
        <v>1958</v>
      </c>
      <c r="F1321" s="50">
        <v>95507959</v>
      </c>
      <c r="G1321" s="51">
        <v>192365327</v>
      </c>
      <c r="H1321" s="51">
        <v>192393852</v>
      </c>
      <c r="I1321" s="51">
        <v>192385824</v>
      </c>
      <c r="J1321" s="51">
        <v>0</v>
      </c>
      <c r="K1321" s="52">
        <v>0</v>
      </c>
      <c r="L1321" s="50">
        <v>0</v>
      </c>
      <c r="M1321" s="51">
        <v>0</v>
      </c>
      <c r="N1321" s="51">
        <v>0</v>
      </c>
      <c r="O1321" s="51">
        <v>0</v>
      </c>
      <c r="P1321" s="51">
        <v>0</v>
      </c>
      <c r="Q1321" s="52">
        <v>0</v>
      </c>
      <c r="R1321" s="50">
        <v>529643</v>
      </c>
      <c r="S1321" s="51">
        <v>530415</v>
      </c>
      <c r="T1321" s="51">
        <v>530469</v>
      </c>
      <c r="U1321" s="51">
        <v>530467</v>
      </c>
      <c r="V1321" s="51">
        <v>0</v>
      </c>
      <c r="W1321" s="52">
        <v>0</v>
      </c>
      <c r="X1321" s="50">
        <v>1421</v>
      </c>
      <c r="Y1321" s="51">
        <v>2867</v>
      </c>
      <c r="Z1321" s="51">
        <v>2896</v>
      </c>
      <c r="AA1321" s="51">
        <v>2903</v>
      </c>
      <c r="AB1321" s="51">
        <v>0</v>
      </c>
      <c r="AC1321" s="52">
        <v>0</v>
      </c>
      <c r="AD1321" s="50">
        <v>526732</v>
      </c>
      <c r="AE1321" s="51">
        <v>524961</v>
      </c>
      <c r="AF1321" s="51">
        <v>525519</v>
      </c>
      <c r="AG1321" s="51">
        <v>525500</v>
      </c>
      <c r="AH1321" s="51">
        <v>0</v>
      </c>
      <c r="AI1321" s="52">
        <v>0</v>
      </c>
    </row>
    <row r="1322" spans="1:35" x14ac:dyDescent="0.25">
      <c r="A1322" s="27">
        <v>2019</v>
      </c>
      <c r="B1322" s="27">
        <v>0</v>
      </c>
      <c r="C1322" s="27" t="s">
        <v>55</v>
      </c>
      <c r="D1322" s="27">
        <v>62</v>
      </c>
      <c r="E1322" s="27">
        <v>1957</v>
      </c>
      <c r="F1322" s="53">
        <v>92583685</v>
      </c>
      <c r="G1322" s="54">
        <v>186420253</v>
      </c>
      <c r="H1322" s="54">
        <v>186449698</v>
      </c>
      <c r="I1322" s="54">
        <v>186449286</v>
      </c>
      <c r="J1322" s="54">
        <v>0</v>
      </c>
      <c r="K1322" s="55">
        <v>0</v>
      </c>
      <c r="L1322" s="53">
        <v>0</v>
      </c>
      <c r="M1322" s="54">
        <v>0</v>
      </c>
      <c r="N1322" s="54">
        <v>0</v>
      </c>
      <c r="O1322" s="54">
        <v>0</v>
      </c>
      <c r="P1322" s="54">
        <v>0</v>
      </c>
      <c r="Q1322" s="55">
        <v>0</v>
      </c>
      <c r="R1322" s="53">
        <v>513445</v>
      </c>
      <c r="S1322" s="54">
        <v>514150</v>
      </c>
      <c r="T1322" s="54">
        <v>514222</v>
      </c>
      <c r="U1322" s="54">
        <v>514232</v>
      </c>
      <c r="V1322" s="54">
        <v>0</v>
      </c>
      <c r="W1322" s="55">
        <v>0</v>
      </c>
      <c r="X1322" s="53">
        <v>1574</v>
      </c>
      <c r="Y1322" s="54">
        <v>3174</v>
      </c>
      <c r="Z1322" s="54">
        <v>3204</v>
      </c>
      <c r="AA1322" s="54">
        <v>3207</v>
      </c>
      <c r="AB1322" s="54">
        <v>0</v>
      </c>
      <c r="AC1322" s="55">
        <v>0</v>
      </c>
      <c r="AD1322" s="53">
        <v>510421</v>
      </c>
      <c r="AE1322" s="54">
        <v>508539</v>
      </c>
      <c r="AF1322" s="54">
        <v>509106</v>
      </c>
      <c r="AG1322" s="54">
        <v>509129</v>
      </c>
      <c r="AH1322" s="54">
        <v>0</v>
      </c>
      <c r="AI1322" s="55">
        <v>0</v>
      </c>
    </row>
    <row r="1323" spans="1:35" x14ac:dyDescent="0.25">
      <c r="A1323" s="26">
        <v>2019</v>
      </c>
      <c r="B1323" s="26">
        <v>0</v>
      </c>
      <c r="C1323" s="26" t="s">
        <v>55</v>
      </c>
      <c r="D1323" s="26">
        <v>63</v>
      </c>
      <c r="E1323" s="26">
        <v>1956</v>
      </c>
      <c r="F1323" s="50">
        <v>89380307</v>
      </c>
      <c r="G1323" s="51">
        <v>179949964</v>
      </c>
      <c r="H1323" s="51">
        <v>179989740</v>
      </c>
      <c r="I1323" s="51">
        <v>179985989</v>
      </c>
      <c r="J1323" s="51">
        <v>0</v>
      </c>
      <c r="K1323" s="52">
        <v>0</v>
      </c>
      <c r="L1323" s="50">
        <v>0</v>
      </c>
      <c r="M1323" s="51">
        <v>0</v>
      </c>
      <c r="N1323" s="51">
        <v>0</v>
      </c>
      <c r="O1323" s="51">
        <v>0</v>
      </c>
      <c r="P1323" s="51">
        <v>0</v>
      </c>
      <c r="Q1323" s="52">
        <v>0</v>
      </c>
      <c r="R1323" s="50">
        <v>495687</v>
      </c>
      <c r="S1323" s="51">
        <v>496423</v>
      </c>
      <c r="T1323" s="51">
        <v>496518</v>
      </c>
      <c r="U1323" s="51">
        <v>496522</v>
      </c>
      <c r="V1323" s="51">
        <v>0</v>
      </c>
      <c r="W1323" s="52">
        <v>0</v>
      </c>
      <c r="X1323" s="50">
        <v>1641</v>
      </c>
      <c r="Y1323" s="51">
        <v>3283</v>
      </c>
      <c r="Z1323" s="51">
        <v>3311</v>
      </c>
      <c r="AA1323" s="51">
        <v>3316</v>
      </c>
      <c r="AB1323" s="51">
        <v>0</v>
      </c>
      <c r="AC1323" s="52">
        <v>0</v>
      </c>
      <c r="AD1323" s="50">
        <v>492810</v>
      </c>
      <c r="AE1323" s="51">
        <v>490632</v>
      </c>
      <c r="AF1323" s="51">
        <v>491360</v>
      </c>
      <c r="AG1323" s="51">
        <v>491369</v>
      </c>
      <c r="AH1323" s="51">
        <v>0</v>
      </c>
      <c r="AI1323" s="52">
        <v>0</v>
      </c>
    </row>
    <row r="1324" spans="1:35" x14ac:dyDescent="0.25">
      <c r="A1324" s="27">
        <v>2019</v>
      </c>
      <c r="B1324" s="27">
        <v>0</v>
      </c>
      <c r="C1324" s="27" t="s">
        <v>55</v>
      </c>
      <c r="D1324" s="27">
        <v>64</v>
      </c>
      <c r="E1324" s="27">
        <v>1955</v>
      </c>
      <c r="F1324" s="53">
        <v>86080281</v>
      </c>
      <c r="G1324" s="54">
        <v>173277072</v>
      </c>
      <c r="H1324" s="54">
        <v>173316927</v>
      </c>
      <c r="I1324" s="54">
        <v>173311911</v>
      </c>
      <c r="J1324" s="54">
        <v>0</v>
      </c>
      <c r="K1324" s="55">
        <v>0</v>
      </c>
      <c r="L1324" s="53">
        <v>0</v>
      </c>
      <c r="M1324" s="54">
        <v>0</v>
      </c>
      <c r="N1324" s="54">
        <v>0</v>
      </c>
      <c r="O1324" s="54">
        <v>0</v>
      </c>
      <c r="P1324" s="54">
        <v>0</v>
      </c>
      <c r="Q1324" s="55">
        <v>0</v>
      </c>
      <c r="R1324" s="53">
        <v>477422</v>
      </c>
      <c r="S1324" s="54">
        <v>478008</v>
      </c>
      <c r="T1324" s="54">
        <v>478108</v>
      </c>
      <c r="U1324" s="54">
        <v>478116</v>
      </c>
      <c r="V1324" s="54">
        <v>0</v>
      </c>
      <c r="W1324" s="55">
        <v>0</v>
      </c>
      <c r="X1324" s="53">
        <v>1714</v>
      </c>
      <c r="Y1324" s="54">
        <v>3483</v>
      </c>
      <c r="Z1324" s="54">
        <v>3515</v>
      </c>
      <c r="AA1324" s="54">
        <v>3514</v>
      </c>
      <c r="AB1324" s="54">
        <v>0</v>
      </c>
      <c r="AC1324" s="55">
        <v>0</v>
      </c>
      <c r="AD1324" s="53">
        <v>474428</v>
      </c>
      <c r="AE1324" s="54">
        <v>472537</v>
      </c>
      <c r="AF1324" s="54">
        <v>472977</v>
      </c>
      <c r="AG1324" s="54">
        <v>473011</v>
      </c>
      <c r="AH1324" s="54">
        <v>0</v>
      </c>
      <c r="AI1324" s="55">
        <v>0</v>
      </c>
    </row>
    <row r="1325" spans="1:35" x14ac:dyDescent="0.25">
      <c r="A1325" s="26">
        <v>2019</v>
      </c>
      <c r="B1325" s="26">
        <v>0</v>
      </c>
      <c r="C1325" s="26" t="s">
        <v>55</v>
      </c>
      <c r="D1325" s="26">
        <v>65</v>
      </c>
      <c r="E1325" s="26">
        <v>1954</v>
      </c>
      <c r="F1325" s="50">
        <v>84576371</v>
      </c>
      <c r="G1325" s="51">
        <v>170264393</v>
      </c>
      <c r="H1325" s="51">
        <v>170326045</v>
      </c>
      <c r="I1325" s="51">
        <v>170321367</v>
      </c>
      <c r="J1325" s="51">
        <v>0</v>
      </c>
      <c r="K1325" s="52">
        <v>0</v>
      </c>
      <c r="L1325" s="50">
        <v>0</v>
      </c>
      <c r="M1325" s="51">
        <v>0</v>
      </c>
      <c r="N1325" s="51">
        <v>0</v>
      </c>
      <c r="O1325" s="51">
        <v>0</v>
      </c>
      <c r="P1325" s="51">
        <v>0</v>
      </c>
      <c r="Q1325" s="52">
        <v>0</v>
      </c>
      <c r="R1325" s="50">
        <v>468852</v>
      </c>
      <c r="S1325" s="51">
        <v>469904</v>
      </c>
      <c r="T1325" s="51">
        <v>470183</v>
      </c>
      <c r="U1325" s="51">
        <v>470268</v>
      </c>
      <c r="V1325" s="51">
        <v>0</v>
      </c>
      <c r="W1325" s="52">
        <v>0</v>
      </c>
      <c r="X1325" s="50">
        <v>1771</v>
      </c>
      <c r="Y1325" s="51">
        <v>3688</v>
      </c>
      <c r="Z1325" s="51">
        <v>3719</v>
      </c>
      <c r="AA1325" s="51">
        <v>3723</v>
      </c>
      <c r="AB1325" s="51">
        <v>0</v>
      </c>
      <c r="AC1325" s="52">
        <v>0</v>
      </c>
      <c r="AD1325" s="50">
        <v>466288</v>
      </c>
      <c r="AE1325" s="51">
        <v>464201</v>
      </c>
      <c r="AF1325" s="51">
        <v>465157</v>
      </c>
      <c r="AG1325" s="51">
        <v>465257</v>
      </c>
      <c r="AH1325" s="51">
        <v>0</v>
      </c>
      <c r="AI1325" s="52">
        <v>0</v>
      </c>
    </row>
    <row r="1326" spans="1:35" x14ac:dyDescent="0.25">
      <c r="A1326" s="27">
        <v>2019</v>
      </c>
      <c r="B1326" s="27">
        <v>0</v>
      </c>
      <c r="C1326" s="27" t="s">
        <v>55</v>
      </c>
      <c r="D1326" s="27">
        <v>66</v>
      </c>
      <c r="E1326" s="27">
        <v>1953</v>
      </c>
      <c r="F1326" s="53">
        <v>82149500</v>
      </c>
      <c r="G1326" s="54">
        <v>165472564</v>
      </c>
      <c r="H1326" s="54">
        <v>165521089</v>
      </c>
      <c r="I1326" s="54">
        <v>165521566</v>
      </c>
      <c r="J1326" s="54">
        <v>0</v>
      </c>
      <c r="K1326" s="55">
        <v>0</v>
      </c>
      <c r="L1326" s="53">
        <v>0</v>
      </c>
      <c r="M1326" s="54">
        <v>0</v>
      </c>
      <c r="N1326" s="54">
        <v>0</v>
      </c>
      <c r="O1326" s="54">
        <v>0</v>
      </c>
      <c r="P1326" s="54">
        <v>0</v>
      </c>
      <c r="Q1326" s="55">
        <v>0</v>
      </c>
      <c r="R1326" s="53">
        <v>455815</v>
      </c>
      <c r="S1326" s="54">
        <v>456597</v>
      </c>
      <c r="T1326" s="54">
        <v>456800</v>
      </c>
      <c r="U1326" s="54">
        <v>456840</v>
      </c>
      <c r="V1326" s="54">
        <v>0</v>
      </c>
      <c r="W1326" s="55">
        <v>0</v>
      </c>
      <c r="X1326" s="53">
        <v>1934</v>
      </c>
      <c r="Y1326" s="54">
        <v>3933</v>
      </c>
      <c r="Z1326" s="54">
        <v>3958</v>
      </c>
      <c r="AA1326" s="54">
        <v>3964</v>
      </c>
      <c r="AB1326" s="54">
        <v>0</v>
      </c>
      <c r="AC1326" s="55">
        <v>0</v>
      </c>
      <c r="AD1326" s="53">
        <v>452868</v>
      </c>
      <c r="AE1326" s="54">
        <v>451440</v>
      </c>
      <c r="AF1326" s="54">
        <v>451654</v>
      </c>
      <c r="AG1326" s="54">
        <v>451659</v>
      </c>
      <c r="AH1326" s="54">
        <v>0</v>
      </c>
      <c r="AI1326" s="55">
        <v>0</v>
      </c>
    </row>
    <row r="1327" spans="1:35" x14ac:dyDescent="0.25">
      <c r="A1327" s="26">
        <v>2019</v>
      </c>
      <c r="B1327" s="26">
        <v>0</v>
      </c>
      <c r="C1327" s="26" t="s">
        <v>55</v>
      </c>
      <c r="D1327" s="26">
        <v>67</v>
      </c>
      <c r="E1327" s="26">
        <v>1952</v>
      </c>
      <c r="F1327" s="50">
        <v>82139292</v>
      </c>
      <c r="G1327" s="51">
        <v>165265637</v>
      </c>
      <c r="H1327" s="51">
        <v>165262663</v>
      </c>
      <c r="I1327" s="51">
        <v>165251598</v>
      </c>
      <c r="J1327" s="51">
        <v>0</v>
      </c>
      <c r="K1327" s="52">
        <v>0</v>
      </c>
      <c r="L1327" s="50">
        <v>0</v>
      </c>
      <c r="M1327" s="51">
        <v>0</v>
      </c>
      <c r="N1327" s="51">
        <v>0</v>
      </c>
      <c r="O1327" s="51">
        <v>0</v>
      </c>
      <c r="P1327" s="51">
        <v>0</v>
      </c>
      <c r="Q1327" s="52">
        <v>0</v>
      </c>
      <c r="R1327" s="50">
        <v>455263</v>
      </c>
      <c r="S1327" s="51">
        <v>455574</v>
      </c>
      <c r="T1327" s="51">
        <v>455621</v>
      </c>
      <c r="U1327" s="51">
        <v>455611</v>
      </c>
      <c r="V1327" s="51">
        <v>0</v>
      </c>
      <c r="W1327" s="52">
        <v>0</v>
      </c>
      <c r="X1327" s="50">
        <v>2141</v>
      </c>
      <c r="Y1327" s="51">
        <v>4309</v>
      </c>
      <c r="Z1327" s="51">
        <v>4339</v>
      </c>
      <c r="AA1327" s="51">
        <v>4343</v>
      </c>
      <c r="AB1327" s="51">
        <v>0</v>
      </c>
      <c r="AC1327" s="52">
        <v>0</v>
      </c>
      <c r="AD1327" s="50">
        <v>452747</v>
      </c>
      <c r="AE1327" s="51">
        <v>450545</v>
      </c>
      <c r="AF1327" s="51">
        <v>450550</v>
      </c>
      <c r="AG1327" s="51">
        <v>450506</v>
      </c>
      <c r="AH1327" s="51">
        <v>0</v>
      </c>
      <c r="AI1327" s="52">
        <v>0</v>
      </c>
    </row>
    <row r="1328" spans="1:35" x14ac:dyDescent="0.25">
      <c r="A1328" s="27">
        <v>2019</v>
      </c>
      <c r="B1328" s="27">
        <v>0</v>
      </c>
      <c r="C1328" s="27" t="s">
        <v>55</v>
      </c>
      <c r="D1328" s="27">
        <v>68</v>
      </c>
      <c r="E1328" s="27">
        <v>1951</v>
      </c>
      <c r="F1328" s="53">
        <v>80241995</v>
      </c>
      <c r="G1328" s="54">
        <v>161389840</v>
      </c>
      <c r="H1328" s="54">
        <v>161401300</v>
      </c>
      <c r="I1328" s="54">
        <v>161390988</v>
      </c>
      <c r="J1328" s="54">
        <v>0</v>
      </c>
      <c r="K1328" s="55">
        <v>0</v>
      </c>
      <c r="L1328" s="53">
        <v>0</v>
      </c>
      <c r="M1328" s="54">
        <v>0</v>
      </c>
      <c r="N1328" s="54">
        <v>0</v>
      </c>
      <c r="O1328" s="54">
        <v>0</v>
      </c>
      <c r="P1328" s="54">
        <v>0</v>
      </c>
      <c r="Q1328" s="55">
        <v>0</v>
      </c>
      <c r="R1328" s="53">
        <v>444720</v>
      </c>
      <c r="S1328" s="54">
        <v>444868</v>
      </c>
      <c r="T1328" s="54">
        <v>444934</v>
      </c>
      <c r="U1328" s="54">
        <v>444926</v>
      </c>
      <c r="V1328" s="54">
        <v>0</v>
      </c>
      <c r="W1328" s="55">
        <v>0</v>
      </c>
      <c r="X1328" s="53">
        <v>2173</v>
      </c>
      <c r="Y1328" s="54">
        <v>4426</v>
      </c>
      <c r="Z1328" s="54">
        <v>4450</v>
      </c>
      <c r="AA1328" s="54">
        <v>4454</v>
      </c>
      <c r="AB1328" s="54">
        <v>0</v>
      </c>
      <c r="AC1328" s="55">
        <v>0</v>
      </c>
      <c r="AD1328" s="53">
        <v>442248</v>
      </c>
      <c r="AE1328" s="54">
        <v>439871</v>
      </c>
      <c r="AF1328" s="54">
        <v>439924</v>
      </c>
      <c r="AG1328" s="54">
        <v>439898</v>
      </c>
      <c r="AH1328" s="54">
        <v>0</v>
      </c>
      <c r="AI1328" s="55">
        <v>0</v>
      </c>
    </row>
    <row r="1329" spans="1:35" x14ac:dyDescent="0.25">
      <c r="A1329" s="26">
        <v>2019</v>
      </c>
      <c r="B1329" s="26">
        <v>0</v>
      </c>
      <c r="C1329" s="26" t="s">
        <v>55</v>
      </c>
      <c r="D1329" s="26">
        <v>69</v>
      </c>
      <c r="E1329" s="26">
        <v>1950</v>
      </c>
      <c r="F1329" s="50">
        <v>79693173</v>
      </c>
      <c r="G1329" s="51">
        <v>160241637</v>
      </c>
      <c r="H1329" s="51">
        <v>160239783</v>
      </c>
      <c r="I1329" s="51">
        <v>160227758</v>
      </c>
      <c r="J1329" s="51">
        <v>0</v>
      </c>
      <c r="K1329" s="52">
        <v>0</v>
      </c>
      <c r="L1329" s="50">
        <v>0</v>
      </c>
      <c r="M1329" s="51">
        <v>0</v>
      </c>
      <c r="N1329" s="51">
        <v>0</v>
      </c>
      <c r="O1329" s="51">
        <v>0</v>
      </c>
      <c r="P1329" s="51">
        <v>0</v>
      </c>
      <c r="Q1329" s="52">
        <v>0</v>
      </c>
      <c r="R1329" s="50">
        <v>441753</v>
      </c>
      <c r="S1329" s="51">
        <v>441906</v>
      </c>
      <c r="T1329" s="51">
        <v>441928</v>
      </c>
      <c r="U1329" s="51">
        <v>441911</v>
      </c>
      <c r="V1329" s="51">
        <v>0</v>
      </c>
      <c r="W1329" s="52">
        <v>0</v>
      </c>
      <c r="X1329" s="50">
        <v>2382</v>
      </c>
      <c r="Y1329" s="51">
        <v>4853</v>
      </c>
      <c r="Z1329" s="51">
        <v>4890</v>
      </c>
      <c r="AA1329" s="51">
        <v>4894</v>
      </c>
      <c r="AB1329" s="51">
        <v>0</v>
      </c>
      <c r="AC1329" s="52">
        <v>0</v>
      </c>
      <c r="AD1329" s="50">
        <v>439067</v>
      </c>
      <c r="AE1329" s="51">
        <v>436490</v>
      </c>
      <c r="AF1329" s="51">
        <v>436477</v>
      </c>
      <c r="AG1329" s="51">
        <v>436445</v>
      </c>
      <c r="AH1329" s="51">
        <v>0</v>
      </c>
      <c r="AI1329" s="52">
        <v>0</v>
      </c>
    </row>
    <row r="1330" spans="1:35" x14ac:dyDescent="0.25">
      <c r="A1330" s="27">
        <v>2019</v>
      </c>
      <c r="B1330" s="27">
        <v>0</v>
      </c>
      <c r="C1330" s="27" t="s">
        <v>55</v>
      </c>
      <c r="D1330" s="27">
        <v>70</v>
      </c>
      <c r="E1330" s="27">
        <v>1949</v>
      </c>
      <c r="F1330" s="53">
        <v>76149341</v>
      </c>
      <c r="G1330" s="54">
        <v>153060236</v>
      </c>
      <c r="H1330" s="54">
        <v>153058772</v>
      </c>
      <c r="I1330" s="54">
        <v>153053612</v>
      </c>
      <c r="J1330" s="54">
        <v>0</v>
      </c>
      <c r="K1330" s="55">
        <v>0</v>
      </c>
      <c r="L1330" s="53">
        <v>0</v>
      </c>
      <c r="M1330" s="54">
        <v>0</v>
      </c>
      <c r="N1330" s="54">
        <v>0</v>
      </c>
      <c r="O1330" s="54">
        <v>0</v>
      </c>
      <c r="P1330" s="54">
        <v>0</v>
      </c>
      <c r="Q1330" s="55">
        <v>0</v>
      </c>
      <c r="R1330" s="53">
        <v>422310</v>
      </c>
      <c r="S1330" s="54">
        <v>422425</v>
      </c>
      <c r="T1330" s="54">
        <v>422458</v>
      </c>
      <c r="U1330" s="54">
        <v>422458</v>
      </c>
      <c r="V1330" s="54">
        <v>0</v>
      </c>
      <c r="W1330" s="55">
        <v>0</v>
      </c>
      <c r="X1330" s="53">
        <v>2720</v>
      </c>
      <c r="Y1330" s="54">
        <v>5289</v>
      </c>
      <c r="Z1330" s="54">
        <v>5317</v>
      </c>
      <c r="AA1330" s="54">
        <v>5320</v>
      </c>
      <c r="AB1330" s="54">
        <v>0</v>
      </c>
      <c r="AC1330" s="55">
        <v>0</v>
      </c>
      <c r="AD1330" s="53">
        <v>419403</v>
      </c>
      <c r="AE1330" s="54">
        <v>416717</v>
      </c>
      <c r="AF1330" s="54">
        <v>416710</v>
      </c>
      <c r="AG1330" s="54">
        <v>416696</v>
      </c>
      <c r="AH1330" s="54">
        <v>0</v>
      </c>
      <c r="AI1330" s="55">
        <v>0</v>
      </c>
    </row>
    <row r="1331" spans="1:35" x14ac:dyDescent="0.25">
      <c r="A1331" s="26">
        <v>2019</v>
      </c>
      <c r="B1331" s="26">
        <v>0</v>
      </c>
      <c r="C1331" s="26" t="s">
        <v>55</v>
      </c>
      <c r="D1331" s="26">
        <v>71</v>
      </c>
      <c r="E1331" s="26">
        <v>1948</v>
      </c>
      <c r="F1331" s="50">
        <v>68992062</v>
      </c>
      <c r="G1331" s="51">
        <v>138620086</v>
      </c>
      <c r="H1331" s="51">
        <v>138618591</v>
      </c>
      <c r="I1331" s="51">
        <v>138603821</v>
      </c>
      <c r="J1331" s="51">
        <v>0</v>
      </c>
      <c r="K1331" s="52">
        <v>0</v>
      </c>
      <c r="L1331" s="50">
        <v>0</v>
      </c>
      <c r="M1331" s="51">
        <v>0</v>
      </c>
      <c r="N1331" s="51">
        <v>0</v>
      </c>
      <c r="O1331" s="51">
        <v>0</v>
      </c>
      <c r="P1331" s="51">
        <v>0</v>
      </c>
      <c r="Q1331" s="52">
        <v>0</v>
      </c>
      <c r="R1331" s="50">
        <v>382642</v>
      </c>
      <c r="S1331" s="51">
        <v>382730</v>
      </c>
      <c r="T1331" s="51">
        <v>382759</v>
      </c>
      <c r="U1331" s="51">
        <v>382731</v>
      </c>
      <c r="V1331" s="51">
        <v>0</v>
      </c>
      <c r="W1331" s="52">
        <v>0</v>
      </c>
      <c r="X1331" s="50">
        <v>2595</v>
      </c>
      <c r="Y1331" s="51">
        <v>5277</v>
      </c>
      <c r="Z1331" s="51">
        <v>5308</v>
      </c>
      <c r="AA1331" s="51">
        <v>5314</v>
      </c>
      <c r="AB1331" s="51">
        <v>0</v>
      </c>
      <c r="AC1331" s="52">
        <v>0</v>
      </c>
      <c r="AD1331" s="50">
        <v>379870</v>
      </c>
      <c r="AE1331" s="51">
        <v>377046</v>
      </c>
      <c r="AF1331" s="51">
        <v>377047</v>
      </c>
      <c r="AG1331" s="51">
        <v>377002</v>
      </c>
      <c r="AH1331" s="51">
        <v>0</v>
      </c>
      <c r="AI1331" s="52">
        <v>0</v>
      </c>
    </row>
    <row r="1332" spans="1:35" x14ac:dyDescent="0.25">
      <c r="A1332" s="27">
        <v>2019</v>
      </c>
      <c r="B1332" s="27">
        <v>0</v>
      </c>
      <c r="C1332" s="27" t="s">
        <v>55</v>
      </c>
      <c r="D1332" s="27">
        <v>72</v>
      </c>
      <c r="E1332" s="27">
        <v>1947</v>
      </c>
      <c r="F1332" s="53">
        <v>64928271</v>
      </c>
      <c r="G1332" s="54">
        <v>130439597</v>
      </c>
      <c r="H1332" s="54">
        <v>130433009</v>
      </c>
      <c r="I1332" s="54">
        <v>130424950</v>
      </c>
      <c r="J1332" s="54">
        <v>0</v>
      </c>
      <c r="K1332" s="55">
        <v>0</v>
      </c>
      <c r="L1332" s="53">
        <v>0</v>
      </c>
      <c r="M1332" s="54">
        <v>0</v>
      </c>
      <c r="N1332" s="54">
        <v>0</v>
      </c>
      <c r="O1332" s="54">
        <v>0</v>
      </c>
      <c r="P1332" s="54">
        <v>0</v>
      </c>
      <c r="Q1332" s="55">
        <v>0</v>
      </c>
      <c r="R1332" s="53">
        <v>360217</v>
      </c>
      <c r="S1332" s="54">
        <v>360302</v>
      </c>
      <c r="T1332" s="54">
        <v>360308</v>
      </c>
      <c r="U1332" s="54">
        <v>360298</v>
      </c>
      <c r="V1332" s="54">
        <v>0</v>
      </c>
      <c r="W1332" s="55">
        <v>0</v>
      </c>
      <c r="X1332" s="53">
        <v>2625</v>
      </c>
      <c r="Y1332" s="54">
        <v>5270</v>
      </c>
      <c r="Z1332" s="54">
        <v>5320</v>
      </c>
      <c r="AA1332" s="54">
        <v>5325</v>
      </c>
      <c r="AB1332" s="54">
        <v>0</v>
      </c>
      <c r="AC1332" s="55">
        <v>0</v>
      </c>
      <c r="AD1332" s="53">
        <v>357411</v>
      </c>
      <c r="AE1332" s="54">
        <v>354691</v>
      </c>
      <c r="AF1332" s="54">
        <v>354646</v>
      </c>
      <c r="AG1332" s="54">
        <v>354616</v>
      </c>
      <c r="AH1332" s="54">
        <v>0</v>
      </c>
      <c r="AI1332" s="55">
        <v>0</v>
      </c>
    </row>
    <row r="1333" spans="1:35" x14ac:dyDescent="0.25">
      <c r="A1333" s="26">
        <v>2019</v>
      </c>
      <c r="B1333" s="26">
        <v>0</v>
      </c>
      <c r="C1333" s="26" t="s">
        <v>55</v>
      </c>
      <c r="D1333" s="26">
        <v>73</v>
      </c>
      <c r="E1333" s="26">
        <v>1946</v>
      </c>
      <c r="F1333" s="50">
        <v>56189723</v>
      </c>
      <c r="G1333" s="51">
        <v>112825410</v>
      </c>
      <c r="H1333" s="51">
        <v>112824749</v>
      </c>
      <c r="I1333" s="51">
        <v>112808616</v>
      </c>
      <c r="J1333" s="51">
        <v>0</v>
      </c>
      <c r="K1333" s="52">
        <v>0</v>
      </c>
      <c r="L1333" s="50">
        <v>0</v>
      </c>
      <c r="M1333" s="51">
        <v>0</v>
      </c>
      <c r="N1333" s="51">
        <v>0</v>
      </c>
      <c r="O1333" s="51">
        <v>0</v>
      </c>
      <c r="P1333" s="51">
        <v>0</v>
      </c>
      <c r="Q1333" s="52">
        <v>0</v>
      </c>
      <c r="R1333" s="50">
        <v>311900</v>
      </c>
      <c r="S1333" s="51">
        <v>311948</v>
      </c>
      <c r="T1333" s="51">
        <v>311964</v>
      </c>
      <c r="U1333" s="51">
        <v>311928</v>
      </c>
      <c r="V1333" s="51">
        <v>0</v>
      </c>
      <c r="W1333" s="52">
        <v>0</v>
      </c>
      <c r="X1333" s="50">
        <v>2608</v>
      </c>
      <c r="Y1333" s="51">
        <v>5166</v>
      </c>
      <c r="Z1333" s="51">
        <v>5203</v>
      </c>
      <c r="AA1333" s="51">
        <v>5206</v>
      </c>
      <c r="AB1333" s="51">
        <v>0</v>
      </c>
      <c r="AC1333" s="52">
        <v>0</v>
      </c>
      <c r="AD1333" s="50">
        <v>309165</v>
      </c>
      <c r="AE1333" s="51">
        <v>306495</v>
      </c>
      <c r="AF1333" s="51">
        <v>306468</v>
      </c>
      <c r="AG1333" s="51">
        <v>306420</v>
      </c>
      <c r="AH1333" s="51">
        <v>0</v>
      </c>
      <c r="AI1333" s="52">
        <v>0</v>
      </c>
    </row>
    <row r="1334" spans="1:35" x14ac:dyDescent="0.25">
      <c r="A1334" s="27">
        <v>2019</v>
      </c>
      <c r="B1334" s="27">
        <v>0</v>
      </c>
      <c r="C1334" s="27" t="s">
        <v>55</v>
      </c>
      <c r="D1334" s="27">
        <v>74</v>
      </c>
      <c r="E1334" s="27">
        <v>1945</v>
      </c>
      <c r="F1334" s="53">
        <v>49865318</v>
      </c>
      <c r="G1334" s="54">
        <v>100071818</v>
      </c>
      <c r="H1334" s="54">
        <v>100069873</v>
      </c>
      <c r="I1334" s="54">
        <v>100065694</v>
      </c>
      <c r="J1334" s="54">
        <v>0</v>
      </c>
      <c r="K1334" s="55">
        <v>0</v>
      </c>
      <c r="L1334" s="53">
        <v>0</v>
      </c>
      <c r="M1334" s="54">
        <v>0</v>
      </c>
      <c r="N1334" s="54">
        <v>0</v>
      </c>
      <c r="O1334" s="54">
        <v>0</v>
      </c>
      <c r="P1334" s="54">
        <v>0</v>
      </c>
      <c r="Q1334" s="55">
        <v>0</v>
      </c>
      <c r="R1334" s="53">
        <v>276859</v>
      </c>
      <c r="S1334" s="54">
        <v>276898</v>
      </c>
      <c r="T1334" s="54">
        <v>276912</v>
      </c>
      <c r="U1334" s="54">
        <v>276908</v>
      </c>
      <c r="V1334" s="54">
        <v>0</v>
      </c>
      <c r="W1334" s="55">
        <v>0</v>
      </c>
      <c r="X1334" s="53">
        <v>2473</v>
      </c>
      <c r="Y1334" s="54">
        <v>5119</v>
      </c>
      <c r="Z1334" s="54">
        <v>5166</v>
      </c>
      <c r="AA1334" s="54">
        <v>5173</v>
      </c>
      <c r="AB1334" s="54">
        <v>0</v>
      </c>
      <c r="AC1334" s="55">
        <v>0</v>
      </c>
      <c r="AD1334" s="53">
        <v>274278</v>
      </c>
      <c r="AE1334" s="54">
        <v>271533</v>
      </c>
      <c r="AF1334" s="54">
        <v>271495</v>
      </c>
      <c r="AG1334" s="54">
        <v>271476</v>
      </c>
      <c r="AH1334" s="54">
        <v>0</v>
      </c>
      <c r="AI1334" s="55">
        <v>0</v>
      </c>
    </row>
    <row r="1335" spans="1:35" x14ac:dyDescent="0.25">
      <c r="A1335" s="26">
        <v>2019</v>
      </c>
      <c r="B1335" s="26">
        <v>0</v>
      </c>
      <c r="C1335" s="26" t="s">
        <v>55</v>
      </c>
      <c r="D1335" s="26">
        <v>75</v>
      </c>
      <c r="E1335" s="26">
        <v>1944</v>
      </c>
      <c r="F1335" s="50">
        <v>65682187</v>
      </c>
      <c r="G1335" s="51">
        <v>131764482</v>
      </c>
      <c r="H1335" s="51">
        <v>131761511</v>
      </c>
      <c r="I1335" s="51">
        <v>131751535</v>
      </c>
      <c r="J1335" s="51">
        <v>0</v>
      </c>
      <c r="K1335" s="52">
        <v>0</v>
      </c>
      <c r="L1335" s="50">
        <v>0</v>
      </c>
      <c r="M1335" s="51">
        <v>0</v>
      </c>
      <c r="N1335" s="51">
        <v>0</v>
      </c>
      <c r="O1335" s="51">
        <v>0</v>
      </c>
      <c r="P1335" s="51">
        <v>0</v>
      </c>
      <c r="Q1335" s="52">
        <v>0</v>
      </c>
      <c r="R1335" s="50">
        <v>364824</v>
      </c>
      <c r="S1335" s="51">
        <v>364851</v>
      </c>
      <c r="T1335" s="51">
        <v>364867</v>
      </c>
      <c r="U1335" s="51">
        <v>364859</v>
      </c>
      <c r="V1335" s="51">
        <v>0</v>
      </c>
      <c r="W1335" s="52">
        <v>0</v>
      </c>
      <c r="X1335" s="50">
        <v>3646</v>
      </c>
      <c r="Y1335" s="51">
        <v>7310</v>
      </c>
      <c r="Z1335" s="51">
        <v>7381</v>
      </c>
      <c r="AA1335" s="51">
        <v>7389</v>
      </c>
      <c r="AB1335" s="51">
        <v>0</v>
      </c>
      <c r="AC1335" s="52">
        <v>0</v>
      </c>
      <c r="AD1335" s="50">
        <v>361080</v>
      </c>
      <c r="AE1335" s="51">
        <v>357305</v>
      </c>
      <c r="AF1335" s="51">
        <v>357251</v>
      </c>
      <c r="AG1335" s="51">
        <v>357221</v>
      </c>
      <c r="AH1335" s="51">
        <v>0</v>
      </c>
      <c r="AI1335" s="52">
        <v>0</v>
      </c>
    </row>
    <row r="1336" spans="1:35" x14ac:dyDescent="0.25">
      <c r="A1336" s="27">
        <v>2019</v>
      </c>
      <c r="B1336" s="27">
        <v>0</v>
      </c>
      <c r="C1336" s="27" t="s">
        <v>55</v>
      </c>
      <c r="D1336" s="27">
        <v>76</v>
      </c>
      <c r="E1336" s="27">
        <v>1943</v>
      </c>
      <c r="F1336" s="53">
        <v>66089671</v>
      </c>
      <c r="G1336" s="54">
        <v>132547869</v>
      </c>
      <c r="H1336" s="54">
        <v>132545697</v>
      </c>
      <c r="I1336" s="54">
        <v>132542855</v>
      </c>
      <c r="J1336" s="54">
        <v>0</v>
      </c>
      <c r="K1336" s="55">
        <v>0</v>
      </c>
      <c r="L1336" s="53">
        <v>0</v>
      </c>
      <c r="M1336" s="54">
        <v>0</v>
      </c>
      <c r="N1336" s="54">
        <v>0</v>
      </c>
      <c r="O1336" s="54">
        <v>0</v>
      </c>
      <c r="P1336" s="54">
        <v>0</v>
      </c>
      <c r="Q1336" s="55">
        <v>0</v>
      </c>
      <c r="R1336" s="53">
        <v>367251</v>
      </c>
      <c r="S1336" s="54">
        <v>367273</v>
      </c>
      <c r="T1336" s="54">
        <v>367287</v>
      </c>
      <c r="U1336" s="54">
        <v>367293</v>
      </c>
      <c r="V1336" s="54">
        <v>0</v>
      </c>
      <c r="W1336" s="55">
        <v>0</v>
      </c>
      <c r="X1336" s="53">
        <v>3923</v>
      </c>
      <c r="Y1336" s="54">
        <v>7839</v>
      </c>
      <c r="Z1336" s="54">
        <v>7903</v>
      </c>
      <c r="AA1336" s="54">
        <v>7914</v>
      </c>
      <c r="AB1336" s="54">
        <v>0</v>
      </c>
      <c r="AC1336" s="55">
        <v>0</v>
      </c>
      <c r="AD1336" s="53">
        <v>363218</v>
      </c>
      <c r="AE1336" s="54">
        <v>359230</v>
      </c>
      <c r="AF1336" s="54">
        <v>359169</v>
      </c>
      <c r="AG1336" s="54">
        <v>359153</v>
      </c>
      <c r="AH1336" s="54">
        <v>0</v>
      </c>
      <c r="AI1336" s="55">
        <v>0</v>
      </c>
    </row>
    <row r="1337" spans="1:35" x14ac:dyDescent="0.25">
      <c r="A1337" s="26">
        <v>2019</v>
      </c>
      <c r="B1337" s="26">
        <v>0</v>
      </c>
      <c r="C1337" s="26" t="s">
        <v>55</v>
      </c>
      <c r="D1337" s="26">
        <v>77</v>
      </c>
      <c r="E1337" s="26">
        <v>1942</v>
      </c>
      <c r="F1337" s="50">
        <v>63871809</v>
      </c>
      <c r="G1337" s="51">
        <v>128050629</v>
      </c>
      <c r="H1337" s="51">
        <v>128051914</v>
      </c>
      <c r="I1337" s="51">
        <v>128049287</v>
      </c>
      <c r="J1337" s="51">
        <v>0</v>
      </c>
      <c r="K1337" s="52">
        <v>0</v>
      </c>
      <c r="L1337" s="50">
        <v>0</v>
      </c>
      <c r="M1337" s="51">
        <v>0</v>
      </c>
      <c r="N1337" s="51">
        <v>0</v>
      </c>
      <c r="O1337" s="51">
        <v>0</v>
      </c>
      <c r="P1337" s="51">
        <v>0</v>
      </c>
      <c r="Q1337" s="52">
        <v>0</v>
      </c>
      <c r="R1337" s="50">
        <v>354992</v>
      </c>
      <c r="S1337" s="51">
        <v>355017</v>
      </c>
      <c r="T1337" s="51">
        <v>355038</v>
      </c>
      <c r="U1337" s="51">
        <v>355037</v>
      </c>
      <c r="V1337" s="51">
        <v>0</v>
      </c>
      <c r="W1337" s="52">
        <v>0</v>
      </c>
      <c r="X1337" s="50">
        <v>3989</v>
      </c>
      <c r="Y1337" s="51">
        <v>8080</v>
      </c>
      <c r="Z1337" s="51">
        <v>8136</v>
      </c>
      <c r="AA1337" s="51">
        <v>8145</v>
      </c>
      <c r="AB1337" s="51">
        <v>0</v>
      </c>
      <c r="AC1337" s="52">
        <v>0</v>
      </c>
      <c r="AD1337" s="50">
        <v>350915</v>
      </c>
      <c r="AE1337" s="51">
        <v>346744</v>
      </c>
      <c r="AF1337" s="51">
        <v>346707</v>
      </c>
      <c r="AG1337" s="51">
        <v>346690</v>
      </c>
      <c r="AH1337" s="51">
        <v>0</v>
      </c>
      <c r="AI1337" s="52">
        <v>0</v>
      </c>
    </row>
    <row r="1338" spans="1:35" x14ac:dyDescent="0.25">
      <c r="A1338" s="27">
        <v>2019</v>
      </c>
      <c r="B1338" s="27">
        <v>0</v>
      </c>
      <c r="C1338" s="27" t="s">
        <v>55</v>
      </c>
      <c r="D1338" s="27">
        <v>78</v>
      </c>
      <c r="E1338" s="27">
        <v>1941</v>
      </c>
      <c r="F1338" s="53">
        <v>77431593</v>
      </c>
      <c r="G1338" s="54">
        <v>155134005</v>
      </c>
      <c r="H1338" s="54">
        <v>155129604</v>
      </c>
      <c r="I1338" s="54">
        <v>155120420</v>
      </c>
      <c r="J1338" s="54">
        <v>0</v>
      </c>
      <c r="K1338" s="55">
        <v>0</v>
      </c>
      <c r="L1338" s="53">
        <v>0</v>
      </c>
      <c r="M1338" s="54">
        <v>0</v>
      </c>
      <c r="N1338" s="54">
        <v>0</v>
      </c>
      <c r="O1338" s="54">
        <v>0</v>
      </c>
      <c r="P1338" s="54">
        <v>0</v>
      </c>
      <c r="Q1338" s="55">
        <v>0</v>
      </c>
      <c r="R1338" s="53">
        <v>430692</v>
      </c>
      <c r="S1338" s="54">
        <v>430728</v>
      </c>
      <c r="T1338" s="54">
        <v>430729</v>
      </c>
      <c r="U1338" s="54">
        <v>430718</v>
      </c>
      <c r="V1338" s="54">
        <v>0</v>
      </c>
      <c r="W1338" s="55">
        <v>0</v>
      </c>
      <c r="X1338" s="53">
        <v>5474</v>
      </c>
      <c r="Y1338" s="54">
        <v>11024</v>
      </c>
      <c r="Z1338" s="54">
        <v>11100</v>
      </c>
      <c r="AA1338" s="54">
        <v>11110</v>
      </c>
      <c r="AB1338" s="54">
        <v>0</v>
      </c>
      <c r="AC1338" s="55">
        <v>0</v>
      </c>
      <c r="AD1338" s="53">
        <v>425151</v>
      </c>
      <c r="AE1338" s="54">
        <v>419533</v>
      </c>
      <c r="AF1338" s="54">
        <v>419461</v>
      </c>
      <c r="AG1338" s="54">
        <v>419436</v>
      </c>
      <c r="AH1338" s="54">
        <v>0</v>
      </c>
      <c r="AI1338" s="55">
        <v>0</v>
      </c>
    </row>
    <row r="1339" spans="1:35" x14ac:dyDescent="0.25">
      <c r="A1339" s="26">
        <v>2019</v>
      </c>
      <c r="B1339" s="26">
        <v>0</v>
      </c>
      <c r="C1339" s="26" t="s">
        <v>55</v>
      </c>
      <c r="D1339" s="26">
        <v>79</v>
      </c>
      <c r="E1339" s="26">
        <v>1940</v>
      </c>
      <c r="F1339" s="50">
        <v>80493407</v>
      </c>
      <c r="G1339" s="51">
        <v>161138050</v>
      </c>
      <c r="H1339" s="51">
        <v>161132881</v>
      </c>
      <c r="I1339" s="51">
        <v>161127318</v>
      </c>
      <c r="J1339" s="51">
        <v>0</v>
      </c>
      <c r="K1339" s="52">
        <v>0</v>
      </c>
      <c r="L1339" s="50">
        <v>0</v>
      </c>
      <c r="M1339" s="51">
        <v>0</v>
      </c>
      <c r="N1339" s="51">
        <v>0</v>
      </c>
      <c r="O1339" s="51">
        <v>0</v>
      </c>
      <c r="P1339" s="51">
        <v>0</v>
      </c>
      <c r="Q1339" s="52">
        <v>0</v>
      </c>
      <c r="R1339" s="50">
        <v>448094</v>
      </c>
      <c r="S1339" s="51">
        <v>448132</v>
      </c>
      <c r="T1339" s="51">
        <v>448153</v>
      </c>
      <c r="U1339" s="51">
        <v>448147</v>
      </c>
      <c r="V1339" s="51">
        <v>0</v>
      </c>
      <c r="W1339" s="52">
        <v>0</v>
      </c>
      <c r="X1339" s="50">
        <v>6419</v>
      </c>
      <c r="Y1339" s="51">
        <v>12909</v>
      </c>
      <c r="Z1339" s="51">
        <v>13010</v>
      </c>
      <c r="AA1339" s="51">
        <v>13022</v>
      </c>
      <c r="AB1339" s="51">
        <v>0</v>
      </c>
      <c r="AC1339" s="52">
        <v>0</v>
      </c>
      <c r="AD1339" s="50">
        <v>441581</v>
      </c>
      <c r="AE1339" s="51">
        <v>435032</v>
      </c>
      <c r="AF1339" s="51">
        <v>434941</v>
      </c>
      <c r="AG1339" s="51">
        <v>434919</v>
      </c>
      <c r="AH1339" s="51">
        <v>0</v>
      </c>
      <c r="AI1339" s="52">
        <v>0</v>
      </c>
    </row>
    <row r="1340" spans="1:35" x14ac:dyDescent="0.25">
      <c r="A1340" s="27">
        <v>2019</v>
      </c>
      <c r="B1340" s="27">
        <v>0</v>
      </c>
      <c r="C1340" s="27" t="s">
        <v>55</v>
      </c>
      <c r="D1340" s="27">
        <v>80</v>
      </c>
      <c r="E1340" s="27">
        <v>1939</v>
      </c>
      <c r="F1340" s="53">
        <v>78055254</v>
      </c>
      <c r="G1340" s="54">
        <v>156081824</v>
      </c>
      <c r="H1340" s="54">
        <v>156077320</v>
      </c>
      <c r="I1340" s="54">
        <v>156067732</v>
      </c>
      <c r="J1340" s="54">
        <v>0</v>
      </c>
      <c r="K1340" s="55">
        <v>0</v>
      </c>
      <c r="L1340" s="53">
        <v>0</v>
      </c>
      <c r="M1340" s="54">
        <v>0</v>
      </c>
      <c r="N1340" s="54">
        <v>0</v>
      </c>
      <c r="O1340" s="54">
        <v>0</v>
      </c>
      <c r="P1340" s="54">
        <v>0</v>
      </c>
      <c r="Q1340" s="55">
        <v>0</v>
      </c>
      <c r="R1340" s="53">
        <v>434936</v>
      </c>
      <c r="S1340" s="54">
        <v>434930</v>
      </c>
      <c r="T1340" s="54">
        <v>434940</v>
      </c>
      <c r="U1340" s="54">
        <v>434924</v>
      </c>
      <c r="V1340" s="54">
        <v>0</v>
      </c>
      <c r="W1340" s="55">
        <v>0</v>
      </c>
      <c r="X1340" s="53">
        <v>7058</v>
      </c>
      <c r="Y1340" s="54">
        <v>14309</v>
      </c>
      <c r="Z1340" s="54">
        <v>14402</v>
      </c>
      <c r="AA1340" s="54">
        <v>14416</v>
      </c>
      <c r="AB1340" s="54">
        <v>0</v>
      </c>
      <c r="AC1340" s="55">
        <v>0</v>
      </c>
      <c r="AD1340" s="53">
        <v>427797</v>
      </c>
      <c r="AE1340" s="54">
        <v>420469</v>
      </c>
      <c r="AF1340" s="54">
        <v>420392</v>
      </c>
      <c r="AG1340" s="54">
        <v>420356</v>
      </c>
      <c r="AH1340" s="54">
        <v>0</v>
      </c>
      <c r="AI1340" s="55">
        <v>0</v>
      </c>
    </row>
    <row r="1341" spans="1:35" x14ac:dyDescent="0.25">
      <c r="A1341" s="26">
        <v>2019</v>
      </c>
      <c r="B1341" s="26">
        <v>0</v>
      </c>
      <c r="C1341" s="26" t="s">
        <v>55</v>
      </c>
      <c r="D1341" s="26">
        <v>81</v>
      </c>
      <c r="E1341" s="26">
        <v>1938</v>
      </c>
      <c r="F1341" s="50">
        <v>70771346</v>
      </c>
      <c r="G1341" s="51">
        <v>141372890</v>
      </c>
      <c r="H1341" s="51">
        <v>141365403</v>
      </c>
      <c r="I1341" s="51">
        <v>141354888</v>
      </c>
      <c r="J1341" s="51">
        <v>0</v>
      </c>
      <c r="K1341" s="52">
        <v>0</v>
      </c>
      <c r="L1341" s="50">
        <v>0</v>
      </c>
      <c r="M1341" s="51">
        <v>0</v>
      </c>
      <c r="N1341" s="51">
        <v>0</v>
      </c>
      <c r="O1341" s="51">
        <v>0</v>
      </c>
      <c r="P1341" s="51">
        <v>0</v>
      </c>
      <c r="Q1341" s="52">
        <v>0</v>
      </c>
      <c r="R1341" s="50">
        <v>394939</v>
      </c>
      <c r="S1341" s="51">
        <v>394975</v>
      </c>
      <c r="T1341" s="51">
        <v>394981</v>
      </c>
      <c r="U1341" s="51">
        <v>394961</v>
      </c>
      <c r="V1341" s="51">
        <v>0</v>
      </c>
      <c r="W1341" s="52">
        <v>0</v>
      </c>
      <c r="X1341" s="50">
        <v>7450</v>
      </c>
      <c r="Y1341" s="51">
        <v>14769</v>
      </c>
      <c r="Z1341" s="51">
        <v>14874</v>
      </c>
      <c r="AA1341" s="51">
        <v>14881</v>
      </c>
      <c r="AB1341" s="51">
        <v>0</v>
      </c>
      <c r="AC1341" s="52">
        <v>0</v>
      </c>
      <c r="AD1341" s="50">
        <v>387432</v>
      </c>
      <c r="AE1341" s="51">
        <v>380050</v>
      </c>
      <c r="AF1341" s="51">
        <v>379942</v>
      </c>
      <c r="AG1341" s="51">
        <v>379913</v>
      </c>
      <c r="AH1341" s="51">
        <v>0</v>
      </c>
      <c r="AI1341" s="52">
        <v>0</v>
      </c>
    </row>
    <row r="1342" spans="1:35" x14ac:dyDescent="0.25">
      <c r="A1342" s="27">
        <v>2019</v>
      </c>
      <c r="B1342" s="27">
        <v>0</v>
      </c>
      <c r="C1342" s="27" t="s">
        <v>55</v>
      </c>
      <c r="D1342" s="27">
        <v>82</v>
      </c>
      <c r="E1342" s="27">
        <v>1937</v>
      </c>
      <c r="F1342" s="53">
        <v>63984081</v>
      </c>
      <c r="G1342" s="54">
        <v>127604616</v>
      </c>
      <c r="H1342" s="54">
        <v>127602672</v>
      </c>
      <c r="I1342" s="54">
        <v>127593807</v>
      </c>
      <c r="J1342" s="54">
        <v>0</v>
      </c>
      <c r="K1342" s="55">
        <v>0</v>
      </c>
      <c r="L1342" s="53">
        <v>0</v>
      </c>
      <c r="M1342" s="54">
        <v>0</v>
      </c>
      <c r="N1342" s="54">
        <v>0</v>
      </c>
      <c r="O1342" s="54">
        <v>0</v>
      </c>
      <c r="P1342" s="54">
        <v>0</v>
      </c>
      <c r="Q1342" s="55">
        <v>0</v>
      </c>
      <c r="R1342" s="53">
        <v>357580</v>
      </c>
      <c r="S1342" s="54">
        <v>357603</v>
      </c>
      <c r="T1342" s="54">
        <v>357607</v>
      </c>
      <c r="U1342" s="54">
        <v>357591</v>
      </c>
      <c r="V1342" s="54">
        <v>0</v>
      </c>
      <c r="W1342" s="55">
        <v>0</v>
      </c>
      <c r="X1342" s="53">
        <v>7887</v>
      </c>
      <c r="Y1342" s="54">
        <v>15597</v>
      </c>
      <c r="Z1342" s="54">
        <v>15704</v>
      </c>
      <c r="AA1342" s="54">
        <v>15713</v>
      </c>
      <c r="AB1342" s="54">
        <v>0</v>
      </c>
      <c r="AC1342" s="55">
        <v>0</v>
      </c>
      <c r="AD1342" s="53">
        <v>349636</v>
      </c>
      <c r="AE1342" s="54">
        <v>341857</v>
      </c>
      <c r="AF1342" s="54">
        <v>341784</v>
      </c>
      <c r="AG1342" s="54">
        <v>341749</v>
      </c>
      <c r="AH1342" s="54">
        <v>0</v>
      </c>
      <c r="AI1342" s="55">
        <v>0</v>
      </c>
    </row>
    <row r="1343" spans="1:35" x14ac:dyDescent="0.25">
      <c r="A1343" s="26">
        <v>2019</v>
      </c>
      <c r="B1343" s="26">
        <v>0</v>
      </c>
      <c r="C1343" s="26" t="s">
        <v>55</v>
      </c>
      <c r="D1343" s="26">
        <v>83</v>
      </c>
      <c r="E1343" s="26">
        <v>1936</v>
      </c>
      <c r="F1343" s="50">
        <v>59650295</v>
      </c>
      <c r="G1343" s="51">
        <v>118756061</v>
      </c>
      <c r="H1343" s="51">
        <v>118753663</v>
      </c>
      <c r="I1343" s="51">
        <v>118749353</v>
      </c>
      <c r="J1343" s="51">
        <v>0</v>
      </c>
      <c r="K1343" s="52">
        <v>0</v>
      </c>
      <c r="L1343" s="50">
        <v>0</v>
      </c>
      <c r="M1343" s="51">
        <v>0</v>
      </c>
      <c r="N1343" s="51">
        <v>0</v>
      </c>
      <c r="O1343" s="51">
        <v>0</v>
      </c>
      <c r="P1343" s="51">
        <v>0</v>
      </c>
      <c r="Q1343" s="52">
        <v>0</v>
      </c>
      <c r="R1343" s="50">
        <v>333994</v>
      </c>
      <c r="S1343" s="51">
        <v>334026</v>
      </c>
      <c r="T1343" s="51">
        <v>334034</v>
      </c>
      <c r="U1343" s="51">
        <v>334030</v>
      </c>
      <c r="V1343" s="51">
        <v>0</v>
      </c>
      <c r="W1343" s="52">
        <v>0</v>
      </c>
      <c r="X1343" s="50">
        <v>8519</v>
      </c>
      <c r="Y1343" s="51">
        <v>16893</v>
      </c>
      <c r="Z1343" s="51">
        <v>16999</v>
      </c>
      <c r="AA1343" s="51">
        <v>17009</v>
      </c>
      <c r="AB1343" s="51">
        <v>0</v>
      </c>
      <c r="AC1343" s="52">
        <v>0</v>
      </c>
      <c r="AD1343" s="50">
        <v>325422</v>
      </c>
      <c r="AE1343" s="51">
        <v>317033</v>
      </c>
      <c r="AF1343" s="51">
        <v>316953</v>
      </c>
      <c r="AG1343" s="51">
        <v>316937</v>
      </c>
      <c r="AH1343" s="51">
        <v>0</v>
      </c>
      <c r="AI1343" s="52">
        <v>0</v>
      </c>
    </row>
    <row r="1344" spans="1:35" x14ac:dyDescent="0.25">
      <c r="A1344" s="27">
        <v>2019</v>
      </c>
      <c r="B1344" s="27">
        <v>0</v>
      </c>
      <c r="C1344" s="27" t="s">
        <v>55</v>
      </c>
      <c r="D1344" s="27">
        <v>84</v>
      </c>
      <c r="E1344" s="27">
        <v>1935</v>
      </c>
      <c r="F1344" s="53">
        <v>54853859</v>
      </c>
      <c r="G1344" s="54">
        <v>108989678</v>
      </c>
      <c r="H1344" s="54">
        <v>108989431</v>
      </c>
      <c r="I1344" s="54">
        <v>108982297</v>
      </c>
      <c r="J1344" s="54">
        <v>0</v>
      </c>
      <c r="K1344" s="55">
        <v>0</v>
      </c>
      <c r="L1344" s="53">
        <v>0</v>
      </c>
      <c r="M1344" s="54">
        <v>0</v>
      </c>
      <c r="N1344" s="54">
        <v>0</v>
      </c>
      <c r="O1344" s="54">
        <v>0</v>
      </c>
      <c r="P1344" s="54">
        <v>0</v>
      </c>
      <c r="Q1344" s="55">
        <v>0</v>
      </c>
      <c r="R1344" s="53">
        <v>307774</v>
      </c>
      <c r="S1344" s="54">
        <v>307782</v>
      </c>
      <c r="T1344" s="54">
        <v>307790</v>
      </c>
      <c r="U1344" s="54">
        <v>307774</v>
      </c>
      <c r="V1344" s="54">
        <v>0</v>
      </c>
      <c r="W1344" s="55">
        <v>0</v>
      </c>
      <c r="X1344" s="53">
        <v>9133</v>
      </c>
      <c r="Y1344" s="54">
        <v>18021</v>
      </c>
      <c r="Z1344" s="54">
        <v>18141</v>
      </c>
      <c r="AA1344" s="54">
        <v>18147</v>
      </c>
      <c r="AB1344" s="54">
        <v>0</v>
      </c>
      <c r="AC1344" s="55">
        <v>0</v>
      </c>
      <c r="AD1344" s="53">
        <v>298611</v>
      </c>
      <c r="AE1344" s="54">
        <v>289676</v>
      </c>
      <c r="AF1344" s="54">
        <v>289570</v>
      </c>
      <c r="AG1344" s="54">
        <v>289550</v>
      </c>
      <c r="AH1344" s="54">
        <v>0</v>
      </c>
      <c r="AI1344" s="55">
        <v>0</v>
      </c>
    </row>
    <row r="1345" spans="1:35" x14ac:dyDescent="0.25">
      <c r="A1345" s="26">
        <v>2019</v>
      </c>
      <c r="B1345" s="26">
        <v>0</v>
      </c>
      <c r="C1345" s="26" t="s">
        <v>55</v>
      </c>
      <c r="D1345" s="26">
        <v>85</v>
      </c>
      <c r="E1345" s="26">
        <v>1934</v>
      </c>
      <c r="F1345" s="50">
        <v>48049928</v>
      </c>
      <c r="G1345" s="51">
        <v>95247345</v>
      </c>
      <c r="H1345" s="51">
        <v>95243303</v>
      </c>
      <c r="I1345" s="51">
        <v>95240788</v>
      </c>
      <c r="J1345" s="51">
        <v>0</v>
      </c>
      <c r="K1345" s="52">
        <v>0</v>
      </c>
      <c r="L1345" s="50">
        <v>0</v>
      </c>
      <c r="M1345" s="51">
        <v>0</v>
      </c>
      <c r="N1345" s="51">
        <v>0</v>
      </c>
      <c r="O1345" s="51">
        <v>0</v>
      </c>
      <c r="P1345" s="51">
        <v>0</v>
      </c>
      <c r="Q1345" s="52">
        <v>0</v>
      </c>
      <c r="R1345" s="50">
        <v>270167</v>
      </c>
      <c r="S1345" s="51">
        <v>270174</v>
      </c>
      <c r="T1345" s="51">
        <v>270179</v>
      </c>
      <c r="U1345" s="51">
        <v>270175</v>
      </c>
      <c r="V1345" s="51">
        <v>0</v>
      </c>
      <c r="W1345" s="52">
        <v>0</v>
      </c>
      <c r="X1345" s="50">
        <v>9080</v>
      </c>
      <c r="Y1345" s="51">
        <v>18094</v>
      </c>
      <c r="Z1345" s="51">
        <v>18209</v>
      </c>
      <c r="AA1345" s="51">
        <v>18218</v>
      </c>
      <c r="AB1345" s="51">
        <v>0</v>
      </c>
      <c r="AC1345" s="52">
        <v>0</v>
      </c>
      <c r="AD1345" s="50">
        <v>261087</v>
      </c>
      <c r="AE1345" s="51">
        <v>252007</v>
      </c>
      <c r="AF1345" s="51">
        <v>251920</v>
      </c>
      <c r="AG1345" s="51">
        <v>251910</v>
      </c>
      <c r="AH1345" s="51">
        <v>0</v>
      </c>
      <c r="AI1345" s="52">
        <v>0</v>
      </c>
    </row>
    <row r="1346" spans="1:35" x14ac:dyDescent="0.25">
      <c r="A1346" s="27">
        <v>2019</v>
      </c>
      <c r="B1346" s="27">
        <v>0</v>
      </c>
      <c r="C1346" s="27" t="s">
        <v>55</v>
      </c>
      <c r="D1346" s="27">
        <v>86</v>
      </c>
      <c r="E1346" s="27">
        <v>1933</v>
      </c>
      <c r="F1346" s="53">
        <v>36083444</v>
      </c>
      <c r="G1346" s="54">
        <v>71315599</v>
      </c>
      <c r="H1346" s="54">
        <v>71313566</v>
      </c>
      <c r="I1346" s="54">
        <v>71310269</v>
      </c>
      <c r="J1346" s="54">
        <v>0</v>
      </c>
      <c r="K1346" s="55">
        <v>0</v>
      </c>
      <c r="L1346" s="53">
        <v>0</v>
      </c>
      <c r="M1346" s="54">
        <v>0</v>
      </c>
      <c r="N1346" s="54">
        <v>0</v>
      </c>
      <c r="O1346" s="54">
        <v>0</v>
      </c>
      <c r="P1346" s="54">
        <v>0</v>
      </c>
      <c r="Q1346" s="55">
        <v>0</v>
      </c>
      <c r="R1346" s="53">
        <v>203518</v>
      </c>
      <c r="S1346" s="54">
        <v>203519</v>
      </c>
      <c r="T1346" s="54">
        <v>203520</v>
      </c>
      <c r="U1346" s="54">
        <v>203517</v>
      </c>
      <c r="V1346" s="54">
        <v>0</v>
      </c>
      <c r="W1346" s="55">
        <v>0</v>
      </c>
      <c r="X1346" s="53">
        <v>8074</v>
      </c>
      <c r="Y1346" s="54">
        <v>15992</v>
      </c>
      <c r="Z1346" s="54">
        <v>16075</v>
      </c>
      <c r="AA1346" s="54">
        <v>16080</v>
      </c>
      <c r="AB1346" s="54">
        <v>0</v>
      </c>
      <c r="AC1346" s="55">
        <v>0</v>
      </c>
      <c r="AD1346" s="53">
        <v>195427</v>
      </c>
      <c r="AE1346" s="54">
        <v>187477</v>
      </c>
      <c r="AF1346" s="54">
        <v>187401</v>
      </c>
      <c r="AG1346" s="54">
        <v>187389</v>
      </c>
      <c r="AH1346" s="54">
        <v>0</v>
      </c>
      <c r="AI1346" s="55">
        <v>0</v>
      </c>
    </row>
    <row r="1347" spans="1:35" x14ac:dyDescent="0.25">
      <c r="A1347" s="26">
        <v>2019</v>
      </c>
      <c r="B1347" s="26">
        <v>0</v>
      </c>
      <c r="C1347" s="26" t="s">
        <v>55</v>
      </c>
      <c r="D1347" s="26">
        <v>87</v>
      </c>
      <c r="E1347" s="26">
        <v>1932</v>
      </c>
      <c r="F1347" s="50">
        <v>33123202</v>
      </c>
      <c r="G1347" s="51">
        <v>65244129</v>
      </c>
      <c r="H1347" s="51">
        <v>65242529</v>
      </c>
      <c r="I1347" s="51">
        <v>65237395</v>
      </c>
      <c r="J1347" s="51">
        <v>0</v>
      </c>
      <c r="K1347" s="52">
        <v>0</v>
      </c>
      <c r="L1347" s="50">
        <v>0</v>
      </c>
      <c r="M1347" s="51">
        <v>0</v>
      </c>
      <c r="N1347" s="51">
        <v>0</v>
      </c>
      <c r="O1347" s="51">
        <v>0</v>
      </c>
      <c r="P1347" s="51">
        <v>0</v>
      </c>
      <c r="Q1347" s="52">
        <v>0</v>
      </c>
      <c r="R1347" s="50">
        <v>187635</v>
      </c>
      <c r="S1347" s="51">
        <v>187630</v>
      </c>
      <c r="T1347" s="51">
        <v>187631</v>
      </c>
      <c r="U1347" s="51">
        <v>187620</v>
      </c>
      <c r="V1347" s="51">
        <v>0</v>
      </c>
      <c r="W1347" s="52">
        <v>0</v>
      </c>
      <c r="X1347" s="50">
        <v>8843</v>
      </c>
      <c r="Y1347" s="51">
        <v>17235</v>
      </c>
      <c r="Z1347" s="51">
        <v>17360</v>
      </c>
      <c r="AA1347" s="51">
        <v>17366</v>
      </c>
      <c r="AB1347" s="51">
        <v>0</v>
      </c>
      <c r="AC1347" s="52">
        <v>0</v>
      </c>
      <c r="AD1347" s="50">
        <v>178775</v>
      </c>
      <c r="AE1347" s="51">
        <v>170328</v>
      </c>
      <c r="AF1347" s="51">
        <v>170222</v>
      </c>
      <c r="AG1347" s="51">
        <v>170204</v>
      </c>
      <c r="AH1347" s="51">
        <v>0</v>
      </c>
      <c r="AI1347" s="52">
        <v>0</v>
      </c>
    </row>
    <row r="1348" spans="1:35" x14ac:dyDescent="0.25">
      <c r="A1348" s="27">
        <v>2019</v>
      </c>
      <c r="B1348" s="27">
        <v>0</v>
      </c>
      <c r="C1348" s="27" t="s">
        <v>55</v>
      </c>
      <c r="D1348" s="27">
        <v>88</v>
      </c>
      <c r="E1348" s="27">
        <v>1931</v>
      </c>
      <c r="F1348" s="53">
        <v>30777073</v>
      </c>
      <c r="G1348" s="54">
        <v>60448764</v>
      </c>
      <c r="H1348" s="54">
        <v>60446953</v>
      </c>
      <c r="I1348" s="54">
        <v>60441754</v>
      </c>
      <c r="J1348" s="54">
        <v>0</v>
      </c>
      <c r="K1348" s="55">
        <v>0</v>
      </c>
      <c r="L1348" s="53">
        <v>0</v>
      </c>
      <c r="M1348" s="54">
        <v>0</v>
      </c>
      <c r="N1348" s="54">
        <v>0</v>
      </c>
      <c r="O1348" s="54">
        <v>0</v>
      </c>
      <c r="P1348" s="54">
        <v>0</v>
      </c>
      <c r="Q1348" s="55">
        <v>0</v>
      </c>
      <c r="R1348" s="53">
        <v>174853</v>
      </c>
      <c r="S1348" s="54">
        <v>174860</v>
      </c>
      <c r="T1348" s="54">
        <v>174860</v>
      </c>
      <c r="U1348" s="54">
        <v>174848</v>
      </c>
      <c r="V1348" s="54">
        <v>0</v>
      </c>
      <c r="W1348" s="55">
        <v>0</v>
      </c>
      <c r="X1348" s="53">
        <v>9228</v>
      </c>
      <c r="Y1348" s="54">
        <v>17957</v>
      </c>
      <c r="Z1348" s="54">
        <v>18087</v>
      </c>
      <c r="AA1348" s="54">
        <v>18093</v>
      </c>
      <c r="AB1348" s="54">
        <v>0</v>
      </c>
      <c r="AC1348" s="55">
        <v>0</v>
      </c>
      <c r="AD1348" s="53">
        <v>165622</v>
      </c>
      <c r="AE1348" s="54">
        <v>156877</v>
      </c>
      <c r="AF1348" s="54">
        <v>156762</v>
      </c>
      <c r="AG1348" s="54">
        <v>156745</v>
      </c>
      <c r="AH1348" s="54">
        <v>0</v>
      </c>
      <c r="AI1348" s="55">
        <v>0</v>
      </c>
    </row>
    <row r="1349" spans="1:35" x14ac:dyDescent="0.25">
      <c r="A1349" s="26">
        <v>2019</v>
      </c>
      <c r="B1349" s="26">
        <v>0</v>
      </c>
      <c r="C1349" s="26" t="s">
        <v>55</v>
      </c>
      <c r="D1349" s="26">
        <v>89</v>
      </c>
      <c r="E1349" s="26">
        <v>1930</v>
      </c>
      <c r="F1349" s="50">
        <v>29062843</v>
      </c>
      <c r="G1349" s="51">
        <v>56863851</v>
      </c>
      <c r="H1349" s="51">
        <v>56861917</v>
      </c>
      <c r="I1349" s="51">
        <v>56859271</v>
      </c>
      <c r="J1349" s="51">
        <v>0</v>
      </c>
      <c r="K1349" s="52">
        <v>0</v>
      </c>
      <c r="L1349" s="50">
        <v>0</v>
      </c>
      <c r="M1349" s="51">
        <v>0</v>
      </c>
      <c r="N1349" s="51">
        <v>0</v>
      </c>
      <c r="O1349" s="51">
        <v>0</v>
      </c>
      <c r="P1349" s="51">
        <v>0</v>
      </c>
      <c r="Q1349" s="52">
        <v>0</v>
      </c>
      <c r="R1349" s="50">
        <v>165863</v>
      </c>
      <c r="S1349" s="51">
        <v>165859</v>
      </c>
      <c r="T1349" s="51">
        <v>165866</v>
      </c>
      <c r="U1349" s="51">
        <v>165858</v>
      </c>
      <c r="V1349" s="51">
        <v>0</v>
      </c>
      <c r="W1349" s="52">
        <v>0</v>
      </c>
      <c r="X1349" s="50">
        <v>10063</v>
      </c>
      <c r="Y1349" s="51">
        <v>19518</v>
      </c>
      <c r="Z1349" s="51">
        <v>19646</v>
      </c>
      <c r="AA1349" s="51">
        <v>19653</v>
      </c>
      <c r="AB1349" s="51">
        <v>0</v>
      </c>
      <c r="AC1349" s="52">
        <v>0</v>
      </c>
      <c r="AD1349" s="50">
        <v>155809</v>
      </c>
      <c r="AE1349" s="51">
        <v>146311</v>
      </c>
      <c r="AF1349" s="51">
        <v>146189</v>
      </c>
      <c r="AG1349" s="51">
        <v>146181</v>
      </c>
      <c r="AH1349" s="51">
        <v>0</v>
      </c>
      <c r="AI1349" s="52">
        <v>0</v>
      </c>
    </row>
    <row r="1350" spans="1:35" x14ac:dyDescent="0.25">
      <c r="A1350" s="27">
        <v>2019</v>
      </c>
      <c r="B1350" s="27">
        <v>0</v>
      </c>
      <c r="C1350" s="27" t="s">
        <v>55</v>
      </c>
      <c r="D1350" s="27">
        <v>90</v>
      </c>
      <c r="E1350" s="27">
        <v>1929</v>
      </c>
      <c r="F1350" s="53">
        <v>24713853</v>
      </c>
      <c r="G1350" s="54">
        <v>48128302</v>
      </c>
      <c r="H1350" s="54">
        <v>48124232</v>
      </c>
      <c r="I1350" s="54">
        <v>48122095</v>
      </c>
      <c r="J1350" s="54">
        <v>0</v>
      </c>
      <c r="K1350" s="55">
        <v>0</v>
      </c>
      <c r="L1350" s="53">
        <v>0</v>
      </c>
      <c r="M1350" s="54">
        <v>0</v>
      </c>
      <c r="N1350" s="54">
        <v>0</v>
      </c>
      <c r="O1350" s="54">
        <v>0</v>
      </c>
      <c r="P1350" s="54">
        <v>0</v>
      </c>
      <c r="Q1350" s="55">
        <v>0</v>
      </c>
      <c r="R1350" s="53">
        <v>141731</v>
      </c>
      <c r="S1350" s="54">
        <v>141735</v>
      </c>
      <c r="T1350" s="54">
        <v>141732</v>
      </c>
      <c r="U1350" s="54">
        <v>141727</v>
      </c>
      <c r="V1350" s="54">
        <v>0</v>
      </c>
      <c r="W1350" s="55">
        <v>0</v>
      </c>
      <c r="X1350" s="53">
        <v>9941</v>
      </c>
      <c r="Y1350" s="54">
        <v>19077</v>
      </c>
      <c r="Z1350" s="54">
        <v>19197</v>
      </c>
      <c r="AA1350" s="54">
        <v>19203</v>
      </c>
      <c r="AB1350" s="54">
        <v>0</v>
      </c>
      <c r="AC1350" s="55">
        <v>0</v>
      </c>
      <c r="AD1350" s="53">
        <v>131809</v>
      </c>
      <c r="AE1350" s="54">
        <v>122660</v>
      </c>
      <c r="AF1350" s="54">
        <v>122541</v>
      </c>
      <c r="AG1350" s="54">
        <v>122532</v>
      </c>
      <c r="AH1350" s="54">
        <v>0</v>
      </c>
      <c r="AI1350" s="55">
        <v>0</v>
      </c>
    </row>
    <row r="1351" spans="1:35" x14ac:dyDescent="0.25">
      <c r="A1351" s="26">
        <v>2019</v>
      </c>
      <c r="B1351" s="26">
        <v>0</v>
      </c>
      <c r="C1351" s="26" t="s">
        <v>55</v>
      </c>
      <c r="D1351" s="26">
        <v>91</v>
      </c>
      <c r="E1351" s="26">
        <v>1928</v>
      </c>
      <c r="F1351" s="50">
        <v>20998031</v>
      </c>
      <c r="G1351" s="51">
        <v>40693105</v>
      </c>
      <c r="H1351" s="51">
        <v>40687760</v>
      </c>
      <c r="I1351" s="51">
        <v>40685353</v>
      </c>
      <c r="J1351" s="51">
        <v>0</v>
      </c>
      <c r="K1351" s="52">
        <v>0</v>
      </c>
      <c r="L1351" s="50">
        <v>0</v>
      </c>
      <c r="M1351" s="51">
        <v>0</v>
      </c>
      <c r="N1351" s="51">
        <v>0</v>
      </c>
      <c r="O1351" s="51">
        <v>0</v>
      </c>
      <c r="P1351" s="51">
        <v>0</v>
      </c>
      <c r="Q1351" s="52">
        <v>0</v>
      </c>
      <c r="R1351" s="50">
        <v>121048</v>
      </c>
      <c r="S1351" s="51">
        <v>121054</v>
      </c>
      <c r="T1351" s="51">
        <v>121050</v>
      </c>
      <c r="U1351" s="51">
        <v>121049</v>
      </c>
      <c r="V1351" s="51">
        <v>0</v>
      </c>
      <c r="W1351" s="52">
        <v>0</v>
      </c>
      <c r="X1351" s="50">
        <v>9673</v>
      </c>
      <c r="Y1351" s="51">
        <v>18345</v>
      </c>
      <c r="Z1351" s="51">
        <v>18466</v>
      </c>
      <c r="AA1351" s="51">
        <v>18474</v>
      </c>
      <c r="AB1351" s="51">
        <v>0</v>
      </c>
      <c r="AC1351" s="52">
        <v>0</v>
      </c>
      <c r="AD1351" s="50">
        <v>111425</v>
      </c>
      <c r="AE1351" s="51">
        <v>102731</v>
      </c>
      <c r="AF1351" s="51">
        <v>102599</v>
      </c>
      <c r="AG1351" s="51">
        <v>102591</v>
      </c>
      <c r="AH1351" s="51">
        <v>0</v>
      </c>
      <c r="AI1351" s="52">
        <v>0</v>
      </c>
    </row>
    <row r="1352" spans="1:35" x14ac:dyDescent="0.25">
      <c r="A1352" s="27">
        <v>2019</v>
      </c>
      <c r="B1352" s="27">
        <v>0</v>
      </c>
      <c r="C1352" s="27" t="s">
        <v>55</v>
      </c>
      <c r="D1352" s="27">
        <v>92</v>
      </c>
      <c r="E1352" s="27">
        <v>1927</v>
      </c>
      <c r="F1352" s="53">
        <v>16938032</v>
      </c>
      <c r="G1352" s="54">
        <v>32634485</v>
      </c>
      <c r="H1352" s="54">
        <v>32631107</v>
      </c>
      <c r="I1352" s="54">
        <v>32628058</v>
      </c>
      <c r="J1352" s="54">
        <v>0</v>
      </c>
      <c r="K1352" s="55">
        <v>0</v>
      </c>
      <c r="L1352" s="53">
        <v>0</v>
      </c>
      <c r="M1352" s="54">
        <v>0</v>
      </c>
      <c r="N1352" s="54">
        <v>0</v>
      </c>
      <c r="O1352" s="54">
        <v>0</v>
      </c>
      <c r="P1352" s="54">
        <v>0</v>
      </c>
      <c r="Q1352" s="55">
        <v>0</v>
      </c>
      <c r="R1352" s="53">
        <v>98204</v>
      </c>
      <c r="S1352" s="54">
        <v>98201</v>
      </c>
      <c r="T1352" s="54">
        <v>98199</v>
      </c>
      <c r="U1352" s="54">
        <v>98193</v>
      </c>
      <c r="V1352" s="54">
        <v>0</v>
      </c>
      <c r="W1352" s="55">
        <v>0</v>
      </c>
      <c r="X1352" s="53">
        <v>8819</v>
      </c>
      <c r="Y1352" s="54">
        <v>16967</v>
      </c>
      <c r="Z1352" s="54">
        <v>17068</v>
      </c>
      <c r="AA1352" s="54">
        <v>17075</v>
      </c>
      <c r="AB1352" s="54">
        <v>0</v>
      </c>
      <c r="AC1352" s="55">
        <v>0</v>
      </c>
      <c r="AD1352" s="53">
        <v>89424</v>
      </c>
      <c r="AE1352" s="54">
        <v>81264</v>
      </c>
      <c r="AF1352" s="54">
        <v>81151</v>
      </c>
      <c r="AG1352" s="54">
        <v>81138</v>
      </c>
      <c r="AH1352" s="54">
        <v>0</v>
      </c>
      <c r="AI1352" s="55">
        <v>0</v>
      </c>
    </row>
    <row r="1353" spans="1:35" x14ac:dyDescent="0.25">
      <c r="A1353" s="26">
        <v>2019</v>
      </c>
      <c r="B1353" s="26">
        <v>0</v>
      </c>
      <c r="C1353" s="26" t="s">
        <v>55</v>
      </c>
      <c r="D1353" s="26">
        <v>93</v>
      </c>
      <c r="E1353" s="26">
        <v>1926</v>
      </c>
      <c r="F1353" s="50">
        <v>14038123</v>
      </c>
      <c r="G1353" s="51">
        <v>26898643</v>
      </c>
      <c r="H1353" s="51">
        <v>26896180</v>
      </c>
      <c r="I1353" s="51">
        <v>26895091</v>
      </c>
      <c r="J1353" s="51">
        <v>0</v>
      </c>
      <c r="K1353" s="52">
        <v>0</v>
      </c>
      <c r="L1353" s="50">
        <v>0</v>
      </c>
      <c r="M1353" s="51">
        <v>0</v>
      </c>
      <c r="N1353" s="51">
        <v>0</v>
      </c>
      <c r="O1353" s="51">
        <v>0</v>
      </c>
      <c r="P1353" s="51">
        <v>0</v>
      </c>
      <c r="Q1353" s="52">
        <v>0</v>
      </c>
      <c r="R1353" s="50">
        <v>81807</v>
      </c>
      <c r="S1353" s="51">
        <v>81804</v>
      </c>
      <c r="T1353" s="51">
        <v>81803</v>
      </c>
      <c r="U1353" s="51">
        <v>81802</v>
      </c>
      <c r="V1353" s="51">
        <v>0</v>
      </c>
      <c r="W1353" s="52">
        <v>0</v>
      </c>
      <c r="X1353" s="50">
        <v>8168</v>
      </c>
      <c r="Y1353" s="51">
        <v>15693</v>
      </c>
      <c r="Z1353" s="51">
        <v>15785</v>
      </c>
      <c r="AA1353" s="51">
        <v>15789</v>
      </c>
      <c r="AB1353" s="51">
        <v>0</v>
      </c>
      <c r="AC1353" s="52">
        <v>0</v>
      </c>
      <c r="AD1353" s="50">
        <v>73662</v>
      </c>
      <c r="AE1353" s="51">
        <v>66130</v>
      </c>
      <c r="AF1353" s="51">
        <v>66027</v>
      </c>
      <c r="AG1353" s="51">
        <v>66022</v>
      </c>
      <c r="AH1353" s="51">
        <v>0</v>
      </c>
      <c r="AI1353" s="52">
        <v>0</v>
      </c>
    </row>
    <row r="1354" spans="1:35" x14ac:dyDescent="0.25">
      <c r="A1354" s="27">
        <v>2019</v>
      </c>
      <c r="B1354" s="27">
        <v>0</v>
      </c>
      <c r="C1354" s="27" t="s">
        <v>55</v>
      </c>
      <c r="D1354" s="27">
        <v>94</v>
      </c>
      <c r="E1354" s="27">
        <v>1925</v>
      </c>
      <c r="F1354" s="53">
        <v>11215567</v>
      </c>
      <c r="G1354" s="54">
        <v>21381700</v>
      </c>
      <c r="H1354" s="54">
        <v>21380423</v>
      </c>
      <c r="I1354" s="54">
        <v>21379365</v>
      </c>
      <c r="J1354" s="54">
        <v>0</v>
      </c>
      <c r="K1354" s="55">
        <v>0</v>
      </c>
      <c r="L1354" s="53">
        <v>0</v>
      </c>
      <c r="M1354" s="54">
        <v>0</v>
      </c>
      <c r="N1354" s="54">
        <v>0</v>
      </c>
      <c r="O1354" s="54">
        <v>0</v>
      </c>
      <c r="P1354" s="54">
        <v>0</v>
      </c>
      <c r="Q1354" s="55">
        <v>0</v>
      </c>
      <c r="R1354" s="53">
        <v>65903</v>
      </c>
      <c r="S1354" s="54">
        <v>65892</v>
      </c>
      <c r="T1354" s="54">
        <v>65893</v>
      </c>
      <c r="U1354" s="54">
        <v>65891</v>
      </c>
      <c r="V1354" s="54">
        <v>0</v>
      </c>
      <c r="W1354" s="55">
        <v>0</v>
      </c>
      <c r="X1354" s="53">
        <v>7478</v>
      </c>
      <c r="Y1354" s="54">
        <v>13850</v>
      </c>
      <c r="Z1354" s="54">
        <v>13941</v>
      </c>
      <c r="AA1354" s="54">
        <v>13945</v>
      </c>
      <c r="AB1354" s="54">
        <v>0</v>
      </c>
      <c r="AC1354" s="55">
        <v>0</v>
      </c>
      <c r="AD1354" s="53">
        <v>58456</v>
      </c>
      <c r="AE1354" s="54">
        <v>52063</v>
      </c>
      <c r="AF1354" s="54">
        <v>51967</v>
      </c>
      <c r="AG1354" s="54">
        <v>51962</v>
      </c>
      <c r="AH1354" s="54">
        <v>0</v>
      </c>
      <c r="AI1354" s="55">
        <v>0</v>
      </c>
    </row>
    <row r="1355" spans="1:35" x14ac:dyDescent="0.25">
      <c r="A1355" s="26">
        <v>2019</v>
      </c>
      <c r="B1355" s="26">
        <v>0</v>
      </c>
      <c r="C1355" s="26" t="s">
        <v>55</v>
      </c>
      <c r="D1355" s="26">
        <v>95</v>
      </c>
      <c r="E1355" s="26">
        <v>1924</v>
      </c>
      <c r="F1355" s="50">
        <v>8295402</v>
      </c>
      <c r="G1355" s="51">
        <v>15705863</v>
      </c>
      <c r="H1355" s="51">
        <v>15703546</v>
      </c>
      <c r="I1355" s="51">
        <v>15701715</v>
      </c>
      <c r="J1355" s="51">
        <v>0</v>
      </c>
      <c r="K1355" s="52">
        <v>0</v>
      </c>
      <c r="L1355" s="50">
        <v>0</v>
      </c>
      <c r="M1355" s="51">
        <v>0</v>
      </c>
      <c r="N1355" s="51">
        <v>0</v>
      </c>
      <c r="O1355" s="51">
        <v>0</v>
      </c>
      <c r="P1355" s="51">
        <v>0</v>
      </c>
      <c r="Q1355" s="52">
        <v>0</v>
      </c>
      <c r="R1355" s="50">
        <v>48977</v>
      </c>
      <c r="S1355" s="51">
        <v>48969</v>
      </c>
      <c r="T1355" s="51">
        <v>48966</v>
      </c>
      <c r="U1355" s="51">
        <v>48962</v>
      </c>
      <c r="V1355" s="51">
        <v>0</v>
      </c>
      <c r="W1355" s="52">
        <v>0</v>
      </c>
      <c r="X1355" s="50">
        <v>6016</v>
      </c>
      <c r="Y1355" s="51">
        <v>11358</v>
      </c>
      <c r="Z1355" s="51">
        <v>11428</v>
      </c>
      <c r="AA1355" s="51">
        <v>11432</v>
      </c>
      <c r="AB1355" s="51">
        <v>0</v>
      </c>
      <c r="AC1355" s="52">
        <v>0</v>
      </c>
      <c r="AD1355" s="50">
        <v>42983</v>
      </c>
      <c r="AE1355" s="51">
        <v>37643</v>
      </c>
      <c r="AF1355" s="51">
        <v>37560</v>
      </c>
      <c r="AG1355" s="51">
        <v>37555</v>
      </c>
      <c r="AH1355" s="51">
        <v>0</v>
      </c>
      <c r="AI1355" s="52">
        <v>0</v>
      </c>
    </row>
    <row r="1356" spans="1:35" x14ac:dyDescent="0.25">
      <c r="A1356" s="27">
        <v>2019</v>
      </c>
      <c r="B1356" s="27">
        <v>0</v>
      </c>
      <c r="C1356" s="27" t="s">
        <v>55</v>
      </c>
      <c r="D1356" s="27">
        <v>96</v>
      </c>
      <c r="E1356" s="27">
        <v>1923</v>
      </c>
      <c r="F1356" s="53">
        <v>6130667</v>
      </c>
      <c r="G1356" s="54">
        <v>11521046</v>
      </c>
      <c r="H1356" s="54">
        <v>11519274</v>
      </c>
      <c r="I1356" s="54">
        <v>11519224</v>
      </c>
      <c r="J1356" s="54">
        <v>0</v>
      </c>
      <c r="K1356" s="55">
        <v>0</v>
      </c>
      <c r="L1356" s="53">
        <v>0</v>
      </c>
      <c r="M1356" s="54">
        <v>0</v>
      </c>
      <c r="N1356" s="54">
        <v>0</v>
      </c>
      <c r="O1356" s="54">
        <v>0</v>
      </c>
      <c r="P1356" s="54">
        <v>0</v>
      </c>
      <c r="Q1356" s="55">
        <v>0</v>
      </c>
      <c r="R1356" s="53">
        <v>36527</v>
      </c>
      <c r="S1356" s="54">
        <v>36526</v>
      </c>
      <c r="T1356" s="54">
        <v>36525</v>
      </c>
      <c r="U1356" s="54">
        <v>36526</v>
      </c>
      <c r="V1356" s="54">
        <v>0</v>
      </c>
      <c r="W1356" s="55">
        <v>0</v>
      </c>
      <c r="X1356" s="53">
        <v>5039</v>
      </c>
      <c r="Y1356" s="54">
        <v>9366</v>
      </c>
      <c r="Z1356" s="54">
        <v>9414</v>
      </c>
      <c r="AA1356" s="54">
        <v>9415</v>
      </c>
      <c r="AB1356" s="54">
        <v>0</v>
      </c>
      <c r="AC1356" s="55">
        <v>0</v>
      </c>
      <c r="AD1356" s="53">
        <v>31513</v>
      </c>
      <c r="AE1356" s="54">
        <v>27176</v>
      </c>
      <c r="AF1356" s="54">
        <v>27122</v>
      </c>
      <c r="AG1356" s="54">
        <v>27123</v>
      </c>
      <c r="AH1356" s="54">
        <v>0</v>
      </c>
      <c r="AI1356" s="55">
        <v>0</v>
      </c>
    </row>
    <row r="1357" spans="1:35" x14ac:dyDescent="0.25">
      <c r="A1357" s="26">
        <v>2019</v>
      </c>
      <c r="B1357" s="26">
        <v>0</v>
      </c>
      <c r="C1357" s="26" t="s">
        <v>55</v>
      </c>
      <c r="D1357" s="26">
        <v>97</v>
      </c>
      <c r="E1357" s="26">
        <v>1922</v>
      </c>
      <c r="F1357" s="50">
        <v>4507820</v>
      </c>
      <c r="G1357" s="51">
        <v>8419845</v>
      </c>
      <c r="H1357" s="51">
        <v>8418104</v>
      </c>
      <c r="I1357" s="51">
        <v>8415887</v>
      </c>
      <c r="J1357" s="51">
        <v>0</v>
      </c>
      <c r="K1357" s="52">
        <v>0</v>
      </c>
      <c r="L1357" s="50">
        <v>0</v>
      </c>
      <c r="M1357" s="51">
        <v>0</v>
      </c>
      <c r="N1357" s="51">
        <v>0</v>
      </c>
      <c r="O1357" s="51">
        <v>0</v>
      </c>
      <c r="P1357" s="51">
        <v>0</v>
      </c>
      <c r="Q1357" s="52">
        <v>0</v>
      </c>
      <c r="R1357" s="50">
        <v>27098</v>
      </c>
      <c r="S1357" s="51">
        <v>27097</v>
      </c>
      <c r="T1357" s="51">
        <v>27096</v>
      </c>
      <c r="U1357" s="51">
        <v>27090</v>
      </c>
      <c r="V1357" s="51">
        <v>0</v>
      </c>
      <c r="W1357" s="52">
        <v>0</v>
      </c>
      <c r="X1357" s="50">
        <v>4149</v>
      </c>
      <c r="Y1357" s="51">
        <v>7501</v>
      </c>
      <c r="Z1357" s="51">
        <v>7540</v>
      </c>
      <c r="AA1357" s="51">
        <v>7540</v>
      </c>
      <c r="AB1357" s="51">
        <v>0</v>
      </c>
      <c r="AC1357" s="52">
        <v>0</v>
      </c>
      <c r="AD1357" s="50">
        <v>22968</v>
      </c>
      <c r="AE1357" s="51">
        <v>19613</v>
      </c>
      <c r="AF1357" s="51">
        <v>19569</v>
      </c>
      <c r="AG1357" s="51">
        <v>19563</v>
      </c>
      <c r="AH1357" s="51">
        <v>0</v>
      </c>
      <c r="AI1357" s="52">
        <v>0</v>
      </c>
    </row>
    <row r="1358" spans="1:35" x14ac:dyDescent="0.25">
      <c r="A1358" s="27">
        <v>2019</v>
      </c>
      <c r="B1358" s="27">
        <v>0</v>
      </c>
      <c r="C1358" s="27" t="s">
        <v>55</v>
      </c>
      <c r="D1358" s="27">
        <v>98</v>
      </c>
      <c r="E1358" s="27">
        <v>1921</v>
      </c>
      <c r="F1358" s="53">
        <v>3328261</v>
      </c>
      <c r="G1358" s="54">
        <v>6170630</v>
      </c>
      <c r="H1358" s="54">
        <v>6169353</v>
      </c>
      <c r="I1358" s="54">
        <v>6168157</v>
      </c>
      <c r="J1358" s="54">
        <v>0</v>
      </c>
      <c r="K1358" s="55">
        <v>0</v>
      </c>
      <c r="L1358" s="53">
        <v>0</v>
      </c>
      <c r="M1358" s="54">
        <v>0</v>
      </c>
      <c r="N1358" s="54">
        <v>0</v>
      </c>
      <c r="O1358" s="54">
        <v>0</v>
      </c>
      <c r="P1358" s="54">
        <v>0</v>
      </c>
      <c r="Q1358" s="55">
        <v>0</v>
      </c>
      <c r="R1358" s="53">
        <v>20192</v>
      </c>
      <c r="S1358" s="54">
        <v>20192</v>
      </c>
      <c r="T1358" s="54">
        <v>20190</v>
      </c>
      <c r="U1358" s="54">
        <v>20187</v>
      </c>
      <c r="V1358" s="54">
        <v>0</v>
      </c>
      <c r="W1358" s="55">
        <v>0</v>
      </c>
      <c r="X1358" s="53">
        <v>3355</v>
      </c>
      <c r="Y1358" s="54">
        <v>6131</v>
      </c>
      <c r="Z1358" s="54">
        <v>6162</v>
      </c>
      <c r="AA1358" s="54">
        <v>6163</v>
      </c>
      <c r="AB1358" s="54">
        <v>0</v>
      </c>
      <c r="AC1358" s="55">
        <v>0</v>
      </c>
      <c r="AD1358" s="53">
        <v>16858</v>
      </c>
      <c r="AE1358" s="54">
        <v>14075</v>
      </c>
      <c r="AF1358" s="54">
        <v>14039</v>
      </c>
      <c r="AG1358" s="54">
        <v>14034</v>
      </c>
      <c r="AH1358" s="54">
        <v>0</v>
      </c>
      <c r="AI1358" s="55">
        <v>0</v>
      </c>
    </row>
    <row r="1359" spans="1:35" x14ac:dyDescent="0.25">
      <c r="A1359" s="26">
        <v>2019</v>
      </c>
      <c r="B1359" s="26">
        <v>0</v>
      </c>
      <c r="C1359" s="26" t="s">
        <v>55</v>
      </c>
      <c r="D1359" s="26">
        <v>99</v>
      </c>
      <c r="E1359" s="26">
        <v>1920</v>
      </c>
      <c r="F1359" s="50">
        <v>2164970</v>
      </c>
      <c r="G1359" s="51">
        <v>3982695</v>
      </c>
      <c r="H1359" s="51">
        <v>3982277</v>
      </c>
      <c r="I1359" s="51">
        <v>3980744</v>
      </c>
      <c r="J1359" s="51">
        <v>0</v>
      </c>
      <c r="K1359" s="52">
        <v>0</v>
      </c>
      <c r="L1359" s="50">
        <v>0</v>
      </c>
      <c r="M1359" s="51">
        <v>0</v>
      </c>
      <c r="N1359" s="51">
        <v>0</v>
      </c>
      <c r="O1359" s="51">
        <v>0</v>
      </c>
      <c r="P1359" s="51">
        <v>0</v>
      </c>
      <c r="Q1359" s="52">
        <v>0</v>
      </c>
      <c r="R1359" s="50">
        <v>13250</v>
      </c>
      <c r="S1359" s="51">
        <v>13249</v>
      </c>
      <c r="T1359" s="51">
        <v>13248</v>
      </c>
      <c r="U1359" s="51">
        <v>13244</v>
      </c>
      <c r="V1359" s="51">
        <v>0</v>
      </c>
      <c r="W1359" s="52">
        <v>0</v>
      </c>
      <c r="X1359" s="50">
        <v>2429</v>
      </c>
      <c r="Y1359" s="51">
        <v>4282</v>
      </c>
      <c r="Z1359" s="51">
        <v>4302</v>
      </c>
      <c r="AA1359" s="51">
        <v>4303</v>
      </c>
      <c r="AB1359" s="51">
        <v>0</v>
      </c>
      <c r="AC1359" s="52">
        <v>0</v>
      </c>
      <c r="AD1359" s="50">
        <v>10837</v>
      </c>
      <c r="AE1359" s="51">
        <v>8974</v>
      </c>
      <c r="AF1359" s="51">
        <v>8952</v>
      </c>
      <c r="AG1359" s="51">
        <v>8947</v>
      </c>
      <c r="AH1359" s="51">
        <v>0</v>
      </c>
      <c r="AI1359" s="52">
        <v>0</v>
      </c>
    </row>
    <row r="1360" spans="1:35" x14ac:dyDescent="0.25">
      <c r="A1360" s="27">
        <v>2019</v>
      </c>
      <c r="B1360" s="27">
        <v>0</v>
      </c>
      <c r="C1360" s="27" t="s">
        <v>55</v>
      </c>
      <c r="D1360" s="27">
        <v>100</v>
      </c>
      <c r="E1360" s="27">
        <v>1919</v>
      </c>
      <c r="F1360" s="53">
        <v>1155031</v>
      </c>
      <c r="G1360" s="54">
        <v>2111632</v>
      </c>
      <c r="H1360" s="54">
        <v>2111406</v>
      </c>
      <c r="I1360" s="54">
        <v>2111184</v>
      </c>
      <c r="J1360" s="54">
        <v>0</v>
      </c>
      <c r="K1360" s="55">
        <v>0</v>
      </c>
      <c r="L1360" s="53">
        <v>0</v>
      </c>
      <c r="M1360" s="54">
        <v>0</v>
      </c>
      <c r="N1360" s="54">
        <v>0</v>
      </c>
      <c r="O1360" s="54">
        <v>0</v>
      </c>
      <c r="P1360" s="54">
        <v>0</v>
      </c>
      <c r="Q1360" s="55">
        <v>0</v>
      </c>
      <c r="R1360" s="53">
        <v>7118</v>
      </c>
      <c r="S1360" s="54">
        <v>7115</v>
      </c>
      <c r="T1360" s="54">
        <v>7115</v>
      </c>
      <c r="U1360" s="54">
        <v>7114</v>
      </c>
      <c r="V1360" s="54">
        <v>0</v>
      </c>
      <c r="W1360" s="55">
        <v>0</v>
      </c>
      <c r="X1360" s="53">
        <v>1364</v>
      </c>
      <c r="Y1360" s="54">
        <v>2432</v>
      </c>
      <c r="Z1360" s="54">
        <v>2442</v>
      </c>
      <c r="AA1360" s="54">
        <v>2443</v>
      </c>
      <c r="AB1360" s="54">
        <v>0</v>
      </c>
      <c r="AC1360" s="55">
        <v>0</v>
      </c>
      <c r="AD1360" s="53">
        <v>5757</v>
      </c>
      <c r="AE1360" s="54">
        <v>4694</v>
      </c>
      <c r="AF1360" s="54">
        <v>4682</v>
      </c>
      <c r="AG1360" s="54">
        <v>4681</v>
      </c>
      <c r="AH1360" s="54">
        <v>0</v>
      </c>
      <c r="AI1360" s="55">
        <v>0</v>
      </c>
    </row>
    <row r="1361" spans="1:35" x14ac:dyDescent="0.25">
      <c r="A1361" s="26">
        <v>2019</v>
      </c>
      <c r="B1361" s="26">
        <v>0</v>
      </c>
      <c r="C1361" s="26" t="s">
        <v>55</v>
      </c>
      <c r="D1361" s="26">
        <v>101</v>
      </c>
      <c r="E1361" s="26">
        <v>1918</v>
      </c>
      <c r="F1361" s="50">
        <v>437489</v>
      </c>
      <c r="G1361" s="51">
        <v>791722</v>
      </c>
      <c r="H1361" s="51">
        <v>791238</v>
      </c>
      <c r="I1361" s="51">
        <v>790873</v>
      </c>
      <c r="J1361" s="51">
        <v>0</v>
      </c>
      <c r="K1361" s="52">
        <v>0</v>
      </c>
      <c r="L1361" s="50">
        <v>0</v>
      </c>
      <c r="M1361" s="51">
        <v>0</v>
      </c>
      <c r="N1361" s="51">
        <v>0</v>
      </c>
      <c r="O1361" s="51">
        <v>0</v>
      </c>
      <c r="P1361" s="51">
        <v>0</v>
      </c>
      <c r="Q1361" s="52">
        <v>0</v>
      </c>
      <c r="R1361" s="50">
        <v>2761</v>
      </c>
      <c r="S1361" s="51">
        <v>2760</v>
      </c>
      <c r="T1361" s="51">
        <v>2759</v>
      </c>
      <c r="U1361" s="51">
        <v>2758</v>
      </c>
      <c r="V1361" s="51">
        <v>0</v>
      </c>
      <c r="W1361" s="52">
        <v>0</v>
      </c>
      <c r="X1361" s="50">
        <v>612</v>
      </c>
      <c r="Y1361" s="51">
        <v>1060</v>
      </c>
      <c r="Z1361" s="51">
        <v>1064</v>
      </c>
      <c r="AA1361" s="51">
        <v>1065</v>
      </c>
      <c r="AB1361" s="51">
        <v>0</v>
      </c>
      <c r="AC1361" s="52">
        <v>0</v>
      </c>
      <c r="AD1361" s="50">
        <v>2153</v>
      </c>
      <c r="AE1361" s="51">
        <v>1702</v>
      </c>
      <c r="AF1361" s="51">
        <v>1695</v>
      </c>
      <c r="AG1361" s="51">
        <v>1694</v>
      </c>
      <c r="AH1361" s="51">
        <v>0</v>
      </c>
      <c r="AI1361" s="52">
        <v>0</v>
      </c>
    </row>
    <row r="1362" spans="1:35" x14ac:dyDescent="0.25">
      <c r="A1362" s="27">
        <v>2019</v>
      </c>
      <c r="B1362" s="27">
        <v>0</v>
      </c>
      <c r="C1362" s="27" t="s">
        <v>55</v>
      </c>
      <c r="D1362" s="27">
        <v>102</v>
      </c>
      <c r="E1362" s="27">
        <v>1917</v>
      </c>
      <c r="F1362" s="53">
        <v>261166</v>
      </c>
      <c r="G1362" s="54">
        <v>472967</v>
      </c>
      <c r="H1362" s="54">
        <v>472901</v>
      </c>
      <c r="I1362" s="54">
        <v>472901</v>
      </c>
      <c r="J1362" s="54">
        <v>0</v>
      </c>
      <c r="K1362" s="55">
        <v>0</v>
      </c>
      <c r="L1362" s="53">
        <v>0</v>
      </c>
      <c r="M1362" s="54">
        <v>0</v>
      </c>
      <c r="N1362" s="54">
        <v>0</v>
      </c>
      <c r="O1362" s="54">
        <v>0</v>
      </c>
      <c r="P1362" s="54">
        <v>0</v>
      </c>
      <c r="Q1362" s="55">
        <v>0</v>
      </c>
      <c r="R1362" s="53">
        <v>1639</v>
      </c>
      <c r="S1362" s="54">
        <v>1639</v>
      </c>
      <c r="T1362" s="54">
        <v>1639</v>
      </c>
      <c r="U1362" s="54">
        <v>1639</v>
      </c>
      <c r="V1362" s="54">
        <v>0</v>
      </c>
      <c r="W1362" s="55">
        <v>0</v>
      </c>
      <c r="X1362" s="53">
        <v>353</v>
      </c>
      <c r="Y1362" s="54">
        <v>635</v>
      </c>
      <c r="Z1362" s="54">
        <v>636</v>
      </c>
      <c r="AA1362" s="54">
        <v>637</v>
      </c>
      <c r="AB1362" s="54">
        <v>0</v>
      </c>
      <c r="AC1362" s="55">
        <v>0</v>
      </c>
      <c r="AD1362" s="53">
        <v>1285</v>
      </c>
      <c r="AE1362" s="54">
        <v>1006</v>
      </c>
      <c r="AF1362" s="54">
        <v>1004</v>
      </c>
      <c r="AG1362" s="54">
        <v>1004</v>
      </c>
      <c r="AH1362" s="54">
        <v>0</v>
      </c>
      <c r="AI1362" s="55">
        <v>0</v>
      </c>
    </row>
    <row r="1363" spans="1:35" x14ac:dyDescent="0.25">
      <c r="A1363" s="26">
        <v>2019</v>
      </c>
      <c r="B1363" s="26">
        <v>0</v>
      </c>
      <c r="C1363" s="26" t="s">
        <v>55</v>
      </c>
      <c r="D1363" s="26">
        <v>103</v>
      </c>
      <c r="E1363" s="26">
        <v>1916</v>
      </c>
      <c r="F1363" s="50">
        <v>162701</v>
      </c>
      <c r="G1363" s="51">
        <v>291093</v>
      </c>
      <c r="H1363" s="51">
        <v>291077</v>
      </c>
      <c r="I1363" s="51">
        <v>291077</v>
      </c>
      <c r="J1363" s="51">
        <v>0</v>
      </c>
      <c r="K1363" s="52">
        <v>0</v>
      </c>
      <c r="L1363" s="50">
        <v>0</v>
      </c>
      <c r="M1363" s="51">
        <v>0</v>
      </c>
      <c r="N1363" s="51">
        <v>0</v>
      </c>
      <c r="O1363" s="51">
        <v>0</v>
      </c>
      <c r="P1363" s="51">
        <v>0</v>
      </c>
      <c r="Q1363" s="52">
        <v>0</v>
      </c>
      <c r="R1363" s="50">
        <v>1031</v>
      </c>
      <c r="S1363" s="51">
        <v>1029</v>
      </c>
      <c r="T1363" s="51">
        <v>1029</v>
      </c>
      <c r="U1363" s="51">
        <v>1029</v>
      </c>
      <c r="V1363" s="51">
        <v>0</v>
      </c>
      <c r="W1363" s="52">
        <v>0</v>
      </c>
      <c r="X1363" s="50">
        <v>242</v>
      </c>
      <c r="Y1363" s="51">
        <v>416</v>
      </c>
      <c r="Z1363" s="51">
        <v>417</v>
      </c>
      <c r="AA1363" s="51">
        <v>417</v>
      </c>
      <c r="AB1363" s="51">
        <v>0</v>
      </c>
      <c r="AC1363" s="52">
        <v>0</v>
      </c>
      <c r="AD1363" s="50">
        <v>790</v>
      </c>
      <c r="AE1363" s="51">
        <v>614</v>
      </c>
      <c r="AF1363" s="51">
        <v>613</v>
      </c>
      <c r="AG1363" s="51">
        <v>613</v>
      </c>
      <c r="AH1363" s="51">
        <v>0</v>
      </c>
      <c r="AI1363" s="52">
        <v>0</v>
      </c>
    </row>
    <row r="1364" spans="1:35" x14ac:dyDescent="0.25">
      <c r="A1364" s="27">
        <v>2019</v>
      </c>
      <c r="B1364" s="27">
        <v>0</v>
      </c>
      <c r="C1364" s="27" t="s">
        <v>55</v>
      </c>
      <c r="D1364" s="27">
        <v>104</v>
      </c>
      <c r="E1364" s="27">
        <v>1915</v>
      </c>
      <c r="F1364" s="53">
        <v>128515</v>
      </c>
      <c r="G1364" s="54">
        <v>223894</v>
      </c>
      <c r="H1364" s="54">
        <v>223466</v>
      </c>
      <c r="I1364" s="54">
        <v>223101</v>
      </c>
      <c r="J1364" s="54">
        <v>0</v>
      </c>
      <c r="K1364" s="55">
        <v>0</v>
      </c>
      <c r="L1364" s="53">
        <v>0</v>
      </c>
      <c r="M1364" s="54">
        <v>0</v>
      </c>
      <c r="N1364" s="54">
        <v>0</v>
      </c>
      <c r="O1364" s="54">
        <v>0</v>
      </c>
      <c r="P1364" s="54">
        <v>0</v>
      </c>
      <c r="Q1364" s="55">
        <v>0</v>
      </c>
      <c r="R1364" s="53">
        <v>825</v>
      </c>
      <c r="S1364" s="54">
        <v>825</v>
      </c>
      <c r="T1364" s="54">
        <v>824</v>
      </c>
      <c r="U1364" s="54">
        <v>823</v>
      </c>
      <c r="V1364" s="54">
        <v>0</v>
      </c>
      <c r="W1364" s="55">
        <v>0</v>
      </c>
      <c r="X1364" s="53">
        <v>212</v>
      </c>
      <c r="Y1364" s="54">
        <v>379</v>
      </c>
      <c r="Z1364" s="54">
        <v>380</v>
      </c>
      <c r="AA1364" s="54">
        <v>380</v>
      </c>
      <c r="AB1364" s="54">
        <v>0</v>
      </c>
      <c r="AC1364" s="55">
        <v>0</v>
      </c>
      <c r="AD1364" s="53">
        <v>613</v>
      </c>
      <c r="AE1364" s="54">
        <v>447</v>
      </c>
      <c r="AF1364" s="54">
        <v>445</v>
      </c>
      <c r="AG1364" s="54">
        <v>444</v>
      </c>
      <c r="AH1364" s="54">
        <v>0</v>
      </c>
      <c r="AI1364" s="55">
        <v>0</v>
      </c>
    </row>
    <row r="1365" spans="1:35" x14ac:dyDescent="0.25">
      <c r="A1365" s="26">
        <v>2019</v>
      </c>
      <c r="B1365" s="26">
        <v>0</v>
      </c>
      <c r="C1365" s="26" t="s">
        <v>55</v>
      </c>
      <c r="D1365" s="26">
        <v>105</v>
      </c>
      <c r="E1365" s="26">
        <v>1914</v>
      </c>
      <c r="F1365" s="50">
        <v>90177</v>
      </c>
      <c r="G1365" s="51">
        <v>157623</v>
      </c>
      <c r="H1365" s="51">
        <v>157623</v>
      </c>
      <c r="I1365" s="51">
        <v>157623</v>
      </c>
      <c r="J1365" s="51">
        <v>0</v>
      </c>
      <c r="K1365" s="52">
        <v>0</v>
      </c>
      <c r="L1365" s="50">
        <v>0</v>
      </c>
      <c r="M1365" s="51">
        <v>0</v>
      </c>
      <c r="N1365" s="51">
        <v>0</v>
      </c>
      <c r="O1365" s="51">
        <v>0</v>
      </c>
      <c r="P1365" s="51">
        <v>0</v>
      </c>
      <c r="Q1365" s="52">
        <v>0</v>
      </c>
      <c r="R1365" s="50">
        <v>584</v>
      </c>
      <c r="S1365" s="51">
        <v>584</v>
      </c>
      <c r="T1365" s="51">
        <v>584</v>
      </c>
      <c r="U1365" s="51">
        <v>584</v>
      </c>
      <c r="V1365" s="51">
        <v>0</v>
      </c>
      <c r="W1365" s="52">
        <v>0</v>
      </c>
      <c r="X1365" s="50">
        <v>155</v>
      </c>
      <c r="Y1365" s="51">
        <v>275</v>
      </c>
      <c r="Z1365" s="51">
        <v>276</v>
      </c>
      <c r="AA1365" s="51">
        <v>276</v>
      </c>
      <c r="AB1365" s="51">
        <v>0</v>
      </c>
      <c r="AC1365" s="52">
        <v>0</v>
      </c>
      <c r="AD1365" s="50">
        <v>429</v>
      </c>
      <c r="AE1365" s="51">
        <v>309</v>
      </c>
      <c r="AF1365" s="51">
        <v>309</v>
      </c>
      <c r="AG1365" s="51">
        <v>309</v>
      </c>
      <c r="AH1365" s="51">
        <v>0</v>
      </c>
      <c r="AI1365" s="52">
        <v>0</v>
      </c>
    </row>
    <row r="1366" spans="1:35" x14ac:dyDescent="0.25">
      <c r="A1366" s="27">
        <v>2019</v>
      </c>
      <c r="B1366" s="27">
        <v>0</v>
      </c>
      <c r="C1366" s="27" t="s">
        <v>55</v>
      </c>
      <c r="D1366" s="27">
        <v>106</v>
      </c>
      <c r="E1366" s="27">
        <v>1913</v>
      </c>
      <c r="F1366" s="53">
        <v>51102</v>
      </c>
      <c r="G1366" s="54">
        <v>88912</v>
      </c>
      <c r="H1366" s="54">
        <v>88822</v>
      </c>
      <c r="I1366" s="54">
        <v>88822</v>
      </c>
      <c r="J1366" s="54">
        <v>0</v>
      </c>
      <c r="K1366" s="55">
        <v>0</v>
      </c>
      <c r="L1366" s="53">
        <v>0</v>
      </c>
      <c r="M1366" s="54">
        <v>0</v>
      </c>
      <c r="N1366" s="54">
        <v>0</v>
      </c>
      <c r="O1366" s="54">
        <v>0</v>
      </c>
      <c r="P1366" s="54">
        <v>0</v>
      </c>
      <c r="Q1366" s="55">
        <v>0</v>
      </c>
      <c r="R1366" s="53">
        <v>337</v>
      </c>
      <c r="S1366" s="54">
        <v>335</v>
      </c>
      <c r="T1366" s="54">
        <v>335</v>
      </c>
      <c r="U1366" s="54">
        <v>335</v>
      </c>
      <c r="V1366" s="54">
        <v>0</v>
      </c>
      <c r="W1366" s="55">
        <v>0</v>
      </c>
      <c r="X1366" s="53">
        <v>96</v>
      </c>
      <c r="Y1366" s="54">
        <v>153</v>
      </c>
      <c r="Z1366" s="54">
        <v>156</v>
      </c>
      <c r="AA1366" s="54">
        <v>156</v>
      </c>
      <c r="AB1366" s="54">
        <v>0</v>
      </c>
      <c r="AC1366" s="55">
        <v>0</v>
      </c>
      <c r="AD1366" s="53">
        <v>242</v>
      </c>
      <c r="AE1366" s="54">
        <v>182</v>
      </c>
      <c r="AF1366" s="54">
        <v>179</v>
      </c>
      <c r="AG1366" s="54">
        <v>179</v>
      </c>
      <c r="AH1366" s="54">
        <v>0</v>
      </c>
      <c r="AI1366" s="55">
        <v>0</v>
      </c>
    </row>
    <row r="1367" spans="1:35" x14ac:dyDescent="0.25">
      <c r="A1367" s="26">
        <v>2019</v>
      </c>
      <c r="B1367" s="26">
        <v>0</v>
      </c>
      <c r="C1367" s="26" t="s">
        <v>55</v>
      </c>
      <c r="D1367" s="26">
        <v>107</v>
      </c>
      <c r="E1367" s="26">
        <v>1912</v>
      </c>
      <c r="F1367" s="50">
        <v>24216</v>
      </c>
      <c r="G1367" s="51">
        <v>41794</v>
      </c>
      <c r="H1367" s="51">
        <v>42100</v>
      </c>
      <c r="I1367" s="51">
        <v>41794</v>
      </c>
      <c r="J1367" s="51">
        <v>0</v>
      </c>
      <c r="K1367" s="52">
        <v>0</v>
      </c>
      <c r="L1367" s="50">
        <v>0</v>
      </c>
      <c r="M1367" s="51">
        <v>0</v>
      </c>
      <c r="N1367" s="51">
        <v>0</v>
      </c>
      <c r="O1367" s="51">
        <v>0</v>
      </c>
      <c r="P1367" s="51">
        <v>0</v>
      </c>
      <c r="Q1367" s="52">
        <v>0</v>
      </c>
      <c r="R1367" s="50">
        <v>157</v>
      </c>
      <c r="S1367" s="51">
        <v>157</v>
      </c>
      <c r="T1367" s="51">
        <v>158</v>
      </c>
      <c r="U1367" s="51">
        <v>157</v>
      </c>
      <c r="V1367" s="51">
        <v>0</v>
      </c>
      <c r="W1367" s="52">
        <v>0</v>
      </c>
      <c r="X1367" s="50">
        <v>48</v>
      </c>
      <c r="Y1367" s="51">
        <v>75</v>
      </c>
      <c r="Z1367" s="51">
        <v>75</v>
      </c>
      <c r="AA1367" s="51">
        <v>75</v>
      </c>
      <c r="AB1367" s="51">
        <v>0</v>
      </c>
      <c r="AC1367" s="52">
        <v>0</v>
      </c>
      <c r="AD1367" s="50">
        <v>110</v>
      </c>
      <c r="AE1367" s="51">
        <v>82</v>
      </c>
      <c r="AF1367" s="51">
        <v>83</v>
      </c>
      <c r="AG1367" s="51">
        <v>82</v>
      </c>
      <c r="AH1367" s="51">
        <v>0</v>
      </c>
      <c r="AI1367" s="52">
        <v>0</v>
      </c>
    </row>
    <row r="1368" spans="1:35" x14ac:dyDescent="0.25">
      <c r="A1368" s="27">
        <v>2019</v>
      </c>
      <c r="B1368" s="27">
        <v>0</v>
      </c>
      <c r="C1368" s="27" t="s">
        <v>55</v>
      </c>
      <c r="D1368" s="27">
        <v>108</v>
      </c>
      <c r="E1368" s="27">
        <v>1911</v>
      </c>
      <c r="F1368" s="53">
        <v>9767</v>
      </c>
      <c r="G1368" s="54">
        <v>16909</v>
      </c>
      <c r="H1368" s="54">
        <v>16890</v>
      </c>
      <c r="I1368" s="54">
        <v>16890</v>
      </c>
      <c r="J1368" s="54">
        <v>0</v>
      </c>
      <c r="K1368" s="55">
        <v>0</v>
      </c>
      <c r="L1368" s="53">
        <v>0</v>
      </c>
      <c r="M1368" s="54">
        <v>0</v>
      </c>
      <c r="N1368" s="54">
        <v>0</v>
      </c>
      <c r="O1368" s="54">
        <v>0</v>
      </c>
      <c r="P1368" s="54">
        <v>0</v>
      </c>
      <c r="Q1368" s="55">
        <v>0</v>
      </c>
      <c r="R1368" s="53">
        <v>63</v>
      </c>
      <c r="S1368" s="54">
        <v>63</v>
      </c>
      <c r="T1368" s="54">
        <v>63</v>
      </c>
      <c r="U1368" s="54">
        <v>63</v>
      </c>
      <c r="V1368" s="54">
        <v>0</v>
      </c>
      <c r="W1368" s="55">
        <v>0</v>
      </c>
      <c r="X1368" s="53">
        <v>15</v>
      </c>
      <c r="Y1368" s="54">
        <v>33</v>
      </c>
      <c r="Z1368" s="54">
        <v>34</v>
      </c>
      <c r="AA1368" s="54">
        <v>34</v>
      </c>
      <c r="AB1368" s="54">
        <v>0</v>
      </c>
      <c r="AC1368" s="55">
        <v>0</v>
      </c>
      <c r="AD1368" s="53">
        <v>48</v>
      </c>
      <c r="AE1368" s="54">
        <v>30</v>
      </c>
      <c r="AF1368" s="54">
        <v>29</v>
      </c>
      <c r="AG1368" s="54">
        <v>29</v>
      </c>
      <c r="AH1368" s="54">
        <v>0</v>
      </c>
      <c r="AI1368" s="55">
        <v>0</v>
      </c>
    </row>
    <row r="1369" spans="1:35" x14ac:dyDescent="0.25">
      <c r="A1369" s="26">
        <v>2019</v>
      </c>
      <c r="B1369" s="26">
        <v>0</v>
      </c>
      <c r="C1369" s="26" t="s">
        <v>55</v>
      </c>
      <c r="D1369" s="26">
        <v>109</v>
      </c>
      <c r="E1369" s="26">
        <v>1910</v>
      </c>
      <c r="F1369" s="50">
        <v>6690</v>
      </c>
      <c r="G1369" s="51">
        <v>12180</v>
      </c>
      <c r="H1369" s="51">
        <v>11815</v>
      </c>
      <c r="I1369" s="51">
        <v>11815</v>
      </c>
      <c r="J1369" s="51">
        <v>0</v>
      </c>
      <c r="K1369" s="52">
        <v>0</v>
      </c>
      <c r="L1369" s="50">
        <v>0</v>
      </c>
      <c r="M1369" s="51">
        <v>0</v>
      </c>
      <c r="N1369" s="51">
        <v>0</v>
      </c>
      <c r="O1369" s="51">
        <v>0</v>
      </c>
      <c r="P1369" s="51">
        <v>0</v>
      </c>
      <c r="Q1369" s="52">
        <v>0</v>
      </c>
      <c r="R1369" s="50">
        <v>42</v>
      </c>
      <c r="S1369" s="51">
        <v>42</v>
      </c>
      <c r="T1369" s="51">
        <v>41</v>
      </c>
      <c r="U1369" s="51">
        <v>41</v>
      </c>
      <c r="V1369" s="51">
        <v>0</v>
      </c>
      <c r="W1369" s="52">
        <v>0</v>
      </c>
      <c r="X1369" s="50">
        <v>8</v>
      </c>
      <c r="Y1369" s="51">
        <v>15</v>
      </c>
      <c r="Z1369" s="51">
        <v>15</v>
      </c>
      <c r="AA1369" s="51">
        <v>15</v>
      </c>
      <c r="AB1369" s="51">
        <v>0</v>
      </c>
      <c r="AC1369" s="52">
        <v>0</v>
      </c>
      <c r="AD1369" s="50">
        <v>34</v>
      </c>
      <c r="AE1369" s="51">
        <v>28</v>
      </c>
      <c r="AF1369" s="51">
        <v>27</v>
      </c>
      <c r="AG1369" s="51">
        <v>27</v>
      </c>
      <c r="AH1369" s="51">
        <v>0</v>
      </c>
      <c r="AI1369" s="52">
        <v>0</v>
      </c>
    </row>
    <row r="1370" spans="1:35" x14ac:dyDescent="0.25">
      <c r="A1370" s="27">
        <v>2019</v>
      </c>
      <c r="B1370" s="27">
        <v>0</v>
      </c>
      <c r="C1370" s="27" t="s">
        <v>55</v>
      </c>
      <c r="D1370" s="27">
        <v>110</v>
      </c>
      <c r="E1370" s="27">
        <v>1909</v>
      </c>
      <c r="F1370" s="53">
        <v>2361</v>
      </c>
      <c r="G1370" s="54">
        <v>3635</v>
      </c>
      <c r="H1370" s="54">
        <v>3635</v>
      </c>
      <c r="I1370" s="54">
        <v>3635</v>
      </c>
      <c r="J1370" s="54">
        <v>0</v>
      </c>
      <c r="K1370" s="55">
        <v>0</v>
      </c>
      <c r="L1370" s="53">
        <v>0</v>
      </c>
      <c r="M1370" s="54">
        <v>0</v>
      </c>
      <c r="N1370" s="54">
        <v>0</v>
      </c>
      <c r="O1370" s="54">
        <v>0</v>
      </c>
      <c r="P1370" s="54">
        <v>0</v>
      </c>
      <c r="Q1370" s="55">
        <v>0</v>
      </c>
      <c r="R1370" s="53">
        <v>16</v>
      </c>
      <c r="S1370" s="54">
        <v>16</v>
      </c>
      <c r="T1370" s="54">
        <v>16</v>
      </c>
      <c r="U1370" s="54">
        <v>16</v>
      </c>
      <c r="V1370" s="54">
        <v>0</v>
      </c>
      <c r="W1370" s="55">
        <v>0</v>
      </c>
      <c r="X1370" s="53">
        <v>8</v>
      </c>
      <c r="Y1370" s="54">
        <v>10</v>
      </c>
      <c r="Z1370" s="54">
        <v>10</v>
      </c>
      <c r="AA1370" s="54">
        <v>10</v>
      </c>
      <c r="AB1370" s="54">
        <v>0</v>
      </c>
      <c r="AC1370" s="55">
        <v>0</v>
      </c>
      <c r="AD1370" s="53">
        <v>8</v>
      </c>
      <c r="AE1370" s="54">
        <v>6</v>
      </c>
      <c r="AF1370" s="54">
        <v>6</v>
      </c>
      <c r="AG1370" s="54">
        <v>6</v>
      </c>
      <c r="AH1370" s="54">
        <v>0</v>
      </c>
      <c r="AI1370" s="55">
        <v>0</v>
      </c>
    </row>
    <row r="1371" spans="1:35" x14ac:dyDescent="0.25">
      <c r="A1371" s="26">
        <v>2019</v>
      </c>
      <c r="B1371" s="26">
        <v>0</v>
      </c>
      <c r="C1371" s="26" t="s">
        <v>55</v>
      </c>
      <c r="D1371" s="26">
        <v>111</v>
      </c>
      <c r="E1371" s="26">
        <v>1908</v>
      </c>
      <c r="F1371" s="50">
        <v>1534</v>
      </c>
      <c r="G1371" s="51">
        <v>2822</v>
      </c>
      <c r="H1371" s="51">
        <v>2822</v>
      </c>
      <c r="I1371" s="51">
        <v>2457</v>
      </c>
      <c r="J1371" s="51">
        <v>0</v>
      </c>
      <c r="K1371" s="52">
        <v>0</v>
      </c>
      <c r="L1371" s="50">
        <v>0</v>
      </c>
      <c r="M1371" s="51">
        <v>0</v>
      </c>
      <c r="N1371" s="51">
        <v>0</v>
      </c>
      <c r="O1371" s="51">
        <v>0</v>
      </c>
      <c r="P1371" s="51">
        <v>0</v>
      </c>
      <c r="Q1371" s="52">
        <v>0</v>
      </c>
      <c r="R1371" s="50">
        <v>9</v>
      </c>
      <c r="S1371" s="51">
        <v>9</v>
      </c>
      <c r="T1371" s="51">
        <v>9</v>
      </c>
      <c r="U1371" s="51">
        <v>8</v>
      </c>
      <c r="V1371" s="51">
        <v>0</v>
      </c>
      <c r="W1371" s="52">
        <v>0</v>
      </c>
      <c r="X1371" s="50">
        <v>2</v>
      </c>
      <c r="Y1371" s="51">
        <v>3</v>
      </c>
      <c r="Z1371" s="51">
        <v>3</v>
      </c>
      <c r="AA1371" s="51">
        <v>3</v>
      </c>
      <c r="AB1371" s="51">
        <v>0</v>
      </c>
      <c r="AC1371" s="52">
        <v>0</v>
      </c>
      <c r="AD1371" s="50">
        <v>7</v>
      </c>
      <c r="AE1371" s="51">
        <v>7</v>
      </c>
      <c r="AF1371" s="51">
        <v>7</v>
      </c>
      <c r="AG1371" s="51">
        <v>6</v>
      </c>
      <c r="AH1371" s="51">
        <v>0</v>
      </c>
      <c r="AI1371" s="52">
        <v>0</v>
      </c>
    </row>
    <row r="1372" spans="1:35" x14ac:dyDescent="0.25">
      <c r="A1372" s="27">
        <v>2019</v>
      </c>
      <c r="B1372" s="27">
        <v>0</v>
      </c>
      <c r="C1372" s="27" t="s">
        <v>55</v>
      </c>
      <c r="D1372" s="27">
        <v>112</v>
      </c>
      <c r="E1372" s="27">
        <v>1907</v>
      </c>
      <c r="F1372" s="53">
        <v>0</v>
      </c>
      <c r="G1372" s="54">
        <v>0</v>
      </c>
      <c r="H1372" s="54">
        <v>0</v>
      </c>
      <c r="I1372" s="54">
        <v>0</v>
      </c>
      <c r="J1372" s="54">
        <v>0</v>
      </c>
      <c r="K1372" s="55">
        <v>0</v>
      </c>
      <c r="L1372" s="53">
        <v>0</v>
      </c>
      <c r="M1372" s="54">
        <v>0</v>
      </c>
      <c r="N1372" s="54">
        <v>0</v>
      </c>
      <c r="O1372" s="54">
        <v>0</v>
      </c>
      <c r="P1372" s="54">
        <v>0</v>
      </c>
      <c r="Q1372" s="55">
        <v>0</v>
      </c>
      <c r="R1372" s="53">
        <v>0</v>
      </c>
      <c r="S1372" s="54">
        <v>0</v>
      </c>
      <c r="T1372" s="54">
        <v>0</v>
      </c>
      <c r="U1372" s="54">
        <v>0</v>
      </c>
      <c r="V1372" s="54">
        <v>0</v>
      </c>
      <c r="W1372" s="55">
        <v>0</v>
      </c>
      <c r="X1372" s="53">
        <v>0</v>
      </c>
      <c r="Y1372" s="54">
        <v>0</v>
      </c>
      <c r="Z1372" s="54">
        <v>0</v>
      </c>
      <c r="AA1372" s="54">
        <v>0</v>
      </c>
      <c r="AB1372" s="54">
        <v>0</v>
      </c>
      <c r="AC1372" s="55">
        <v>0</v>
      </c>
      <c r="AD1372" s="53">
        <v>0</v>
      </c>
      <c r="AE1372" s="54">
        <v>0</v>
      </c>
      <c r="AF1372" s="54">
        <v>0</v>
      </c>
      <c r="AG1372" s="54">
        <v>0</v>
      </c>
      <c r="AH1372" s="54">
        <v>0</v>
      </c>
      <c r="AI1372" s="55">
        <v>0</v>
      </c>
    </row>
    <row r="1373" spans="1:35" x14ac:dyDescent="0.25">
      <c r="A1373" s="26">
        <v>2019</v>
      </c>
      <c r="B1373" s="26">
        <v>0</v>
      </c>
      <c r="C1373" s="26" t="s">
        <v>55</v>
      </c>
      <c r="D1373" s="26">
        <v>113</v>
      </c>
      <c r="E1373" s="26">
        <v>1906</v>
      </c>
      <c r="F1373" s="50">
        <v>338</v>
      </c>
      <c r="G1373" s="51">
        <v>458</v>
      </c>
      <c r="H1373" s="51">
        <v>458</v>
      </c>
      <c r="I1373" s="51">
        <v>458</v>
      </c>
      <c r="J1373" s="51">
        <v>0</v>
      </c>
      <c r="K1373" s="52">
        <v>0</v>
      </c>
      <c r="L1373" s="50">
        <v>0</v>
      </c>
      <c r="M1373" s="51">
        <v>0</v>
      </c>
      <c r="N1373" s="51">
        <v>0</v>
      </c>
      <c r="O1373" s="51">
        <v>0</v>
      </c>
      <c r="P1373" s="51">
        <v>0</v>
      </c>
      <c r="Q1373" s="52">
        <v>0</v>
      </c>
      <c r="R1373" s="50">
        <v>2</v>
      </c>
      <c r="S1373" s="51">
        <v>2</v>
      </c>
      <c r="T1373" s="51">
        <v>2</v>
      </c>
      <c r="U1373" s="51">
        <v>2</v>
      </c>
      <c r="V1373" s="51">
        <v>0</v>
      </c>
      <c r="W1373" s="52">
        <v>0</v>
      </c>
      <c r="X1373" s="50">
        <v>1</v>
      </c>
      <c r="Y1373" s="51">
        <v>2</v>
      </c>
      <c r="Z1373" s="51">
        <v>2</v>
      </c>
      <c r="AA1373" s="51">
        <v>2</v>
      </c>
      <c r="AB1373" s="51">
        <v>0</v>
      </c>
      <c r="AC1373" s="52">
        <v>0</v>
      </c>
      <c r="AD1373" s="50">
        <v>1</v>
      </c>
      <c r="AE1373" s="51">
        <v>0</v>
      </c>
      <c r="AF1373" s="51">
        <v>0</v>
      </c>
      <c r="AG1373" s="51">
        <v>0</v>
      </c>
      <c r="AH1373" s="51">
        <v>0</v>
      </c>
      <c r="AI1373" s="52">
        <v>0</v>
      </c>
    </row>
    <row r="1374" spans="1:35" x14ac:dyDescent="0.25">
      <c r="A1374" s="27">
        <v>2019</v>
      </c>
      <c r="B1374" s="27">
        <v>0</v>
      </c>
      <c r="C1374" s="27" t="s">
        <v>55</v>
      </c>
      <c r="D1374" s="27">
        <v>114</v>
      </c>
      <c r="E1374" s="27">
        <v>1905</v>
      </c>
      <c r="F1374" s="53">
        <v>0</v>
      </c>
      <c r="G1374" s="54">
        <v>0</v>
      </c>
      <c r="H1374" s="54">
        <v>0</v>
      </c>
      <c r="I1374" s="54">
        <v>0</v>
      </c>
      <c r="J1374" s="54">
        <v>0</v>
      </c>
      <c r="K1374" s="55">
        <v>0</v>
      </c>
      <c r="L1374" s="53">
        <v>0</v>
      </c>
      <c r="M1374" s="54">
        <v>0</v>
      </c>
      <c r="N1374" s="54">
        <v>0</v>
      </c>
      <c r="O1374" s="54">
        <v>0</v>
      </c>
      <c r="P1374" s="54">
        <v>0</v>
      </c>
      <c r="Q1374" s="55">
        <v>0</v>
      </c>
      <c r="R1374" s="53">
        <v>0</v>
      </c>
      <c r="S1374" s="54">
        <v>0</v>
      </c>
      <c r="T1374" s="54">
        <v>0</v>
      </c>
      <c r="U1374" s="54">
        <v>0</v>
      </c>
      <c r="V1374" s="54">
        <v>0</v>
      </c>
      <c r="W1374" s="55">
        <v>0</v>
      </c>
      <c r="X1374" s="53">
        <v>0</v>
      </c>
      <c r="Y1374" s="54">
        <v>0</v>
      </c>
      <c r="Z1374" s="54">
        <v>0</v>
      </c>
      <c r="AA1374" s="54">
        <v>0</v>
      </c>
      <c r="AB1374" s="54">
        <v>0</v>
      </c>
      <c r="AC1374" s="55">
        <v>0</v>
      </c>
      <c r="AD1374" s="53">
        <v>0</v>
      </c>
      <c r="AE1374" s="54">
        <v>0</v>
      </c>
      <c r="AF1374" s="54">
        <v>0</v>
      </c>
      <c r="AG1374" s="54">
        <v>0</v>
      </c>
      <c r="AH1374" s="54">
        <v>0</v>
      </c>
      <c r="AI1374" s="55">
        <v>0</v>
      </c>
    </row>
    <row r="1375" spans="1:35" x14ac:dyDescent="0.25">
      <c r="A1375" s="26">
        <v>2019</v>
      </c>
      <c r="B1375" s="26">
        <v>1</v>
      </c>
      <c r="C1375" s="26" t="s">
        <v>85</v>
      </c>
      <c r="D1375" s="26">
        <v>0</v>
      </c>
      <c r="E1375" s="26">
        <v>2019</v>
      </c>
      <c r="F1375" s="50">
        <v>1</v>
      </c>
      <c r="G1375" s="51">
        <v>1</v>
      </c>
      <c r="H1375" s="51">
        <v>360</v>
      </c>
      <c r="I1375" s="51">
        <v>1</v>
      </c>
      <c r="J1375" s="51">
        <v>0</v>
      </c>
      <c r="K1375" s="52">
        <v>0</v>
      </c>
      <c r="L1375" s="50">
        <v>0</v>
      </c>
      <c r="M1375" s="51">
        <v>0</v>
      </c>
      <c r="N1375" s="51">
        <v>0</v>
      </c>
      <c r="O1375" s="51">
        <v>0</v>
      </c>
      <c r="P1375" s="51">
        <v>0</v>
      </c>
      <c r="Q1375" s="52">
        <v>0</v>
      </c>
      <c r="R1375" s="50">
        <v>1</v>
      </c>
      <c r="S1375" s="51">
        <v>1</v>
      </c>
      <c r="T1375" s="51">
        <v>2</v>
      </c>
      <c r="U1375" s="51">
        <v>1</v>
      </c>
      <c r="V1375" s="51">
        <v>0</v>
      </c>
      <c r="W1375" s="52">
        <v>0</v>
      </c>
      <c r="X1375" s="50">
        <v>1</v>
      </c>
      <c r="Y1375" s="51">
        <v>1</v>
      </c>
      <c r="Z1375" s="51">
        <v>1</v>
      </c>
      <c r="AA1375" s="51">
        <v>1</v>
      </c>
      <c r="AB1375" s="51">
        <v>0</v>
      </c>
      <c r="AC1375" s="52">
        <v>0</v>
      </c>
      <c r="AD1375" s="50">
        <v>0</v>
      </c>
      <c r="AE1375" s="51">
        <v>0</v>
      </c>
      <c r="AF1375" s="51">
        <v>1</v>
      </c>
      <c r="AG1375" s="51">
        <v>0</v>
      </c>
      <c r="AH1375" s="51">
        <v>0</v>
      </c>
      <c r="AI1375" s="52">
        <v>0</v>
      </c>
    </row>
    <row r="1376" spans="1:35" x14ac:dyDescent="0.25">
      <c r="A1376" s="27">
        <v>2019</v>
      </c>
      <c r="B1376" s="27">
        <v>1</v>
      </c>
      <c r="C1376" s="27" t="s">
        <v>85</v>
      </c>
      <c r="D1376" s="27">
        <v>1</v>
      </c>
      <c r="E1376" s="27">
        <v>2018</v>
      </c>
      <c r="F1376" s="53">
        <v>0</v>
      </c>
      <c r="G1376" s="54">
        <v>0</v>
      </c>
      <c r="H1376" s="54">
        <v>0</v>
      </c>
      <c r="I1376" s="54">
        <v>365</v>
      </c>
      <c r="J1376" s="54">
        <v>0</v>
      </c>
      <c r="K1376" s="55">
        <v>0</v>
      </c>
      <c r="L1376" s="53">
        <v>0</v>
      </c>
      <c r="M1376" s="54">
        <v>0</v>
      </c>
      <c r="N1376" s="54">
        <v>0</v>
      </c>
      <c r="O1376" s="54">
        <v>0</v>
      </c>
      <c r="P1376" s="54">
        <v>0</v>
      </c>
      <c r="Q1376" s="55">
        <v>0</v>
      </c>
      <c r="R1376" s="53">
        <v>0</v>
      </c>
      <c r="S1376" s="54">
        <v>0</v>
      </c>
      <c r="T1376" s="54">
        <v>0</v>
      </c>
      <c r="U1376" s="54">
        <v>1</v>
      </c>
      <c r="V1376" s="54">
        <v>0</v>
      </c>
      <c r="W1376" s="55">
        <v>0</v>
      </c>
      <c r="X1376" s="53">
        <v>0</v>
      </c>
      <c r="Y1376" s="54">
        <v>0</v>
      </c>
      <c r="Z1376" s="54">
        <v>0</v>
      </c>
      <c r="AA1376" s="54">
        <v>0</v>
      </c>
      <c r="AB1376" s="54">
        <v>0</v>
      </c>
      <c r="AC1376" s="55">
        <v>0</v>
      </c>
      <c r="AD1376" s="53">
        <v>0</v>
      </c>
      <c r="AE1376" s="54">
        <v>0</v>
      </c>
      <c r="AF1376" s="54">
        <v>0</v>
      </c>
      <c r="AG1376" s="54">
        <v>1</v>
      </c>
      <c r="AH1376" s="54">
        <v>0</v>
      </c>
      <c r="AI1376" s="55">
        <v>0</v>
      </c>
    </row>
    <row r="1377" spans="1:35" x14ac:dyDescent="0.25">
      <c r="A1377" s="26">
        <v>2019</v>
      </c>
      <c r="B1377" s="26">
        <v>1</v>
      </c>
      <c r="C1377" s="26" t="s">
        <v>85</v>
      </c>
      <c r="D1377" s="26">
        <v>2</v>
      </c>
      <c r="E1377" s="26">
        <v>2017</v>
      </c>
      <c r="F1377" s="50">
        <v>0</v>
      </c>
      <c r="G1377" s="51">
        <v>0</v>
      </c>
      <c r="H1377" s="51">
        <v>0</v>
      </c>
      <c r="I1377" s="51">
        <v>0</v>
      </c>
      <c r="J1377" s="51">
        <v>0</v>
      </c>
      <c r="K1377" s="52">
        <v>0</v>
      </c>
      <c r="L1377" s="50">
        <v>0</v>
      </c>
      <c r="M1377" s="51">
        <v>0</v>
      </c>
      <c r="N1377" s="51">
        <v>0</v>
      </c>
      <c r="O1377" s="51">
        <v>0</v>
      </c>
      <c r="P1377" s="51">
        <v>0</v>
      </c>
      <c r="Q1377" s="52">
        <v>0</v>
      </c>
      <c r="R1377" s="50">
        <v>0</v>
      </c>
      <c r="S1377" s="51">
        <v>0</v>
      </c>
      <c r="T1377" s="51">
        <v>0</v>
      </c>
      <c r="U1377" s="51">
        <v>0</v>
      </c>
      <c r="V1377" s="51">
        <v>0</v>
      </c>
      <c r="W1377" s="52">
        <v>0</v>
      </c>
      <c r="X1377" s="50">
        <v>0</v>
      </c>
      <c r="Y1377" s="51">
        <v>0</v>
      </c>
      <c r="Z1377" s="51">
        <v>0</v>
      </c>
      <c r="AA1377" s="51">
        <v>0</v>
      </c>
      <c r="AB1377" s="51">
        <v>0</v>
      </c>
      <c r="AC1377" s="52">
        <v>0</v>
      </c>
      <c r="AD1377" s="50">
        <v>0</v>
      </c>
      <c r="AE1377" s="51">
        <v>0</v>
      </c>
      <c r="AF1377" s="51">
        <v>0</v>
      </c>
      <c r="AG1377" s="51">
        <v>0</v>
      </c>
      <c r="AH1377" s="51">
        <v>0</v>
      </c>
      <c r="AI1377" s="52">
        <v>0</v>
      </c>
    </row>
    <row r="1378" spans="1:35" x14ac:dyDescent="0.25">
      <c r="A1378" s="27">
        <v>2019</v>
      </c>
      <c r="B1378" s="27">
        <v>1</v>
      </c>
      <c r="C1378" s="27" t="s">
        <v>85</v>
      </c>
      <c r="D1378" s="27">
        <v>3</v>
      </c>
      <c r="E1378" s="27">
        <v>2016</v>
      </c>
      <c r="F1378" s="53">
        <v>0</v>
      </c>
      <c r="G1378" s="54">
        <v>0</v>
      </c>
      <c r="H1378" s="54">
        <v>0</v>
      </c>
      <c r="I1378" s="54">
        <v>0</v>
      </c>
      <c r="J1378" s="54">
        <v>0</v>
      </c>
      <c r="K1378" s="55">
        <v>0</v>
      </c>
      <c r="L1378" s="53">
        <v>0</v>
      </c>
      <c r="M1378" s="54">
        <v>0</v>
      </c>
      <c r="N1378" s="54">
        <v>0</v>
      </c>
      <c r="O1378" s="54">
        <v>0</v>
      </c>
      <c r="P1378" s="54">
        <v>0</v>
      </c>
      <c r="Q1378" s="55">
        <v>0</v>
      </c>
      <c r="R1378" s="53">
        <v>0</v>
      </c>
      <c r="S1378" s="54">
        <v>0</v>
      </c>
      <c r="T1378" s="54">
        <v>0</v>
      </c>
      <c r="U1378" s="54">
        <v>0</v>
      </c>
      <c r="V1378" s="54">
        <v>0</v>
      </c>
      <c r="W1378" s="55">
        <v>0</v>
      </c>
      <c r="X1378" s="53">
        <v>0</v>
      </c>
      <c r="Y1378" s="54">
        <v>0</v>
      </c>
      <c r="Z1378" s="54">
        <v>0</v>
      </c>
      <c r="AA1378" s="54">
        <v>0</v>
      </c>
      <c r="AB1378" s="54">
        <v>0</v>
      </c>
      <c r="AC1378" s="55">
        <v>0</v>
      </c>
      <c r="AD1378" s="53">
        <v>0</v>
      </c>
      <c r="AE1378" s="54">
        <v>0</v>
      </c>
      <c r="AF1378" s="54">
        <v>0</v>
      </c>
      <c r="AG1378" s="54">
        <v>0</v>
      </c>
      <c r="AH1378" s="54">
        <v>0</v>
      </c>
      <c r="AI1378" s="55">
        <v>0</v>
      </c>
    </row>
    <row r="1379" spans="1:35" x14ac:dyDescent="0.25">
      <c r="A1379" s="26">
        <v>2019</v>
      </c>
      <c r="B1379" s="26">
        <v>1</v>
      </c>
      <c r="C1379" s="26" t="s">
        <v>85</v>
      </c>
      <c r="D1379" s="26">
        <v>4</v>
      </c>
      <c r="E1379" s="26">
        <v>2015</v>
      </c>
      <c r="F1379" s="50">
        <v>0</v>
      </c>
      <c r="G1379" s="51">
        <v>0</v>
      </c>
      <c r="H1379" s="51">
        <v>0</v>
      </c>
      <c r="I1379" s="51">
        <v>0</v>
      </c>
      <c r="J1379" s="51">
        <v>0</v>
      </c>
      <c r="K1379" s="52">
        <v>0</v>
      </c>
      <c r="L1379" s="50">
        <v>0</v>
      </c>
      <c r="M1379" s="51">
        <v>0</v>
      </c>
      <c r="N1379" s="51">
        <v>0</v>
      </c>
      <c r="O1379" s="51">
        <v>0</v>
      </c>
      <c r="P1379" s="51">
        <v>0</v>
      </c>
      <c r="Q1379" s="52">
        <v>0</v>
      </c>
      <c r="R1379" s="50">
        <v>0</v>
      </c>
      <c r="S1379" s="51">
        <v>0</v>
      </c>
      <c r="T1379" s="51">
        <v>0</v>
      </c>
      <c r="U1379" s="51">
        <v>0</v>
      </c>
      <c r="V1379" s="51">
        <v>0</v>
      </c>
      <c r="W1379" s="52">
        <v>0</v>
      </c>
      <c r="X1379" s="50">
        <v>0</v>
      </c>
      <c r="Y1379" s="51">
        <v>0</v>
      </c>
      <c r="Z1379" s="51">
        <v>0</v>
      </c>
      <c r="AA1379" s="51">
        <v>0</v>
      </c>
      <c r="AB1379" s="51">
        <v>0</v>
      </c>
      <c r="AC1379" s="52">
        <v>0</v>
      </c>
      <c r="AD1379" s="50">
        <v>0</v>
      </c>
      <c r="AE1379" s="51">
        <v>0</v>
      </c>
      <c r="AF1379" s="51">
        <v>0</v>
      </c>
      <c r="AG1379" s="51">
        <v>0</v>
      </c>
      <c r="AH1379" s="51">
        <v>0</v>
      </c>
      <c r="AI1379" s="52">
        <v>0</v>
      </c>
    </row>
    <row r="1380" spans="1:35" x14ac:dyDescent="0.25">
      <c r="A1380" s="27">
        <v>2019</v>
      </c>
      <c r="B1380" s="27">
        <v>1</v>
      </c>
      <c r="C1380" s="27" t="s">
        <v>85</v>
      </c>
      <c r="D1380" s="27">
        <v>5</v>
      </c>
      <c r="E1380" s="27">
        <v>2014</v>
      </c>
      <c r="F1380" s="53">
        <v>0</v>
      </c>
      <c r="G1380" s="54">
        <v>0</v>
      </c>
      <c r="H1380" s="54">
        <v>0</v>
      </c>
      <c r="I1380" s="54">
        <v>0</v>
      </c>
      <c r="J1380" s="54">
        <v>0</v>
      </c>
      <c r="K1380" s="55">
        <v>0</v>
      </c>
      <c r="L1380" s="53">
        <v>0</v>
      </c>
      <c r="M1380" s="54">
        <v>0</v>
      </c>
      <c r="N1380" s="54">
        <v>0</v>
      </c>
      <c r="O1380" s="54">
        <v>0</v>
      </c>
      <c r="P1380" s="54">
        <v>0</v>
      </c>
      <c r="Q1380" s="55">
        <v>0</v>
      </c>
      <c r="R1380" s="53">
        <v>0</v>
      </c>
      <c r="S1380" s="54">
        <v>0</v>
      </c>
      <c r="T1380" s="54">
        <v>0</v>
      </c>
      <c r="U1380" s="54">
        <v>0</v>
      </c>
      <c r="V1380" s="54">
        <v>0</v>
      </c>
      <c r="W1380" s="55">
        <v>0</v>
      </c>
      <c r="X1380" s="53">
        <v>0</v>
      </c>
      <c r="Y1380" s="54">
        <v>0</v>
      </c>
      <c r="Z1380" s="54">
        <v>0</v>
      </c>
      <c r="AA1380" s="54">
        <v>0</v>
      </c>
      <c r="AB1380" s="54">
        <v>0</v>
      </c>
      <c r="AC1380" s="55">
        <v>0</v>
      </c>
      <c r="AD1380" s="53">
        <v>0</v>
      </c>
      <c r="AE1380" s="54">
        <v>0</v>
      </c>
      <c r="AF1380" s="54">
        <v>0</v>
      </c>
      <c r="AG1380" s="54">
        <v>0</v>
      </c>
      <c r="AH1380" s="54">
        <v>0</v>
      </c>
      <c r="AI1380" s="55">
        <v>0</v>
      </c>
    </row>
    <row r="1381" spans="1:35" x14ac:dyDescent="0.25">
      <c r="A1381" s="26">
        <v>2019</v>
      </c>
      <c r="B1381" s="26">
        <v>1</v>
      </c>
      <c r="C1381" s="26" t="s">
        <v>85</v>
      </c>
      <c r="D1381" s="26">
        <v>6</v>
      </c>
      <c r="E1381" s="26">
        <v>2013</v>
      </c>
      <c r="F1381" s="50">
        <v>0</v>
      </c>
      <c r="G1381" s="51">
        <v>0</v>
      </c>
      <c r="H1381" s="51">
        <v>0</v>
      </c>
      <c r="I1381" s="51">
        <v>0</v>
      </c>
      <c r="J1381" s="51">
        <v>0</v>
      </c>
      <c r="K1381" s="52">
        <v>0</v>
      </c>
      <c r="L1381" s="50">
        <v>0</v>
      </c>
      <c r="M1381" s="51">
        <v>0</v>
      </c>
      <c r="N1381" s="51">
        <v>0</v>
      </c>
      <c r="O1381" s="51">
        <v>0</v>
      </c>
      <c r="P1381" s="51">
        <v>0</v>
      </c>
      <c r="Q1381" s="52">
        <v>0</v>
      </c>
      <c r="R1381" s="50">
        <v>0</v>
      </c>
      <c r="S1381" s="51">
        <v>0</v>
      </c>
      <c r="T1381" s="51">
        <v>0</v>
      </c>
      <c r="U1381" s="51">
        <v>0</v>
      </c>
      <c r="V1381" s="51">
        <v>0</v>
      </c>
      <c r="W1381" s="52">
        <v>0</v>
      </c>
      <c r="X1381" s="50">
        <v>0</v>
      </c>
      <c r="Y1381" s="51">
        <v>0</v>
      </c>
      <c r="Z1381" s="51">
        <v>0</v>
      </c>
      <c r="AA1381" s="51">
        <v>0</v>
      </c>
      <c r="AB1381" s="51">
        <v>0</v>
      </c>
      <c r="AC1381" s="52">
        <v>0</v>
      </c>
      <c r="AD1381" s="50">
        <v>0</v>
      </c>
      <c r="AE1381" s="51">
        <v>0</v>
      </c>
      <c r="AF1381" s="51">
        <v>0</v>
      </c>
      <c r="AG1381" s="51">
        <v>0</v>
      </c>
      <c r="AH1381" s="51">
        <v>0</v>
      </c>
      <c r="AI1381" s="52">
        <v>0</v>
      </c>
    </row>
    <row r="1382" spans="1:35" x14ac:dyDescent="0.25">
      <c r="A1382" s="27">
        <v>2019</v>
      </c>
      <c r="B1382" s="27">
        <v>1</v>
      </c>
      <c r="C1382" s="27" t="s">
        <v>85</v>
      </c>
      <c r="D1382" s="27">
        <v>7</v>
      </c>
      <c r="E1382" s="27">
        <v>2012</v>
      </c>
      <c r="F1382" s="53">
        <v>0</v>
      </c>
      <c r="G1382" s="54">
        <v>357</v>
      </c>
      <c r="H1382" s="54">
        <v>0</v>
      </c>
      <c r="I1382" s="54">
        <v>365</v>
      </c>
      <c r="J1382" s="54">
        <v>0</v>
      </c>
      <c r="K1382" s="55">
        <v>0</v>
      </c>
      <c r="L1382" s="53">
        <v>0</v>
      </c>
      <c r="M1382" s="54">
        <v>0</v>
      </c>
      <c r="N1382" s="54">
        <v>0</v>
      </c>
      <c r="O1382" s="54">
        <v>0</v>
      </c>
      <c r="P1382" s="54">
        <v>0</v>
      </c>
      <c r="Q1382" s="55">
        <v>0</v>
      </c>
      <c r="R1382" s="53">
        <v>0</v>
      </c>
      <c r="S1382" s="54">
        <v>1</v>
      </c>
      <c r="T1382" s="54">
        <v>0</v>
      </c>
      <c r="U1382" s="54">
        <v>1</v>
      </c>
      <c r="V1382" s="54">
        <v>0</v>
      </c>
      <c r="W1382" s="55">
        <v>0</v>
      </c>
      <c r="X1382" s="53">
        <v>0</v>
      </c>
      <c r="Y1382" s="54">
        <v>0</v>
      </c>
      <c r="Z1382" s="54">
        <v>0</v>
      </c>
      <c r="AA1382" s="54">
        <v>0</v>
      </c>
      <c r="AB1382" s="54">
        <v>0</v>
      </c>
      <c r="AC1382" s="55">
        <v>0</v>
      </c>
      <c r="AD1382" s="53">
        <v>0</v>
      </c>
      <c r="AE1382" s="54">
        <v>0</v>
      </c>
      <c r="AF1382" s="54">
        <v>0</v>
      </c>
      <c r="AG1382" s="54">
        <v>1</v>
      </c>
      <c r="AH1382" s="54">
        <v>0</v>
      </c>
      <c r="AI1382" s="55">
        <v>0</v>
      </c>
    </row>
    <row r="1383" spans="1:35" x14ac:dyDescent="0.25">
      <c r="A1383" s="26">
        <v>2019</v>
      </c>
      <c r="B1383" s="26">
        <v>1</v>
      </c>
      <c r="C1383" s="26" t="s">
        <v>85</v>
      </c>
      <c r="D1383" s="26">
        <v>8</v>
      </c>
      <c r="E1383" s="26">
        <v>2011</v>
      </c>
      <c r="F1383" s="50">
        <v>0</v>
      </c>
      <c r="G1383" s="51">
        <v>365</v>
      </c>
      <c r="H1383" s="51">
        <v>0</v>
      </c>
      <c r="I1383" s="51">
        <v>365</v>
      </c>
      <c r="J1383" s="51">
        <v>0</v>
      </c>
      <c r="K1383" s="52">
        <v>0</v>
      </c>
      <c r="L1383" s="50">
        <v>0</v>
      </c>
      <c r="M1383" s="51">
        <v>0</v>
      </c>
      <c r="N1383" s="51">
        <v>0</v>
      </c>
      <c r="O1383" s="51">
        <v>0</v>
      </c>
      <c r="P1383" s="51">
        <v>0</v>
      </c>
      <c r="Q1383" s="52">
        <v>0</v>
      </c>
      <c r="R1383" s="50">
        <v>0</v>
      </c>
      <c r="S1383" s="51">
        <v>1</v>
      </c>
      <c r="T1383" s="51">
        <v>0</v>
      </c>
      <c r="U1383" s="51">
        <v>1</v>
      </c>
      <c r="V1383" s="51">
        <v>0</v>
      </c>
      <c r="W1383" s="52">
        <v>0</v>
      </c>
      <c r="X1383" s="50">
        <v>0</v>
      </c>
      <c r="Y1383" s="51">
        <v>0</v>
      </c>
      <c r="Z1383" s="51">
        <v>0</v>
      </c>
      <c r="AA1383" s="51">
        <v>0</v>
      </c>
      <c r="AB1383" s="51">
        <v>0</v>
      </c>
      <c r="AC1383" s="52">
        <v>0</v>
      </c>
      <c r="AD1383" s="50">
        <v>0</v>
      </c>
      <c r="AE1383" s="51">
        <v>1</v>
      </c>
      <c r="AF1383" s="51">
        <v>0</v>
      </c>
      <c r="AG1383" s="51">
        <v>1</v>
      </c>
      <c r="AH1383" s="51">
        <v>0</v>
      </c>
      <c r="AI1383" s="52">
        <v>0</v>
      </c>
    </row>
    <row r="1384" spans="1:35" x14ac:dyDescent="0.25">
      <c r="A1384" s="27">
        <v>2019</v>
      </c>
      <c r="B1384" s="27">
        <v>1</v>
      </c>
      <c r="C1384" s="27" t="s">
        <v>85</v>
      </c>
      <c r="D1384" s="27">
        <v>9</v>
      </c>
      <c r="E1384" s="27">
        <v>2010</v>
      </c>
      <c r="F1384" s="53">
        <v>0</v>
      </c>
      <c r="G1384" s="54">
        <v>0</v>
      </c>
      <c r="H1384" s="54">
        <v>0</v>
      </c>
      <c r="I1384" s="54">
        <v>0</v>
      </c>
      <c r="J1384" s="54">
        <v>0</v>
      </c>
      <c r="K1384" s="55">
        <v>0</v>
      </c>
      <c r="L1384" s="53">
        <v>0</v>
      </c>
      <c r="M1384" s="54">
        <v>0</v>
      </c>
      <c r="N1384" s="54">
        <v>0</v>
      </c>
      <c r="O1384" s="54">
        <v>0</v>
      </c>
      <c r="P1384" s="54">
        <v>0</v>
      </c>
      <c r="Q1384" s="55">
        <v>0</v>
      </c>
      <c r="R1384" s="53">
        <v>0</v>
      </c>
      <c r="S1384" s="54">
        <v>0</v>
      </c>
      <c r="T1384" s="54">
        <v>0</v>
      </c>
      <c r="U1384" s="54">
        <v>0</v>
      </c>
      <c r="V1384" s="54">
        <v>0</v>
      </c>
      <c r="W1384" s="55">
        <v>0</v>
      </c>
      <c r="X1384" s="53">
        <v>0</v>
      </c>
      <c r="Y1384" s="54">
        <v>0</v>
      </c>
      <c r="Z1384" s="54">
        <v>0</v>
      </c>
      <c r="AA1384" s="54">
        <v>0</v>
      </c>
      <c r="AB1384" s="54">
        <v>0</v>
      </c>
      <c r="AC1384" s="55">
        <v>0</v>
      </c>
      <c r="AD1384" s="53">
        <v>0</v>
      </c>
      <c r="AE1384" s="54">
        <v>0</v>
      </c>
      <c r="AF1384" s="54">
        <v>0</v>
      </c>
      <c r="AG1384" s="54">
        <v>0</v>
      </c>
      <c r="AH1384" s="54">
        <v>0</v>
      </c>
      <c r="AI1384" s="55">
        <v>0</v>
      </c>
    </row>
    <row r="1385" spans="1:35" x14ac:dyDescent="0.25">
      <c r="A1385" s="26">
        <v>2019</v>
      </c>
      <c r="B1385" s="26">
        <v>1</v>
      </c>
      <c r="C1385" s="26" t="s">
        <v>85</v>
      </c>
      <c r="D1385" s="26">
        <v>10</v>
      </c>
      <c r="E1385" s="26">
        <v>2009</v>
      </c>
      <c r="F1385" s="50">
        <v>0</v>
      </c>
      <c r="G1385" s="51">
        <v>0</v>
      </c>
      <c r="H1385" s="51">
        <v>0</v>
      </c>
      <c r="I1385" s="51">
        <v>0</v>
      </c>
      <c r="J1385" s="51">
        <v>0</v>
      </c>
      <c r="K1385" s="52">
        <v>0</v>
      </c>
      <c r="L1385" s="50">
        <v>0</v>
      </c>
      <c r="M1385" s="51">
        <v>0</v>
      </c>
      <c r="N1385" s="51">
        <v>0</v>
      </c>
      <c r="O1385" s="51">
        <v>0</v>
      </c>
      <c r="P1385" s="51">
        <v>0</v>
      </c>
      <c r="Q1385" s="52">
        <v>0</v>
      </c>
      <c r="R1385" s="50">
        <v>0</v>
      </c>
      <c r="S1385" s="51">
        <v>0</v>
      </c>
      <c r="T1385" s="51">
        <v>0</v>
      </c>
      <c r="U1385" s="51">
        <v>0</v>
      </c>
      <c r="V1385" s="51">
        <v>0</v>
      </c>
      <c r="W1385" s="52">
        <v>0</v>
      </c>
      <c r="X1385" s="50">
        <v>0</v>
      </c>
      <c r="Y1385" s="51">
        <v>0</v>
      </c>
      <c r="Z1385" s="51">
        <v>0</v>
      </c>
      <c r="AA1385" s="51">
        <v>0</v>
      </c>
      <c r="AB1385" s="51">
        <v>0</v>
      </c>
      <c r="AC1385" s="52">
        <v>0</v>
      </c>
      <c r="AD1385" s="50">
        <v>0</v>
      </c>
      <c r="AE1385" s="51">
        <v>0</v>
      </c>
      <c r="AF1385" s="51">
        <v>0</v>
      </c>
      <c r="AG1385" s="51">
        <v>0</v>
      </c>
      <c r="AH1385" s="51">
        <v>0</v>
      </c>
      <c r="AI1385" s="52">
        <v>0</v>
      </c>
    </row>
    <row r="1386" spans="1:35" x14ac:dyDescent="0.25">
      <c r="A1386" s="27">
        <v>2019</v>
      </c>
      <c r="B1386" s="27">
        <v>1</v>
      </c>
      <c r="C1386" s="27" t="s">
        <v>85</v>
      </c>
      <c r="D1386" s="27">
        <v>11</v>
      </c>
      <c r="E1386" s="27">
        <v>2008</v>
      </c>
      <c r="F1386" s="53">
        <v>0</v>
      </c>
      <c r="G1386" s="54">
        <v>365</v>
      </c>
      <c r="H1386" s="54">
        <v>0</v>
      </c>
      <c r="I1386" s="54">
        <v>0</v>
      </c>
      <c r="J1386" s="54">
        <v>0</v>
      </c>
      <c r="K1386" s="55">
        <v>0</v>
      </c>
      <c r="L1386" s="53">
        <v>0</v>
      </c>
      <c r="M1386" s="54">
        <v>0</v>
      </c>
      <c r="N1386" s="54">
        <v>0</v>
      </c>
      <c r="O1386" s="54">
        <v>0</v>
      </c>
      <c r="P1386" s="54">
        <v>0</v>
      </c>
      <c r="Q1386" s="55">
        <v>0</v>
      </c>
      <c r="R1386" s="53">
        <v>0</v>
      </c>
      <c r="S1386" s="54">
        <v>1</v>
      </c>
      <c r="T1386" s="54">
        <v>0</v>
      </c>
      <c r="U1386" s="54">
        <v>0</v>
      </c>
      <c r="V1386" s="54">
        <v>0</v>
      </c>
      <c r="W1386" s="55">
        <v>0</v>
      </c>
      <c r="X1386" s="53">
        <v>0</v>
      </c>
      <c r="Y1386" s="54">
        <v>0</v>
      </c>
      <c r="Z1386" s="54">
        <v>0</v>
      </c>
      <c r="AA1386" s="54">
        <v>0</v>
      </c>
      <c r="AB1386" s="54">
        <v>0</v>
      </c>
      <c r="AC1386" s="55">
        <v>0</v>
      </c>
      <c r="AD1386" s="53">
        <v>0</v>
      </c>
      <c r="AE1386" s="54">
        <v>1</v>
      </c>
      <c r="AF1386" s="54">
        <v>0</v>
      </c>
      <c r="AG1386" s="54">
        <v>0</v>
      </c>
      <c r="AH1386" s="54">
        <v>0</v>
      </c>
      <c r="AI1386" s="55">
        <v>0</v>
      </c>
    </row>
    <row r="1387" spans="1:35" x14ac:dyDescent="0.25">
      <c r="A1387" s="26">
        <v>2019</v>
      </c>
      <c r="B1387" s="26">
        <v>1</v>
      </c>
      <c r="C1387" s="26" t="s">
        <v>85</v>
      </c>
      <c r="D1387" s="26">
        <v>12</v>
      </c>
      <c r="E1387" s="26">
        <v>2007</v>
      </c>
      <c r="F1387" s="50">
        <v>0</v>
      </c>
      <c r="G1387" s="51">
        <v>0</v>
      </c>
      <c r="H1387" s="51">
        <v>0</v>
      </c>
      <c r="I1387" s="51">
        <v>0</v>
      </c>
      <c r="J1387" s="51">
        <v>0</v>
      </c>
      <c r="K1387" s="52">
        <v>0</v>
      </c>
      <c r="L1387" s="50">
        <v>0</v>
      </c>
      <c r="M1387" s="51">
        <v>0</v>
      </c>
      <c r="N1387" s="51">
        <v>0</v>
      </c>
      <c r="O1387" s="51">
        <v>0</v>
      </c>
      <c r="P1387" s="51">
        <v>0</v>
      </c>
      <c r="Q1387" s="52">
        <v>0</v>
      </c>
      <c r="R1387" s="50">
        <v>0</v>
      </c>
      <c r="S1387" s="51">
        <v>0</v>
      </c>
      <c r="T1387" s="51">
        <v>0</v>
      </c>
      <c r="U1387" s="51">
        <v>0</v>
      </c>
      <c r="V1387" s="51">
        <v>0</v>
      </c>
      <c r="W1387" s="52">
        <v>0</v>
      </c>
      <c r="X1387" s="50">
        <v>0</v>
      </c>
      <c r="Y1387" s="51">
        <v>0</v>
      </c>
      <c r="Z1387" s="51">
        <v>0</v>
      </c>
      <c r="AA1387" s="51">
        <v>0</v>
      </c>
      <c r="AB1387" s="51">
        <v>0</v>
      </c>
      <c r="AC1387" s="52">
        <v>0</v>
      </c>
      <c r="AD1387" s="50">
        <v>0</v>
      </c>
      <c r="AE1387" s="51">
        <v>0</v>
      </c>
      <c r="AF1387" s="51">
        <v>0</v>
      </c>
      <c r="AG1387" s="51">
        <v>0</v>
      </c>
      <c r="AH1387" s="51">
        <v>0</v>
      </c>
      <c r="AI1387" s="52">
        <v>0</v>
      </c>
    </row>
    <row r="1388" spans="1:35" x14ac:dyDescent="0.25">
      <c r="A1388" s="27">
        <v>2019</v>
      </c>
      <c r="B1388" s="27">
        <v>1</v>
      </c>
      <c r="C1388" s="27" t="s">
        <v>85</v>
      </c>
      <c r="D1388" s="27">
        <v>13</v>
      </c>
      <c r="E1388" s="27">
        <v>2006</v>
      </c>
      <c r="F1388" s="53">
        <v>0</v>
      </c>
      <c r="G1388" s="54">
        <v>0</v>
      </c>
      <c r="H1388" s="54">
        <v>0</v>
      </c>
      <c r="I1388" s="54">
        <v>0</v>
      </c>
      <c r="J1388" s="54">
        <v>0</v>
      </c>
      <c r="K1388" s="55">
        <v>0</v>
      </c>
      <c r="L1388" s="53">
        <v>0</v>
      </c>
      <c r="M1388" s="54">
        <v>0</v>
      </c>
      <c r="N1388" s="54">
        <v>0</v>
      </c>
      <c r="O1388" s="54">
        <v>0</v>
      </c>
      <c r="P1388" s="54">
        <v>0</v>
      </c>
      <c r="Q1388" s="55">
        <v>0</v>
      </c>
      <c r="R1388" s="53">
        <v>0</v>
      </c>
      <c r="S1388" s="54">
        <v>0</v>
      </c>
      <c r="T1388" s="54">
        <v>0</v>
      </c>
      <c r="U1388" s="54">
        <v>0</v>
      </c>
      <c r="V1388" s="54">
        <v>0</v>
      </c>
      <c r="W1388" s="55">
        <v>0</v>
      </c>
      <c r="X1388" s="53">
        <v>0</v>
      </c>
      <c r="Y1388" s="54">
        <v>0</v>
      </c>
      <c r="Z1388" s="54">
        <v>0</v>
      </c>
      <c r="AA1388" s="54">
        <v>0</v>
      </c>
      <c r="AB1388" s="54">
        <v>0</v>
      </c>
      <c r="AC1388" s="55">
        <v>0</v>
      </c>
      <c r="AD1388" s="53">
        <v>0</v>
      </c>
      <c r="AE1388" s="54">
        <v>0</v>
      </c>
      <c r="AF1388" s="54">
        <v>0</v>
      </c>
      <c r="AG1388" s="54">
        <v>0</v>
      </c>
      <c r="AH1388" s="54">
        <v>0</v>
      </c>
      <c r="AI1388" s="55">
        <v>0</v>
      </c>
    </row>
    <row r="1389" spans="1:35" x14ac:dyDescent="0.25">
      <c r="A1389" s="26">
        <v>2019</v>
      </c>
      <c r="B1389" s="26">
        <v>1</v>
      </c>
      <c r="C1389" s="26" t="s">
        <v>85</v>
      </c>
      <c r="D1389" s="26">
        <v>14</v>
      </c>
      <c r="E1389" s="26">
        <v>2005</v>
      </c>
      <c r="F1389" s="50">
        <v>0</v>
      </c>
      <c r="G1389" s="51">
        <v>365</v>
      </c>
      <c r="H1389" s="51">
        <v>365</v>
      </c>
      <c r="I1389" s="51">
        <v>1095</v>
      </c>
      <c r="J1389" s="51">
        <v>0</v>
      </c>
      <c r="K1389" s="52">
        <v>0</v>
      </c>
      <c r="L1389" s="50">
        <v>0</v>
      </c>
      <c r="M1389" s="51">
        <v>0</v>
      </c>
      <c r="N1389" s="51">
        <v>0</v>
      </c>
      <c r="O1389" s="51">
        <v>0</v>
      </c>
      <c r="P1389" s="51">
        <v>0</v>
      </c>
      <c r="Q1389" s="52">
        <v>0</v>
      </c>
      <c r="R1389" s="50">
        <v>0</v>
      </c>
      <c r="S1389" s="51">
        <v>1</v>
      </c>
      <c r="T1389" s="51">
        <v>1</v>
      </c>
      <c r="U1389" s="51">
        <v>3</v>
      </c>
      <c r="V1389" s="51">
        <v>0</v>
      </c>
      <c r="W1389" s="52">
        <v>0</v>
      </c>
      <c r="X1389" s="50">
        <v>0</v>
      </c>
      <c r="Y1389" s="51">
        <v>0</v>
      </c>
      <c r="Z1389" s="51">
        <v>0</v>
      </c>
      <c r="AA1389" s="51">
        <v>0</v>
      </c>
      <c r="AB1389" s="51">
        <v>0</v>
      </c>
      <c r="AC1389" s="52">
        <v>0</v>
      </c>
      <c r="AD1389" s="50">
        <v>0</v>
      </c>
      <c r="AE1389" s="51">
        <v>1</v>
      </c>
      <c r="AF1389" s="51">
        <v>1</v>
      </c>
      <c r="AG1389" s="51">
        <v>3</v>
      </c>
      <c r="AH1389" s="51">
        <v>0</v>
      </c>
      <c r="AI1389" s="52">
        <v>0</v>
      </c>
    </row>
    <row r="1390" spans="1:35" x14ac:dyDescent="0.25">
      <c r="A1390" s="27">
        <v>2019</v>
      </c>
      <c r="B1390" s="27">
        <v>1</v>
      </c>
      <c r="C1390" s="27" t="s">
        <v>85</v>
      </c>
      <c r="D1390" s="27">
        <v>15</v>
      </c>
      <c r="E1390" s="27">
        <v>2004</v>
      </c>
      <c r="F1390" s="53">
        <v>0</v>
      </c>
      <c r="G1390" s="54">
        <v>365</v>
      </c>
      <c r="H1390" s="54">
        <v>0</v>
      </c>
      <c r="I1390" s="54">
        <v>699</v>
      </c>
      <c r="J1390" s="54">
        <v>0</v>
      </c>
      <c r="K1390" s="55">
        <v>0</v>
      </c>
      <c r="L1390" s="53">
        <v>0</v>
      </c>
      <c r="M1390" s="54">
        <v>0</v>
      </c>
      <c r="N1390" s="54">
        <v>0</v>
      </c>
      <c r="O1390" s="54">
        <v>0</v>
      </c>
      <c r="P1390" s="54">
        <v>0</v>
      </c>
      <c r="Q1390" s="55">
        <v>0</v>
      </c>
      <c r="R1390" s="53">
        <v>0</v>
      </c>
      <c r="S1390" s="54">
        <v>1</v>
      </c>
      <c r="T1390" s="54">
        <v>0</v>
      </c>
      <c r="U1390" s="54">
        <v>2</v>
      </c>
      <c r="V1390" s="54">
        <v>0</v>
      </c>
      <c r="W1390" s="55">
        <v>0</v>
      </c>
      <c r="X1390" s="53">
        <v>0</v>
      </c>
      <c r="Y1390" s="54">
        <v>0</v>
      </c>
      <c r="Z1390" s="54">
        <v>0</v>
      </c>
      <c r="AA1390" s="54">
        <v>0</v>
      </c>
      <c r="AB1390" s="54">
        <v>0</v>
      </c>
      <c r="AC1390" s="55">
        <v>0</v>
      </c>
      <c r="AD1390" s="53">
        <v>0</v>
      </c>
      <c r="AE1390" s="54">
        <v>1</v>
      </c>
      <c r="AF1390" s="54">
        <v>0</v>
      </c>
      <c r="AG1390" s="54">
        <v>2</v>
      </c>
      <c r="AH1390" s="54">
        <v>0</v>
      </c>
      <c r="AI1390" s="55">
        <v>0</v>
      </c>
    </row>
    <row r="1391" spans="1:35" x14ac:dyDescent="0.25">
      <c r="A1391" s="26">
        <v>2019</v>
      </c>
      <c r="B1391" s="26">
        <v>1</v>
      </c>
      <c r="C1391" s="26" t="s">
        <v>85</v>
      </c>
      <c r="D1391" s="26">
        <v>16</v>
      </c>
      <c r="E1391" s="26">
        <v>2003</v>
      </c>
      <c r="F1391" s="50">
        <v>0</v>
      </c>
      <c r="G1391" s="51">
        <v>730</v>
      </c>
      <c r="H1391" s="51">
        <v>1095</v>
      </c>
      <c r="I1391" s="51">
        <v>1821</v>
      </c>
      <c r="J1391" s="51">
        <v>0</v>
      </c>
      <c r="K1391" s="52">
        <v>0</v>
      </c>
      <c r="L1391" s="50">
        <v>0</v>
      </c>
      <c r="M1391" s="51">
        <v>0</v>
      </c>
      <c r="N1391" s="51">
        <v>0</v>
      </c>
      <c r="O1391" s="51">
        <v>0</v>
      </c>
      <c r="P1391" s="51">
        <v>0</v>
      </c>
      <c r="Q1391" s="52">
        <v>0</v>
      </c>
      <c r="R1391" s="50">
        <v>0</v>
      </c>
      <c r="S1391" s="51">
        <v>2</v>
      </c>
      <c r="T1391" s="51">
        <v>3</v>
      </c>
      <c r="U1391" s="51">
        <v>5</v>
      </c>
      <c r="V1391" s="51">
        <v>0</v>
      </c>
      <c r="W1391" s="52">
        <v>0</v>
      </c>
      <c r="X1391" s="50">
        <v>0</v>
      </c>
      <c r="Y1391" s="51">
        <v>0</v>
      </c>
      <c r="Z1391" s="51">
        <v>0</v>
      </c>
      <c r="AA1391" s="51">
        <v>0</v>
      </c>
      <c r="AB1391" s="51">
        <v>0</v>
      </c>
      <c r="AC1391" s="52">
        <v>0</v>
      </c>
      <c r="AD1391" s="50">
        <v>0</v>
      </c>
      <c r="AE1391" s="51">
        <v>2</v>
      </c>
      <c r="AF1391" s="51">
        <v>3</v>
      </c>
      <c r="AG1391" s="51">
        <v>5</v>
      </c>
      <c r="AH1391" s="51">
        <v>0</v>
      </c>
      <c r="AI1391" s="52">
        <v>0</v>
      </c>
    </row>
    <row r="1392" spans="1:35" x14ac:dyDescent="0.25">
      <c r="A1392" s="27">
        <v>2019</v>
      </c>
      <c r="B1392" s="27">
        <v>1</v>
      </c>
      <c r="C1392" s="27" t="s">
        <v>85</v>
      </c>
      <c r="D1392" s="27">
        <v>17</v>
      </c>
      <c r="E1392" s="27">
        <v>2002</v>
      </c>
      <c r="F1392" s="53">
        <v>0</v>
      </c>
      <c r="G1392" s="54">
        <v>793</v>
      </c>
      <c r="H1392" s="54">
        <v>1825</v>
      </c>
      <c r="I1392" s="54">
        <v>4014</v>
      </c>
      <c r="J1392" s="54">
        <v>0</v>
      </c>
      <c r="K1392" s="55">
        <v>0</v>
      </c>
      <c r="L1392" s="53">
        <v>0</v>
      </c>
      <c r="M1392" s="54">
        <v>0</v>
      </c>
      <c r="N1392" s="54">
        <v>0</v>
      </c>
      <c r="O1392" s="54">
        <v>0</v>
      </c>
      <c r="P1392" s="54">
        <v>0</v>
      </c>
      <c r="Q1392" s="55">
        <v>0</v>
      </c>
      <c r="R1392" s="53">
        <v>0</v>
      </c>
      <c r="S1392" s="54">
        <v>3</v>
      </c>
      <c r="T1392" s="54">
        <v>5</v>
      </c>
      <c r="U1392" s="54">
        <v>11</v>
      </c>
      <c r="V1392" s="54">
        <v>0</v>
      </c>
      <c r="W1392" s="55">
        <v>0</v>
      </c>
      <c r="X1392" s="53">
        <v>0</v>
      </c>
      <c r="Y1392" s="54">
        <v>0</v>
      </c>
      <c r="Z1392" s="54">
        <v>0</v>
      </c>
      <c r="AA1392" s="54">
        <v>0</v>
      </c>
      <c r="AB1392" s="54">
        <v>0</v>
      </c>
      <c r="AC1392" s="55">
        <v>0</v>
      </c>
      <c r="AD1392" s="53">
        <v>0</v>
      </c>
      <c r="AE1392" s="54">
        <v>3</v>
      </c>
      <c r="AF1392" s="54">
        <v>5</v>
      </c>
      <c r="AG1392" s="54">
        <v>11</v>
      </c>
      <c r="AH1392" s="54">
        <v>0</v>
      </c>
      <c r="AI1392" s="55">
        <v>0</v>
      </c>
    </row>
    <row r="1393" spans="1:35" x14ac:dyDescent="0.25">
      <c r="A1393" s="26">
        <v>2019</v>
      </c>
      <c r="B1393" s="26">
        <v>1</v>
      </c>
      <c r="C1393" s="26" t="s">
        <v>85</v>
      </c>
      <c r="D1393" s="26">
        <v>18</v>
      </c>
      <c r="E1393" s="26">
        <v>2001</v>
      </c>
      <c r="F1393" s="50">
        <v>0</v>
      </c>
      <c r="G1393" s="51">
        <v>1825</v>
      </c>
      <c r="H1393" s="51">
        <v>2555</v>
      </c>
      <c r="I1393" s="51">
        <v>3650</v>
      </c>
      <c r="J1393" s="51">
        <v>0</v>
      </c>
      <c r="K1393" s="52">
        <v>0</v>
      </c>
      <c r="L1393" s="50">
        <v>0</v>
      </c>
      <c r="M1393" s="51">
        <v>0</v>
      </c>
      <c r="N1393" s="51">
        <v>0</v>
      </c>
      <c r="O1393" s="51">
        <v>0</v>
      </c>
      <c r="P1393" s="51">
        <v>0</v>
      </c>
      <c r="Q1393" s="52">
        <v>0</v>
      </c>
      <c r="R1393" s="50">
        <v>0</v>
      </c>
      <c r="S1393" s="51">
        <v>5</v>
      </c>
      <c r="T1393" s="51">
        <v>7</v>
      </c>
      <c r="U1393" s="51">
        <v>10</v>
      </c>
      <c r="V1393" s="51">
        <v>0</v>
      </c>
      <c r="W1393" s="52">
        <v>0</v>
      </c>
      <c r="X1393" s="50">
        <v>0</v>
      </c>
      <c r="Y1393" s="51">
        <v>0</v>
      </c>
      <c r="Z1393" s="51">
        <v>0</v>
      </c>
      <c r="AA1393" s="51">
        <v>0</v>
      </c>
      <c r="AB1393" s="51">
        <v>0</v>
      </c>
      <c r="AC1393" s="52">
        <v>0</v>
      </c>
      <c r="AD1393" s="50">
        <v>0</v>
      </c>
      <c r="AE1393" s="51">
        <v>5</v>
      </c>
      <c r="AF1393" s="51">
        <v>7</v>
      </c>
      <c r="AG1393" s="51">
        <v>10</v>
      </c>
      <c r="AH1393" s="51">
        <v>0</v>
      </c>
      <c r="AI1393" s="52">
        <v>0</v>
      </c>
    </row>
    <row r="1394" spans="1:35" x14ac:dyDescent="0.25">
      <c r="A1394" s="27">
        <v>2019</v>
      </c>
      <c r="B1394" s="27">
        <v>1</v>
      </c>
      <c r="C1394" s="27" t="s">
        <v>85</v>
      </c>
      <c r="D1394" s="27">
        <v>19</v>
      </c>
      <c r="E1394" s="27">
        <v>2000</v>
      </c>
      <c r="F1394" s="53">
        <v>0</v>
      </c>
      <c r="G1394" s="54">
        <v>365</v>
      </c>
      <c r="H1394" s="54">
        <v>1095</v>
      </c>
      <c r="I1394" s="54">
        <v>2190</v>
      </c>
      <c r="J1394" s="54">
        <v>0</v>
      </c>
      <c r="K1394" s="55">
        <v>0</v>
      </c>
      <c r="L1394" s="53">
        <v>0</v>
      </c>
      <c r="M1394" s="54">
        <v>0</v>
      </c>
      <c r="N1394" s="54">
        <v>0</v>
      </c>
      <c r="O1394" s="54">
        <v>0</v>
      </c>
      <c r="P1394" s="54">
        <v>0</v>
      </c>
      <c r="Q1394" s="55">
        <v>0</v>
      </c>
      <c r="R1394" s="53">
        <v>0</v>
      </c>
      <c r="S1394" s="54">
        <v>1</v>
      </c>
      <c r="T1394" s="54">
        <v>3</v>
      </c>
      <c r="U1394" s="54">
        <v>6</v>
      </c>
      <c r="V1394" s="54">
        <v>0</v>
      </c>
      <c r="W1394" s="55">
        <v>0</v>
      </c>
      <c r="X1394" s="53">
        <v>0</v>
      </c>
      <c r="Y1394" s="54">
        <v>0</v>
      </c>
      <c r="Z1394" s="54">
        <v>0</v>
      </c>
      <c r="AA1394" s="54">
        <v>0</v>
      </c>
      <c r="AB1394" s="54">
        <v>0</v>
      </c>
      <c r="AC1394" s="55">
        <v>0</v>
      </c>
      <c r="AD1394" s="53">
        <v>0</v>
      </c>
      <c r="AE1394" s="54">
        <v>1</v>
      </c>
      <c r="AF1394" s="54">
        <v>3</v>
      </c>
      <c r="AG1394" s="54">
        <v>6</v>
      </c>
      <c r="AH1394" s="54">
        <v>0</v>
      </c>
      <c r="AI1394" s="55">
        <v>0</v>
      </c>
    </row>
    <row r="1395" spans="1:35" x14ac:dyDescent="0.25">
      <c r="A1395" s="26">
        <v>2019</v>
      </c>
      <c r="B1395" s="26">
        <v>1</v>
      </c>
      <c r="C1395" s="26" t="s">
        <v>85</v>
      </c>
      <c r="D1395" s="26">
        <v>20</v>
      </c>
      <c r="E1395" s="26">
        <v>1999</v>
      </c>
      <c r="F1395" s="50">
        <v>0</v>
      </c>
      <c r="G1395" s="51">
        <v>2646</v>
      </c>
      <c r="H1395" s="51">
        <v>3005</v>
      </c>
      <c r="I1395" s="51">
        <v>4867</v>
      </c>
      <c r="J1395" s="51">
        <v>0</v>
      </c>
      <c r="K1395" s="52">
        <v>0</v>
      </c>
      <c r="L1395" s="50">
        <v>0</v>
      </c>
      <c r="M1395" s="51">
        <v>0</v>
      </c>
      <c r="N1395" s="51">
        <v>0</v>
      </c>
      <c r="O1395" s="51">
        <v>0</v>
      </c>
      <c r="P1395" s="51">
        <v>0</v>
      </c>
      <c r="Q1395" s="52">
        <v>0</v>
      </c>
      <c r="R1395" s="50">
        <v>0</v>
      </c>
      <c r="S1395" s="51">
        <v>8</v>
      </c>
      <c r="T1395" s="51">
        <v>10</v>
      </c>
      <c r="U1395" s="51">
        <v>14</v>
      </c>
      <c r="V1395" s="51">
        <v>0</v>
      </c>
      <c r="W1395" s="52">
        <v>0</v>
      </c>
      <c r="X1395" s="50">
        <v>0</v>
      </c>
      <c r="Y1395" s="51">
        <v>0</v>
      </c>
      <c r="Z1395" s="51">
        <v>0</v>
      </c>
      <c r="AA1395" s="51">
        <v>0</v>
      </c>
      <c r="AB1395" s="51">
        <v>0</v>
      </c>
      <c r="AC1395" s="52">
        <v>0</v>
      </c>
      <c r="AD1395" s="50">
        <v>0</v>
      </c>
      <c r="AE1395" s="51">
        <v>7</v>
      </c>
      <c r="AF1395" s="51">
        <v>10</v>
      </c>
      <c r="AG1395" s="51">
        <v>14</v>
      </c>
      <c r="AH1395" s="51">
        <v>0</v>
      </c>
      <c r="AI1395" s="52">
        <v>0</v>
      </c>
    </row>
    <row r="1396" spans="1:35" x14ac:dyDescent="0.25">
      <c r="A1396" s="27">
        <v>2019</v>
      </c>
      <c r="B1396" s="27">
        <v>1</v>
      </c>
      <c r="C1396" s="27" t="s">
        <v>85</v>
      </c>
      <c r="D1396" s="27">
        <v>21</v>
      </c>
      <c r="E1396" s="27">
        <v>1998</v>
      </c>
      <c r="F1396" s="53">
        <v>0</v>
      </c>
      <c r="G1396" s="54">
        <v>1368</v>
      </c>
      <c r="H1396" s="54">
        <v>1917</v>
      </c>
      <c r="I1396" s="54">
        <v>4259</v>
      </c>
      <c r="J1396" s="54">
        <v>0</v>
      </c>
      <c r="K1396" s="55">
        <v>0</v>
      </c>
      <c r="L1396" s="53">
        <v>0</v>
      </c>
      <c r="M1396" s="54">
        <v>0</v>
      </c>
      <c r="N1396" s="54">
        <v>0</v>
      </c>
      <c r="O1396" s="54">
        <v>0</v>
      </c>
      <c r="P1396" s="54">
        <v>0</v>
      </c>
      <c r="Q1396" s="55">
        <v>0</v>
      </c>
      <c r="R1396" s="53">
        <v>0</v>
      </c>
      <c r="S1396" s="54">
        <v>4</v>
      </c>
      <c r="T1396" s="54">
        <v>6</v>
      </c>
      <c r="U1396" s="54">
        <v>13</v>
      </c>
      <c r="V1396" s="54">
        <v>0</v>
      </c>
      <c r="W1396" s="55">
        <v>0</v>
      </c>
      <c r="X1396" s="53">
        <v>0</v>
      </c>
      <c r="Y1396" s="54">
        <v>0</v>
      </c>
      <c r="Z1396" s="54">
        <v>0</v>
      </c>
      <c r="AA1396" s="54">
        <v>0</v>
      </c>
      <c r="AB1396" s="54">
        <v>0</v>
      </c>
      <c r="AC1396" s="55">
        <v>0</v>
      </c>
      <c r="AD1396" s="53">
        <v>0</v>
      </c>
      <c r="AE1396" s="54">
        <v>3</v>
      </c>
      <c r="AF1396" s="54">
        <v>6</v>
      </c>
      <c r="AG1396" s="54">
        <v>13</v>
      </c>
      <c r="AH1396" s="54">
        <v>0</v>
      </c>
      <c r="AI1396" s="55">
        <v>0</v>
      </c>
    </row>
    <row r="1397" spans="1:35" x14ac:dyDescent="0.25">
      <c r="A1397" s="26">
        <v>2019</v>
      </c>
      <c r="B1397" s="26">
        <v>1</v>
      </c>
      <c r="C1397" s="26" t="s">
        <v>85</v>
      </c>
      <c r="D1397" s="26">
        <v>22</v>
      </c>
      <c r="E1397" s="26">
        <v>1997</v>
      </c>
      <c r="F1397" s="50">
        <v>362</v>
      </c>
      <c r="G1397" s="51">
        <v>1825</v>
      </c>
      <c r="H1397" s="51">
        <v>4196</v>
      </c>
      <c r="I1397" s="51">
        <v>5748</v>
      </c>
      <c r="J1397" s="51">
        <v>0</v>
      </c>
      <c r="K1397" s="52">
        <v>0</v>
      </c>
      <c r="L1397" s="50">
        <v>0</v>
      </c>
      <c r="M1397" s="51">
        <v>0</v>
      </c>
      <c r="N1397" s="51">
        <v>0</v>
      </c>
      <c r="O1397" s="51">
        <v>0</v>
      </c>
      <c r="P1397" s="51">
        <v>0</v>
      </c>
      <c r="Q1397" s="52">
        <v>0</v>
      </c>
      <c r="R1397" s="50">
        <v>2</v>
      </c>
      <c r="S1397" s="51">
        <v>5</v>
      </c>
      <c r="T1397" s="51">
        <v>12</v>
      </c>
      <c r="U1397" s="51">
        <v>16</v>
      </c>
      <c r="V1397" s="51">
        <v>0</v>
      </c>
      <c r="W1397" s="52">
        <v>0</v>
      </c>
      <c r="X1397" s="50">
        <v>0</v>
      </c>
      <c r="Y1397" s="51">
        <v>0</v>
      </c>
      <c r="Z1397" s="51">
        <v>0</v>
      </c>
      <c r="AA1397" s="51">
        <v>0</v>
      </c>
      <c r="AB1397" s="51">
        <v>0</v>
      </c>
      <c r="AC1397" s="52">
        <v>0</v>
      </c>
      <c r="AD1397" s="50">
        <v>2</v>
      </c>
      <c r="AE1397" s="51">
        <v>5</v>
      </c>
      <c r="AF1397" s="51">
        <v>11</v>
      </c>
      <c r="AG1397" s="51">
        <v>15</v>
      </c>
      <c r="AH1397" s="51">
        <v>0</v>
      </c>
      <c r="AI1397" s="52">
        <v>0</v>
      </c>
    </row>
    <row r="1398" spans="1:35" x14ac:dyDescent="0.25">
      <c r="A1398" s="27">
        <v>2019</v>
      </c>
      <c r="B1398" s="27">
        <v>1</v>
      </c>
      <c r="C1398" s="27" t="s">
        <v>85</v>
      </c>
      <c r="D1398" s="27">
        <v>23</v>
      </c>
      <c r="E1398" s="27">
        <v>1996</v>
      </c>
      <c r="F1398" s="53">
        <v>0</v>
      </c>
      <c r="G1398" s="54">
        <v>1460</v>
      </c>
      <c r="H1398" s="54">
        <v>1825</v>
      </c>
      <c r="I1398" s="54">
        <v>6784</v>
      </c>
      <c r="J1398" s="54">
        <v>0</v>
      </c>
      <c r="K1398" s="55">
        <v>0</v>
      </c>
      <c r="L1398" s="53">
        <v>0</v>
      </c>
      <c r="M1398" s="54">
        <v>0</v>
      </c>
      <c r="N1398" s="54">
        <v>0</v>
      </c>
      <c r="O1398" s="54">
        <v>0</v>
      </c>
      <c r="P1398" s="54">
        <v>0</v>
      </c>
      <c r="Q1398" s="55">
        <v>0</v>
      </c>
      <c r="R1398" s="53">
        <v>0</v>
      </c>
      <c r="S1398" s="54">
        <v>4</v>
      </c>
      <c r="T1398" s="54">
        <v>5</v>
      </c>
      <c r="U1398" s="54">
        <v>19</v>
      </c>
      <c r="V1398" s="54">
        <v>0</v>
      </c>
      <c r="W1398" s="55">
        <v>0</v>
      </c>
      <c r="X1398" s="53">
        <v>0</v>
      </c>
      <c r="Y1398" s="54">
        <v>0</v>
      </c>
      <c r="Z1398" s="54">
        <v>0</v>
      </c>
      <c r="AA1398" s="54">
        <v>0</v>
      </c>
      <c r="AB1398" s="54">
        <v>0</v>
      </c>
      <c r="AC1398" s="55">
        <v>0</v>
      </c>
      <c r="AD1398" s="53">
        <v>0</v>
      </c>
      <c r="AE1398" s="54">
        <v>4</v>
      </c>
      <c r="AF1398" s="54">
        <v>5</v>
      </c>
      <c r="AG1398" s="54">
        <v>19</v>
      </c>
      <c r="AH1398" s="54">
        <v>0</v>
      </c>
      <c r="AI1398" s="55">
        <v>0</v>
      </c>
    </row>
    <row r="1399" spans="1:35" x14ac:dyDescent="0.25">
      <c r="A1399" s="26">
        <v>2019</v>
      </c>
      <c r="B1399" s="26">
        <v>1</v>
      </c>
      <c r="C1399" s="26" t="s">
        <v>85</v>
      </c>
      <c r="D1399" s="26">
        <v>24</v>
      </c>
      <c r="E1399" s="26">
        <v>1995</v>
      </c>
      <c r="F1399" s="50">
        <v>0</v>
      </c>
      <c r="G1399" s="51">
        <v>1818</v>
      </c>
      <c r="H1399" s="51">
        <v>3285</v>
      </c>
      <c r="I1399" s="51">
        <v>5475</v>
      </c>
      <c r="J1399" s="51">
        <v>0</v>
      </c>
      <c r="K1399" s="52">
        <v>0</v>
      </c>
      <c r="L1399" s="50">
        <v>0</v>
      </c>
      <c r="M1399" s="51">
        <v>0</v>
      </c>
      <c r="N1399" s="51">
        <v>0</v>
      </c>
      <c r="O1399" s="51">
        <v>0</v>
      </c>
      <c r="P1399" s="51">
        <v>0</v>
      </c>
      <c r="Q1399" s="52">
        <v>0</v>
      </c>
      <c r="R1399" s="50">
        <v>0</v>
      </c>
      <c r="S1399" s="51">
        <v>5</v>
      </c>
      <c r="T1399" s="51">
        <v>9</v>
      </c>
      <c r="U1399" s="51">
        <v>15</v>
      </c>
      <c r="V1399" s="51">
        <v>0</v>
      </c>
      <c r="W1399" s="52">
        <v>0</v>
      </c>
      <c r="X1399" s="50">
        <v>0</v>
      </c>
      <c r="Y1399" s="51">
        <v>0</v>
      </c>
      <c r="Z1399" s="51">
        <v>0</v>
      </c>
      <c r="AA1399" s="51">
        <v>0</v>
      </c>
      <c r="AB1399" s="51">
        <v>0</v>
      </c>
      <c r="AC1399" s="52">
        <v>0</v>
      </c>
      <c r="AD1399" s="50">
        <v>0</v>
      </c>
      <c r="AE1399" s="51">
        <v>5</v>
      </c>
      <c r="AF1399" s="51">
        <v>9</v>
      </c>
      <c r="AG1399" s="51">
        <v>15</v>
      </c>
      <c r="AH1399" s="51">
        <v>0</v>
      </c>
      <c r="AI1399" s="52">
        <v>0</v>
      </c>
    </row>
    <row r="1400" spans="1:35" x14ac:dyDescent="0.25">
      <c r="A1400" s="27">
        <v>2019</v>
      </c>
      <c r="B1400" s="27">
        <v>1</v>
      </c>
      <c r="C1400" s="27" t="s">
        <v>85</v>
      </c>
      <c r="D1400" s="27">
        <v>25</v>
      </c>
      <c r="E1400" s="27">
        <v>1994</v>
      </c>
      <c r="F1400" s="53">
        <v>362</v>
      </c>
      <c r="G1400" s="54">
        <v>1427</v>
      </c>
      <c r="H1400" s="54">
        <v>1460</v>
      </c>
      <c r="I1400" s="54">
        <v>3550</v>
      </c>
      <c r="J1400" s="54">
        <v>0</v>
      </c>
      <c r="K1400" s="55">
        <v>0</v>
      </c>
      <c r="L1400" s="53">
        <v>0</v>
      </c>
      <c r="M1400" s="54">
        <v>0</v>
      </c>
      <c r="N1400" s="54">
        <v>0</v>
      </c>
      <c r="O1400" s="54">
        <v>0</v>
      </c>
      <c r="P1400" s="54">
        <v>0</v>
      </c>
      <c r="Q1400" s="55">
        <v>0</v>
      </c>
      <c r="R1400" s="53">
        <v>2</v>
      </c>
      <c r="S1400" s="54">
        <v>4</v>
      </c>
      <c r="T1400" s="54">
        <v>4</v>
      </c>
      <c r="U1400" s="54">
        <v>10</v>
      </c>
      <c r="V1400" s="54">
        <v>0</v>
      </c>
      <c r="W1400" s="55">
        <v>0</v>
      </c>
      <c r="X1400" s="53">
        <v>0</v>
      </c>
      <c r="Y1400" s="54">
        <v>0</v>
      </c>
      <c r="Z1400" s="54">
        <v>0</v>
      </c>
      <c r="AA1400" s="54">
        <v>0</v>
      </c>
      <c r="AB1400" s="54">
        <v>0</v>
      </c>
      <c r="AC1400" s="55">
        <v>0</v>
      </c>
      <c r="AD1400" s="53">
        <v>2</v>
      </c>
      <c r="AE1400" s="54">
        <v>3</v>
      </c>
      <c r="AF1400" s="54">
        <v>4</v>
      </c>
      <c r="AG1400" s="54">
        <v>9</v>
      </c>
      <c r="AH1400" s="54">
        <v>0</v>
      </c>
      <c r="AI1400" s="55">
        <v>0</v>
      </c>
    </row>
    <row r="1401" spans="1:35" x14ac:dyDescent="0.25">
      <c r="A1401" s="26">
        <v>2019</v>
      </c>
      <c r="B1401" s="26">
        <v>1</v>
      </c>
      <c r="C1401" s="26" t="s">
        <v>85</v>
      </c>
      <c r="D1401" s="26">
        <v>26</v>
      </c>
      <c r="E1401" s="26">
        <v>1993</v>
      </c>
      <c r="F1401" s="50">
        <v>0</v>
      </c>
      <c r="G1401" s="51">
        <v>1095</v>
      </c>
      <c r="H1401" s="51">
        <v>1460</v>
      </c>
      <c r="I1401" s="51">
        <v>2920</v>
      </c>
      <c r="J1401" s="51">
        <v>0</v>
      </c>
      <c r="K1401" s="52">
        <v>0</v>
      </c>
      <c r="L1401" s="50">
        <v>0</v>
      </c>
      <c r="M1401" s="51">
        <v>0</v>
      </c>
      <c r="N1401" s="51">
        <v>0</v>
      </c>
      <c r="O1401" s="51">
        <v>0</v>
      </c>
      <c r="P1401" s="51">
        <v>0</v>
      </c>
      <c r="Q1401" s="52">
        <v>0</v>
      </c>
      <c r="R1401" s="50">
        <v>0</v>
      </c>
      <c r="S1401" s="51">
        <v>3</v>
      </c>
      <c r="T1401" s="51">
        <v>4</v>
      </c>
      <c r="U1401" s="51">
        <v>8</v>
      </c>
      <c r="V1401" s="51">
        <v>0</v>
      </c>
      <c r="W1401" s="52">
        <v>0</v>
      </c>
      <c r="X1401" s="50">
        <v>0</v>
      </c>
      <c r="Y1401" s="51">
        <v>0</v>
      </c>
      <c r="Z1401" s="51">
        <v>0</v>
      </c>
      <c r="AA1401" s="51">
        <v>0</v>
      </c>
      <c r="AB1401" s="51">
        <v>0</v>
      </c>
      <c r="AC1401" s="52">
        <v>0</v>
      </c>
      <c r="AD1401" s="50">
        <v>0</v>
      </c>
      <c r="AE1401" s="51">
        <v>3</v>
      </c>
      <c r="AF1401" s="51">
        <v>4</v>
      </c>
      <c r="AG1401" s="51">
        <v>8</v>
      </c>
      <c r="AH1401" s="51">
        <v>0</v>
      </c>
      <c r="AI1401" s="52">
        <v>0</v>
      </c>
    </row>
    <row r="1402" spans="1:35" x14ac:dyDescent="0.25">
      <c r="A1402" s="27">
        <v>2019</v>
      </c>
      <c r="B1402" s="27">
        <v>1</v>
      </c>
      <c r="C1402" s="27" t="s">
        <v>85</v>
      </c>
      <c r="D1402" s="27">
        <v>27</v>
      </c>
      <c r="E1402" s="27">
        <v>1992</v>
      </c>
      <c r="F1402" s="53">
        <v>181</v>
      </c>
      <c r="G1402" s="54">
        <v>822</v>
      </c>
      <c r="H1402" s="54">
        <v>1915</v>
      </c>
      <c r="I1402" s="54">
        <v>2190</v>
      </c>
      <c r="J1402" s="54">
        <v>0</v>
      </c>
      <c r="K1402" s="55">
        <v>0</v>
      </c>
      <c r="L1402" s="53">
        <v>0</v>
      </c>
      <c r="M1402" s="54">
        <v>0</v>
      </c>
      <c r="N1402" s="54">
        <v>0</v>
      </c>
      <c r="O1402" s="54">
        <v>0</v>
      </c>
      <c r="P1402" s="54">
        <v>0</v>
      </c>
      <c r="Q1402" s="55">
        <v>0</v>
      </c>
      <c r="R1402" s="53">
        <v>1</v>
      </c>
      <c r="S1402" s="54">
        <v>3</v>
      </c>
      <c r="T1402" s="54">
        <v>6</v>
      </c>
      <c r="U1402" s="54">
        <v>7</v>
      </c>
      <c r="V1402" s="54">
        <v>0</v>
      </c>
      <c r="W1402" s="55">
        <v>0</v>
      </c>
      <c r="X1402" s="53">
        <v>0</v>
      </c>
      <c r="Y1402" s="54">
        <v>0</v>
      </c>
      <c r="Z1402" s="54">
        <v>0</v>
      </c>
      <c r="AA1402" s="54">
        <v>0</v>
      </c>
      <c r="AB1402" s="54">
        <v>0</v>
      </c>
      <c r="AC1402" s="55">
        <v>0</v>
      </c>
      <c r="AD1402" s="53">
        <v>1</v>
      </c>
      <c r="AE1402" s="54">
        <v>3</v>
      </c>
      <c r="AF1402" s="54">
        <v>6</v>
      </c>
      <c r="AG1402" s="54">
        <v>6</v>
      </c>
      <c r="AH1402" s="54">
        <v>0</v>
      </c>
      <c r="AI1402" s="55">
        <v>0</v>
      </c>
    </row>
    <row r="1403" spans="1:35" x14ac:dyDescent="0.25">
      <c r="A1403" s="26">
        <v>2019</v>
      </c>
      <c r="B1403" s="26">
        <v>1</v>
      </c>
      <c r="C1403" s="26" t="s">
        <v>85</v>
      </c>
      <c r="D1403" s="26">
        <v>28</v>
      </c>
      <c r="E1403" s="26">
        <v>1991</v>
      </c>
      <c r="F1403" s="50">
        <v>0</v>
      </c>
      <c r="G1403" s="51">
        <v>1751</v>
      </c>
      <c r="H1403" s="51">
        <v>2555</v>
      </c>
      <c r="I1403" s="51">
        <v>3650</v>
      </c>
      <c r="J1403" s="51">
        <v>0</v>
      </c>
      <c r="K1403" s="52">
        <v>0</v>
      </c>
      <c r="L1403" s="50">
        <v>0</v>
      </c>
      <c r="M1403" s="51">
        <v>0</v>
      </c>
      <c r="N1403" s="51">
        <v>0</v>
      </c>
      <c r="O1403" s="51">
        <v>0</v>
      </c>
      <c r="P1403" s="51">
        <v>0</v>
      </c>
      <c r="Q1403" s="52">
        <v>0</v>
      </c>
      <c r="R1403" s="50">
        <v>0</v>
      </c>
      <c r="S1403" s="51">
        <v>6</v>
      </c>
      <c r="T1403" s="51">
        <v>7</v>
      </c>
      <c r="U1403" s="51">
        <v>10</v>
      </c>
      <c r="V1403" s="51">
        <v>0</v>
      </c>
      <c r="W1403" s="52">
        <v>0</v>
      </c>
      <c r="X1403" s="50">
        <v>0</v>
      </c>
      <c r="Y1403" s="51">
        <v>0</v>
      </c>
      <c r="Z1403" s="51">
        <v>0</v>
      </c>
      <c r="AA1403" s="51">
        <v>0</v>
      </c>
      <c r="AB1403" s="51">
        <v>0</v>
      </c>
      <c r="AC1403" s="52">
        <v>0</v>
      </c>
      <c r="AD1403" s="50">
        <v>0</v>
      </c>
      <c r="AE1403" s="51">
        <v>6</v>
      </c>
      <c r="AF1403" s="51">
        <v>7</v>
      </c>
      <c r="AG1403" s="51">
        <v>10</v>
      </c>
      <c r="AH1403" s="51">
        <v>0</v>
      </c>
      <c r="AI1403" s="52">
        <v>0</v>
      </c>
    </row>
    <row r="1404" spans="1:35" x14ac:dyDescent="0.25">
      <c r="A1404" s="27">
        <v>2019</v>
      </c>
      <c r="B1404" s="27">
        <v>1</v>
      </c>
      <c r="C1404" s="27" t="s">
        <v>85</v>
      </c>
      <c r="D1404" s="27">
        <v>29</v>
      </c>
      <c r="E1404" s="27">
        <v>1990</v>
      </c>
      <c r="F1404" s="53">
        <v>181</v>
      </c>
      <c r="G1404" s="54">
        <v>1460</v>
      </c>
      <c r="H1404" s="54">
        <v>2190</v>
      </c>
      <c r="I1404" s="54">
        <v>4380</v>
      </c>
      <c r="J1404" s="54">
        <v>0</v>
      </c>
      <c r="K1404" s="55">
        <v>0</v>
      </c>
      <c r="L1404" s="53">
        <v>0</v>
      </c>
      <c r="M1404" s="54">
        <v>0</v>
      </c>
      <c r="N1404" s="54">
        <v>0</v>
      </c>
      <c r="O1404" s="54">
        <v>0</v>
      </c>
      <c r="P1404" s="54">
        <v>0</v>
      </c>
      <c r="Q1404" s="55">
        <v>0</v>
      </c>
      <c r="R1404" s="53">
        <v>1</v>
      </c>
      <c r="S1404" s="54">
        <v>4</v>
      </c>
      <c r="T1404" s="54">
        <v>6</v>
      </c>
      <c r="U1404" s="54">
        <v>12</v>
      </c>
      <c r="V1404" s="54">
        <v>0</v>
      </c>
      <c r="W1404" s="55">
        <v>0</v>
      </c>
      <c r="X1404" s="53">
        <v>0</v>
      </c>
      <c r="Y1404" s="54">
        <v>0</v>
      </c>
      <c r="Z1404" s="54">
        <v>0</v>
      </c>
      <c r="AA1404" s="54">
        <v>0</v>
      </c>
      <c r="AB1404" s="54">
        <v>0</v>
      </c>
      <c r="AC1404" s="55">
        <v>0</v>
      </c>
      <c r="AD1404" s="53">
        <v>1</v>
      </c>
      <c r="AE1404" s="54">
        <v>4</v>
      </c>
      <c r="AF1404" s="54">
        <v>6</v>
      </c>
      <c r="AG1404" s="54">
        <v>12</v>
      </c>
      <c r="AH1404" s="54">
        <v>0</v>
      </c>
      <c r="AI1404" s="55">
        <v>0</v>
      </c>
    </row>
    <row r="1405" spans="1:35" x14ac:dyDescent="0.25">
      <c r="A1405" s="26">
        <v>2019</v>
      </c>
      <c r="B1405" s="26">
        <v>1</v>
      </c>
      <c r="C1405" s="26" t="s">
        <v>85</v>
      </c>
      <c r="D1405" s="26">
        <v>30</v>
      </c>
      <c r="E1405" s="26">
        <v>1989</v>
      </c>
      <c r="F1405" s="50">
        <v>362</v>
      </c>
      <c r="G1405" s="51">
        <v>3283</v>
      </c>
      <c r="H1405" s="51">
        <v>4378</v>
      </c>
      <c r="I1405" s="51">
        <v>4743</v>
      </c>
      <c r="J1405" s="51">
        <v>0</v>
      </c>
      <c r="K1405" s="52">
        <v>0</v>
      </c>
      <c r="L1405" s="50">
        <v>0</v>
      </c>
      <c r="M1405" s="51">
        <v>0</v>
      </c>
      <c r="N1405" s="51">
        <v>0</v>
      </c>
      <c r="O1405" s="51">
        <v>0</v>
      </c>
      <c r="P1405" s="51">
        <v>0</v>
      </c>
      <c r="Q1405" s="52">
        <v>0</v>
      </c>
      <c r="R1405" s="50">
        <v>2</v>
      </c>
      <c r="S1405" s="51">
        <v>9</v>
      </c>
      <c r="T1405" s="51">
        <v>12</v>
      </c>
      <c r="U1405" s="51">
        <v>13</v>
      </c>
      <c r="V1405" s="51">
        <v>0</v>
      </c>
      <c r="W1405" s="52">
        <v>0</v>
      </c>
      <c r="X1405" s="50">
        <v>0</v>
      </c>
      <c r="Y1405" s="51">
        <v>0</v>
      </c>
      <c r="Z1405" s="51">
        <v>0</v>
      </c>
      <c r="AA1405" s="51">
        <v>0</v>
      </c>
      <c r="AB1405" s="51">
        <v>0</v>
      </c>
      <c r="AC1405" s="52">
        <v>0</v>
      </c>
      <c r="AD1405" s="50">
        <v>2</v>
      </c>
      <c r="AE1405" s="51">
        <v>9</v>
      </c>
      <c r="AF1405" s="51">
        <v>12</v>
      </c>
      <c r="AG1405" s="51">
        <v>13</v>
      </c>
      <c r="AH1405" s="51">
        <v>0</v>
      </c>
      <c r="AI1405" s="52">
        <v>0</v>
      </c>
    </row>
    <row r="1406" spans="1:35" x14ac:dyDescent="0.25">
      <c r="A1406" s="27">
        <v>2019</v>
      </c>
      <c r="B1406" s="27">
        <v>1</v>
      </c>
      <c r="C1406" s="27" t="s">
        <v>85</v>
      </c>
      <c r="D1406" s="27">
        <v>31</v>
      </c>
      <c r="E1406" s="27">
        <v>1988</v>
      </c>
      <c r="F1406" s="53">
        <v>180</v>
      </c>
      <c r="G1406" s="54">
        <v>2189</v>
      </c>
      <c r="H1406" s="54">
        <v>2919</v>
      </c>
      <c r="I1406" s="54">
        <v>3648</v>
      </c>
      <c r="J1406" s="54">
        <v>0</v>
      </c>
      <c r="K1406" s="55">
        <v>0</v>
      </c>
      <c r="L1406" s="53">
        <v>0</v>
      </c>
      <c r="M1406" s="54">
        <v>0</v>
      </c>
      <c r="N1406" s="54">
        <v>0</v>
      </c>
      <c r="O1406" s="54">
        <v>0</v>
      </c>
      <c r="P1406" s="54">
        <v>0</v>
      </c>
      <c r="Q1406" s="55">
        <v>0</v>
      </c>
      <c r="R1406" s="53">
        <v>1</v>
      </c>
      <c r="S1406" s="54">
        <v>6</v>
      </c>
      <c r="T1406" s="54">
        <v>8</v>
      </c>
      <c r="U1406" s="54">
        <v>10</v>
      </c>
      <c r="V1406" s="54">
        <v>0</v>
      </c>
      <c r="W1406" s="55">
        <v>0</v>
      </c>
      <c r="X1406" s="53">
        <v>0</v>
      </c>
      <c r="Y1406" s="54">
        <v>0</v>
      </c>
      <c r="Z1406" s="54">
        <v>0</v>
      </c>
      <c r="AA1406" s="54">
        <v>0</v>
      </c>
      <c r="AB1406" s="54">
        <v>0</v>
      </c>
      <c r="AC1406" s="55">
        <v>0</v>
      </c>
      <c r="AD1406" s="53">
        <v>1</v>
      </c>
      <c r="AE1406" s="54">
        <v>6</v>
      </c>
      <c r="AF1406" s="54">
        <v>8</v>
      </c>
      <c r="AG1406" s="54">
        <v>10</v>
      </c>
      <c r="AH1406" s="54">
        <v>0</v>
      </c>
      <c r="AI1406" s="55">
        <v>0</v>
      </c>
    </row>
    <row r="1407" spans="1:35" x14ac:dyDescent="0.25">
      <c r="A1407" s="26">
        <v>2019</v>
      </c>
      <c r="B1407" s="26">
        <v>1</v>
      </c>
      <c r="C1407" s="26" t="s">
        <v>85</v>
      </c>
      <c r="D1407" s="26">
        <v>32</v>
      </c>
      <c r="E1407" s="26">
        <v>1987</v>
      </c>
      <c r="F1407" s="50">
        <v>181</v>
      </c>
      <c r="G1407" s="51">
        <v>350</v>
      </c>
      <c r="H1407" s="51">
        <v>837</v>
      </c>
      <c r="I1407" s="51">
        <v>1810</v>
      </c>
      <c r="J1407" s="51">
        <v>0</v>
      </c>
      <c r="K1407" s="52">
        <v>0</v>
      </c>
      <c r="L1407" s="50">
        <v>0</v>
      </c>
      <c r="M1407" s="51">
        <v>0</v>
      </c>
      <c r="N1407" s="51">
        <v>0</v>
      </c>
      <c r="O1407" s="51">
        <v>0</v>
      </c>
      <c r="P1407" s="51">
        <v>0</v>
      </c>
      <c r="Q1407" s="52">
        <v>0</v>
      </c>
      <c r="R1407" s="50">
        <v>1</v>
      </c>
      <c r="S1407" s="51">
        <v>3</v>
      </c>
      <c r="T1407" s="51">
        <v>5</v>
      </c>
      <c r="U1407" s="51">
        <v>8</v>
      </c>
      <c r="V1407" s="51">
        <v>0</v>
      </c>
      <c r="W1407" s="52">
        <v>0</v>
      </c>
      <c r="X1407" s="50">
        <v>0</v>
      </c>
      <c r="Y1407" s="51">
        <v>0</v>
      </c>
      <c r="Z1407" s="51">
        <v>0</v>
      </c>
      <c r="AA1407" s="51">
        <v>0</v>
      </c>
      <c r="AB1407" s="51">
        <v>0</v>
      </c>
      <c r="AC1407" s="52">
        <v>0</v>
      </c>
      <c r="AD1407" s="50">
        <v>1</v>
      </c>
      <c r="AE1407" s="51">
        <v>3</v>
      </c>
      <c r="AF1407" s="51">
        <v>4</v>
      </c>
      <c r="AG1407" s="51">
        <v>7</v>
      </c>
      <c r="AH1407" s="51">
        <v>0</v>
      </c>
      <c r="AI1407" s="52">
        <v>0</v>
      </c>
    </row>
    <row r="1408" spans="1:35" x14ac:dyDescent="0.25">
      <c r="A1408" s="27">
        <v>2019</v>
      </c>
      <c r="B1408" s="27">
        <v>1</v>
      </c>
      <c r="C1408" s="27" t="s">
        <v>85</v>
      </c>
      <c r="D1408" s="27">
        <v>33</v>
      </c>
      <c r="E1408" s="27">
        <v>1986</v>
      </c>
      <c r="F1408" s="53">
        <v>181</v>
      </c>
      <c r="G1408" s="54">
        <v>365</v>
      </c>
      <c r="H1408" s="54">
        <v>1825</v>
      </c>
      <c r="I1408" s="54">
        <v>2555</v>
      </c>
      <c r="J1408" s="54">
        <v>0</v>
      </c>
      <c r="K1408" s="55">
        <v>0</v>
      </c>
      <c r="L1408" s="53">
        <v>0</v>
      </c>
      <c r="M1408" s="54">
        <v>0</v>
      </c>
      <c r="N1408" s="54">
        <v>0</v>
      </c>
      <c r="O1408" s="54">
        <v>0</v>
      </c>
      <c r="P1408" s="54">
        <v>0</v>
      </c>
      <c r="Q1408" s="55">
        <v>0</v>
      </c>
      <c r="R1408" s="53">
        <v>1</v>
      </c>
      <c r="S1408" s="54">
        <v>1</v>
      </c>
      <c r="T1408" s="54">
        <v>5</v>
      </c>
      <c r="U1408" s="54">
        <v>7</v>
      </c>
      <c r="V1408" s="54">
        <v>0</v>
      </c>
      <c r="W1408" s="55">
        <v>0</v>
      </c>
      <c r="X1408" s="53">
        <v>0</v>
      </c>
      <c r="Y1408" s="54">
        <v>0</v>
      </c>
      <c r="Z1408" s="54">
        <v>0</v>
      </c>
      <c r="AA1408" s="54">
        <v>0</v>
      </c>
      <c r="AB1408" s="54">
        <v>0</v>
      </c>
      <c r="AC1408" s="55">
        <v>0</v>
      </c>
      <c r="AD1408" s="53">
        <v>1</v>
      </c>
      <c r="AE1408" s="54">
        <v>1</v>
      </c>
      <c r="AF1408" s="54">
        <v>5</v>
      </c>
      <c r="AG1408" s="54">
        <v>7</v>
      </c>
      <c r="AH1408" s="54">
        <v>0</v>
      </c>
      <c r="AI1408" s="55">
        <v>0</v>
      </c>
    </row>
    <row r="1409" spans="1:35" x14ac:dyDescent="0.25">
      <c r="A1409" s="26">
        <v>2019</v>
      </c>
      <c r="B1409" s="26">
        <v>1</v>
      </c>
      <c r="C1409" s="26" t="s">
        <v>85</v>
      </c>
      <c r="D1409" s="26">
        <v>34</v>
      </c>
      <c r="E1409" s="26">
        <v>1985</v>
      </c>
      <c r="F1409" s="50">
        <v>0</v>
      </c>
      <c r="G1409" s="51">
        <v>1825</v>
      </c>
      <c r="H1409" s="51">
        <v>2190</v>
      </c>
      <c r="I1409" s="51">
        <v>3650</v>
      </c>
      <c r="J1409" s="51">
        <v>0</v>
      </c>
      <c r="K1409" s="52">
        <v>0</v>
      </c>
      <c r="L1409" s="50">
        <v>0</v>
      </c>
      <c r="M1409" s="51">
        <v>0</v>
      </c>
      <c r="N1409" s="51">
        <v>0</v>
      </c>
      <c r="O1409" s="51">
        <v>0</v>
      </c>
      <c r="P1409" s="51">
        <v>0</v>
      </c>
      <c r="Q1409" s="52">
        <v>0</v>
      </c>
      <c r="R1409" s="50">
        <v>0</v>
      </c>
      <c r="S1409" s="51">
        <v>5</v>
      </c>
      <c r="T1409" s="51">
        <v>6</v>
      </c>
      <c r="U1409" s="51">
        <v>10</v>
      </c>
      <c r="V1409" s="51">
        <v>0</v>
      </c>
      <c r="W1409" s="52">
        <v>0</v>
      </c>
      <c r="X1409" s="50">
        <v>0</v>
      </c>
      <c r="Y1409" s="51">
        <v>0</v>
      </c>
      <c r="Z1409" s="51">
        <v>0</v>
      </c>
      <c r="AA1409" s="51">
        <v>0</v>
      </c>
      <c r="AB1409" s="51">
        <v>0</v>
      </c>
      <c r="AC1409" s="52">
        <v>0</v>
      </c>
      <c r="AD1409" s="50">
        <v>0</v>
      </c>
      <c r="AE1409" s="51">
        <v>5</v>
      </c>
      <c r="AF1409" s="51">
        <v>6</v>
      </c>
      <c r="AG1409" s="51">
        <v>10</v>
      </c>
      <c r="AH1409" s="51">
        <v>0</v>
      </c>
      <c r="AI1409" s="52">
        <v>0</v>
      </c>
    </row>
    <row r="1410" spans="1:35" x14ac:dyDescent="0.25">
      <c r="A1410" s="27">
        <v>2019</v>
      </c>
      <c r="B1410" s="27">
        <v>1</v>
      </c>
      <c r="C1410" s="27" t="s">
        <v>85</v>
      </c>
      <c r="D1410" s="27">
        <v>35</v>
      </c>
      <c r="E1410" s="27">
        <v>1984</v>
      </c>
      <c r="F1410" s="53">
        <v>181</v>
      </c>
      <c r="G1410" s="54">
        <v>2542</v>
      </c>
      <c r="H1410" s="54">
        <v>2171</v>
      </c>
      <c r="I1410" s="54">
        <v>2750</v>
      </c>
      <c r="J1410" s="54">
        <v>0</v>
      </c>
      <c r="K1410" s="55">
        <v>0</v>
      </c>
      <c r="L1410" s="53">
        <v>0</v>
      </c>
      <c r="M1410" s="54">
        <v>0</v>
      </c>
      <c r="N1410" s="54">
        <v>0</v>
      </c>
      <c r="O1410" s="54">
        <v>0</v>
      </c>
      <c r="P1410" s="54">
        <v>0</v>
      </c>
      <c r="Q1410" s="55">
        <v>0</v>
      </c>
      <c r="R1410" s="53">
        <v>1</v>
      </c>
      <c r="S1410" s="54">
        <v>8</v>
      </c>
      <c r="T1410" s="54">
        <v>6</v>
      </c>
      <c r="U1410" s="54">
        <v>9</v>
      </c>
      <c r="V1410" s="54">
        <v>0</v>
      </c>
      <c r="W1410" s="55">
        <v>0</v>
      </c>
      <c r="X1410" s="53">
        <v>0</v>
      </c>
      <c r="Y1410" s="54">
        <v>0</v>
      </c>
      <c r="Z1410" s="54">
        <v>0</v>
      </c>
      <c r="AA1410" s="54">
        <v>0</v>
      </c>
      <c r="AB1410" s="54">
        <v>0</v>
      </c>
      <c r="AC1410" s="55">
        <v>0</v>
      </c>
      <c r="AD1410" s="53">
        <v>1</v>
      </c>
      <c r="AE1410" s="54">
        <v>8</v>
      </c>
      <c r="AF1410" s="54">
        <v>6</v>
      </c>
      <c r="AG1410" s="54">
        <v>9</v>
      </c>
      <c r="AH1410" s="54">
        <v>0</v>
      </c>
      <c r="AI1410" s="55">
        <v>0</v>
      </c>
    </row>
    <row r="1411" spans="1:35" x14ac:dyDescent="0.25">
      <c r="A1411" s="26">
        <v>2019</v>
      </c>
      <c r="B1411" s="26">
        <v>1</v>
      </c>
      <c r="C1411" s="26" t="s">
        <v>85</v>
      </c>
      <c r="D1411" s="26">
        <v>36</v>
      </c>
      <c r="E1411" s="26">
        <v>1983</v>
      </c>
      <c r="F1411" s="50">
        <v>0</v>
      </c>
      <c r="G1411" s="51">
        <v>730</v>
      </c>
      <c r="H1411" s="51">
        <v>730</v>
      </c>
      <c r="I1411" s="51">
        <v>1460</v>
      </c>
      <c r="J1411" s="51">
        <v>0</v>
      </c>
      <c r="K1411" s="52">
        <v>0</v>
      </c>
      <c r="L1411" s="50">
        <v>0</v>
      </c>
      <c r="M1411" s="51">
        <v>0</v>
      </c>
      <c r="N1411" s="51">
        <v>0</v>
      </c>
      <c r="O1411" s="51">
        <v>0</v>
      </c>
      <c r="P1411" s="51">
        <v>0</v>
      </c>
      <c r="Q1411" s="52">
        <v>0</v>
      </c>
      <c r="R1411" s="50">
        <v>0</v>
      </c>
      <c r="S1411" s="51">
        <v>2</v>
      </c>
      <c r="T1411" s="51">
        <v>2</v>
      </c>
      <c r="U1411" s="51">
        <v>4</v>
      </c>
      <c r="V1411" s="51">
        <v>0</v>
      </c>
      <c r="W1411" s="52">
        <v>0</v>
      </c>
      <c r="X1411" s="50">
        <v>0</v>
      </c>
      <c r="Y1411" s="51">
        <v>0</v>
      </c>
      <c r="Z1411" s="51">
        <v>0</v>
      </c>
      <c r="AA1411" s="51">
        <v>0</v>
      </c>
      <c r="AB1411" s="51">
        <v>0</v>
      </c>
      <c r="AC1411" s="52">
        <v>0</v>
      </c>
      <c r="AD1411" s="50">
        <v>0</v>
      </c>
      <c r="AE1411" s="51">
        <v>2</v>
      </c>
      <c r="AF1411" s="51">
        <v>2</v>
      </c>
      <c r="AG1411" s="51">
        <v>4</v>
      </c>
      <c r="AH1411" s="51">
        <v>0</v>
      </c>
      <c r="AI1411" s="52">
        <v>0</v>
      </c>
    </row>
    <row r="1412" spans="1:35" x14ac:dyDescent="0.25">
      <c r="A1412" s="27">
        <v>2019</v>
      </c>
      <c r="B1412" s="27">
        <v>1</v>
      </c>
      <c r="C1412" s="27" t="s">
        <v>85</v>
      </c>
      <c r="D1412" s="27">
        <v>37</v>
      </c>
      <c r="E1412" s="27">
        <v>1982</v>
      </c>
      <c r="F1412" s="53">
        <v>181</v>
      </c>
      <c r="G1412" s="54">
        <v>730</v>
      </c>
      <c r="H1412" s="54">
        <v>1825</v>
      </c>
      <c r="I1412" s="54">
        <v>2920</v>
      </c>
      <c r="J1412" s="54">
        <v>0</v>
      </c>
      <c r="K1412" s="55">
        <v>0</v>
      </c>
      <c r="L1412" s="53">
        <v>0</v>
      </c>
      <c r="M1412" s="54">
        <v>0</v>
      </c>
      <c r="N1412" s="54">
        <v>0</v>
      </c>
      <c r="O1412" s="54">
        <v>0</v>
      </c>
      <c r="P1412" s="54">
        <v>0</v>
      </c>
      <c r="Q1412" s="55">
        <v>0</v>
      </c>
      <c r="R1412" s="53">
        <v>1</v>
      </c>
      <c r="S1412" s="54">
        <v>2</v>
      </c>
      <c r="T1412" s="54">
        <v>5</v>
      </c>
      <c r="U1412" s="54">
        <v>8</v>
      </c>
      <c r="V1412" s="54">
        <v>0</v>
      </c>
      <c r="W1412" s="55">
        <v>0</v>
      </c>
      <c r="X1412" s="53">
        <v>0</v>
      </c>
      <c r="Y1412" s="54">
        <v>0</v>
      </c>
      <c r="Z1412" s="54">
        <v>0</v>
      </c>
      <c r="AA1412" s="54">
        <v>0</v>
      </c>
      <c r="AB1412" s="54">
        <v>0</v>
      </c>
      <c r="AC1412" s="55">
        <v>0</v>
      </c>
      <c r="AD1412" s="53">
        <v>1</v>
      </c>
      <c r="AE1412" s="54">
        <v>2</v>
      </c>
      <c r="AF1412" s="54">
        <v>5</v>
      </c>
      <c r="AG1412" s="54">
        <v>8</v>
      </c>
      <c r="AH1412" s="54">
        <v>0</v>
      </c>
      <c r="AI1412" s="55">
        <v>0</v>
      </c>
    </row>
    <row r="1413" spans="1:35" x14ac:dyDescent="0.25">
      <c r="A1413" s="26">
        <v>2019</v>
      </c>
      <c r="B1413" s="26">
        <v>1</v>
      </c>
      <c r="C1413" s="26" t="s">
        <v>85</v>
      </c>
      <c r="D1413" s="26">
        <v>38</v>
      </c>
      <c r="E1413" s="26">
        <v>1981</v>
      </c>
      <c r="F1413" s="50">
        <v>0</v>
      </c>
      <c r="G1413" s="51">
        <v>365</v>
      </c>
      <c r="H1413" s="51">
        <v>1794</v>
      </c>
      <c r="I1413" s="51">
        <v>1460</v>
      </c>
      <c r="J1413" s="51">
        <v>0</v>
      </c>
      <c r="K1413" s="52">
        <v>0</v>
      </c>
      <c r="L1413" s="50">
        <v>0</v>
      </c>
      <c r="M1413" s="51">
        <v>0</v>
      </c>
      <c r="N1413" s="51">
        <v>0</v>
      </c>
      <c r="O1413" s="51">
        <v>0</v>
      </c>
      <c r="P1413" s="51">
        <v>0</v>
      </c>
      <c r="Q1413" s="52">
        <v>0</v>
      </c>
      <c r="R1413" s="50">
        <v>0</v>
      </c>
      <c r="S1413" s="51">
        <v>1</v>
      </c>
      <c r="T1413" s="51">
        <v>5</v>
      </c>
      <c r="U1413" s="51">
        <v>4</v>
      </c>
      <c r="V1413" s="51">
        <v>0</v>
      </c>
      <c r="W1413" s="52">
        <v>0</v>
      </c>
      <c r="X1413" s="50">
        <v>0</v>
      </c>
      <c r="Y1413" s="51">
        <v>0</v>
      </c>
      <c r="Z1413" s="51">
        <v>0</v>
      </c>
      <c r="AA1413" s="51">
        <v>0</v>
      </c>
      <c r="AB1413" s="51">
        <v>0</v>
      </c>
      <c r="AC1413" s="52">
        <v>0</v>
      </c>
      <c r="AD1413" s="50">
        <v>0</v>
      </c>
      <c r="AE1413" s="51">
        <v>1</v>
      </c>
      <c r="AF1413" s="51">
        <v>5</v>
      </c>
      <c r="AG1413" s="51">
        <v>4</v>
      </c>
      <c r="AH1413" s="51">
        <v>0</v>
      </c>
      <c r="AI1413" s="52">
        <v>0</v>
      </c>
    </row>
    <row r="1414" spans="1:35" x14ac:dyDescent="0.25">
      <c r="A1414" s="27">
        <v>2019</v>
      </c>
      <c r="B1414" s="27">
        <v>1</v>
      </c>
      <c r="C1414" s="27" t="s">
        <v>85</v>
      </c>
      <c r="D1414" s="27">
        <v>39</v>
      </c>
      <c r="E1414" s="27">
        <v>1980</v>
      </c>
      <c r="F1414" s="53">
        <v>0</v>
      </c>
      <c r="G1414" s="54">
        <v>1309</v>
      </c>
      <c r="H1414" s="54">
        <v>1825</v>
      </c>
      <c r="I1414" s="54">
        <v>2190</v>
      </c>
      <c r="J1414" s="54">
        <v>0</v>
      </c>
      <c r="K1414" s="55">
        <v>0</v>
      </c>
      <c r="L1414" s="53">
        <v>0</v>
      </c>
      <c r="M1414" s="54">
        <v>0</v>
      </c>
      <c r="N1414" s="54">
        <v>0</v>
      </c>
      <c r="O1414" s="54">
        <v>0</v>
      </c>
      <c r="P1414" s="54">
        <v>0</v>
      </c>
      <c r="Q1414" s="55">
        <v>0</v>
      </c>
      <c r="R1414" s="53">
        <v>0</v>
      </c>
      <c r="S1414" s="54">
        <v>5</v>
      </c>
      <c r="T1414" s="54">
        <v>5</v>
      </c>
      <c r="U1414" s="54">
        <v>6</v>
      </c>
      <c r="V1414" s="54">
        <v>0</v>
      </c>
      <c r="W1414" s="55">
        <v>0</v>
      </c>
      <c r="X1414" s="53">
        <v>0</v>
      </c>
      <c r="Y1414" s="54">
        <v>0</v>
      </c>
      <c r="Z1414" s="54">
        <v>0</v>
      </c>
      <c r="AA1414" s="54">
        <v>0</v>
      </c>
      <c r="AB1414" s="54">
        <v>0</v>
      </c>
      <c r="AC1414" s="55">
        <v>0</v>
      </c>
      <c r="AD1414" s="53">
        <v>0</v>
      </c>
      <c r="AE1414" s="54">
        <v>5</v>
      </c>
      <c r="AF1414" s="54">
        <v>5</v>
      </c>
      <c r="AG1414" s="54">
        <v>6</v>
      </c>
      <c r="AH1414" s="54">
        <v>0</v>
      </c>
      <c r="AI1414" s="55">
        <v>0</v>
      </c>
    </row>
    <row r="1415" spans="1:35" x14ac:dyDescent="0.25">
      <c r="A1415" s="26">
        <v>2019</v>
      </c>
      <c r="B1415" s="26">
        <v>1</v>
      </c>
      <c r="C1415" s="26" t="s">
        <v>85</v>
      </c>
      <c r="D1415" s="26">
        <v>40</v>
      </c>
      <c r="E1415" s="26">
        <v>1979</v>
      </c>
      <c r="F1415" s="50">
        <v>181</v>
      </c>
      <c r="G1415" s="51">
        <v>1460</v>
      </c>
      <c r="H1415" s="51">
        <v>1460</v>
      </c>
      <c r="I1415" s="51">
        <v>2555</v>
      </c>
      <c r="J1415" s="51">
        <v>0</v>
      </c>
      <c r="K1415" s="52">
        <v>0</v>
      </c>
      <c r="L1415" s="50">
        <v>0</v>
      </c>
      <c r="M1415" s="51">
        <v>0</v>
      </c>
      <c r="N1415" s="51">
        <v>0</v>
      </c>
      <c r="O1415" s="51">
        <v>0</v>
      </c>
      <c r="P1415" s="51">
        <v>0</v>
      </c>
      <c r="Q1415" s="52">
        <v>0</v>
      </c>
      <c r="R1415" s="50">
        <v>1</v>
      </c>
      <c r="S1415" s="51">
        <v>4</v>
      </c>
      <c r="T1415" s="51">
        <v>4</v>
      </c>
      <c r="U1415" s="51">
        <v>7</v>
      </c>
      <c r="V1415" s="51">
        <v>0</v>
      </c>
      <c r="W1415" s="52">
        <v>0</v>
      </c>
      <c r="X1415" s="50">
        <v>0</v>
      </c>
      <c r="Y1415" s="51">
        <v>0</v>
      </c>
      <c r="Z1415" s="51">
        <v>0</v>
      </c>
      <c r="AA1415" s="51">
        <v>0</v>
      </c>
      <c r="AB1415" s="51">
        <v>0</v>
      </c>
      <c r="AC1415" s="52">
        <v>0</v>
      </c>
      <c r="AD1415" s="50">
        <v>1</v>
      </c>
      <c r="AE1415" s="51">
        <v>4</v>
      </c>
      <c r="AF1415" s="51">
        <v>4</v>
      </c>
      <c r="AG1415" s="51">
        <v>7</v>
      </c>
      <c r="AH1415" s="51">
        <v>0</v>
      </c>
      <c r="AI1415" s="52">
        <v>0</v>
      </c>
    </row>
    <row r="1416" spans="1:35" x14ac:dyDescent="0.25">
      <c r="A1416" s="27">
        <v>2019</v>
      </c>
      <c r="B1416" s="27">
        <v>1</v>
      </c>
      <c r="C1416" s="27" t="s">
        <v>85</v>
      </c>
      <c r="D1416" s="27">
        <v>41</v>
      </c>
      <c r="E1416" s="27">
        <v>1978</v>
      </c>
      <c r="F1416" s="53">
        <v>0</v>
      </c>
      <c r="G1416" s="54">
        <v>1613</v>
      </c>
      <c r="H1416" s="54">
        <v>518</v>
      </c>
      <c r="I1416" s="54">
        <v>883</v>
      </c>
      <c r="J1416" s="54">
        <v>0</v>
      </c>
      <c r="K1416" s="55">
        <v>0</v>
      </c>
      <c r="L1416" s="53">
        <v>0</v>
      </c>
      <c r="M1416" s="54">
        <v>0</v>
      </c>
      <c r="N1416" s="54">
        <v>0</v>
      </c>
      <c r="O1416" s="54">
        <v>0</v>
      </c>
      <c r="P1416" s="54">
        <v>0</v>
      </c>
      <c r="Q1416" s="55">
        <v>0</v>
      </c>
      <c r="R1416" s="53">
        <v>0</v>
      </c>
      <c r="S1416" s="54">
        <v>5</v>
      </c>
      <c r="T1416" s="54">
        <v>2</v>
      </c>
      <c r="U1416" s="54">
        <v>3</v>
      </c>
      <c r="V1416" s="54">
        <v>0</v>
      </c>
      <c r="W1416" s="55">
        <v>0</v>
      </c>
      <c r="X1416" s="53">
        <v>0</v>
      </c>
      <c r="Y1416" s="54">
        <v>0</v>
      </c>
      <c r="Z1416" s="54">
        <v>0</v>
      </c>
      <c r="AA1416" s="54">
        <v>0</v>
      </c>
      <c r="AB1416" s="54">
        <v>0</v>
      </c>
      <c r="AC1416" s="55">
        <v>0</v>
      </c>
      <c r="AD1416" s="53">
        <v>0</v>
      </c>
      <c r="AE1416" s="54">
        <v>5</v>
      </c>
      <c r="AF1416" s="54">
        <v>2</v>
      </c>
      <c r="AG1416" s="54">
        <v>3</v>
      </c>
      <c r="AH1416" s="54">
        <v>0</v>
      </c>
      <c r="AI1416" s="55">
        <v>0</v>
      </c>
    </row>
    <row r="1417" spans="1:35" x14ac:dyDescent="0.25">
      <c r="A1417" s="26">
        <v>2019</v>
      </c>
      <c r="B1417" s="26">
        <v>1</v>
      </c>
      <c r="C1417" s="26" t="s">
        <v>85</v>
      </c>
      <c r="D1417" s="26">
        <v>42</v>
      </c>
      <c r="E1417" s="26">
        <v>1977</v>
      </c>
      <c r="F1417" s="50">
        <v>181</v>
      </c>
      <c r="G1417" s="51">
        <v>1095</v>
      </c>
      <c r="H1417" s="51">
        <v>730</v>
      </c>
      <c r="I1417" s="51">
        <v>1460</v>
      </c>
      <c r="J1417" s="51">
        <v>0</v>
      </c>
      <c r="K1417" s="52">
        <v>0</v>
      </c>
      <c r="L1417" s="50">
        <v>0</v>
      </c>
      <c r="M1417" s="51">
        <v>0</v>
      </c>
      <c r="N1417" s="51">
        <v>0</v>
      </c>
      <c r="O1417" s="51">
        <v>0</v>
      </c>
      <c r="P1417" s="51">
        <v>0</v>
      </c>
      <c r="Q1417" s="52">
        <v>0</v>
      </c>
      <c r="R1417" s="50">
        <v>1</v>
      </c>
      <c r="S1417" s="51">
        <v>3</v>
      </c>
      <c r="T1417" s="51">
        <v>2</v>
      </c>
      <c r="U1417" s="51">
        <v>4</v>
      </c>
      <c r="V1417" s="51">
        <v>0</v>
      </c>
      <c r="W1417" s="52">
        <v>0</v>
      </c>
      <c r="X1417" s="50">
        <v>0</v>
      </c>
      <c r="Y1417" s="51">
        <v>0</v>
      </c>
      <c r="Z1417" s="51">
        <v>0</v>
      </c>
      <c r="AA1417" s="51">
        <v>0</v>
      </c>
      <c r="AB1417" s="51">
        <v>0</v>
      </c>
      <c r="AC1417" s="52">
        <v>0</v>
      </c>
      <c r="AD1417" s="50">
        <v>1</v>
      </c>
      <c r="AE1417" s="51">
        <v>3</v>
      </c>
      <c r="AF1417" s="51">
        <v>2</v>
      </c>
      <c r="AG1417" s="51">
        <v>4</v>
      </c>
      <c r="AH1417" s="51">
        <v>0</v>
      </c>
      <c r="AI1417" s="52">
        <v>0</v>
      </c>
    </row>
    <row r="1418" spans="1:35" x14ac:dyDescent="0.25">
      <c r="A1418" s="27">
        <v>2019</v>
      </c>
      <c r="B1418" s="27">
        <v>1</v>
      </c>
      <c r="C1418" s="27" t="s">
        <v>85</v>
      </c>
      <c r="D1418" s="27">
        <v>43</v>
      </c>
      <c r="E1418" s="27">
        <v>1976</v>
      </c>
      <c r="F1418" s="53">
        <v>181</v>
      </c>
      <c r="G1418" s="54">
        <v>1825</v>
      </c>
      <c r="H1418" s="54">
        <v>1825</v>
      </c>
      <c r="I1418" s="54">
        <v>1825</v>
      </c>
      <c r="J1418" s="54">
        <v>0</v>
      </c>
      <c r="K1418" s="55">
        <v>0</v>
      </c>
      <c r="L1418" s="53">
        <v>0</v>
      </c>
      <c r="M1418" s="54">
        <v>0</v>
      </c>
      <c r="N1418" s="54">
        <v>0</v>
      </c>
      <c r="O1418" s="54">
        <v>0</v>
      </c>
      <c r="P1418" s="54">
        <v>0</v>
      </c>
      <c r="Q1418" s="55">
        <v>0</v>
      </c>
      <c r="R1418" s="53">
        <v>1</v>
      </c>
      <c r="S1418" s="54">
        <v>5</v>
      </c>
      <c r="T1418" s="54">
        <v>5</v>
      </c>
      <c r="U1418" s="54">
        <v>5</v>
      </c>
      <c r="V1418" s="54">
        <v>0</v>
      </c>
      <c r="W1418" s="55">
        <v>0</v>
      </c>
      <c r="X1418" s="53">
        <v>0</v>
      </c>
      <c r="Y1418" s="54">
        <v>0</v>
      </c>
      <c r="Z1418" s="54">
        <v>0</v>
      </c>
      <c r="AA1418" s="54">
        <v>0</v>
      </c>
      <c r="AB1418" s="54">
        <v>0</v>
      </c>
      <c r="AC1418" s="55">
        <v>0</v>
      </c>
      <c r="AD1418" s="53">
        <v>1</v>
      </c>
      <c r="AE1418" s="54">
        <v>5</v>
      </c>
      <c r="AF1418" s="54">
        <v>5</v>
      </c>
      <c r="AG1418" s="54">
        <v>5</v>
      </c>
      <c r="AH1418" s="54">
        <v>0</v>
      </c>
      <c r="AI1418" s="55">
        <v>0</v>
      </c>
    </row>
    <row r="1419" spans="1:35" x14ac:dyDescent="0.25">
      <c r="A1419" s="26">
        <v>2019</v>
      </c>
      <c r="B1419" s="26">
        <v>1</v>
      </c>
      <c r="C1419" s="26" t="s">
        <v>85</v>
      </c>
      <c r="D1419" s="26">
        <v>44</v>
      </c>
      <c r="E1419" s="26">
        <v>1975</v>
      </c>
      <c r="F1419" s="50">
        <v>0</v>
      </c>
      <c r="G1419" s="51">
        <v>1095</v>
      </c>
      <c r="H1419" s="51">
        <v>730</v>
      </c>
      <c r="I1419" s="51">
        <v>1095</v>
      </c>
      <c r="J1419" s="51">
        <v>0</v>
      </c>
      <c r="K1419" s="52">
        <v>0</v>
      </c>
      <c r="L1419" s="50">
        <v>0</v>
      </c>
      <c r="M1419" s="51">
        <v>0</v>
      </c>
      <c r="N1419" s="51">
        <v>0</v>
      </c>
      <c r="O1419" s="51">
        <v>0</v>
      </c>
      <c r="P1419" s="51">
        <v>0</v>
      </c>
      <c r="Q1419" s="52">
        <v>0</v>
      </c>
      <c r="R1419" s="50">
        <v>0</v>
      </c>
      <c r="S1419" s="51">
        <v>3</v>
      </c>
      <c r="T1419" s="51">
        <v>2</v>
      </c>
      <c r="U1419" s="51">
        <v>3</v>
      </c>
      <c r="V1419" s="51">
        <v>0</v>
      </c>
      <c r="W1419" s="52">
        <v>0</v>
      </c>
      <c r="X1419" s="50">
        <v>0</v>
      </c>
      <c r="Y1419" s="51">
        <v>0</v>
      </c>
      <c r="Z1419" s="51">
        <v>0</v>
      </c>
      <c r="AA1419" s="51">
        <v>0</v>
      </c>
      <c r="AB1419" s="51">
        <v>0</v>
      </c>
      <c r="AC1419" s="52">
        <v>0</v>
      </c>
      <c r="AD1419" s="50">
        <v>0</v>
      </c>
      <c r="AE1419" s="51">
        <v>3</v>
      </c>
      <c r="AF1419" s="51">
        <v>2</v>
      </c>
      <c r="AG1419" s="51">
        <v>3</v>
      </c>
      <c r="AH1419" s="51">
        <v>0</v>
      </c>
      <c r="AI1419" s="52">
        <v>0</v>
      </c>
    </row>
    <row r="1420" spans="1:35" x14ac:dyDescent="0.25">
      <c r="A1420" s="27">
        <v>2019</v>
      </c>
      <c r="B1420" s="27">
        <v>1</v>
      </c>
      <c r="C1420" s="27" t="s">
        <v>85</v>
      </c>
      <c r="D1420" s="27">
        <v>45</v>
      </c>
      <c r="E1420" s="27">
        <v>1974</v>
      </c>
      <c r="F1420" s="53">
        <v>0</v>
      </c>
      <c r="G1420" s="54">
        <v>606</v>
      </c>
      <c r="H1420" s="54">
        <v>730</v>
      </c>
      <c r="I1420" s="54">
        <v>1095</v>
      </c>
      <c r="J1420" s="54">
        <v>0</v>
      </c>
      <c r="K1420" s="55">
        <v>0</v>
      </c>
      <c r="L1420" s="53">
        <v>0</v>
      </c>
      <c r="M1420" s="54">
        <v>0</v>
      </c>
      <c r="N1420" s="54">
        <v>0</v>
      </c>
      <c r="O1420" s="54">
        <v>0</v>
      </c>
      <c r="P1420" s="54">
        <v>0</v>
      </c>
      <c r="Q1420" s="55">
        <v>0</v>
      </c>
      <c r="R1420" s="53">
        <v>0</v>
      </c>
      <c r="S1420" s="54">
        <v>2</v>
      </c>
      <c r="T1420" s="54">
        <v>2</v>
      </c>
      <c r="U1420" s="54">
        <v>3</v>
      </c>
      <c r="V1420" s="54">
        <v>0</v>
      </c>
      <c r="W1420" s="55">
        <v>0</v>
      </c>
      <c r="X1420" s="53">
        <v>0</v>
      </c>
      <c r="Y1420" s="54">
        <v>0</v>
      </c>
      <c r="Z1420" s="54">
        <v>0</v>
      </c>
      <c r="AA1420" s="54">
        <v>0</v>
      </c>
      <c r="AB1420" s="54">
        <v>0</v>
      </c>
      <c r="AC1420" s="55">
        <v>0</v>
      </c>
      <c r="AD1420" s="53">
        <v>0</v>
      </c>
      <c r="AE1420" s="54">
        <v>2</v>
      </c>
      <c r="AF1420" s="54">
        <v>2</v>
      </c>
      <c r="AG1420" s="54">
        <v>3</v>
      </c>
      <c r="AH1420" s="54">
        <v>0</v>
      </c>
      <c r="AI1420" s="55">
        <v>0</v>
      </c>
    </row>
    <row r="1421" spans="1:35" x14ac:dyDescent="0.25">
      <c r="A1421" s="26">
        <v>2019</v>
      </c>
      <c r="B1421" s="26">
        <v>1</v>
      </c>
      <c r="C1421" s="26" t="s">
        <v>85</v>
      </c>
      <c r="D1421" s="26">
        <v>46</v>
      </c>
      <c r="E1421" s="26">
        <v>1973</v>
      </c>
      <c r="F1421" s="50">
        <v>0</v>
      </c>
      <c r="G1421" s="51">
        <v>0</v>
      </c>
      <c r="H1421" s="51">
        <v>730</v>
      </c>
      <c r="I1421" s="51">
        <v>1095</v>
      </c>
      <c r="J1421" s="51">
        <v>0</v>
      </c>
      <c r="K1421" s="52">
        <v>0</v>
      </c>
      <c r="L1421" s="50">
        <v>0</v>
      </c>
      <c r="M1421" s="51">
        <v>0</v>
      </c>
      <c r="N1421" s="51">
        <v>0</v>
      </c>
      <c r="O1421" s="51">
        <v>0</v>
      </c>
      <c r="P1421" s="51">
        <v>0</v>
      </c>
      <c r="Q1421" s="52">
        <v>0</v>
      </c>
      <c r="R1421" s="50">
        <v>0</v>
      </c>
      <c r="S1421" s="51">
        <v>0</v>
      </c>
      <c r="T1421" s="51">
        <v>2</v>
      </c>
      <c r="U1421" s="51">
        <v>3</v>
      </c>
      <c r="V1421" s="51">
        <v>0</v>
      </c>
      <c r="W1421" s="52">
        <v>0</v>
      </c>
      <c r="X1421" s="50">
        <v>0</v>
      </c>
      <c r="Y1421" s="51">
        <v>0</v>
      </c>
      <c r="Z1421" s="51">
        <v>0</v>
      </c>
      <c r="AA1421" s="51">
        <v>0</v>
      </c>
      <c r="AB1421" s="51">
        <v>0</v>
      </c>
      <c r="AC1421" s="52">
        <v>0</v>
      </c>
      <c r="AD1421" s="50">
        <v>0</v>
      </c>
      <c r="AE1421" s="51">
        <v>0</v>
      </c>
      <c r="AF1421" s="51">
        <v>2</v>
      </c>
      <c r="AG1421" s="51">
        <v>3</v>
      </c>
      <c r="AH1421" s="51">
        <v>0</v>
      </c>
      <c r="AI1421" s="52">
        <v>0</v>
      </c>
    </row>
    <row r="1422" spans="1:35" x14ac:dyDescent="0.25">
      <c r="A1422" s="27">
        <v>2019</v>
      </c>
      <c r="B1422" s="27">
        <v>1</v>
      </c>
      <c r="C1422" s="27" t="s">
        <v>85</v>
      </c>
      <c r="D1422" s="27">
        <v>47</v>
      </c>
      <c r="E1422" s="27">
        <v>1972</v>
      </c>
      <c r="F1422" s="53">
        <v>271</v>
      </c>
      <c r="G1422" s="54">
        <v>455</v>
      </c>
      <c r="H1422" s="54">
        <v>820</v>
      </c>
      <c r="I1422" s="54">
        <v>1185</v>
      </c>
      <c r="J1422" s="54">
        <v>0</v>
      </c>
      <c r="K1422" s="55">
        <v>0</v>
      </c>
      <c r="L1422" s="53">
        <v>0</v>
      </c>
      <c r="M1422" s="54">
        <v>0</v>
      </c>
      <c r="N1422" s="54">
        <v>0</v>
      </c>
      <c r="O1422" s="54">
        <v>0</v>
      </c>
      <c r="P1422" s="54">
        <v>0</v>
      </c>
      <c r="Q1422" s="55">
        <v>0</v>
      </c>
      <c r="R1422" s="53">
        <v>2</v>
      </c>
      <c r="S1422" s="54">
        <v>2</v>
      </c>
      <c r="T1422" s="54">
        <v>3</v>
      </c>
      <c r="U1422" s="54">
        <v>4</v>
      </c>
      <c r="V1422" s="54">
        <v>0</v>
      </c>
      <c r="W1422" s="55">
        <v>0</v>
      </c>
      <c r="X1422" s="53">
        <v>0</v>
      </c>
      <c r="Y1422" s="54">
        <v>0</v>
      </c>
      <c r="Z1422" s="54">
        <v>0</v>
      </c>
      <c r="AA1422" s="54">
        <v>0</v>
      </c>
      <c r="AB1422" s="54">
        <v>0</v>
      </c>
      <c r="AC1422" s="55">
        <v>0</v>
      </c>
      <c r="AD1422" s="53">
        <v>1</v>
      </c>
      <c r="AE1422" s="54">
        <v>1</v>
      </c>
      <c r="AF1422" s="54">
        <v>2</v>
      </c>
      <c r="AG1422" s="54">
        <v>3</v>
      </c>
      <c r="AH1422" s="54">
        <v>0</v>
      </c>
      <c r="AI1422" s="55">
        <v>0</v>
      </c>
    </row>
    <row r="1423" spans="1:35" x14ac:dyDescent="0.25">
      <c r="A1423" s="26">
        <v>2019</v>
      </c>
      <c r="B1423" s="26">
        <v>1</v>
      </c>
      <c r="C1423" s="26" t="s">
        <v>85</v>
      </c>
      <c r="D1423" s="26">
        <v>48</v>
      </c>
      <c r="E1423" s="26">
        <v>1971</v>
      </c>
      <c r="F1423" s="50">
        <v>0</v>
      </c>
      <c r="G1423" s="51">
        <v>1057</v>
      </c>
      <c r="H1423" s="51">
        <v>365</v>
      </c>
      <c r="I1423" s="51">
        <v>365</v>
      </c>
      <c r="J1423" s="51">
        <v>0</v>
      </c>
      <c r="K1423" s="52">
        <v>0</v>
      </c>
      <c r="L1423" s="50">
        <v>0</v>
      </c>
      <c r="M1423" s="51">
        <v>0</v>
      </c>
      <c r="N1423" s="51">
        <v>0</v>
      </c>
      <c r="O1423" s="51">
        <v>0</v>
      </c>
      <c r="P1423" s="51">
        <v>0</v>
      </c>
      <c r="Q1423" s="52">
        <v>0</v>
      </c>
      <c r="R1423" s="50">
        <v>0</v>
      </c>
      <c r="S1423" s="51">
        <v>4</v>
      </c>
      <c r="T1423" s="51">
        <v>1</v>
      </c>
      <c r="U1423" s="51">
        <v>1</v>
      </c>
      <c r="V1423" s="51">
        <v>0</v>
      </c>
      <c r="W1423" s="52">
        <v>0</v>
      </c>
      <c r="X1423" s="50">
        <v>0</v>
      </c>
      <c r="Y1423" s="51">
        <v>0</v>
      </c>
      <c r="Z1423" s="51">
        <v>0</v>
      </c>
      <c r="AA1423" s="51">
        <v>0</v>
      </c>
      <c r="AB1423" s="51">
        <v>0</v>
      </c>
      <c r="AC1423" s="52">
        <v>0</v>
      </c>
      <c r="AD1423" s="50">
        <v>0</v>
      </c>
      <c r="AE1423" s="51">
        <v>3</v>
      </c>
      <c r="AF1423" s="51">
        <v>1</v>
      </c>
      <c r="AG1423" s="51">
        <v>1</v>
      </c>
      <c r="AH1423" s="51">
        <v>0</v>
      </c>
      <c r="AI1423" s="52">
        <v>0</v>
      </c>
    </row>
    <row r="1424" spans="1:35" x14ac:dyDescent="0.25">
      <c r="A1424" s="27">
        <v>2019</v>
      </c>
      <c r="B1424" s="27">
        <v>1</v>
      </c>
      <c r="C1424" s="27" t="s">
        <v>85</v>
      </c>
      <c r="D1424" s="27">
        <v>49</v>
      </c>
      <c r="E1424" s="27">
        <v>1970</v>
      </c>
      <c r="F1424" s="53">
        <v>0</v>
      </c>
      <c r="G1424" s="54">
        <v>1460</v>
      </c>
      <c r="H1424" s="54">
        <v>365</v>
      </c>
      <c r="I1424" s="54">
        <v>730</v>
      </c>
      <c r="J1424" s="54">
        <v>0</v>
      </c>
      <c r="K1424" s="55">
        <v>0</v>
      </c>
      <c r="L1424" s="53">
        <v>0</v>
      </c>
      <c r="M1424" s="54">
        <v>0</v>
      </c>
      <c r="N1424" s="54">
        <v>0</v>
      </c>
      <c r="O1424" s="54">
        <v>0</v>
      </c>
      <c r="P1424" s="54">
        <v>0</v>
      </c>
      <c r="Q1424" s="55">
        <v>0</v>
      </c>
      <c r="R1424" s="53">
        <v>0</v>
      </c>
      <c r="S1424" s="54">
        <v>4</v>
      </c>
      <c r="T1424" s="54">
        <v>1</v>
      </c>
      <c r="U1424" s="54">
        <v>2</v>
      </c>
      <c r="V1424" s="54">
        <v>0</v>
      </c>
      <c r="W1424" s="55">
        <v>0</v>
      </c>
      <c r="X1424" s="53">
        <v>0</v>
      </c>
      <c r="Y1424" s="54">
        <v>0</v>
      </c>
      <c r="Z1424" s="54">
        <v>0</v>
      </c>
      <c r="AA1424" s="54">
        <v>0</v>
      </c>
      <c r="AB1424" s="54">
        <v>0</v>
      </c>
      <c r="AC1424" s="55">
        <v>0</v>
      </c>
      <c r="AD1424" s="53">
        <v>0</v>
      </c>
      <c r="AE1424" s="54">
        <v>4</v>
      </c>
      <c r="AF1424" s="54">
        <v>1</v>
      </c>
      <c r="AG1424" s="54">
        <v>2</v>
      </c>
      <c r="AH1424" s="54">
        <v>0</v>
      </c>
      <c r="AI1424" s="55">
        <v>0</v>
      </c>
    </row>
    <row r="1425" spans="1:35" x14ac:dyDescent="0.25">
      <c r="A1425" s="26">
        <v>2019</v>
      </c>
      <c r="B1425" s="26">
        <v>1</v>
      </c>
      <c r="C1425" s="26" t="s">
        <v>85</v>
      </c>
      <c r="D1425" s="26">
        <v>50</v>
      </c>
      <c r="E1425" s="26">
        <v>1969</v>
      </c>
      <c r="F1425" s="50">
        <v>0</v>
      </c>
      <c r="G1425" s="51">
        <v>365</v>
      </c>
      <c r="H1425" s="51">
        <v>365</v>
      </c>
      <c r="I1425" s="51">
        <v>822</v>
      </c>
      <c r="J1425" s="51">
        <v>0</v>
      </c>
      <c r="K1425" s="52">
        <v>0</v>
      </c>
      <c r="L1425" s="50">
        <v>0</v>
      </c>
      <c r="M1425" s="51">
        <v>0</v>
      </c>
      <c r="N1425" s="51">
        <v>0</v>
      </c>
      <c r="O1425" s="51">
        <v>0</v>
      </c>
      <c r="P1425" s="51">
        <v>0</v>
      </c>
      <c r="Q1425" s="52">
        <v>0</v>
      </c>
      <c r="R1425" s="50">
        <v>0</v>
      </c>
      <c r="S1425" s="51">
        <v>1</v>
      </c>
      <c r="T1425" s="51">
        <v>1</v>
      </c>
      <c r="U1425" s="51">
        <v>3</v>
      </c>
      <c r="V1425" s="51">
        <v>0</v>
      </c>
      <c r="W1425" s="52">
        <v>0</v>
      </c>
      <c r="X1425" s="50">
        <v>0</v>
      </c>
      <c r="Y1425" s="51">
        <v>0</v>
      </c>
      <c r="Z1425" s="51">
        <v>0</v>
      </c>
      <c r="AA1425" s="51">
        <v>0</v>
      </c>
      <c r="AB1425" s="51">
        <v>0</v>
      </c>
      <c r="AC1425" s="52">
        <v>0</v>
      </c>
      <c r="AD1425" s="50">
        <v>0</v>
      </c>
      <c r="AE1425" s="51">
        <v>1</v>
      </c>
      <c r="AF1425" s="51">
        <v>1</v>
      </c>
      <c r="AG1425" s="51">
        <v>3</v>
      </c>
      <c r="AH1425" s="51">
        <v>0</v>
      </c>
      <c r="AI1425" s="52">
        <v>0</v>
      </c>
    </row>
    <row r="1426" spans="1:35" x14ac:dyDescent="0.25">
      <c r="A1426" s="27">
        <v>2019</v>
      </c>
      <c r="B1426" s="27">
        <v>1</v>
      </c>
      <c r="C1426" s="27" t="s">
        <v>85</v>
      </c>
      <c r="D1426" s="27">
        <v>51</v>
      </c>
      <c r="E1426" s="27">
        <v>1968</v>
      </c>
      <c r="F1426" s="53">
        <v>0</v>
      </c>
      <c r="G1426" s="54">
        <v>1095</v>
      </c>
      <c r="H1426" s="54">
        <v>730</v>
      </c>
      <c r="I1426" s="54">
        <v>1825</v>
      </c>
      <c r="J1426" s="54">
        <v>0</v>
      </c>
      <c r="K1426" s="55">
        <v>0</v>
      </c>
      <c r="L1426" s="53">
        <v>0</v>
      </c>
      <c r="M1426" s="54">
        <v>0</v>
      </c>
      <c r="N1426" s="54">
        <v>0</v>
      </c>
      <c r="O1426" s="54">
        <v>0</v>
      </c>
      <c r="P1426" s="54">
        <v>0</v>
      </c>
      <c r="Q1426" s="55">
        <v>0</v>
      </c>
      <c r="R1426" s="53">
        <v>0</v>
      </c>
      <c r="S1426" s="54">
        <v>3</v>
      </c>
      <c r="T1426" s="54">
        <v>2</v>
      </c>
      <c r="U1426" s="54">
        <v>5</v>
      </c>
      <c r="V1426" s="54">
        <v>0</v>
      </c>
      <c r="W1426" s="55">
        <v>0</v>
      </c>
      <c r="X1426" s="53">
        <v>0</v>
      </c>
      <c r="Y1426" s="54">
        <v>0</v>
      </c>
      <c r="Z1426" s="54">
        <v>0</v>
      </c>
      <c r="AA1426" s="54">
        <v>0</v>
      </c>
      <c r="AB1426" s="54">
        <v>0</v>
      </c>
      <c r="AC1426" s="55">
        <v>0</v>
      </c>
      <c r="AD1426" s="53">
        <v>0</v>
      </c>
      <c r="AE1426" s="54">
        <v>3</v>
      </c>
      <c r="AF1426" s="54">
        <v>2</v>
      </c>
      <c r="AG1426" s="54">
        <v>5</v>
      </c>
      <c r="AH1426" s="54">
        <v>0</v>
      </c>
      <c r="AI1426" s="55">
        <v>0</v>
      </c>
    </row>
    <row r="1427" spans="1:35" x14ac:dyDescent="0.25">
      <c r="A1427" s="26">
        <v>2019</v>
      </c>
      <c r="B1427" s="26">
        <v>1</v>
      </c>
      <c r="C1427" s="26" t="s">
        <v>85</v>
      </c>
      <c r="D1427" s="26">
        <v>52</v>
      </c>
      <c r="E1427" s="26">
        <v>1967</v>
      </c>
      <c r="F1427" s="50">
        <v>0</v>
      </c>
      <c r="G1427" s="51">
        <v>1460</v>
      </c>
      <c r="H1427" s="51">
        <v>1095</v>
      </c>
      <c r="I1427" s="51">
        <v>1825</v>
      </c>
      <c r="J1427" s="51">
        <v>0</v>
      </c>
      <c r="K1427" s="52">
        <v>0</v>
      </c>
      <c r="L1427" s="50">
        <v>0</v>
      </c>
      <c r="M1427" s="51">
        <v>0</v>
      </c>
      <c r="N1427" s="51">
        <v>0</v>
      </c>
      <c r="O1427" s="51">
        <v>0</v>
      </c>
      <c r="P1427" s="51">
        <v>0</v>
      </c>
      <c r="Q1427" s="52">
        <v>0</v>
      </c>
      <c r="R1427" s="50">
        <v>0</v>
      </c>
      <c r="S1427" s="51">
        <v>4</v>
      </c>
      <c r="T1427" s="51">
        <v>3</v>
      </c>
      <c r="U1427" s="51">
        <v>5</v>
      </c>
      <c r="V1427" s="51">
        <v>0</v>
      </c>
      <c r="W1427" s="52">
        <v>0</v>
      </c>
      <c r="X1427" s="50">
        <v>0</v>
      </c>
      <c r="Y1427" s="51">
        <v>0</v>
      </c>
      <c r="Z1427" s="51">
        <v>0</v>
      </c>
      <c r="AA1427" s="51">
        <v>0</v>
      </c>
      <c r="AB1427" s="51">
        <v>0</v>
      </c>
      <c r="AC1427" s="52">
        <v>0</v>
      </c>
      <c r="AD1427" s="50">
        <v>0</v>
      </c>
      <c r="AE1427" s="51">
        <v>4</v>
      </c>
      <c r="AF1427" s="51">
        <v>3</v>
      </c>
      <c r="AG1427" s="51">
        <v>5</v>
      </c>
      <c r="AH1427" s="51">
        <v>0</v>
      </c>
      <c r="AI1427" s="52">
        <v>0</v>
      </c>
    </row>
    <row r="1428" spans="1:35" x14ac:dyDescent="0.25">
      <c r="A1428" s="27">
        <v>2019</v>
      </c>
      <c r="B1428" s="27">
        <v>1</v>
      </c>
      <c r="C1428" s="27" t="s">
        <v>85</v>
      </c>
      <c r="D1428" s="27">
        <v>53</v>
      </c>
      <c r="E1428" s="27">
        <v>1966</v>
      </c>
      <c r="F1428" s="53">
        <v>181</v>
      </c>
      <c r="G1428" s="54">
        <v>1095</v>
      </c>
      <c r="H1428" s="54">
        <v>2190</v>
      </c>
      <c r="I1428" s="54">
        <v>2920</v>
      </c>
      <c r="J1428" s="54">
        <v>0</v>
      </c>
      <c r="K1428" s="55">
        <v>0</v>
      </c>
      <c r="L1428" s="53">
        <v>0</v>
      </c>
      <c r="M1428" s="54">
        <v>0</v>
      </c>
      <c r="N1428" s="54">
        <v>0</v>
      </c>
      <c r="O1428" s="54">
        <v>0</v>
      </c>
      <c r="P1428" s="54">
        <v>0</v>
      </c>
      <c r="Q1428" s="55">
        <v>0</v>
      </c>
      <c r="R1428" s="53">
        <v>1</v>
      </c>
      <c r="S1428" s="54">
        <v>3</v>
      </c>
      <c r="T1428" s="54">
        <v>6</v>
      </c>
      <c r="U1428" s="54">
        <v>8</v>
      </c>
      <c r="V1428" s="54">
        <v>0</v>
      </c>
      <c r="W1428" s="55">
        <v>0</v>
      </c>
      <c r="X1428" s="53">
        <v>0</v>
      </c>
      <c r="Y1428" s="54">
        <v>0</v>
      </c>
      <c r="Z1428" s="54">
        <v>0</v>
      </c>
      <c r="AA1428" s="54">
        <v>0</v>
      </c>
      <c r="AB1428" s="54">
        <v>0</v>
      </c>
      <c r="AC1428" s="55">
        <v>0</v>
      </c>
      <c r="AD1428" s="53">
        <v>1</v>
      </c>
      <c r="AE1428" s="54">
        <v>3</v>
      </c>
      <c r="AF1428" s="54">
        <v>6</v>
      </c>
      <c r="AG1428" s="54">
        <v>8</v>
      </c>
      <c r="AH1428" s="54">
        <v>0</v>
      </c>
      <c r="AI1428" s="55">
        <v>0</v>
      </c>
    </row>
    <row r="1429" spans="1:35" x14ac:dyDescent="0.25">
      <c r="A1429" s="26">
        <v>2019</v>
      </c>
      <c r="B1429" s="26">
        <v>1</v>
      </c>
      <c r="C1429" s="26" t="s">
        <v>85</v>
      </c>
      <c r="D1429" s="26">
        <v>54</v>
      </c>
      <c r="E1429" s="26">
        <v>1965</v>
      </c>
      <c r="F1429" s="50">
        <v>181</v>
      </c>
      <c r="G1429" s="51">
        <v>1460</v>
      </c>
      <c r="H1429" s="51">
        <v>1095</v>
      </c>
      <c r="I1429" s="51">
        <v>1460</v>
      </c>
      <c r="J1429" s="51">
        <v>0</v>
      </c>
      <c r="K1429" s="52">
        <v>0</v>
      </c>
      <c r="L1429" s="50">
        <v>0</v>
      </c>
      <c r="M1429" s="51">
        <v>0</v>
      </c>
      <c r="N1429" s="51">
        <v>0</v>
      </c>
      <c r="O1429" s="51">
        <v>0</v>
      </c>
      <c r="P1429" s="51">
        <v>0</v>
      </c>
      <c r="Q1429" s="52">
        <v>0</v>
      </c>
      <c r="R1429" s="50">
        <v>1</v>
      </c>
      <c r="S1429" s="51">
        <v>4</v>
      </c>
      <c r="T1429" s="51">
        <v>3</v>
      </c>
      <c r="U1429" s="51">
        <v>4</v>
      </c>
      <c r="V1429" s="51">
        <v>0</v>
      </c>
      <c r="W1429" s="52">
        <v>0</v>
      </c>
      <c r="X1429" s="50">
        <v>0</v>
      </c>
      <c r="Y1429" s="51">
        <v>0</v>
      </c>
      <c r="Z1429" s="51">
        <v>0</v>
      </c>
      <c r="AA1429" s="51">
        <v>0</v>
      </c>
      <c r="AB1429" s="51">
        <v>0</v>
      </c>
      <c r="AC1429" s="52">
        <v>0</v>
      </c>
      <c r="AD1429" s="50">
        <v>1</v>
      </c>
      <c r="AE1429" s="51">
        <v>4</v>
      </c>
      <c r="AF1429" s="51">
        <v>3</v>
      </c>
      <c r="AG1429" s="51">
        <v>4</v>
      </c>
      <c r="AH1429" s="51">
        <v>0</v>
      </c>
      <c r="AI1429" s="52">
        <v>0</v>
      </c>
    </row>
    <row r="1430" spans="1:35" x14ac:dyDescent="0.25">
      <c r="A1430" s="27">
        <v>2019</v>
      </c>
      <c r="B1430" s="27">
        <v>1</v>
      </c>
      <c r="C1430" s="27" t="s">
        <v>85</v>
      </c>
      <c r="D1430" s="27">
        <v>55</v>
      </c>
      <c r="E1430" s="27">
        <v>1964</v>
      </c>
      <c r="F1430" s="53">
        <v>0</v>
      </c>
      <c r="G1430" s="54">
        <v>0</v>
      </c>
      <c r="H1430" s="54">
        <v>0</v>
      </c>
      <c r="I1430" s="54">
        <v>0</v>
      </c>
      <c r="J1430" s="54">
        <v>0</v>
      </c>
      <c r="K1430" s="55">
        <v>0</v>
      </c>
      <c r="L1430" s="53">
        <v>0</v>
      </c>
      <c r="M1430" s="54">
        <v>0</v>
      </c>
      <c r="N1430" s="54">
        <v>0</v>
      </c>
      <c r="O1430" s="54">
        <v>0</v>
      </c>
      <c r="P1430" s="54">
        <v>0</v>
      </c>
      <c r="Q1430" s="55">
        <v>0</v>
      </c>
      <c r="R1430" s="53">
        <v>0</v>
      </c>
      <c r="S1430" s="54">
        <v>0</v>
      </c>
      <c r="T1430" s="54">
        <v>0</v>
      </c>
      <c r="U1430" s="54">
        <v>0</v>
      </c>
      <c r="V1430" s="54">
        <v>0</v>
      </c>
      <c r="W1430" s="55">
        <v>0</v>
      </c>
      <c r="X1430" s="53">
        <v>0</v>
      </c>
      <c r="Y1430" s="54">
        <v>0</v>
      </c>
      <c r="Z1430" s="54">
        <v>0</v>
      </c>
      <c r="AA1430" s="54">
        <v>0</v>
      </c>
      <c r="AB1430" s="54">
        <v>0</v>
      </c>
      <c r="AC1430" s="55">
        <v>0</v>
      </c>
      <c r="AD1430" s="53">
        <v>0</v>
      </c>
      <c r="AE1430" s="54">
        <v>0</v>
      </c>
      <c r="AF1430" s="54">
        <v>0</v>
      </c>
      <c r="AG1430" s="54">
        <v>0</v>
      </c>
      <c r="AH1430" s="54">
        <v>0</v>
      </c>
      <c r="AI1430" s="55">
        <v>0</v>
      </c>
    </row>
    <row r="1431" spans="1:35" x14ac:dyDescent="0.25">
      <c r="A1431" s="26">
        <v>2019</v>
      </c>
      <c r="B1431" s="26">
        <v>1</v>
      </c>
      <c r="C1431" s="26" t="s">
        <v>85</v>
      </c>
      <c r="D1431" s="26">
        <v>56</v>
      </c>
      <c r="E1431" s="26">
        <v>1963</v>
      </c>
      <c r="F1431" s="50">
        <v>0</v>
      </c>
      <c r="G1431" s="51">
        <v>365</v>
      </c>
      <c r="H1431" s="51">
        <v>0</v>
      </c>
      <c r="I1431" s="51">
        <v>0</v>
      </c>
      <c r="J1431" s="51">
        <v>0</v>
      </c>
      <c r="K1431" s="52">
        <v>0</v>
      </c>
      <c r="L1431" s="50">
        <v>0</v>
      </c>
      <c r="M1431" s="51">
        <v>0</v>
      </c>
      <c r="N1431" s="51">
        <v>0</v>
      </c>
      <c r="O1431" s="51">
        <v>0</v>
      </c>
      <c r="P1431" s="51">
        <v>0</v>
      </c>
      <c r="Q1431" s="52">
        <v>0</v>
      </c>
      <c r="R1431" s="50">
        <v>0</v>
      </c>
      <c r="S1431" s="51">
        <v>1</v>
      </c>
      <c r="T1431" s="51">
        <v>0</v>
      </c>
      <c r="U1431" s="51">
        <v>0</v>
      </c>
      <c r="V1431" s="51">
        <v>0</v>
      </c>
      <c r="W1431" s="52">
        <v>0</v>
      </c>
      <c r="X1431" s="50">
        <v>0</v>
      </c>
      <c r="Y1431" s="51">
        <v>0</v>
      </c>
      <c r="Z1431" s="51">
        <v>0</v>
      </c>
      <c r="AA1431" s="51">
        <v>0</v>
      </c>
      <c r="AB1431" s="51">
        <v>0</v>
      </c>
      <c r="AC1431" s="52">
        <v>0</v>
      </c>
      <c r="AD1431" s="50">
        <v>0</v>
      </c>
      <c r="AE1431" s="51">
        <v>1</v>
      </c>
      <c r="AF1431" s="51">
        <v>0</v>
      </c>
      <c r="AG1431" s="51">
        <v>0</v>
      </c>
      <c r="AH1431" s="51">
        <v>0</v>
      </c>
      <c r="AI1431" s="52">
        <v>0</v>
      </c>
    </row>
    <row r="1432" spans="1:35" x14ac:dyDescent="0.25">
      <c r="A1432" s="27">
        <v>2019</v>
      </c>
      <c r="B1432" s="27">
        <v>1</v>
      </c>
      <c r="C1432" s="27" t="s">
        <v>85</v>
      </c>
      <c r="D1432" s="27">
        <v>57</v>
      </c>
      <c r="E1432" s="27">
        <v>1962</v>
      </c>
      <c r="F1432" s="53">
        <v>0</v>
      </c>
      <c r="G1432" s="54">
        <v>365</v>
      </c>
      <c r="H1432" s="54">
        <v>730</v>
      </c>
      <c r="I1432" s="54">
        <v>730</v>
      </c>
      <c r="J1432" s="54">
        <v>0</v>
      </c>
      <c r="K1432" s="55">
        <v>0</v>
      </c>
      <c r="L1432" s="53">
        <v>0</v>
      </c>
      <c r="M1432" s="54">
        <v>0</v>
      </c>
      <c r="N1432" s="54">
        <v>0</v>
      </c>
      <c r="O1432" s="54">
        <v>0</v>
      </c>
      <c r="P1432" s="54">
        <v>0</v>
      </c>
      <c r="Q1432" s="55">
        <v>0</v>
      </c>
      <c r="R1432" s="53">
        <v>0</v>
      </c>
      <c r="S1432" s="54">
        <v>1</v>
      </c>
      <c r="T1432" s="54">
        <v>2</v>
      </c>
      <c r="U1432" s="54">
        <v>2</v>
      </c>
      <c r="V1432" s="54">
        <v>0</v>
      </c>
      <c r="W1432" s="55">
        <v>0</v>
      </c>
      <c r="X1432" s="53">
        <v>0</v>
      </c>
      <c r="Y1432" s="54">
        <v>0</v>
      </c>
      <c r="Z1432" s="54">
        <v>0</v>
      </c>
      <c r="AA1432" s="54">
        <v>0</v>
      </c>
      <c r="AB1432" s="54">
        <v>0</v>
      </c>
      <c r="AC1432" s="55">
        <v>0</v>
      </c>
      <c r="AD1432" s="53">
        <v>0</v>
      </c>
      <c r="AE1432" s="54">
        <v>1</v>
      </c>
      <c r="AF1432" s="54">
        <v>2</v>
      </c>
      <c r="AG1432" s="54">
        <v>2</v>
      </c>
      <c r="AH1432" s="54">
        <v>0</v>
      </c>
      <c r="AI1432" s="55">
        <v>0</v>
      </c>
    </row>
    <row r="1433" spans="1:35" x14ac:dyDescent="0.25">
      <c r="A1433" s="26">
        <v>2019</v>
      </c>
      <c r="B1433" s="26">
        <v>1</v>
      </c>
      <c r="C1433" s="26" t="s">
        <v>85</v>
      </c>
      <c r="D1433" s="26">
        <v>58</v>
      </c>
      <c r="E1433" s="26">
        <v>1961</v>
      </c>
      <c r="F1433" s="50">
        <v>0</v>
      </c>
      <c r="G1433" s="51">
        <v>365</v>
      </c>
      <c r="H1433" s="51">
        <v>365</v>
      </c>
      <c r="I1433" s="51">
        <v>365</v>
      </c>
      <c r="J1433" s="51">
        <v>0</v>
      </c>
      <c r="K1433" s="52">
        <v>0</v>
      </c>
      <c r="L1433" s="50">
        <v>0</v>
      </c>
      <c r="M1433" s="51">
        <v>0</v>
      </c>
      <c r="N1433" s="51">
        <v>0</v>
      </c>
      <c r="O1433" s="51">
        <v>0</v>
      </c>
      <c r="P1433" s="51">
        <v>0</v>
      </c>
      <c r="Q1433" s="52">
        <v>0</v>
      </c>
      <c r="R1433" s="50">
        <v>0</v>
      </c>
      <c r="S1433" s="51">
        <v>1</v>
      </c>
      <c r="T1433" s="51">
        <v>1</v>
      </c>
      <c r="U1433" s="51">
        <v>1</v>
      </c>
      <c r="V1433" s="51">
        <v>0</v>
      </c>
      <c r="W1433" s="52">
        <v>0</v>
      </c>
      <c r="X1433" s="50">
        <v>0</v>
      </c>
      <c r="Y1433" s="51">
        <v>0</v>
      </c>
      <c r="Z1433" s="51">
        <v>0</v>
      </c>
      <c r="AA1433" s="51">
        <v>0</v>
      </c>
      <c r="AB1433" s="51">
        <v>0</v>
      </c>
      <c r="AC1433" s="52">
        <v>0</v>
      </c>
      <c r="AD1433" s="50">
        <v>0</v>
      </c>
      <c r="AE1433" s="51">
        <v>1</v>
      </c>
      <c r="AF1433" s="51">
        <v>1</v>
      </c>
      <c r="AG1433" s="51">
        <v>1</v>
      </c>
      <c r="AH1433" s="51">
        <v>0</v>
      </c>
      <c r="AI1433" s="52">
        <v>0</v>
      </c>
    </row>
    <row r="1434" spans="1:35" x14ac:dyDescent="0.25">
      <c r="A1434" s="27">
        <v>2019</v>
      </c>
      <c r="B1434" s="27">
        <v>1</v>
      </c>
      <c r="C1434" s="27" t="s">
        <v>85</v>
      </c>
      <c r="D1434" s="27">
        <v>59</v>
      </c>
      <c r="E1434" s="27">
        <v>1960</v>
      </c>
      <c r="F1434" s="53">
        <v>0</v>
      </c>
      <c r="G1434" s="54">
        <v>0</v>
      </c>
      <c r="H1434" s="54">
        <v>0</v>
      </c>
      <c r="I1434" s="54">
        <v>0</v>
      </c>
      <c r="J1434" s="54">
        <v>0</v>
      </c>
      <c r="K1434" s="55">
        <v>0</v>
      </c>
      <c r="L1434" s="53">
        <v>0</v>
      </c>
      <c r="M1434" s="54">
        <v>0</v>
      </c>
      <c r="N1434" s="54">
        <v>0</v>
      </c>
      <c r="O1434" s="54">
        <v>0</v>
      </c>
      <c r="P1434" s="54">
        <v>0</v>
      </c>
      <c r="Q1434" s="55">
        <v>0</v>
      </c>
      <c r="R1434" s="53">
        <v>0</v>
      </c>
      <c r="S1434" s="54">
        <v>0</v>
      </c>
      <c r="T1434" s="54">
        <v>0</v>
      </c>
      <c r="U1434" s="54">
        <v>0</v>
      </c>
      <c r="V1434" s="54">
        <v>0</v>
      </c>
      <c r="W1434" s="55">
        <v>0</v>
      </c>
      <c r="X1434" s="53">
        <v>0</v>
      </c>
      <c r="Y1434" s="54">
        <v>0</v>
      </c>
      <c r="Z1434" s="54">
        <v>0</v>
      </c>
      <c r="AA1434" s="54">
        <v>0</v>
      </c>
      <c r="AB1434" s="54">
        <v>0</v>
      </c>
      <c r="AC1434" s="55">
        <v>0</v>
      </c>
      <c r="AD1434" s="53">
        <v>0</v>
      </c>
      <c r="AE1434" s="54">
        <v>0</v>
      </c>
      <c r="AF1434" s="54">
        <v>0</v>
      </c>
      <c r="AG1434" s="54">
        <v>0</v>
      </c>
      <c r="AH1434" s="54">
        <v>0</v>
      </c>
      <c r="AI1434" s="55">
        <v>0</v>
      </c>
    </row>
    <row r="1435" spans="1:35" x14ac:dyDescent="0.25">
      <c r="A1435" s="26">
        <v>2019</v>
      </c>
      <c r="B1435" s="26">
        <v>1</v>
      </c>
      <c r="C1435" s="26" t="s">
        <v>85</v>
      </c>
      <c r="D1435" s="26">
        <v>60</v>
      </c>
      <c r="E1435" s="26">
        <v>1959</v>
      </c>
      <c r="F1435" s="50">
        <v>0</v>
      </c>
      <c r="G1435" s="51">
        <v>365</v>
      </c>
      <c r="H1435" s="51">
        <v>0</v>
      </c>
      <c r="I1435" s="51">
        <v>0</v>
      </c>
      <c r="J1435" s="51">
        <v>0</v>
      </c>
      <c r="K1435" s="52">
        <v>0</v>
      </c>
      <c r="L1435" s="50">
        <v>0</v>
      </c>
      <c r="M1435" s="51">
        <v>0</v>
      </c>
      <c r="N1435" s="51">
        <v>0</v>
      </c>
      <c r="O1435" s="51">
        <v>0</v>
      </c>
      <c r="P1435" s="51">
        <v>0</v>
      </c>
      <c r="Q1435" s="52">
        <v>0</v>
      </c>
      <c r="R1435" s="50">
        <v>0</v>
      </c>
      <c r="S1435" s="51">
        <v>1</v>
      </c>
      <c r="T1435" s="51">
        <v>0</v>
      </c>
      <c r="U1435" s="51">
        <v>0</v>
      </c>
      <c r="V1435" s="51">
        <v>0</v>
      </c>
      <c r="W1435" s="52">
        <v>0</v>
      </c>
      <c r="X1435" s="50">
        <v>0</v>
      </c>
      <c r="Y1435" s="51">
        <v>0</v>
      </c>
      <c r="Z1435" s="51">
        <v>0</v>
      </c>
      <c r="AA1435" s="51">
        <v>0</v>
      </c>
      <c r="AB1435" s="51">
        <v>0</v>
      </c>
      <c r="AC1435" s="52">
        <v>0</v>
      </c>
      <c r="AD1435" s="50">
        <v>0</v>
      </c>
      <c r="AE1435" s="51">
        <v>1</v>
      </c>
      <c r="AF1435" s="51">
        <v>0</v>
      </c>
      <c r="AG1435" s="51">
        <v>0</v>
      </c>
      <c r="AH1435" s="51">
        <v>0</v>
      </c>
      <c r="AI1435" s="52">
        <v>0</v>
      </c>
    </row>
    <row r="1436" spans="1:35" x14ac:dyDescent="0.25">
      <c r="A1436" s="27">
        <v>2019</v>
      </c>
      <c r="B1436" s="27">
        <v>1</v>
      </c>
      <c r="C1436" s="27" t="s">
        <v>85</v>
      </c>
      <c r="D1436" s="27">
        <v>61</v>
      </c>
      <c r="E1436" s="27">
        <v>1958</v>
      </c>
      <c r="F1436" s="53">
        <v>0</v>
      </c>
      <c r="G1436" s="54">
        <v>365</v>
      </c>
      <c r="H1436" s="54">
        <v>365</v>
      </c>
      <c r="I1436" s="54">
        <v>365</v>
      </c>
      <c r="J1436" s="54">
        <v>0</v>
      </c>
      <c r="K1436" s="55">
        <v>0</v>
      </c>
      <c r="L1436" s="53">
        <v>0</v>
      </c>
      <c r="M1436" s="54">
        <v>0</v>
      </c>
      <c r="N1436" s="54">
        <v>0</v>
      </c>
      <c r="O1436" s="54">
        <v>0</v>
      </c>
      <c r="P1436" s="54">
        <v>0</v>
      </c>
      <c r="Q1436" s="55">
        <v>0</v>
      </c>
      <c r="R1436" s="53">
        <v>0</v>
      </c>
      <c r="S1436" s="54">
        <v>1</v>
      </c>
      <c r="T1436" s="54">
        <v>1</v>
      </c>
      <c r="U1436" s="54">
        <v>1</v>
      </c>
      <c r="V1436" s="54">
        <v>0</v>
      </c>
      <c r="W1436" s="55">
        <v>0</v>
      </c>
      <c r="X1436" s="53">
        <v>0</v>
      </c>
      <c r="Y1436" s="54">
        <v>0</v>
      </c>
      <c r="Z1436" s="54">
        <v>0</v>
      </c>
      <c r="AA1436" s="54">
        <v>0</v>
      </c>
      <c r="AB1436" s="54">
        <v>0</v>
      </c>
      <c r="AC1436" s="55">
        <v>0</v>
      </c>
      <c r="AD1436" s="53">
        <v>0</v>
      </c>
      <c r="AE1436" s="54">
        <v>1</v>
      </c>
      <c r="AF1436" s="54">
        <v>1</v>
      </c>
      <c r="AG1436" s="54">
        <v>1</v>
      </c>
      <c r="AH1436" s="54">
        <v>0</v>
      </c>
      <c r="AI1436" s="55">
        <v>0</v>
      </c>
    </row>
    <row r="1437" spans="1:35" x14ac:dyDescent="0.25">
      <c r="A1437" s="26">
        <v>2019</v>
      </c>
      <c r="B1437" s="26">
        <v>1</v>
      </c>
      <c r="C1437" s="26" t="s">
        <v>85</v>
      </c>
      <c r="D1437" s="26">
        <v>62</v>
      </c>
      <c r="E1437" s="26">
        <v>1957</v>
      </c>
      <c r="F1437" s="50">
        <v>0</v>
      </c>
      <c r="G1437" s="51">
        <v>365</v>
      </c>
      <c r="H1437" s="51">
        <v>0</v>
      </c>
      <c r="I1437" s="51">
        <v>365</v>
      </c>
      <c r="J1437" s="51">
        <v>0</v>
      </c>
      <c r="K1437" s="52">
        <v>0</v>
      </c>
      <c r="L1437" s="50">
        <v>0</v>
      </c>
      <c r="M1437" s="51">
        <v>0</v>
      </c>
      <c r="N1437" s="51">
        <v>0</v>
      </c>
      <c r="O1437" s="51">
        <v>0</v>
      </c>
      <c r="P1437" s="51">
        <v>0</v>
      </c>
      <c r="Q1437" s="52">
        <v>0</v>
      </c>
      <c r="R1437" s="50">
        <v>0</v>
      </c>
      <c r="S1437" s="51">
        <v>1</v>
      </c>
      <c r="T1437" s="51">
        <v>0</v>
      </c>
      <c r="U1437" s="51">
        <v>1</v>
      </c>
      <c r="V1437" s="51">
        <v>0</v>
      </c>
      <c r="W1437" s="52">
        <v>0</v>
      </c>
      <c r="X1437" s="50">
        <v>0</v>
      </c>
      <c r="Y1437" s="51">
        <v>0</v>
      </c>
      <c r="Z1437" s="51">
        <v>0</v>
      </c>
      <c r="AA1437" s="51">
        <v>0</v>
      </c>
      <c r="AB1437" s="51">
        <v>0</v>
      </c>
      <c r="AC1437" s="52">
        <v>0</v>
      </c>
      <c r="AD1437" s="50">
        <v>0</v>
      </c>
      <c r="AE1437" s="51">
        <v>1</v>
      </c>
      <c r="AF1437" s="51">
        <v>0</v>
      </c>
      <c r="AG1437" s="51">
        <v>1</v>
      </c>
      <c r="AH1437" s="51">
        <v>0</v>
      </c>
      <c r="AI1437" s="52">
        <v>0</v>
      </c>
    </row>
    <row r="1438" spans="1:35" x14ac:dyDescent="0.25">
      <c r="A1438" s="27">
        <v>2019</v>
      </c>
      <c r="B1438" s="27">
        <v>1</v>
      </c>
      <c r="C1438" s="27" t="s">
        <v>85</v>
      </c>
      <c r="D1438" s="27">
        <v>63</v>
      </c>
      <c r="E1438" s="27">
        <v>1956</v>
      </c>
      <c r="F1438" s="53">
        <v>0</v>
      </c>
      <c r="G1438" s="54">
        <v>0</v>
      </c>
      <c r="H1438" s="54">
        <v>0</v>
      </c>
      <c r="I1438" s="54">
        <v>0</v>
      </c>
      <c r="J1438" s="54">
        <v>0</v>
      </c>
      <c r="K1438" s="55">
        <v>0</v>
      </c>
      <c r="L1438" s="53">
        <v>0</v>
      </c>
      <c r="M1438" s="54">
        <v>0</v>
      </c>
      <c r="N1438" s="54">
        <v>0</v>
      </c>
      <c r="O1438" s="54">
        <v>0</v>
      </c>
      <c r="P1438" s="54">
        <v>0</v>
      </c>
      <c r="Q1438" s="55">
        <v>0</v>
      </c>
      <c r="R1438" s="53">
        <v>0</v>
      </c>
      <c r="S1438" s="54">
        <v>0</v>
      </c>
      <c r="T1438" s="54">
        <v>0</v>
      </c>
      <c r="U1438" s="54">
        <v>0</v>
      </c>
      <c r="V1438" s="54">
        <v>0</v>
      </c>
      <c r="W1438" s="55">
        <v>0</v>
      </c>
      <c r="X1438" s="53">
        <v>0</v>
      </c>
      <c r="Y1438" s="54">
        <v>0</v>
      </c>
      <c r="Z1438" s="54">
        <v>0</v>
      </c>
      <c r="AA1438" s="54">
        <v>0</v>
      </c>
      <c r="AB1438" s="54">
        <v>0</v>
      </c>
      <c r="AC1438" s="55">
        <v>0</v>
      </c>
      <c r="AD1438" s="53">
        <v>0</v>
      </c>
      <c r="AE1438" s="54">
        <v>0</v>
      </c>
      <c r="AF1438" s="54">
        <v>0</v>
      </c>
      <c r="AG1438" s="54">
        <v>0</v>
      </c>
      <c r="AH1438" s="54">
        <v>0</v>
      </c>
      <c r="AI1438" s="55">
        <v>0</v>
      </c>
    </row>
    <row r="1439" spans="1:35" x14ac:dyDescent="0.25">
      <c r="A1439" s="26">
        <v>2019</v>
      </c>
      <c r="B1439" s="26">
        <v>1</v>
      </c>
      <c r="C1439" s="26" t="s">
        <v>85</v>
      </c>
      <c r="D1439" s="26">
        <v>64</v>
      </c>
      <c r="E1439" s="26">
        <v>1955</v>
      </c>
      <c r="F1439" s="50">
        <v>0</v>
      </c>
      <c r="G1439" s="51">
        <v>0</v>
      </c>
      <c r="H1439" s="51">
        <v>365</v>
      </c>
      <c r="I1439" s="51">
        <v>0</v>
      </c>
      <c r="J1439" s="51">
        <v>0</v>
      </c>
      <c r="K1439" s="52">
        <v>0</v>
      </c>
      <c r="L1439" s="50">
        <v>0</v>
      </c>
      <c r="M1439" s="51">
        <v>0</v>
      </c>
      <c r="N1439" s="51">
        <v>0</v>
      </c>
      <c r="O1439" s="51">
        <v>0</v>
      </c>
      <c r="P1439" s="51">
        <v>0</v>
      </c>
      <c r="Q1439" s="52">
        <v>0</v>
      </c>
      <c r="R1439" s="50">
        <v>0</v>
      </c>
      <c r="S1439" s="51">
        <v>0</v>
      </c>
      <c r="T1439" s="51">
        <v>1</v>
      </c>
      <c r="U1439" s="51">
        <v>0</v>
      </c>
      <c r="V1439" s="51">
        <v>0</v>
      </c>
      <c r="W1439" s="52">
        <v>0</v>
      </c>
      <c r="X1439" s="50">
        <v>0</v>
      </c>
      <c r="Y1439" s="51">
        <v>0</v>
      </c>
      <c r="Z1439" s="51">
        <v>0</v>
      </c>
      <c r="AA1439" s="51">
        <v>0</v>
      </c>
      <c r="AB1439" s="51">
        <v>0</v>
      </c>
      <c r="AC1439" s="52">
        <v>0</v>
      </c>
      <c r="AD1439" s="50">
        <v>0</v>
      </c>
      <c r="AE1439" s="51">
        <v>0</v>
      </c>
      <c r="AF1439" s="51">
        <v>1</v>
      </c>
      <c r="AG1439" s="51">
        <v>0</v>
      </c>
      <c r="AH1439" s="51">
        <v>0</v>
      </c>
      <c r="AI1439" s="52">
        <v>0</v>
      </c>
    </row>
    <row r="1440" spans="1:35" x14ac:dyDescent="0.25">
      <c r="A1440" s="27">
        <v>2019</v>
      </c>
      <c r="B1440" s="27">
        <v>1</v>
      </c>
      <c r="C1440" s="27" t="s">
        <v>85</v>
      </c>
      <c r="D1440" s="27">
        <v>65</v>
      </c>
      <c r="E1440" s="27">
        <v>1954</v>
      </c>
      <c r="F1440" s="53">
        <v>0</v>
      </c>
      <c r="G1440" s="54">
        <v>0</v>
      </c>
      <c r="H1440" s="54">
        <v>0</v>
      </c>
      <c r="I1440" s="54">
        <v>730</v>
      </c>
      <c r="J1440" s="54">
        <v>0</v>
      </c>
      <c r="K1440" s="55">
        <v>0</v>
      </c>
      <c r="L1440" s="53">
        <v>0</v>
      </c>
      <c r="M1440" s="54">
        <v>0</v>
      </c>
      <c r="N1440" s="54">
        <v>0</v>
      </c>
      <c r="O1440" s="54">
        <v>0</v>
      </c>
      <c r="P1440" s="54">
        <v>0</v>
      </c>
      <c r="Q1440" s="55">
        <v>0</v>
      </c>
      <c r="R1440" s="53">
        <v>0</v>
      </c>
      <c r="S1440" s="54">
        <v>0</v>
      </c>
      <c r="T1440" s="54">
        <v>0</v>
      </c>
      <c r="U1440" s="54">
        <v>2</v>
      </c>
      <c r="V1440" s="54">
        <v>0</v>
      </c>
      <c r="W1440" s="55">
        <v>0</v>
      </c>
      <c r="X1440" s="53">
        <v>0</v>
      </c>
      <c r="Y1440" s="54">
        <v>0</v>
      </c>
      <c r="Z1440" s="54">
        <v>0</v>
      </c>
      <c r="AA1440" s="54">
        <v>0</v>
      </c>
      <c r="AB1440" s="54">
        <v>0</v>
      </c>
      <c r="AC1440" s="55">
        <v>0</v>
      </c>
      <c r="AD1440" s="53">
        <v>0</v>
      </c>
      <c r="AE1440" s="54">
        <v>0</v>
      </c>
      <c r="AF1440" s="54">
        <v>0</v>
      </c>
      <c r="AG1440" s="54">
        <v>2</v>
      </c>
      <c r="AH1440" s="54">
        <v>0</v>
      </c>
      <c r="AI1440" s="55">
        <v>0</v>
      </c>
    </row>
    <row r="1441" spans="1:35" x14ac:dyDescent="0.25">
      <c r="A1441" s="26">
        <v>2019</v>
      </c>
      <c r="B1441" s="26">
        <v>1</v>
      </c>
      <c r="C1441" s="26" t="s">
        <v>85</v>
      </c>
      <c r="D1441" s="26">
        <v>66</v>
      </c>
      <c r="E1441" s="26">
        <v>1953</v>
      </c>
      <c r="F1441" s="50">
        <v>0</v>
      </c>
      <c r="G1441" s="51">
        <v>0</v>
      </c>
      <c r="H1441" s="51">
        <v>0</v>
      </c>
      <c r="I1441" s="51">
        <v>0</v>
      </c>
      <c r="J1441" s="51">
        <v>0</v>
      </c>
      <c r="K1441" s="52">
        <v>0</v>
      </c>
      <c r="L1441" s="50">
        <v>0</v>
      </c>
      <c r="M1441" s="51">
        <v>0</v>
      </c>
      <c r="N1441" s="51">
        <v>0</v>
      </c>
      <c r="O1441" s="51">
        <v>0</v>
      </c>
      <c r="P1441" s="51">
        <v>0</v>
      </c>
      <c r="Q1441" s="52">
        <v>0</v>
      </c>
      <c r="R1441" s="50">
        <v>0</v>
      </c>
      <c r="S1441" s="51">
        <v>0</v>
      </c>
      <c r="T1441" s="51">
        <v>0</v>
      </c>
      <c r="U1441" s="51">
        <v>0</v>
      </c>
      <c r="V1441" s="51">
        <v>0</v>
      </c>
      <c r="W1441" s="52">
        <v>0</v>
      </c>
      <c r="X1441" s="50">
        <v>0</v>
      </c>
      <c r="Y1441" s="51">
        <v>0</v>
      </c>
      <c r="Z1441" s="51">
        <v>0</v>
      </c>
      <c r="AA1441" s="51">
        <v>0</v>
      </c>
      <c r="AB1441" s="51">
        <v>0</v>
      </c>
      <c r="AC1441" s="52">
        <v>0</v>
      </c>
      <c r="AD1441" s="50">
        <v>0</v>
      </c>
      <c r="AE1441" s="51">
        <v>0</v>
      </c>
      <c r="AF1441" s="51">
        <v>0</v>
      </c>
      <c r="AG1441" s="51">
        <v>0</v>
      </c>
      <c r="AH1441" s="51">
        <v>0</v>
      </c>
      <c r="AI1441" s="52">
        <v>0</v>
      </c>
    </row>
    <row r="1442" spans="1:35" x14ac:dyDescent="0.25">
      <c r="A1442" s="27">
        <v>2019</v>
      </c>
      <c r="B1442" s="27">
        <v>1</v>
      </c>
      <c r="C1442" s="27" t="s">
        <v>85</v>
      </c>
      <c r="D1442" s="27">
        <v>67</v>
      </c>
      <c r="E1442" s="27">
        <v>1952</v>
      </c>
      <c r="F1442" s="53">
        <v>0</v>
      </c>
      <c r="G1442" s="54">
        <v>365</v>
      </c>
      <c r="H1442" s="54">
        <v>0</v>
      </c>
      <c r="I1442" s="54">
        <v>0</v>
      </c>
      <c r="J1442" s="54">
        <v>0</v>
      </c>
      <c r="K1442" s="55">
        <v>0</v>
      </c>
      <c r="L1442" s="53">
        <v>0</v>
      </c>
      <c r="M1442" s="54">
        <v>0</v>
      </c>
      <c r="N1442" s="54">
        <v>0</v>
      </c>
      <c r="O1442" s="54">
        <v>0</v>
      </c>
      <c r="P1442" s="54">
        <v>0</v>
      </c>
      <c r="Q1442" s="55">
        <v>0</v>
      </c>
      <c r="R1442" s="53">
        <v>0</v>
      </c>
      <c r="S1442" s="54">
        <v>1</v>
      </c>
      <c r="T1442" s="54">
        <v>0</v>
      </c>
      <c r="U1442" s="54">
        <v>0</v>
      </c>
      <c r="V1442" s="54">
        <v>0</v>
      </c>
      <c r="W1442" s="55">
        <v>0</v>
      </c>
      <c r="X1442" s="53">
        <v>0</v>
      </c>
      <c r="Y1442" s="54">
        <v>0</v>
      </c>
      <c r="Z1442" s="54">
        <v>0</v>
      </c>
      <c r="AA1442" s="54">
        <v>0</v>
      </c>
      <c r="AB1442" s="54">
        <v>0</v>
      </c>
      <c r="AC1442" s="55">
        <v>0</v>
      </c>
      <c r="AD1442" s="53">
        <v>0</v>
      </c>
      <c r="AE1442" s="54">
        <v>1</v>
      </c>
      <c r="AF1442" s="54">
        <v>0</v>
      </c>
      <c r="AG1442" s="54">
        <v>0</v>
      </c>
      <c r="AH1442" s="54">
        <v>0</v>
      </c>
      <c r="AI1442" s="55">
        <v>0</v>
      </c>
    </row>
    <row r="1443" spans="1:35" x14ac:dyDescent="0.25">
      <c r="A1443" s="26">
        <v>2019</v>
      </c>
      <c r="B1443" s="26">
        <v>1</v>
      </c>
      <c r="C1443" s="26" t="s">
        <v>85</v>
      </c>
      <c r="D1443" s="26">
        <v>68</v>
      </c>
      <c r="E1443" s="26">
        <v>1951</v>
      </c>
      <c r="F1443" s="50">
        <v>0</v>
      </c>
      <c r="G1443" s="51">
        <v>0</v>
      </c>
      <c r="H1443" s="51">
        <v>0</v>
      </c>
      <c r="I1443" s="51">
        <v>0</v>
      </c>
      <c r="J1443" s="51">
        <v>0</v>
      </c>
      <c r="K1443" s="52">
        <v>0</v>
      </c>
      <c r="L1443" s="50">
        <v>0</v>
      </c>
      <c r="M1443" s="51">
        <v>0</v>
      </c>
      <c r="N1443" s="51">
        <v>0</v>
      </c>
      <c r="O1443" s="51">
        <v>0</v>
      </c>
      <c r="P1443" s="51">
        <v>0</v>
      </c>
      <c r="Q1443" s="52">
        <v>0</v>
      </c>
      <c r="R1443" s="50">
        <v>0</v>
      </c>
      <c r="S1443" s="51">
        <v>0</v>
      </c>
      <c r="T1443" s="51">
        <v>0</v>
      </c>
      <c r="U1443" s="51">
        <v>0</v>
      </c>
      <c r="V1443" s="51">
        <v>0</v>
      </c>
      <c r="W1443" s="52">
        <v>0</v>
      </c>
      <c r="X1443" s="50">
        <v>0</v>
      </c>
      <c r="Y1443" s="51">
        <v>0</v>
      </c>
      <c r="Z1443" s="51">
        <v>0</v>
      </c>
      <c r="AA1443" s="51">
        <v>0</v>
      </c>
      <c r="AB1443" s="51">
        <v>0</v>
      </c>
      <c r="AC1443" s="52">
        <v>0</v>
      </c>
      <c r="AD1443" s="50">
        <v>0</v>
      </c>
      <c r="AE1443" s="51">
        <v>0</v>
      </c>
      <c r="AF1443" s="51">
        <v>0</v>
      </c>
      <c r="AG1443" s="51">
        <v>0</v>
      </c>
      <c r="AH1443" s="51">
        <v>0</v>
      </c>
      <c r="AI1443" s="52">
        <v>0</v>
      </c>
    </row>
    <row r="1444" spans="1:35" x14ac:dyDescent="0.25">
      <c r="A1444" s="27">
        <v>2019</v>
      </c>
      <c r="B1444" s="27">
        <v>1</v>
      </c>
      <c r="C1444" s="27" t="s">
        <v>85</v>
      </c>
      <c r="D1444" s="27">
        <v>69</v>
      </c>
      <c r="E1444" s="27">
        <v>1950</v>
      </c>
      <c r="F1444" s="53">
        <v>0</v>
      </c>
      <c r="G1444" s="54">
        <v>0</v>
      </c>
      <c r="H1444" s="54">
        <v>0</v>
      </c>
      <c r="I1444" s="54">
        <v>0</v>
      </c>
      <c r="J1444" s="54">
        <v>0</v>
      </c>
      <c r="K1444" s="55">
        <v>0</v>
      </c>
      <c r="L1444" s="53">
        <v>0</v>
      </c>
      <c r="M1444" s="54">
        <v>0</v>
      </c>
      <c r="N1444" s="54">
        <v>0</v>
      </c>
      <c r="O1444" s="54">
        <v>0</v>
      </c>
      <c r="P1444" s="54">
        <v>0</v>
      </c>
      <c r="Q1444" s="55">
        <v>0</v>
      </c>
      <c r="R1444" s="53">
        <v>0</v>
      </c>
      <c r="S1444" s="54">
        <v>0</v>
      </c>
      <c r="T1444" s="54">
        <v>0</v>
      </c>
      <c r="U1444" s="54">
        <v>0</v>
      </c>
      <c r="V1444" s="54">
        <v>0</v>
      </c>
      <c r="W1444" s="55">
        <v>0</v>
      </c>
      <c r="X1444" s="53">
        <v>0</v>
      </c>
      <c r="Y1444" s="54">
        <v>0</v>
      </c>
      <c r="Z1444" s="54">
        <v>0</v>
      </c>
      <c r="AA1444" s="54">
        <v>0</v>
      </c>
      <c r="AB1444" s="54">
        <v>0</v>
      </c>
      <c r="AC1444" s="55">
        <v>0</v>
      </c>
      <c r="AD1444" s="53">
        <v>0</v>
      </c>
      <c r="AE1444" s="54">
        <v>0</v>
      </c>
      <c r="AF1444" s="54">
        <v>0</v>
      </c>
      <c r="AG1444" s="54">
        <v>0</v>
      </c>
      <c r="AH1444" s="54">
        <v>0</v>
      </c>
      <c r="AI1444" s="55">
        <v>0</v>
      </c>
    </row>
    <row r="1445" spans="1:35" x14ac:dyDescent="0.25">
      <c r="A1445" s="26">
        <v>2019</v>
      </c>
      <c r="B1445" s="26">
        <v>1</v>
      </c>
      <c r="C1445" s="26" t="s">
        <v>85</v>
      </c>
      <c r="D1445" s="26">
        <v>70</v>
      </c>
      <c r="E1445" s="26">
        <v>1949</v>
      </c>
      <c r="F1445" s="50">
        <v>0</v>
      </c>
      <c r="G1445" s="51">
        <v>0</v>
      </c>
      <c r="H1445" s="51">
        <v>0</v>
      </c>
      <c r="I1445" s="51">
        <v>0</v>
      </c>
      <c r="J1445" s="51">
        <v>0</v>
      </c>
      <c r="K1445" s="52">
        <v>0</v>
      </c>
      <c r="L1445" s="50">
        <v>0</v>
      </c>
      <c r="M1445" s="51">
        <v>0</v>
      </c>
      <c r="N1445" s="51">
        <v>0</v>
      </c>
      <c r="O1445" s="51">
        <v>0</v>
      </c>
      <c r="P1445" s="51">
        <v>0</v>
      </c>
      <c r="Q1445" s="52">
        <v>0</v>
      </c>
      <c r="R1445" s="50">
        <v>0</v>
      </c>
      <c r="S1445" s="51">
        <v>0</v>
      </c>
      <c r="T1445" s="51">
        <v>0</v>
      </c>
      <c r="U1445" s="51">
        <v>0</v>
      </c>
      <c r="V1445" s="51">
        <v>0</v>
      </c>
      <c r="W1445" s="52">
        <v>0</v>
      </c>
      <c r="X1445" s="50">
        <v>0</v>
      </c>
      <c r="Y1445" s="51">
        <v>0</v>
      </c>
      <c r="Z1445" s="51">
        <v>0</v>
      </c>
      <c r="AA1445" s="51">
        <v>0</v>
      </c>
      <c r="AB1445" s="51">
        <v>0</v>
      </c>
      <c r="AC1445" s="52">
        <v>0</v>
      </c>
      <c r="AD1445" s="50">
        <v>0</v>
      </c>
      <c r="AE1445" s="51">
        <v>0</v>
      </c>
      <c r="AF1445" s="51">
        <v>0</v>
      </c>
      <c r="AG1445" s="51">
        <v>0</v>
      </c>
      <c r="AH1445" s="51">
        <v>0</v>
      </c>
      <c r="AI1445" s="52">
        <v>0</v>
      </c>
    </row>
    <row r="1446" spans="1:35" x14ac:dyDescent="0.25">
      <c r="A1446" s="27">
        <v>2019</v>
      </c>
      <c r="B1446" s="27">
        <v>1</v>
      </c>
      <c r="C1446" s="27" t="s">
        <v>85</v>
      </c>
      <c r="D1446" s="27">
        <v>71</v>
      </c>
      <c r="E1446" s="27">
        <v>1948</v>
      </c>
      <c r="F1446" s="53">
        <v>0</v>
      </c>
      <c r="G1446" s="54">
        <v>0</v>
      </c>
      <c r="H1446" s="54">
        <v>365</v>
      </c>
      <c r="I1446" s="54">
        <v>365</v>
      </c>
      <c r="J1446" s="54">
        <v>0</v>
      </c>
      <c r="K1446" s="55">
        <v>0</v>
      </c>
      <c r="L1446" s="53">
        <v>0</v>
      </c>
      <c r="M1446" s="54">
        <v>0</v>
      </c>
      <c r="N1446" s="54">
        <v>0</v>
      </c>
      <c r="O1446" s="54">
        <v>0</v>
      </c>
      <c r="P1446" s="54">
        <v>0</v>
      </c>
      <c r="Q1446" s="55">
        <v>0</v>
      </c>
      <c r="R1446" s="53">
        <v>0</v>
      </c>
      <c r="S1446" s="54">
        <v>0</v>
      </c>
      <c r="T1446" s="54">
        <v>1</v>
      </c>
      <c r="U1446" s="54">
        <v>1</v>
      </c>
      <c r="V1446" s="54">
        <v>0</v>
      </c>
      <c r="W1446" s="55">
        <v>0</v>
      </c>
      <c r="X1446" s="53">
        <v>0</v>
      </c>
      <c r="Y1446" s="54">
        <v>0</v>
      </c>
      <c r="Z1446" s="54">
        <v>0</v>
      </c>
      <c r="AA1446" s="54">
        <v>0</v>
      </c>
      <c r="AB1446" s="54">
        <v>0</v>
      </c>
      <c r="AC1446" s="55">
        <v>0</v>
      </c>
      <c r="AD1446" s="53">
        <v>0</v>
      </c>
      <c r="AE1446" s="54">
        <v>0</v>
      </c>
      <c r="AF1446" s="54">
        <v>1</v>
      </c>
      <c r="AG1446" s="54">
        <v>1</v>
      </c>
      <c r="AH1446" s="54">
        <v>0</v>
      </c>
      <c r="AI1446" s="55">
        <v>0</v>
      </c>
    </row>
    <row r="1447" spans="1:35" x14ac:dyDescent="0.25">
      <c r="A1447" s="26">
        <v>2019</v>
      </c>
      <c r="B1447" s="26">
        <v>1</v>
      </c>
      <c r="C1447" s="26" t="s">
        <v>85</v>
      </c>
      <c r="D1447" s="26">
        <v>72</v>
      </c>
      <c r="E1447" s="26">
        <v>1947</v>
      </c>
      <c r="F1447" s="50">
        <v>0</v>
      </c>
      <c r="G1447" s="51">
        <v>0</v>
      </c>
      <c r="H1447" s="51">
        <v>0</v>
      </c>
      <c r="I1447" s="51">
        <v>0</v>
      </c>
      <c r="J1447" s="51">
        <v>0</v>
      </c>
      <c r="K1447" s="52">
        <v>0</v>
      </c>
      <c r="L1447" s="50">
        <v>0</v>
      </c>
      <c r="M1447" s="51">
        <v>0</v>
      </c>
      <c r="N1447" s="51">
        <v>0</v>
      </c>
      <c r="O1447" s="51">
        <v>0</v>
      </c>
      <c r="P1447" s="51">
        <v>0</v>
      </c>
      <c r="Q1447" s="52">
        <v>0</v>
      </c>
      <c r="R1447" s="50">
        <v>0</v>
      </c>
      <c r="S1447" s="51">
        <v>0</v>
      </c>
      <c r="T1447" s="51">
        <v>0</v>
      </c>
      <c r="U1447" s="51">
        <v>0</v>
      </c>
      <c r="V1447" s="51">
        <v>0</v>
      </c>
      <c r="W1447" s="52">
        <v>0</v>
      </c>
      <c r="X1447" s="50">
        <v>0</v>
      </c>
      <c r="Y1447" s="51">
        <v>0</v>
      </c>
      <c r="Z1447" s="51">
        <v>0</v>
      </c>
      <c r="AA1447" s="51">
        <v>0</v>
      </c>
      <c r="AB1447" s="51">
        <v>0</v>
      </c>
      <c r="AC1447" s="52">
        <v>0</v>
      </c>
      <c r="AD1447" s="50">
        <v>0</v>
      </c>
      <c r="AE1447" s="51">
        <v>0</v>
      </c>
      <c r="AF1447" s="51">
        <v>0</v>
      </c>
      <c r="AG1447" s="51">
        <v>0</v>
      </c>
      <c r="AH1447" s="51">
        <v>0</v>
      </c>
      <c r="AI1447" s="52">
        <v>0</v>
      </c>
    </row>
    <row r="1448" spans="1:35" x14ac:dyDescent="0.25">
      <c r="A1448" s="27">
        <v>2019</v>
      </c>
      <c r="B1448" s="27">
        <v>1</v>
      </c>
      <c r="C1448" s="27" t="s">
        <v>85</v>
      </c>
      <c r="D1448" s="27">
        <v>73</v>
      </c>
      <c r="E1448" s="27">
        <v>1946</v>
      </c>
      <c r="F1448" s="53">
        <v>0</v>
      </c>
      <c r="G1448" s="54">
        <v>0</v>
      </c>
      <c r="H1448" s="54">
        <v>0</v>
      </c>
      <c r="I1448" s="54">
        <v>365</v>
      </c>
      <c r="J1448" s="54">
        <v>0</v>
      </c>
      <c r="K1448" s="55">
        <v>0</v>
      </c>
      <c r="L1448" s="53">
        <v>0</v>
      </c>
      <c r="M1448" s="54">
        <v>0</v>
      </c>
      <c r="N1448" s="54">
        <v>0</v>
      </c>
      <c r="O1448" s="54">
        <v>0</v>
      </c>
      <c r="P1448" s="54">
        <v>0</v>
      </c>
      <c r="Q1448" s="55">
        <v>0</v>
      </c>
      <c r="R1448" s="53">
        <v>0</v>
      </c>
      <c r="S1448" s="54">
        <v>0</v>
      </c>
      <c r="T1448" s="54">
        <v>0</v>
      </c>
      <c r="U1448" s="54">
        <v>1</v>
      </c>
      <c r="V1448" s="54">
        <v>0</v>
      </c>
      <c r="W1448" s="55">
        <v>0</v>
      </c>
      <c r="X1448" s="53">
        <v>0</v>
      </c>
      <c r="Y1448" s="54">
        <v>0</v>
      </c>
      <c r="Z1448" s="54">
        <v>0</v>
      </c>
      <c r="AA1448" s="54">
        <v>0</v>
      </c>
      <c r="AB1448" s="54">
        <v>0</v>
      </c>
      <c r="AC1448" s="55">
        <v>0</v>
      </c>
      <c r="AD1448" s="53">
        <v>0</v>
      </c>
      <c r="AE1448" s="54">
        <v>0</v>
      </c>
      <c r="AF1448" s="54">
        <v>0</v>
      </c>
      <c r="AG1448" s="54">
        <v>1</v>
      </c>
      <c r="AH1448" s="54">
        <v>0</v>
      </c>
      <c r="AI1448" s="55">
        <v>0</v>
      </c>
    </row>
    <row r="1449" spans="1:35" x14ac:dyDescent="0.25">
      <c r="A1449" s="26">
        <v>2019</v>
      </c>
      <c r="B1449" s="26">
        <v>1</v>
      </c>
      <c r="C1449" s="26" t="s">
        <v>85</v>
      </c>
      <c r="D1449" s="26">
        <v>74</v>
      </c>
      <c r="E1449" s="26">
        <v>1945</v>
      </c>
      <c r="F1449" s="50">
        <v>0</v>
      </c>
      <c r="G1449" s="51">
        <v>0</v>
      </c>
      <c r="H1449" s="51">
        <v>0</v>
      </c>
      <c r="I1449" s="51">
        <v>0</v>
      </c>
      <c r="J1449" s="51">
        <v>0</v>
      </c>
      <c r="K1449" s="52">
        <v>0</v>
      </c>
      <c r="L1449" s="50">
        <v>0</v>
      </c>
      <c r="M1449" s="51">
        <v>0</v>
      </c>
      <c r="N1449" s="51">
        <v>0</v>
      </c>
      <c r="O1449" s="51">
        <v>0</v>
      </c>
      <c r="P1449" s="51">
        <v>0</v>
      </c>
      <c r="Q1449" s="52">
        <v>0</v>
      </c>
      <c r="R1449" s="50">
        <v>0</v>
      </c>
      <c r="S1449" s="51">
        <v>0</v>
      </c>
      <c r="T1449" s="51">
        <v>0</v>
      </c>
      <c r="U1449" s="51">
        <v>0</v>
      </c>
      <c r="V1449" s="51">
        <v>0</v>
      </c>
      <c r="W1449" s="52">
        <v>0</v>
      </c>
      <c r="X1449" s="50">
        <v>0</v>
      </c>
      <c r="Y1449" s="51">
        <v>0</v>
      </c>
      <c r="Z1449" s="51">
        <v>0</v>
      </c>
      <c r="AA1449" s="51">
        <v>0</v>
      </c>
      <c r="AB1449" s="51">
        <v>0</v>
      </c>
      <c r="AC1449" s="52">
        <v>0</v>
      </c>
      <c r="AD1449" s="50">
        <v>0</v>
      </c>
      <c r="AE1449" s="51">
        <v>0</v>
      </c>
      <c r="AF1449" s="51">
        <v>0</v>
      </c>
      <c r="AG1449" s="51">
        <v>0</v>
      </c>
      <c r="AH1449" s="51">
        <v>0</v>
      </c>
      <c r="AI1449" s="52">
        <v>0</v>
      </c>
    </row>
    <row r="1450" spans="1:35" x14ac:dyDescent="0.25">
      <c r="A1450" s="27">
        <v>2019</v>
      </c>
      <c r="B1450" s="27">
        <v>1</v>
      </c>
      <c r="C1450" s="27" t="s">
        <v>85</v>
      </c>
      <c r="D1450" s="27">
        <v>75</v>
      </c>
      <c r="E1450" s="27">
        <v>1944</v>
      </c>
      <c r="F1450" s="53">
        <v>0</v>
      </c>
      <c r="G1450" s="54">
        <v>0</v>
      </c>
      <c r="H1450" s="54">
        <v>0</v>
      </c>
      <c r="I1450" s="54">
        <v>0</v>
      </c>
      <c r="J1450" s="54">
        <v>0</v>
      </c>
      <c r="K1450" s="55">
        <v>0</v>
      </c>
      <c r="L1450" s="53">
        <v>0</v>
      </c>
      <c r="M1450" s="54">
        <v>0</v>
      </c>
      <c r="N1450" s="54">
        <v>0</v>
      </c>
      <c r="O1450" s="54">
        <v>0</v>
      </c>
      <c r="P1450" s="54">
        <v>0</v>
      </c>
      <c r="Q1450" s="55">
        <v>0</v>
      </c>
      <c r="R1450" s="53">
        <v>0</v>
      </c>
      <c r="S1450" s="54">
        <v>0</v>
      </c>
      <c r="T1450" s="54">
        <v>0</v>
      </c>
      <c r="U1450" s="54">
        <v>0</v>
      </c>
      <c r="V1450" s="54">
        <v>0</v>
      </c>
      <c r="W1450" s="55">
        <v>0</v>
      </c>
      <c r="X1450" s="53">
        <v>0</v>
      </c>
      <c r="Y1450" s="54">
        <v>0</v>
      </c>
      <c r="Z1450" s="54">
        <v>0</v>
      </c>
      <c r="AA1450" s="54">
        <v>0</v>
      </c>
      <c r="AB1450" s="54">
        <v>0</v>
      </c>
      <c r="AC1450" s="55">
        <v>0</v>
      </c>
      <c r="AD1450" s="53">
        <v>0</v>
      </c>
      <c r="AE1450" s="54">
        <v>0</v>
      </c>
      <c r="AF1450" s="54">
        <v>0</v>
      </c>
      <c r="AG1450" s="54">
        <v>0</v>
      </c>
      <c r="AH1450" s="54">
        <v>0</v>
      </c>
      <c r="AI1450" s="55">
        <v>0</v>
      </c>
    </row>
    <row r="1451" spans="1:35" x14ac:dyDescent="0.25">
      <c r="A1451" s="26">
        <v>2019</v>
      </c>
      <c r="B1451" s="26">
        <v>1</v>
      </c>
      <c r="C1451" s="26" t="s">
        <v>85</v>
      </c>
      <c r="D1451" s="26">
        <v>76</v>
      </c>
      <c r="E1451" s="26">
        <v>1943</v>
      </c>
      <c r="F1451" s="50">
        <v>0</v>
      </c>
      <c r="G1451" s="51">
        <v>0</v>
      </c>
      <c r="H1451" s="51">
        <v>0</v>
      </c>
      <c r="I1451" s="51">
        <v>0</v>
      </c>
      <c r="J1451" s="51">
        <v>0</v>
      </c>
      <c r="K1451" s="52">
        <v>0</v>
      </c>
      <c r="L1451" s="50">
        <v>0</v>
      </c>
      <c r="M1451" s="51">
        <v>0</v>
      </c>
      <c r="N1451" s="51">
        <v>0</v>
      </c>
      <c r="O1451" s="51">
        <v>0</v>
      </c>
      <c r="P1451" s="51">
        <v>0</v>
      </c>
      <c r="Q1451" s="52">
        <v>0</v>
      </c>
      <c r="R1451" s="50">
        <v>0</v>
      </c>
      <c r="S1451" s="51">
        <v>0</v>
      </c>
      <c r="T1451" s="51">
        <v>0</v>
      </c>
      <c r="U1451" s="51">
        <v>0</v>
      </c>
      <c r="V1451" s="51">
        <v>0</v>
      </c>
      <c r="W1451" s="52">
        <v>0</v>
      </c>
      <c r="X1451" s="50">
        <v>0</v>
      </c>
      <c r="Y1451" s="51">
        <v>0</v>
      </c>
      <c r="Z1451" s="51">
        <v>0</v>
      </c>
      <c r="AA1451" s="51">
        <v>0</v>
      </c>
      <c r="AB1451" s="51">
        <v>0</v>
      </c>
      <c r="AC1451" s="52">
        <v>0</v>
      </c>
      <c r="AD1451" s="50">
        <v>0</v>
      </c>
      <c r="AE1451" s="51">
        <v>0</v>
      </c>
      <c r="AF1451" s="51">
        <v>0</v>
      </c>
      <c r="AG1451" s="51">
        <v>0</v>
      </c>
      <c r="AH1451" s="51">
        <v>0</v>
      </c>
      <c r="AI1451" s="52">
        <v>0</v>
      </c>
    </row>
    <row r="1452" spans="1:35" x14ac:dyDescent="0.25">
      <c r="A1452" s="27">
        <v>2019</v>
      </c>
      <c r="B1452" s="27">
        <v>1</v>
      </c>
      <c r="C1452" s="27" t="s">
        <v>85</v>
      </c>
      <c r="D1452" s="27">
        <v>77</v>
      </c>
      <c r="E1452" s="27">
        <v>1942</v>
      </c>
      <c r="F1452" s="53">
        <v>0</v>
      </c>
      <c r="G1452" s="54">
        <v>0</v>
      </c>
      <c r="H1452" s="54">
        <v>0</v>
      </c>
      <c r="I1452" s="54">
        <v>0</v>
      </c>
      <c r="J1452" s="54">
        <v>0</v>
      </c>
      <c r="K1452" s="55">
        <v>0</v>
      </c>
      <c r="L1452" s="53">
        <v>0</v>
      </c>
      <c r="M1452" s="54">
        <v>0</v>
      </c>
      <c r="N1452" s="54">
        <v>0</v>
      </c>
      <c r="O1452" s="54">
        <v>0</v>
      </c>
      <c r="P1452" s="54">
        <v>0</v>
      </c>
      <c r="Q1452" s="55">
        <v>0</v>
      </c>
      <c r="R1452" s="53">
        <v>0</v>
      </c>
      <c r="S1452" s="54">
        <v>0</v>
      </c>
      <c r="T1452" s="54">
        <v>0</v>
      </c>
      <c r="U1452" s="54">
        <v>0</v>
      </c>
      <c r="V1452" s="54">
        <v>0</v>
      </c>
      <c r="W1452" s="55">
        <v>0</v>
      </c>
      <c r="X1452" s="53">
        <v>0</v>
      </c>
      <c r="Y1452" s="54">
        <v>0</v>
      </c>
      <c r="Z1452" s="54">
        <v>0</v>
      </c>
      <c r="AA1452" s="54">
        <v>0</v>
      </c>
      <c r="AB1452" s="54">
        <v>0</v>
      </c>
      <c r="AC1452" s="55">
        <v>0</v>
      </c>
      <c r="AD1452" s="53">
        <v>0</v>
      </c>
      <c r="AE1452" s="54">
        <v>0</v>
      </c>
      <c r="AF1452" s="54">
        <v>0</v>
      </c>
      <c r="AG1452" s="54">
        <v>0</v>
      </c>
      <c r="AH1452" s="54">
        <v>0</v>
      </c>
      <c r="AI1452" s="55">
        <v>0</v>
      </c>
    </row>
    <row r="1453" spans="1:35" x14ac:dyDescent="0.25">
      <c r="A1453" s="26">
        <v>2019</v>
      </c>
      <c r="B1453" s="26">
        <v>1</v>
      </c>
      <c r="C1453" s="26" t="s">
        <v>85</v>
      </c>
      <c r="D1453" s="26">
        <v>78</v>
      </c>
      <c r="E1453" s="26">
        <v>1941</v>
      </c>
      <c r="F1453" s="50">
        <v>0</v>
      </c>
      <c r="G1453" s="51">
        <v>0</v>
      </c>
      <c r="H1453" s="51">
        <v>0</v>
      </c>
      <c r="I1453" s="51">
        <v>0</v>
      </c>
      <c r="J1453" s="51">
        <v>0</v>
      </c>
      <c r="K1453" s="52">
        <v>0</v>
      </c>
      <c r="L1453" s="50">
        <v>0</v>
      </c>
      <c r="M1453" s="51">
        <v>0</v>
      </c>
      <c r="N1453" s="51">
        <v>0</v>
      </c>
      <c r="O1453" s="51">
        <v>0</v>
      </c>
      <c r="P1453" s="51">
        <v>0</v>
      </c>
      <c r="Q1453" s="52">
        <v>0</v>
      </c>
      <c r="R1453" s="50">
        <v>0</v>
      </c>
      <c r="S1453" s="51">
        <v>0</v>
      </c>
      <c r="T1453" s="51">
        <v>0</v>
      </c>
      <c r="U1453" s="51">
        <v>0</v>
      </c>
      <c r="V1453" s="51">
        <v>0</v>
      </c>
      <c r="W1453" s="52">
        <v>0</v>
      </c>
      <c r="X1453" s="50">
        <v>0</v>
      </c>
      <c r="Y1453" s="51">
        <v>0</v>
      </c>
      <c r="Z1453" s="51">
        <v>0</v>
      </c>
      <c r="AA1453" s="51">
        <v>0</v>
      </c>
      <c r="AB1453" s="51">
        <v>0</v>
      </c>
      <c r="AC1453" s="52">
        <v>0</v>
      </c>
      <c r="AD1453" s="50">
        <v>0</v>
      </c>
      <c r="AE1453" s="51">
        <v>0</v>
      </c>
      <c r="AF1453" s="51">
        <v>0</v>
      </c>
      <c r="AG1453" s="51">
        <v>0</v>
      </c>
      <c r="AH1453" s="51">
        <v>0</v>
      </c>
      <c r="AI1453" s="52">
        <v>0</v>
      </c>
    </row>
    <row r="1454" spans="1:35" x14ac:dyDescent="0.25">
      <c r="A1454" s="27">
        <v>2019</v>
      </c>
      <c r="B1454" s="27">
        <v>1</v>
      </c>
      <c r="C1454" s="27" t="s">
        <v>85</v>
      </c>
      <c r="D1454" s="27">
        <v>79</v>
      </c>
      <c r="E1454" s="27">
        <v>1940</v>
      </c>
      <c r="F1454" s="53">
        <v>0</v>
      </c>
      <c r="G1454" s="54">
        <v>0</v>
      </c>
      <c r="H1454" s="54">
        <v>0</v>
      </c>
      <c r="I1454" s="54">
        <v>0</v>
      </c>
      <c r="J1454" s="54">
        <v>0</v>
      </c>
      <c r="K1454" s="55">
        <v>0</v>
      </c>
      <c r="L1454" s="53">
        <v>0</v>
      </c>
      <c r="M1454" s="54">
        <v>0</v>
      </c>
      <c r="N1454" s="54">
        <v>0</v>
      </c>
      <c r="O1454" s="54">
        <v>0</v>
      </c>
      <c r="P1454" s="54">
        <v>0</v>
      </c>
      <c r="Q1454" s="55">
        <v>0</v>
      </c>
      <c r="R1454" s="53">
        <v>0</v>
      </c>
      <c r="S1454" s="54">
        <v>0</v>
      </c>
      <c r="T1454" s="54">
        <v>0</v>
      </c>
      <c r="U1454" s="54">
        <v>0</v>
      </c>
      <c r="V1454" s="54">
        <v>0</v>
      </c>
      <c r="W1454" s="55">
        <v>0</v>
      </c>
      <c r="X1454" s="53">
        <v>0</v>
      </c>
      <c r="Y1454" s="54">
        <v>0</v>
      </c>
      <c r="Z1454" s="54">
        <v>0</v>
      </c>
      <c r="AA1454" s="54">
        <v>0</v>
      </c>
      <c r="AB1454" s="54">
        <v>0</v>
      </c>
      <c r="AC1454" s="55">
        <v>0</v>
      </c>
      <c r="AD1454" s="53">
        <v>0</v>
      </c>
      <c r="AE1454" s="54">
        <v>0</v>
      </c>
      <c r="AF1454" s="54">
        <v>0</v>
      </c>
      <c r="AG1454" s="54">
        <v>0</v>
      </c>
      <c r="AH1454" s="54">
        <v>0</v>
      </c>
      <c r="AI1454" s="55">
        <v>0</v>
      </c>
    </row>
    <row r="1455" spans="1:35" x14ac:dyDescent="0.25">
      <c r="A1455" s="26">
        <v>2019</v>
      </c>
      <c r="B1455" s="26">
        <v>1</v>
      </c>
      <c r="C1455" s="26" t="s">
        <v>85</v>
      </c>
      <c r="D1455" s="26">
        <v>80</v>
      </c>
      <c r="E1455" s="26">
        <v>1939</v>
      </c>
      <c r="F1455" s="50">
        <v>0</v>
      </c>
      <c r="G1455" s="51">
        <v>0</v>
      </c>
      <c r="H1455" s="51">
        <v>365</v>
      </c>
      <c r="I1455" s="51">
        <v>365</v>
      </c>
      <c r="J1455" s="51">
        <v>0</v>
      </c>
      <c r="K1455" s="52">
        <v>0</v>
      </c>
      <c r="L1455" s="50">
        <v>0</v>
      </c>
      <c r="M1455" s="51">
        <v>0</v>
      </c>
      <c r="N1455" s="51">
        <v>0</v>
      </c>
      <c r="O1455" s="51">
        <v>0</v>
      </c>
      <c r="P1455" s="51">
        <v>0</v>
      </c>
      <c r="Q1455" s="52">
        <v>0</v>
      </c>
      <c r="R1455" s="50">
        <v>0</v>
      </c>
      <c r="S1455" s="51">
        <v>0</v>
      </c>
      <c r="T1455" s="51">
        <v>1</v>
      </c>
      <c r="U1455" s="51">
        <v>1</v>
      </c>
      <c r="V1455" s="51">
        <v>0</v>
      </c>
      <c r="W1455" s="52">
        <v>0</v>
      </c>
      <c r="X1455" s="50">
        <v>0</v>
      </c>
      <c r="Y1455" s="51">
        <v>0</v>
      </c>
      <c r="Z1455" s="51">
        <v>0</v>
      </c>
      <c r="AA1455" s="51">
        <v>0</v>
      </c>
      <c r="AB1455" s="51">
        <v>0</v>
      </c>
      <c r="AC1455" s="52">
        <v>0</v>
      </c>
      <c r="AD1455" s="50">
        <v>0</v>
      </c>
      <c r="AE1455" s="51">
        <v>0</v>
      </c>
      <c r="AF1455" s="51">
        <v>1</v>
      </c>
      <c r="AG1455" s="51">
        <v>1</v>
      </c>
      <c r="AH1455" s="51">
        <v>0</v>
      </c>
      <c r="AI1455" s="52">
        <v>0</v>
      </c>
    </row>
    <row r="1456" spans="1:35" x14ac:dyDescent="0.25">
      <c r="A1456" s="27">
        <v>2019</v>
      </c>
      <c r="B1456" s="27">
        <v>1</v>
      </c>
      <c r="C1456" s="27" t="s">
        <v>85</v>
      </c>
      <c r="D1456" s="27">
        <v>81</v>
      </c>
      <c r="E1456" s="27">
        <v>1938</v>
      </c>
      <c r="F1456" s="53">
        <v>0</v>
      </c>
      <c r="G1456" s="54">
        <v>713</v>
      </c>
      <c r="H1456" s="54">
        <v>0</v>
      </c>
      <c r="I1456" s="54">
        <v>365</v>
      </c>
      <c r="J1456" s="54">
        <v>0</v>
      </c>
      <c r="K1456" s="55">
        <v>0</v>
      </c>
      <c r="L1456" s="53">
        <v>0</v>
      </c>
      <c r="M1456" s="54">
        <v>0</v>
      </c>
      <c r="N1456" s="54">
        <v>0</v>
      </c>
      <c r="O1456" s="54">
        <v>0</v>
      </c>
      <c r="P1456" s="54">
        <v>0</v>
      </c>
      <c r="Q1456" s="55">
        <v>0</v>
      </c>
      <c r="R1456" s="53">
        <v>0</v>
      </c>
      <c r="S1456" s="54">
        <v>2</v>
      </c>
      <c r="T1456" s="54">
        <v>0</v>
      </c>
      <c r="U1456" s="54">
        <v>1</v>
      </c>
      <c r="V1456" s="54">
        <v>0</v>
      </c>
      <c r="W1456" s="55">
        <v>0</v>
      </c>
      <c r="X1456" s="53">
        <v>0</v>
      </c>
      <c r="Y1456" s="54">
        <v>1</v>
      </c>
      <c r="Z1456" s="54">
        <v>0</v>
      </c>
      <c r="AA1456" s="54">
        <v>0</v>
      </c>
      <c r="AB1456" s="54">
        <v>0</v>
      </c>
      <c r="AC1456" s="55">
        <v>0</v>
      </c>
      <c r="AD1456" s="53">
        <v>0</v>
      </c>
      <c r="AE1456" s="54">
        <v>1</v>
      </c>
      <c r="AF1456" s="54">
        <v>0</v>
      </c>
      <c r="AG1456" s="54">
        <v>1</v>
      </c>
      <c r="AH1456" s="54">
        <v>0</v>
      </c>
      <c r="AI1456" s="55">
        <v>0</v>
      </c>
    </row>
    <row r="1457" spans="1:35" x14ac:dyDescent="0.25">
      <c r="A1457" s="26">
        <v>2019</v>
      </c>
      <c r="B1457" s="26">
        <v>1</v>
      </c>
      <c r="C1457" s="26" t="s">
        <v>85</v>
      </c>
      <c r="D1457" s="26">
        <v>82</v>
      </c>
      <c r="E1457" s="26">
        <v>1937</v>
      </c>
      <c r="F1457" s="50">
        <v>0</v>
      </c>
      <c r="G1457" s="51">
        <v>0</v>
      </c>
      <c r="H1457" s="51">
        <v>365</v>
      </c>
      <c r="I1457" s="51">
        <v>0</v>
      </c>
      <c r="J1457" s="51">
        <v>0</v>
      </c>
      <c r="K1457" s="52">
        <v>0</v>
      </c>
      <c r="L1457" s="50">
        <v>0</v>
      </c>
      <c r="M1457" s="51">
        <v>0</v>
      </c>
      <c r="N1457" s="51">
        <v>0</v>
      </c>
      <c r="O1457" s="51">
        <v>0</v>
      </c>
      <c r="P1457" s="51">
        <v>0</v>
      </c>
      <c r="Q1457" s="52">
        <v>0</v>
      </c>
      <c r="R1457" s="50">
        <v>0</v>
      </c>
      <c r="S1457" s="51">
        <v>0</v>
      </c>
      <c r="T1457" s="51">
        <v>1</v>
      </c>
      <c r="U1457" s="51">
        <v>0</v>
      </c>
      <c r="V1457" s="51">
        <v>0</v>
      </c>
      <c r="W1457" s="52">
        <v>0</v>
      </c>
      <c r="X1457" s="50">
        <v>0</v>
      </c>
      <c r="Y1457" s="51">
        <v>0</v>
      </c>
      <c r="Z1457" s="51">
        <v>0</v>
      </c>
      <c r="AA1457" s="51">
        <v>0</v>
      </c>
      <c r="AB1457" s="51">
        <v>0</v>
      </c>
      <c r="AC1457" s="52">
        <v>0</v>
      </c>
      <c r="AD1457" s="50">
        <v>0</v>
      </c>
      <c r="AE1457" s="51">
        <v>0</v>
      </c>
      <c r="AF1457" s="51">
        <v>1</v>
      </c>
      <c r="AG1457" s="51">
        <v>0</v>
      </c>
      <c r="AH1457" s="51">
        <v>0</v>
      </c>
      <c r="AI1457" s="52">
        <v>0</v>
      </c>
    </row>
    <row r="1458" spans="1:35" x14ac:dyDescent="0.25">
      <c r="A1458" s="27">
        <v>2019</v>
      </c>
      <c r="B1458" s="27">
        <v>1</v>
      </c>
      <c r="C1458" s="27" t="s">
        <v>85</v>
      </c>
      <c r="D1458" s="27">
        <v>83</v>
      </c>
      <c r="E1458" s="27">
        <v>1936</v>
      </c>
      <c r="F1458" s="53">
        <v>0</v>
      </c>
      <c r="G1458" s="54">
        <v>0</v>
      </c>
      <c r="H1458" s="54">
        <v>0</v>
      </c>
      <c r="I1458" s="54">
        <v>365</v>
      </c>
      <c r="J1458" s="54">
        <v>0</v>
      </c>
      <c r="K1458" s="55">
        <v>0</v>
      </c>
      <c r="L1458" s="53">
        <v>0</v>
      </c>
      <c r="M1458" s="54">
        <v>0</v>
      </c>
      <c r="N1458" s="54">
        <v>0</v>
      </c>
      <c r="O1458" s="54">
        <v>0</v>
      </c>
      <c r="P1458" s="54">
        <v>0</v>
      </c>
      <c r="Q1458" s="55">
        <v>0</v>
      </c>
      <c r="R1458" s="53">
        <v>0</v>
      </c>
      <c r="S1458" s="54">
        <v>0</v>
      </c>
      <c r="T1458" s="54">
        <v>0</v>
      </c>
      <c r="U1458" s="54">
        <v>1</v>
      </c>
      <c r="V1458" s="54">
        <v>0</v>
      </c>
      <c r="W1458" s="55">
        <v>0</v>
      </c>
      <c r="X1458" s="53">
        <v>0</v>
      </c>
      <c r="Y1458" s="54">
        <v>0</v>
      </c>
      <c r="Z1458" s="54">
        <v>0</v>
      </c>
      <c r="AA1458" s="54">
        <v>0</v>
      </c>
      <c r="AB1458" s="54">
        <v>0</v>
      </c>
      <c r="AC1458" s="55">
        <v>0</v>
      </c>
      <c r="AD1458" s="53">
        <v>0</v>
      </c>
      <c r="AE1458" s="54">
        <v>0</v>
      </c>
      <c r="AF1458" s="54">
        <v>0</v>
      </c>
      <c r="AG1458" s="54">
        <v>1</v>
      </c>
      <c r="AH1458" s="54">
        <v>0</v>
      </c>
      <c r="AI1458" s="55">
        <v>0</v>
      </c>
    </row>
    <row r="1459" spans="1:35" x14ac:dyDescent="0.25">
      <c r="A1459" s="26">
        <v>2019</v>
      </c>
      <c r="B1459" s="26">
        <v>1</v>
      </c>
      <c r="C1459" s="26" t="s">
        <v>85</v>
      </c>
      <c r="D1459" s="26">
        <v>84</v>
      </c>
      <c r="E1459" s="26">
        <v>1935</v>
      </c>
      <c r="F1459" s="50">
        <v>0</v>
      </c>
      <c r="G1459" s="51">
        <v>0</v>
      </c>
      <c r="H1459" s="51">
        <v>0</v>
      </c>
      <c r="I1459" s="51">
        <v>0</v>
      </c>
      <c r="J1459" s="51">
        <v>0</v>
      </c>
      <c r="K1459" s="52">
        <v>0</v>
      </c>
      <c r="L1459" s="50">
        <v>0</v>
      </c>
      <c r="M1459" s="51">
        <v>0</v>
      </c>
      <c r="N1459" s="51">
        <v>0</v>
      </c>
      <c r="O1459" s="51">
        <v>0</v>
      </c>
      <c r="P1459" s="51">
        <v>0</v>
      </c>
      <c r="Q1459" s="52">
        <v>0</v>
      </c>
      <c r="R1459" s="50">
        <v>0</v>
      </c>
      <c r="S1459" s="51">
        <v>0</v>
      </c>
      <c r="T1459" s="51">
        <v>0</v>
      </c>
      <c r="U1459" s="51">
        <v>0</v>
      </c>
      <c r="V1459" s="51">
        <v>0</v>
      </c>
      <c r="W1459" s="52">
        <v>0</v>
      </c>
      <c r="X1459" s="50">
        <v>0</v>
      </c>
      <c r="Y1459" s="51">
        <v>0</v>
      </c>
      <c r="Z1459" s="51">
        <v>0</v>
      </c>
      <c r="AA1459" s="51">
        <v>0</v>
      </c>
      <c r="AB1459" s="51">
        <v>0</v>
      </c>
      <c r="AC1459" s="52">
        <v>0</v>
      </c>
      <c r="AD1459" s="50">
        <v>0</v>
      </c>
      <c r="AE1459" s="51">
        <v>0</v>
      </c>
      <c r="AF1459" s="51">
        <v>0</v>
      </c>
      <c r="AG1459" s="51">
        <v>0</v>
      </c>
      <c r="AH1459" s="51">
        <v>0</v>
      </c>
      <c r="AI1459" s="52">
        <v>0</v>
      </c>
    </row>
    <row r="1460" spans="1:35" x14ac:dyDescent="0.25">
      <c r="A1460" s="27">
        <v>2019</v>
      </c>
      <c r="B1460" s="27">
        <v>1</v>
      </c>
      <c r="C1460" s="27" t="s">
        <v>85</v>
      </c>
      <c r="D1460" s="27">
        <v>85</v>
      </c>
      <c r="E1460" s="27">
        <v>1934</v>
      </c>
      <c r="F1460" s="53">
        <v>0</v>
      </c>
      <c r="G1460" s="54">
        <v>0</v>
      </c>
      <c r="H1460" s="54">
        <v>0</v>
      </c>
      <c r="I1460" s="54">
        <v>0</v>
      </c>
      <c r="J1460" s="54">
        <v>0</v>
      </c>
      <c r="K1460" s="55">
        <v>0</v>
      </c>
      <c r="L1460" s="53">
        <v>0</v>
      </c>
      <c r="M1460" s="54">
        <v>0</v>
      </c>
      <c r="N1460" s="54">
        <v>0</v>
      </c>
      <c r="O1460" s="54">
        <v>0</v>
      </c>
      <c r="P1460" s="54">
        <v>0</v>
      </c>
      <c r="Q1460" s="55">
        <v>0</v>
      </c>
      <c r="R1460" s="53">
        <v>0</v>
      </c>
      <c r="S1460" s="54">
        <v>0</v>
      </c>
      <c r="T1460" s="54">
        <v>0</v>
      </c>
      <c r="U1460" s="54">
        <v>0</v>
      </c>
      <c r="V1460" s="54">
        <v>0</v>
      </c>
      <c r="W1460" s="55">
        <v>0</v>
      </c>
      <c r="X1460" s="53">
        <v>0</v>
      </c>
      <c r="Y1460" s="54">
        <v>0</v>
      </c>
      <c r="Z1460" s="54">
        <v>0</v>
      </c>
      <c r="AA1460" s="54">
        <v>0</v>
      </c>
      <c r="AB1460" s="54">
        <v>0</v>
      </c>
      <c r="AC1460" s="55">
        <v>0</v>
      </c>
      <c r="AD1460" s="53">
        <v>0</v>
      </c>
      <c r="AE1460" s="54">
        <v>0</v>
      </c>
      <c r="AF1460" s="54">
        <v>0</v>
      </c>
      <c r="AG1460" s="54">
        <v>0</v>
      </c>
      <c r="AH1460" s="54">
        <v>0</v>
      </c>
      <c r="AI1460" s="55">
        <v>0</v>
      </c>
    </row>
    <row r="1461" spans="1:35" x14ac:dyDescent="0.25">
      <c r="A1461" s="26">
        <v>2019</v>
      </c>
      <c r="B1461" s="26">
        <v>1</v>
      </c>
      <c r="C1461" s="26" t="s">
        <v>85</v>
      </c>
      <c r="D1461" s="26">
        <v>86</v>
      </c>
      <c r="E1461" s="26">
        <v>1933</v>
      </c>
      <c r="F1461" s="50">
        <v>0</v>
      </c>
      <c r="G1461" s="51">
        <v>0</v>
      </c>
      <c r="H1461" s="51">
        <v>0</v>
      </c>
      <c r="I1461" s="51">
        <v>0</v>
      </c>
      <c r="J1461" s="51">
        <v>0</v>
      </c>
      <c r="K1461" s="52">
        <v>0</v>
      </c>
      <c r="L1461" s="50">
        <v>0</v>
      </c>
      <c r="M1461" s="51">
        <v>0</v>
      </c>
      <c r="N1461" s="51">
        <v>0</v>
      </c>
      <c r="O1461" s="51">
        <v>0</v>
      </c>
      <c r="P1461" s="51">
        <v>0</v>
      </c>
      <c r="Q1461" s="52">
        <v>0</v>
      </c>
      <c r="R1461" s="50">
        <v>0</v>
      </c>
      <c r="S1461" s="51">
        <v>0</v>
      </c>
      <c r="T1461" s="51">
        <v>0</v>
      </c>
      <c r="U1461" s="51">
        <v>0</v>
      </c>
      <c r="V1461" s="51">
        <v>0</v>
      </c>
      <c r="W1461" s="52">
        <v>0</v>
      </c>
      <c r="X1461" s="50">
        <v>0</v>
      </c>
      <c r="Y1461" s="51">
        <v>0</v>
      </c>
      <c r="Z1461" s="51">
        <v>0</v>
      </c>
      <c r="AA1461" s="51">
        <v>0</v>
      </c>
      <c r="AB1461" s="51">
        <v>0</v>
      </c>
      <c r="AC1461" s="52">
        <v>0</v>
      </c>
      <c r="AD1461" s="50">
        <v>0</v>
      </c>
      <c r="AE1461" s="51">
        <v>0</v>
      </c>
      <c r="AF1461" s="51">
        <v>0</v>
      </c>
      <c r="AG1461" s="51">
        <v>0</v>
      </c>
      <c r="AH1461" s="51">
        <v>0</v>
      </c>
      <c r="AI1461" s="52">
        <v>0</v>
      </c>
    </row>
    <row r="1462" spans="1:35" x14ac:dyDescent="0.25">
      <c r="A1462" s="27">
        <v>2019</v>
      </c>
      <c r="B1462" s="27">
        <v>1</v>
      </c>
      <c r="C1462" s="27" t="s">
        <v>85</v>
      </c>
      <c r="D1462" s="27">
        <v>87</v>
      </c>
      <c r="E1462" s="27">
        <v>1932</v>
      </c>
      <c r="F1462" s="53">
        <v>0</v>
      </c>
      <c r="G1462" s="54">
        <v>0</v>
      </c>
      <c r="H1462" s="54">
        <v>0</v>
      </c>
      <c r="I1462" s="54">
        <v>0</v>
      </c>
      <c r="J1462" s="54">
        <v>0</v>
      </c>
      <c r="K1462" s="55">
        <v>0</v>
      </c>
      <c r="L1462" s="53">
        <v>0</v>
      </c>
      <c r="M1462" s="54">
        <v>0</v>
      </c>
      <c r="N1462" s="54">
        <v>0</v>
      </c>
      <c r="O1462" s="54">
        <v>0</v>
      </c>
      <c r="P1462" s="54">
        <v>0</v>
      </c>
      <c r="Q1462" s="55">
        <v>0</v>
      </c>
      <c r="R1462" s="53">
        <v>0</v>
      </c>
      <c r="S1462" s="54">
        <v>0</v>
      </c>
      <c r="T1462" s="54">
        <v>0</v>
      </c>
      <c r="U1462" s="54">
        <v>0</v>
      </c>
      <c r="V1462" s="54">
        <v>0</v>
      </c>
      <c r="W1462" s="55">
        <v>0</v>
      </c>
      <c r="X1462" s="53">
        <v>0</v>
      </c>
      <c r="Y1462" s="54">
        <v>0</v>
      </c>
      <c r="Z1462" s="54">
        <v>0</v>
      </c>
      <c r="AA1462" s="54">
        <v>0</v>
      </c>
      <c r="AB1462" s="54">
        <v>0</v>
      </c>
      <c r="AC1462" s="55">
        <v>0</v>
      </c>
      <c r="AD1462" s="53">
        <v>0</v>
      </c>
      <c r="AE1462" s="54">
        <v>0</v>
      </c>
      <c r="AF1462" s="54">
        <v>0</v>
      </c>
      <c r="AG1462" s="54">
        <v>0</v>
      </c>
      <c r="AH1462" s="54">
        <v>0</v>
      </c>
      <c r="AI1462" s="55">
        <v>0</v>
      </c>
    </row>
    <row r="1463" spans="1:35" x14ac:dyDescent="0.25">
      <c r="A1463" s="26">
        <v>2019</v>
      </c>
      <c r="B1463" s="26">
        <v>1</v>
      </c>
      <c r="C1463" s="26" t="s">
        <v>85</v>
      </c>
      <c r="D1463" s="26">
        <v>88</v>
      </c>
      <c r="E1463" s="26">
        <v>1931</v>
      </c>
      <c r="F1463" s="50">
        <v>0</v>
      </c>
      <c r="G1463" s="51">
        <v>0</v>
      </c>
      <c r="H1463" s="51">
        <v>0</v>
      </c>
      <c r="I1463" s="51">
        <v>365</v>
      </c>
      <c r="J1463" s="51">
        <v>0</v>
      </c>
      <c r="K1463" s="52">
        <v>0</v>
      </c>
      <c r="L1463" s="50">
        <v>0</v>
      </c>
      <c r="M1463" s="51">
        <v>0</v>
      </c>
      <c r="N1463" s="51">
        <v>0</v>
      </c>
      <c r="O1463" s="51">
        <v>0</v>
      </c>
      <c r="P1463" s="51">
        <v>0</v>
      </c>
      <c r="Q1463" s="52">
        <v>0</v>
      </c>
      <c r="R1463" s="50">
        <v>0</v>
      </c>
      <c r="S1463" s="51">
        <v>0</v>
      </c>
      <c r="T1463" s="51">
        <v>0</v>
      </c>
      <c r="U1463" s="51">
        <v>1</v>
      </c>
      <c r="V1463" s="51">
        <v>0</v>
      </c>
      <c r="W1463" s="52">
        <v>0</v>
      </c>
      <c r="X1463" s="50">
        <v>0</v>
      </c>
      <c r="Y1463" s="51">
        <v>0</v>
      </c>
      <c r="Z1463" s="51">
        <v>0</v>
      </c>
      <c r="AA1463" s="51">
        <v>0</v>
      </c>
      <c r="AB1463" s="51">
        <v>0</v>
      </c>
      <c r="AC1463" s="52">
        <v>0</v>
      </c>
      <c r="AD1463" s="50">
        <v>0</v>
      </c>
      <c r="AE1463" s="51">
        <v>0</v>
      </c>
      <c r="AF1463" s="51">
        <v>0</v>
      </c>
      <c r="AG1463" s="51">
        <v>1</v>
      </c>
      <c r="AH1463" s="51">
        <v>0</v>
      </c>
      <c r="AI1463" s="52">
        <v>0</v>
      </c>
    </row>
    <row r="1464" spans="1:35" x14ac:dyDescent="0.25">
      <c r="A1464" s="27">
        <v>2019</v>
      </c>
      <c r="B1464" s="27">
        <v>1</v>
      </c>
      <c r="C1464" s="27" t="s">
        <v>85</v>
      </c>
      <c r="D1464" s="27">
        <v>89</v>
      </c>
      <c r="E1464" s="27">
        <v>1930</v>
      </c>
      <c r="F1464" s="53">
        <v>0</v>
      </c>
      <c r="G1464" s="54">
        <v>0</v>
      </c>
      <c r="H1464" s="54">
        <v>365</v>
      </c>
      <c r="I1464" s="54">
        <v>365</v>
      </c>
      <c r="J1464" s="54">
        <v>0</v>
      </c>
      <c r="K1464" s="55">
        <v>0</v>
      </c>
      <c r="L1464" s="53">
        <v>0</v>
      </c>
      <c r="M1464" s="54">
        <v>0</v>
      </c>
      <c r="N1464" s="54">
        <v>0</v>
      </c>
      <c r="O1464" s="54">
        <v>0</v>
      </c>
      <c r="P1464" s="54">
        <v>0</v>
      </c>
      <c r="Q1464" s="55">
        <v>0</v>
      </c>
      <c r="R1464" s="53">
        <v>0</v>
      </c>
      <c r="S1464" s="54">
        <v>0</v>
      </c>
      <c r="T1464" s="54">
        <v>1</v>
      </c>
      <c r="U1464" s="54">
        <v>1</v>
      </c>
      <c r="V1464" s="54">
        <v>0</v>
      </c>
      <c r="W1464" s="55">
        <v>0</v>
      </c>
      <c r="X1464" s="53">
        <v>0</v>
      </c>
      <c r="Y1464" s="54">
        <v>0</v>
      </c>
      <c r="Z1464" s="54">
        <v>0</v>
      </c>
      <c r="AA1464" s="54">
        <v>0</v>
      </c>
      <c r="AB1464" s="54">
        <v>0</v>
      </c>
      <c r="AC1464" s="55">
        <v>0</v>
      </c>
      <c r="AD1464" s="53">
        <v>0</v>
      </c>
      <c r="AE1464" s="54">
        <v>0</v>
      </c>
      <c r="AF1464" s="54">
        <v>1</v>
      </c>
      <c r="AG1464" s="54">
        <v>1</v>
      </c>
      <c r="AH1464" s="54">
        <v>0</v>
      </c>
      <c r="AI1464" s="55">
        <v>0</v>
      </c>
    </row>
    <row r="1465" spans="1:35" x14ac:dyDescent="0.25">
      <c r="A1465" s="26">
        <v>2019</v>
      </c>
      <c r="B1465" s="26">
        <v>1</v>
      </c>
      <c r="C1465" s="26" t="s">
        <v>85</v>
      </c>
      <c r="D1465" s="26">
        <v>90</v>
      </c>
      <c r="E1465" s="26">
        <v>1929</v>
      </c>
      <c r="F1465" s="50">
        <v>0</v>
      </c>
      <c r="G1465" s="51">
        <v>0</v>
      </c>
      <c r="H1465" s="51">
        <v>0</v>
      </c>
      <c r="I1465" s="51">
        <v>0</v>
      </c>
      <c r="J1465" s="51">
        <v>0</v>
      </c>
      <c r="K1465" s="52">
        <v>0</v>
      </c>
      <c r="L1465" s="50">
        <v>0</v>
      </c>
      <c r="M1465" s="51">
        <v>0</v>
      </c>
      <c r="N1465" s="51">
        <v>0</v>
      </c>
      <c r="O1465" s="51">
        <v>0</v>
      </c>
      <c r="P1465" s="51">
        <v>0</v>
      </c>
      <c r="Q1465" s="52">
        <v>0</v>
      </c>
      <c r="R1465" s="50">
        <v>0</v>
      </c>
      <c r="S1465" s="51">
        <v>0</v>
      </c>
      <c r="T1465" s="51">
        <v>0</v>
      </c>
      <c r="U1465" s="51">
        <v>0</v>
      </c>
      <c r="V1465" s="51">
        <v>0</v>
      </c>
      <c r="W1465" s="52">
        <v>0</v>
      </c>
      <c r="X1465" s="50">
        <v>0</v>
      </c>
      <c r="Y1465" s="51">
        <v>0</v>
      </c>
      <c r="Z1465" s="51">
        <v>0</v>
      </c>
      <c r="AA1465" s="51">
        <v>0</v>
      </c>
      <c r="AB1465" s="51">
        <v>0</v>
      </c>
      <c r="AC1465" s="52">
        <v>0</v>
      </c>
      <c r="AD1465" s="50">
        <v>0</v>
      </c>
      <c r="AE1465" s="51">
        <v>0</v>
      </c>
      <c r="AF1465" s="51">
        <v>0</v>
      </c>
      <c r="AG1465" s="51">
        <v>0</v>
      </c>
      <c r="AH1465" s="51">
        <v>0</v>
      </c>
      <c r="AI1465" s="52">
        <v>0</v>
      </c>
    </row>
    <row r="1466" spans="1:35" x14ac:dyDescent="0.25">
      <c r="A1466" s="27">
        <v>2019</v>
      </c>
      <c r="B1466" s="27">
        <v>1</v>
      </c>
      <c r="C1466" s="27" t="s">
        <v>85</v>
      </c>
      <c r="D1466" s="27">
        <v>91</v>
      </c>
      <c r="E1466" s="27">
        <v>1928</v>
      </c>
      <c r="F1466" s="53">
        <v>0</v>
      </c>
      <c r="G1466" s="54">
        <v>0</v>
      </c>
      <c r="H1466" s="54">
        <v>0</v>
      </c>
      <c r="I1466" s="54">
        <v>0</v>
      </c>
      <c r="J1466" s="54">
        <v>0</v>
      </c>
      <c r="K1466" s="55">
        <v>0</v>
      </c>
      <c r="L1466" s="53">
        <v>0</v>
      </c>
      <c r="M1466" s="54">
        <v>0</v>
      </c>
      <c r="N1466" s="54">
        <v>0</v>
      </c>
      <c r="O1466" s="54">
        <v>0</v>
      </c>
      <c r="P1466" s="54">
        <v>0</v>
      </c>
      <c r="Q1466" s="55">
        <v>0</v>
      </c>
      <c r="R1466" s="53">
        <v>0</v>
      </c>
      <c r="S1466" s="54">
        <v>0</v>
      </c>
      <c r="T1466" s="54">
        <v>0</v>
      </c>
      <c r="U1466" s="54">
        <v>0</v>
      </c>
      <c r="V1466" s="54">
        <v>0</v>
      </c>
      <c r="W1466" s="55">
        <v>0</v>
      </c>
      <c r="X1466" s="53">
        <v>0</v>
      </c>
      <c r="Y1466" s="54">
        <v>0</v>
      </c>
      <c r="Z1466" s="54">
        <v>0</v>
      </c>
      <c r="AA1466" s="54">
        <v>0</v>
      </c>
      <c r="AB1466" s="54">
        <v>0</v>
      </c>
      <c r="AC1466" s="55">
        <v>0</v>
      </c>
      <c r="AD1466" s="53">
        <v>0</v>
      </c>
      <c r="AE1466" s="54">
        <v>0</v>
      </c>
      <c r="AF1466" s="54">
        <v>0</v>
      </c>
      <c r="AG1466" s="54">
        <v>0</v>
      </c>
      <c r="AH1466" s="54">
        <v>0</v>
      </c>
      <c r="AI1466" s="55">
        <v>0</v>
      </c>
    </row>
    <row r="1467" spans="1:35" x14ac:dyDescent="0.25">
      <c r="A1467" s="26">
        <v>2019</v>
      </c>
      <c r="B1467" s="26">
        <v>1</v>
      </c>
      <c r="C1467" s="26" t="s">
        <v>85</v>
      </c>
      <c r="D1467" s="26">
        <v>92</v>
      </c>
      <c r="E1467" s="26">
        <v>1927</v>
      </c>
      <c r="F1467" s="50">
        <v>0</v>
      </c>
      <c r="G1467" s="51">
        <v>365</v>
      </c>
      <c r="H1467" s="51">
        <v>0</v>
      </c>
      <c r="I1467" s="51">
        <v>0</v>
      </c>
      <c r="J1467" s="51">
        <v>0</v>
      </c>
      <c r="K1467" s="52">
        <v>0</v>
      </c>
      <c r="L1467" s="50">
        <v>0</v>
      </c>
      <c r="M1467" s="51">
        <v>0</v>
      </c>
      <c r="N1467" s="51">
        <v>0</v>
      </c>
      <c r="O1467" s="51">
        <v>0</v>
      </c>
      <c r="P1467" s="51">
        <v>0</v>
      </c>
      <c r="Q1467" s="52">
        <v>0</v>
      </c>
      <c r="R1467" s="50">
        <v>0</v>
      </c>
      <c r="S1467" s="51">
        <v>1</v>
      </c>
      <c r="T1467" s="51">
        <v>0</v>
      </c>
      <c r="U1467" s="51">
        <v>0</v>
      </c>
      <c r="V1467" s="51">
        <v>0</v>
      </c>
      <c r="W1467" s="52">
        <v>0</v>
      </c>
      <c r="X1467" s="50">
        <v>0</v>
      </c>
      <c r="Y1467" s="51">
        <v>0</v>
      </c>
      <c r="Z1467" s="51">
        <v>0</v>
      </c>
      <c r="AA1467" s="51">
        <v>0</v>
      </c>
      <c r="AB1467" s="51">
        <v>0</v>
      </c>
      <c r="AC1467" s="52">
        <v>0</v>
      </c>
      <c r="AD1467" s="50">
        <v>0</v>
      </c>
      <c r="AE1467" s="51">
        <v>1</v>
      </c>
      <c r="AF1467" s="51">
        <v>0</v>
      </c>
      <c r="AG1467" s="51">
        <v>0</v>
      </c>
      <c r="AH1467" s="51">
        <v>0</v>
      </c>
      <c r="AI1467" s="52">
        <v>0</v>
      </c>
    </row>
    <row r="1468" spans="1:35" x14ac:dyDescent="0.25">
      <c r="A1468" s="27">
        <v>2019</v>
      </c>
      <c r="B1468" s="27">
        <v>1</v>
      </c>
      <c r="C1468" s="27" t="s">
        <v>85</v>
      </c>
      <c r="D1468" s="27">
        <v>93</v>
      </c>
      <c r="E1468" s="27">
        <v>1926</v>
      </c>
      <c r="F1468" s="53">
        <v>0</v>
      </c>
      <c r="G1468" s="54">
        <v>343</v>
      </c>
      <c r="H1468" s="54">
        <v>0</v>
      </c>
      <c r="I1468" s="54">
        <v>0</v>
      </c>
      <c r="J1468" s="54">
        <v>0</v>
      </c>
      <c r="K1468" s="55">
        <v>0</v>
      </c>
      <c r="L1468" s="53">
        <v>0</v>
      </c>
      <c r="M1468" s="54">
        <v>0</v>
      </c>
      <c r="N1468" s="54">
        <v>0</v>
      </c>
      <c r="O1468" s="54">
        <v>0</v>
      </c>
      <c r="P1468" s="54">
        <v>0</v>
      </c>
      <c r="Q1468" s="55">
        <v>0</v>
      </c>
      <c r="R1468" s="53">
        <v>0</v>
      </c>
      <c r="S1468" s="54">
        <v>1</v>
      </c>
      <c r="T1468" s="54">
        <v>0</v>
      </c>
      <c r="U1468" s="54">
        <v>0</v>
      </c>
      <c r="V1468" s="54">
        <v>0</v>
      </c>
      <c r="W1468" s="55">
        <v>0</v>
      </c>
      <c r="X1468" s="53">
        <v>0</v>
      </c>
      <c r="Y1468" s="54">
        <v>1</v>
      </c>
      <c r="Z1468" s="54">
        <v>0</v>
      </c>
      <c r="AA1468" s="54">
        <v>0</v>
      </c>
      <c r="AB1468" s="54">
        <v>0</v>
      </c>
      <c r="AC1468" s="55">
        <v>0</v>
      </c>
      <c r="AD1468" s="53">
        <v>0</v>
      </c>
      <c r="AE1468" s="54">
        <v>0</v>
      </c>
      <c r="AF1468" s="54">
        <v>0</v>
      </c>
      <c r="AG1468" s="54">
        <v>0</v>
      </c>
      <c r="AH1468" s="54">
        <v>0</v>
      </c>
      <c r="AI1468" s="55">
        <v>0</v>
      </c>
    </row>
    <row r="1469" spans="1:35" x14ac:dyDescent="0.25">
      <c r="A1469" s="26">
        <v>2019</v>
      </c>
      <c r="B1469" s="26">
        <v>1</v>
      </c>
      <c r="C1469" s="26" t="s">
        <v>85</v>
      </c>
      <c r="D1469" s="26">
        <v>94</v>
      </c>
      <c r="E1469" s="26">
        <v>1925</v>
      </c>
      <c r="F1469" s="50">
        <v>0</v>
      </c>
      <c r="G1469" s="51">
        <v>0</v>
      </c>
      <c r="H1469" s="51">
        <v>0</v>
      </c>
      <c r="I1469" s="51">
        <v>0</v>
      </c>
      <c r="J1469" s="51">
        <v>0</v>
      </c>
      <c r="K1469" s="52">
        <v>0</v>
      </c>
      <c r="L1469" s="50">
        <v>0</v>
      </c>
      <c r="M1469" s="51">
        <v>0</v>
      </c>
      <c r="N1469" s="51">
        <v>0</v>
      </c>
      <c r="O1469" s="51">
        <v>0</v>
      </c>
      <c r="P1469" s="51">
        <v>0</v>
      </c>
      <c r="Q1469" s="52">
        <v>0</v>
      </c>
      <c r="R1469" s="50">
        <v>0</v>
      </c>
      <c r="S1469" s="51">
        <v>0</v>
      </c>
      <c r="T1469" s="51">
        <v>0</v>
      </c>
      <c r="U1469" s="51">
        <v>0</v>
      </c>
      <c r="V1469" s="51">
        <v>0</v>
      </c>
      <c r="W1469" s="52">
        <v>0</v>
      </c>
      <c r="X1469" s="50">
        <v>0</v>
      </c>
      <c r="Y1469" s="51">
        <v>0</v>
      </c>
      <c r="Z1469" s="51">
        <v>0</v>
      </c>
      <c r="AA1469" s="51">
        <v>0</v>
      </c>
      <c r="AB1469" s="51">
        <v>0</v>
      </c>
      <c r="AC1469" s="52">
        <v>0</v>
      </c>
      <c r="AD1469" s="50">
        <v>0</v>
      </c>
      <c r="AE1469" s="51">
        <v>0</v>
      </c>
      <c r="AF1469" s="51">
        <v>0</v>
      </c>
      <c r="AG1469" s="51">
        <v>0</v>
      </c>
      <c r="AH1469" s="51">
        <v>0</v>
      </c>
      <c r="AI1469" s="52">
        <v>0</v>
      </c>
    </row>
    <row r="1470" spans="1:35" x14ac:dyDescent="0.25">
      <c r="A1470" s="27">
        <v>2019</v>
      </c>
      <c r="B1470" s="27">
        <v>1</v>
      </c>
      <c r="C1470" s="27" t="s">
        <v>85</v>
      </c>
      <c r="D1470" s="27">
        <v>95</v>
      </c>
      <c r="E1470" s="27">
        <v>1924</v>
      </c>
      <c r="F1470" s="53">
        <v>0</v>
      </c>
      <c r="G1470" s="54">
        <v>0</v>
      </c>
      <c r="H1470" s="54">
        <v>0</v>
      </c>
      <c r="I1470" s="54">
        <v>0</v>
      </c>
      <c r="J1470" s="54">
        <v>0</v>
      </c>
      <c r="K1470" s="55">
        <v>0</v>
      </c>
      <c r="L1470" s="53">
        <v>0</v>
      </c>
      <c r="M1470" s="54">
        <v>0</v>
      </c>
      <c r="N1470" s="54">
        <v>0</v>
      </c>
      <c r="O1470" s="54">
        <v>0</v>
      </c>
      <c r="P1470" s="54">
        <v>0</v>
      </c>
      <c r="Q1470" s="55">
        <v>0</v>
      </c>
      <c r="R1470" s="53">
        <v>0</v>
      </c>
      <c r="S1470" s="54">
        <v>0</v>
      </c>
      <c r="T1470" s="54">
        <v>0</v>
      </c>
      <c r="U1470" s="54">
        <v>0</v>
      </c>
      <c r="V1470" s="54">
        <v>0</v>
      </c>
      <c r="W1470" s="55">
        <v>0</v>
      </c>
      <c r="X1470" s="53">
        <v>0</v>
      </c>
      <c r="Y1470" s="54">
        <v>0</v>
      </c>
      <c r="Z1470" s="54">
        <v>0</v>
      </c>
      <c r="AA1470" s="54">
        <v>0</v>
      </c>
      <c r="AB1470" s="54">
        <v>0</v>
      </c>
      <c r="AC1470" s="55">
        <v>0</v>
      </c>
      <c r="AD1470" s="53">
        <v>0</v>
      </c>
      <c r="AE1470" s="54">
        <v>0</v>
      </c>
      <c r="AF1470" s="54">
        <v>0</v>
      </c>
      <c r="AG1470" s="54">
        <v>0</v>
      </c>
      <c r="AH1470" s="54">
        <v>0</v>
      </c>
      <c r="AI1470" s="55">
        <v>0</v>
      </c>
    </row>
    <row r="1471" spans="1:35" x14ac:dyDescent="0.25">
      <c r="A1471" s="26">
        <v>2019</v>
      </c>
      <c r="B1471" s="26">
        <v>1</v>
      </c>
      <c r="C1471" s="26" t="s">
        <v>85</v>
      </c>
      <c r="D1471" s="26">
        <v>96</v>
      </c>
      <c r="E1471" s="26">
        <v>1923</v>
      </c>
      <c r="F1471" s="50">
        <v>0</v>
      </c>
      <c r="G1471" s="51">
        <v>0</v>
      </c>
      <c r="H1471" s="51">
        <v>0</v>
      </c>
      <c r="I1471" s="51">
        <v>0</v>
      </c>
      <c r="J1471" s="51">
        <v>0</v>
      </c>
      <c r="K1471" s="52">
        <v>0</v>
      </c>
      <c r="L1471" s="50">
        <v>0</v>
      </c>
      <c r="M1471" s="51">
        <v>0</v>
      </c>
      <c r="N1471" s="51">
        <v>0</v>
      </c>
      <c r="O1471" s="51">
        <v>0</v>
      </c>
      <c r="P1471" s="51">
        <v>0</v>
      </c>
      <c r="Q1471" s="52">
        <v>0</v>
      </c>
      <c r="R1471" s="50">
        <v>0</v>
      </c>
      <c r="S1471" s="51">
        <v>0</v>
      </c>
      <c r="T1471" s="51">
        <v>0</v>
      </c>
      <c r="U1471" s="51">
        <v>0</v>
      </c>
      <c r="V1471" s="51">
        <v>0</v>
      </c>
      <c r="W1471" s="52">
        <v>0</v>
      </c>
      <c r="X1471" s="50">
        <v>0</v>
      </c>
      <c r="Y1471" s="51">
        <v>0</v>
      </c>
      <c r="Z1471" s="51">
        <v>0</v>
      </c>
      <c r="AA1471" s="51">
        <v>0</v>
      </c>
      <c r="AB1471" s="51">
        <v>0</v>
      </c>
      <c r="AC1471" s="52">
        <v>0</v>
      </c>
      <c r="AD1471" s="50">
        <v>0</v>
      </c>
      <c r="AE1471" s="51">
        <v>0</v>
      </c>
      <c r="AF1471" s="51">
        <v>0</v>
      </c>
      <c r="AG1471" s="51">
        <v>0</v>
      </c>
      <c r="AH1471" s="51">
        <v>0</v>
      </c>
      <c r="AI1471" s="52">
        <v>0</v>
      </c>
    </row>
    <row r="1472" spans="1:35" x14ac:dyDescent="0.25">
      <c r="A1472" s="27">
        <v>2019</v>
      </c>
      <c r="B1472" s="27">
        <v>1</v>
      </c>
      <c r="C1472" s="27" t="s">
        <v>85</v>
      </c>
      <c r="D1472" s="27">
        <v>97</v>
      </c>
      <c r="E1472" s="27">
        <v>1922</v>
      </c>
      <c r="F1472" s="53">
        <v>0</v>
      </c>
      <c r="G1472" s="54">
        <v>0</v>
      </c>
      <c r="H1472" s="54">
        <v>0</v>
      </c>
      <c r="I1472" s="54">
        <v>0</v>
      </c>
      <c r="J1472" s="54">
        <v>0</v>
      </c>
      <c r="K1472" s="55">
        <v>0</v>
      </c>
      <c r="L1472" s="53">
        <v>0</v>
      </c>
      <c r="M1472" s="54">
        <v>0</v>
      </c>
      <c r="N1472" s="54">
        <v>0</v>
      </c>
      <c r="O1472" s="54">
        <v>0</v>
      </c>
      <c r="P1472" s="54">
        <v>0</v>
      </c>
      <c r="Q1472" s="55">
        <v>0</v>
      </c>
      <c r="R1472" s="53">
        <v>0</v>
      </c>
      <c r="S1472" s="54">
        <v>0</v>
      </c>
      <c r="T1472" s="54">
        <v>0</v>
      </c>
      <c r="U1472" s="54">
        <v>0</v>
      </c>
      <c r="V1472" s="54">
        <v>0</v>
      </c>
      <c r="W1472" s="55">
        <v>0</v>
      </c>
      <c r="X1472" s="53">
        <v>0</v>
      </c>
      <c r="Y1472" s="54">
        <v>0</v>
      </c>
      <c r="Z1472" s="54">
        <v>0</v>
      </c>
      <c r="AA1472" s="54">
        <v>0</v>
      </c>
      <c r="AB1472" s="54">
        <v>0</v>
      </c>
      <c r="AC1472" s="55">
        <v>0</v>
      </c>
      <c r="AD1472" s="53">
        <v>0</v>
      </c>
      <c r="AE1472" s="54">
        <v>0</v>
      </c>
      <c r="AF1472" s="54">
        <v>0</v>
      </c>
      <c r="AG1472" s="54">
        <v>0</v>
      </c>
      <c r="AH1472" s="54">
        <v>0</v>
      </c>
      <c r="AI1472" s="55">
        <v>0</v>
      </c>
    </row>
    <row r="1473" spans="1:35" x14ac:dyDescent="0.25">
      <c r="A1473" s="26">
        <v>2019</v>
      </c>
      <c r="B1473" s="26">
        <v>1</v>
      </c>
      <c r="C1473" s="26" t="s">
        <v>85</v>
      </c>
      <c r="D1473" s="26">
        <v>98</v>
      </c>
      <c r="E1473" s="26">
        <v>1921</v>
      </c>
      <c r="F1473" s="50">
        <v>0</v>
      </c>
      <c r="G1473" s="51">
        <v>0</v>
      </c>
      <c r="H1473" s="51">
        <v>0</v>
      </c>
      <c r="I1473" s="51">
        <v>0</v>
      </c>
      <c r="J1473" s="51">
        <v>0</v>
      </c>
      <c r="K1473" s="52">
        <v>0</v>
      </c>
      <c r="L1473" s="50">
        <v>0</v>
      </c>
      <c r="M1473" s="51">
        <v>0</v>
      </c>
      <c r="N1473" s="51">
        <v>0</v>
      </c>
      <c r="O1473" s="51">
        <v>0</v>
      </c>
      <c r="P1473" s="51">
        <v>0</v>
      </c>
      <c r="Q1473" s="52">
        <v>0</v>
      </c>
      <c r="R1473" s="50">
        <v>0</v>
      </c>
      <c r="S1473" s="51">
        <v>0</v>
      </c>
      <c r="T1473" s="51">
        <v>0</v>
      </c>
      <c r="U1473" s="51">
        <v>0</v>
      </c>
      <c r="V1473" s="51">
        <v>0</v>
      </c>
      <c r="W1473" s="52">
        <v>0</v>
      </c>
      <c r="X1473" s="50">
        <v>0</v>
      </c>
      <c r="Y1473" s="51">
        <v>0</v>
      </c>
      <c r="Z1473" s="51">
        <v>0</v>
      </c>
      <c r="AA1473" s="51">
        <v>0</v>
      </c>
      <c r="AB1473" s="51">
        <v>0</v>
      </c>
      <c r="AC1473" s="52">
        <v>0</v>
      </c>
      <c r="AD1473" s="50">
        <v>0</v>
      </c>
      <c r="AE1473" s="51">
        <v>0</v>
      </c>
      <c r="AF1473" s="51">
        <v>0</v>
      </c>
      <c r="AG1473" s="51">
        <v>0</v>
      </c>
      <c r="AH1473" s="51">
        <v>0</v>
      </c>
      <c r="AI1473" s="52">
        <v>0</v>
      </c>
    </row>
    <row r="1474" spans="1:35" x14ac:dyDescent="0.25">
      <c r="A1474" s="27">
        <v>2019</v>
      </c>
      <c r="B1474" s="27">
        <v>1</v>
      </c>
      <c r="C1474" s="27" t="s">
        <v>85</v>
      </c>
      <c r="D1474" s="27">
        <v>99</v>
      </c>
      <c r="E1474" s="27">
        <v>1920</v>
      </c>
      <c r="F1474" s="53">
        <v>0</v>
      </c>
      <c r="G1474" s="54">
        <v>0</v>
      </c>
      <c r="H1474" s="54">
        <v>0</v>
      </c>
      <c r="I1474" s="54">
        <v>0</v>
      </c>
      <c r="J1474" s="54">
        <v>0</v>
      </c>
      <c r="K1474" s="55">
        <v>0</v>
      </c>
      <c r="L1474" s="53">
        <v>0</v>
      </c>
      <c r="M1474" s="54">
        <v>0</v>
      </c>
      <c r="N1474" s="54">
        <v>0</v>
      </c>
      <c r="O1474" s="54">
        <v>0</v>
      </c>
      <c r="P1474" s="54">
        <v>0</v>
      </c>
      <c r="Q1474" s="55">
        <v>0</v>
      </c>
      <c r="R1474" s="53">
        <v>0</v>
      </c>
      <c r="S1474" s="54">
        <v>0</v>
      </c>
      <c r="T1474" s="54">
        <v>0</v>
      </c>
      <c r="U1474" s="54">
        <v>0</v>
      </c>
      <c r="V1474" s="54">
        <v>0</v>
      </c>
      <c r="W1474" s="55">
        <v>0</v>
      </c>
      <c r="X1474" s="53">
        <v>0</v>
      </c>
      <c r="Y1474" s="54">
        <v>0</v>
      </c>
      <c r="Z1474" s="54">
        <v>0</v>
      </c>
      <c r="AA1474" s="54">
        <v>0</v>
      </c>
      <c r="AB1474" s="54">
        <v>0</v>
      </c>
      <c r="AC1474" s="55">
        <v>0</v>
      </c>
      <c r="AD1474" s="53">
        <v>0</v>
      </c>
      <c r="AE1474" s="54">
        <v>0</v>
      </c>
      <c r="AF1474" s="54">
        <v>0</v>
      </c>
      <c r="AG1474" s="54">
        <v>0</v>
      </c>
      <c r="AH1474" s="54">
        <v>0</v>
      </c>
      <c r="AI1474" s="55">
        <v>0</v>
      </c>
    </row>
    <row r="1475" spans="1:35" x14ac:dyDescent="0.25">
      <c r="A1475" s="26">
        <v>2019</v>
      </c>
      <c r="B1475" s="26">
        <v>1</v>
      </c>
      <c r="C1475" s="26" t="s">
        <v>85</v>
      </c>
      <c r="D1475" s="26">
        <v>100</v>
      </c>
      <c r="E1475" s="26">
        <v>1919</v>
      </c>
      <c r="F1475" s="50">
        <v>0</v>
      </c>
      <c r="G1475" s="51">
        <v>0</v>
      </c>
      <c r="H1475" s="51">
        <v>0</v>
      </c>
      <c r="I1475" s="51">
        <v>0</v>
      </c>
      <c r="J1475" s="51">
        <v>0</v>
      </c>
      <c r="K1475" s="52">
        <v>0</v>
      </c>
      <c r="L1475" s="50">
        <v>0</v>
      </c>
      <c r="M1475" s="51">
        <v>0</v>
      </c>
      <c r="N1475" s="51">
        <v>0</v>
      </c>
      <c r="O1475" s="51">
        <v>0</v>
      </c>
      <c r="P1475" s="51">
        <v>0</v>
      </c>
      <c r="Q1475" s="52">
        <v>0</v>
      </c>
      <c r="R1475" s="50">
        <v>0</v>
      </c>
      <c r="S1475" s="51">
        <v>0</v>
      </c>
      <c r="T1475" s="51">
        <v>0</v>
      </c>
      <c r="U1475" s="51">
        <v>0</v>
      </c>
      <c r="V1475" s="51">
        <v>0</v>
      </c>
      <c r="W1475" s="52">
        <v>0</v>
      </c>
      <c r="X1475" s="50">
        <v>0</v>
      </c>
      <c r="Y1475" s="51">
        <v>0</v>
      </c>
      <c r="Z1475" s="51">
        <v>0</v>
      </c>
      <c r="AA1475" s="51">
        <v>0</v>
      </c>
      <c r="AB1475" s="51">
        <v>0</v>
      </c>
      <c r="AC1475" s="52">
        <v>0</v>
      </c>
      <c r="AD1475" s="50">
        <v>0</v>
      </c>
      <c r="AE1475" s="51">
        <v>0</v>
      </c>
      <c r="AF1475" s="51">
        <v>0</v>
      </c>
      <c r="AG1475" s="51">
        <v>0</v>
      </c>
      <c r="AH1475" s="51">
        <v>0</v>
      </c>
      <c r="AI1475" s="52">
        <v>0</v>
      </c>
    </row>
    <row r="1476" spans="1:35" x14ac:dyDescent="0.25">
      <c r="A1476" s="27">
        <v>2019</v>
      </c>
      <c r="B1476" s="27">
        <v>1</v>
      </c>
      <c r="C1476" s="27" t="s">
        <v>85</v>
      </c>
      <c r="D1476" s="27">
        <v>101</v>
      </c>
      <c r="E1476" s="27">
        <v>1918</v>
      </c>
      <c r="F1476" s="53">
        <v>0</v>
      </c>
      <c r="G1476" s="54">
        <v>0</v>
      </c>
      <c r="H1476" s="54">
        <v>0</v>
      </c>
      <c r="I1476" s="54">
        <v>0</v>
      </c>
      <c r="J1476" s="54">
        <v>0</v>
      </c>
      <c r="K1476" s="55">
        <v>0</v>
      </c>
      <c r="L1476" s="53">
        <v>0</v>
      </c>
      <c r="M1476" s="54">
        <v>0</v>
      </c>
      <c r="N1476" s="54">
        <v>0</v>
      </c>
      <c r="O1476" s="54">
        <v>0</v>
      </c>
      <c r="P1476" s="54">
        <v>0</v>
      </c>
      <c r="Q1476" s="55">
        <v>0</v>
      </c>
      <c r="R1476" s="53">
        <v>0</v>
      </c>
      <c r="S1476" s="54">
        <v>0</v>
      </c>
      <c r="T1476" s="54">
        <v>0</v>
      </c>
      <c r="U1476" s="54">
        <v>0</v>
      </c>
      <c r="V1476" s="54">
        <v>0</v>
      </c>
      <c r="W1476" s="55">
        <v>0</v>
      </c>
      <c r="X1476" s="53">
        <v>0</v>
      </c>
      <c r="Y1476" s="54">
        <v>0</v>
      </c>
      <c r="Z1476" s="54">
        <v>0</v>
      </c>
      <c r="AA1476" s="54">
        <v>0</v>
      </c>
      <c r="AB1476" s="54">
        <v>0</v>
      </c>
      <c r="AC1476" s="55">
        <v>0</v>
      </c>
      <c r="AD1476" s="53">
        <v>0</v>
      </c>
      <c r="AE1476" s="54">
        <v>0</v>
      </c>
      <c r="AF1476" s="54">
        <v>0</v>
      </c>
      <c r="AG1476" s="54">
        <v>0</v>
      </c>
      <c r="AH1476" s="54">
        <v>0</v>
      </c>
      <c r="AI1476" s="55">
        <v>0</v>
      </c>
    </row>
    <row r="1477" spans="1:35" x14ac:dyDescent="0.25">
      <c r="A1477" s="26">
        <v>2019</v>
      </c>
      <c r="B1477" s="26">
        <v>1</v>
      </c>
      <c r="C1477" s="26" t="s">
        <v>85</v>
      </c>
      <c r="D1477" s="26">
        <v>102</v>
      </c>
      <c r="E1477" s="26">
        <v>1917</v>
      </c>
      <c r="F1477" s="50">
        <v>0</v>
      </c>
      <c r="G1477" s="51">
        <v>0</v>
      </c>
      <c r="H1477" s="51">
        <v>0</v>
      </c>
      <c r="I1477" s="51">
        <v>0</v>
      </c>
      <c r="J1477" s="51">
        <v>0</v>
      </c>
      <c r="K1477" s="52">
        <v>0</v>
      </c>
      <c r="L1477" s="50">
        <v>0</v>
      </c>
      <c r="M1477" s="51">
        <v>0</v>
      </c>
      <c r="N1477" s="51">
        <v>0</v>
      </c>
      <c r="O1477" s="51">
        <v>0</v>
      </c>
      <c r="P1477" s="51">
        <v>0</v>
      </c>
      <c r="Q1477" s="52">
        <v>0</v>
      </c>
      <c r="R1477" s="50">
        <v>0</v>
      </c>
      <c r="S1477" s="51">
        <v>0</v>
      </c>
      <c r="T1477" s="51">
        <v>0</v>
      </c>
      <c r="U1477" s="51">
        <v>0</v>
      </c>
      <c r="V1477" s="51">
        <v>0</v>
      </c>
      <c r="W1477" s="52">
        <v>0</v>
      </c>
      <c r="X1477" s="50">
        <v>0</v>
      </c>
      <c r="Y1477" s="51">
        <v>0</v>
      </c>
      <c r="Z1477" s="51">
        <v>0</v>
      </c>
      <c r="AA1477" s="51">
        <v>0</v>
      </c>
      <c r="AB1477" s="51">
        <v>0</v>
      </c>
      <c r="AC1477" s="52">
        <v>0</v>
      </c>
      <c r="AD1477" s="50">
        <v>0</v>
      </c>
      <c r="AE1477" s="51">
        <v>0</v>
      </c>
      <c r="AF1477" s="51">
        <v>0</v>
      </c>
      <c r="AG1477" s="51">
        <v>0</v>
      </c>
      <c r="AH1477" s="51">
        <v>0</v>
      </c>
      <c r="AI1477" s="52">
        <v>0</v>
      </c>
    </row>
    <row r="1478" spans="1:35" x14ac:dyDescent="0.25">
      <c r="A1478" s="27">
        <v>2019</v>
      </c>
      <c r="B1478" s="27">
        <v>1</v>
      </c>
      <c r="C1478" s="27" t="s">
        <v>85</v>
      </c>
      <c r="D1478" s="27">
        <v>103</v>
      </c>
      <c r="E1478" s="27">
        <v>1916</v>
      </c>
      <c r="F1478" s="53">
        <v>0</v>
      </c>
      <c r="G1478" s="54">
        <v>0</v>
      </c>
      <c r="H1478" s="54">
        <v>0</v>
      </c>
      <c r="I1478" s="54">
        <v>0</v>
      </c>
      <c r="J1478" s="54">
        <v>0</v>
      </c>
      <c r="K1478" s="55">
        <v>0</v>
      </c>
      <c r="L1478" s="53">
        <v>0</v>
      </c>
      <c r="M1478" s="54">
        <v>0</v>
      </c>
      <c r="N1478" s="54">
        <v>0</v>
      </c>
      <c r="O1478" s="54">
        <v>0</v>
      </c>
      <c r="P1478" s="54">
        <v>0</v>
      </c>
      <c r="Q1478" s="55">
        <v>0</v>
      </c>
      <c r="R1478" s="53">
        <v>0</v>
      </c>
      <c r="S1478" s="54">
        <v>0</v>
      </c>
      <c r="T1478" s="54">
        <v>0</v>
      </c>
      <c r="U1478" s="54">
        <v>0</v>
      </c>
      <c r="V1478" s="54">
        <v>0</v>
      </c>
      <c r="W1478" s="55">
        <v>0</v>
      </c>
      <c r="X1478" s="53">
        <v>0</v>
      </c>
      <c r="Y1478" s="54">
        <v>0</v>
      </c>
      <c r="Z1478" s="54">
        <v>0</v>
      </c>
      <c r="AA1478" s="54">
        <v>0</v>
      </c>
      <c r="AB1478" s="54">
        <v>0</v>
      </c>
      <c r="AC1478" s="55">
        <v>0</v>
      </c>
      <c r="AD1478" s="53">
        <v>0</v>
      </c>
      <c r="AE1478" s="54">
        <v>0</v>
      </c>
      <c r="AF1478" s="54">
        <v>0</v>
      </c>
      <c r="AG1478" s="54">
        <v>0</v>
      </c>
      <c r="AH1478" s="54">
        <v>0</v>
      </c>
      <c r="AI1478" s="55">
        <v>0</v>
      </c>
    </row>
    <row r="1479" spans="1:35" x14ac:dyDescent="0.25">
      <c r="A1479" s="26">
        <v>2019</v>
      </c>
      <c r="B1479" s="26">
        <v>1</v>
      </c>
      <c r="C1479" s="26" t="s">
        <v>85</v>
      </c>
      <c r="D1479" s="26">
        <v>104</v>
      </c>
      <c r="E1479" s="26">
        <v>1915</v>
      </c>
      <c r="F1479" s="50">
        <v>0</v>
      </c>
      <c r="G1479" s="51">
        <v>0</v>
      </c>
      <c r="H1479" s="51">
        <v>0</v>
      </c>
      <c r="I1479" s="51">
        <v>0</v>
      </c>
      <c r="J1479" s="51">
        <v>0</v>
      </c>
      <c r="K1479" s="52">
        <v>0</v>
      </c>
      <c r="L1479" s="50">
        <v>0</v>
      </c>
      <c r="M1479" s="51">
        <v>0</v>
      </c>
      <c r="N1479" s="51">
        <v>0</v>
      </c>
      <c r="O1479" s="51">
        <v>0</v>
      </c>
      <c r="P1479" s="51">
        <v>0</v>
      </c>
      <c r="Q1479" s="52">
        <v>0</v>
      </c>
      <c r="R1479" s="50">
        <v>0</v>
      </c>
      <c r="S1479" s="51">
        <v>0</v>
      </c>
      <c r="T1479" s="51">
        <v>0</v>
      </c>
      <c r="U1479" s="51">
        <v>0</v>
      </c>
      <c r="V1479" s="51">
        <v>0</v>
      </c>
      <c r="W1479" s="52">
        <v>0</v>
      </c>
      <c r="X1479" s="50">
        <v>0</v>
      </c>
      <c r="Y1479" s="51">
        <v>0</v>
      </c>
      <c r="Z1479" s="51">
        <v>0</v>
      </c>
      <c r="AA1479" s="51">
        <v>0</v>
      </c>
      <c r="AB1479" s="51">
        <v>0</v>
      </c>
      <c r="AC1479" s="52">
        <v>0</v>
      </c>
      <c r="AD1479" s="50">
        <v>0</v>
      </c>
      <c r="AE1479" s="51">
        <v>0</v>
      </c>
      <c r="AF1479" s="51">
        <v>0</v>
      </c>
      <c r="AG1479" s="51">
        <v>0</v>
      </c>
      <c r="AH1479" s="51">
        <v>0</v>
      </c>
      <c r="AI1479" s="52">
        <v>0</v>
      </c>
    </row>
    <row r="1480" spans="1:35" x14ac:dyDescent="0.25">
      <c r="A1480" s="27">
        <v>2019</v>
      </c>
      <c r="B1480" s="27">
        <v>1</v>
      </c>
      <c r="C1480" s="27" t="s">
        <v>85</v>
      </c>
      <c r="D1480" s="27">
        <v>105</v>
      </c>
      <c r="E1480" s="27">
        <v>1914</v>
      </c>
      <c r="F1480" s="53">
        <v>0</v>
      </c>
      <c r="G1480" s="54">
        <v>0</v>
      </c>
      <c r="H1480" s="54">
        <v>0</v>
      </c>
      <c r="I1480" s="54">
        <v>0</v>
      </c>
      <c r="J1480" s="54">
        <v>0</v>
      </c>
      <c r="K1480" s="55">
        <v>0</v>
      </c>
      <c r="L1480" s="53">
        <v>0</v>
      </c>
      <c r="M1480" s="54">
        <v>0</v>
      </c>
      <c r="N1480" s="54">
        <v>0</v>
      </c>
      <c r="O1480" s="54">
        <v>0</v>
      </c>
      <c r="P1480" s="54">
        <v>0</v>
      </c>
      <c r="Q1480" s="55">
        <v>0</v>
      </c>
      <c r="R1480" s="53">
        <v>0</v>
      </c>
      <c r="S1480" s="54">
        <v>0</v>
      </c>
      <c r="T1480" s="54">
        <v>0</v>
      </c>
      <c r="U1480" s="54">
        <v>0</v>
      </c>
      <c r="V1480" s="54">
        <v>0</v>
      </c>
      <c r="W1480" s="55">
        <v>0</v>
      </c>
      <c r="X1480" s="53">
        <v>0</v>
      </c>
      <c r="Y1480" s="54">
        <v>0</v>
      </c>
      <c r="Z1480" s="54">
        <v>0</v>
      </c>
      <c r="AA1480" s="54">
        <v>0</v>
      </c>
      <c r="AB1480" s="54">
        <v>0</v>
      </c>
      <c r="AC1480" s="55">
        <v>0</v>
      </c>
      <c r="AD1480" s="53">
        <v>0</v>
      </c>
      <c r="AE1480" s="54">
        <v>0</v>
      </c>
      <c r="AF1480" s="54">
        <v>0</v>
      </c>
      <c r="AG1480" s="54">
        <v>0</v>
      </c>
      <c r="AH1480" s="54">
        <v>0</v>
      </c>
      <c r="AI1480" s="55">
        <v>0</v>
      </c>
    </row>
    <row r="1481" spans="1:35" x14ac:dyDescent="0.25">
      <c r="A1481" s="26">
        <v>2019</v>
      </c>
      <c r="B1481" s="26">
        <v>1</v>
      </c>
      <c r="C1481" s="26" t="s">
        <v>85</v>
      </c>
      <c r="D1481" s="26">
        <v>106</v>
      </c>
      <c r="E1481" s="26">
        <v>1913</v>
      </c>
      <c r="F1481" s="50">
        <v>0</v>
      </c>
      <c r="G1481" s="51">
        <v>0</v>
      </c>
      <c r="H1481" s="51">
        <v>0</v>
      </c>
      <c r="I1481" s="51">
        <v>0</v>
      </c>
      <c r="J1481" s="51">
        <v>0</v>
      </c>
      <c r="K1481" s="52">
        <v>0</v>
      </c>
      <c r="L1481" s="50">
        <v>0</v>
      </c>
      <c r="M1481" s="51">
        <v>0</v>
      </c>
      <c r="N1481" s="51">
        <v>0</v>
      </c>
      <c r="O1481" s="51">
        <v>0</v>
      </c>
      <c r="P1481" s="51">
        <v>0</v>
      </c>
      <c r="Q1481" s="52">
        <v>0</v>
      </c>
      <c r="R1481" s="50">
        <v>0</v>
      </c>
      <c r="S1481" s="51">
        <v>0</v>
      </c>
      <c r="T1481" s="51">
        <v>0</v>
      </c>
      <c r="U1481" s="51">
        <v>0</v>
      </c>
      <c r="V1481" s="51">
        <v>0</v>
      </c>
      <c r="W1481" s="52">
        <v>0</v>
      </c>
      <c r="X1481" s="50">
        <v>0</v>
      </c>
      <c r="Y1481" s="51">
        <v>0</v>
      </c>
      <c r="Z1481" s="51">
        <v>0</v>
      </c>
      <c r="AA1481" s="51">
        <v>0</v>
      </c>
      <c r="AB1481" s="51">
        <v>0</v>
      </c>
      <c r="AC1481" s="52">
        <v>0</v>
      </c>
      <c r="AD1481" s="50">
        <v>0</v>
      </c>
      <c r="AE1481" s="51">
        <v>0</v>
      </c>
      <c r="AF1481" s="51">
        <v>0</v>
      </c>
      <c r="AG1481" s="51">
        <v>0</v>
      </c>
      <c r="AH1481" s="51">
        <v>0</v>
      </c>
      <c r="AI1481" s="52">
        <v>0</v>
      </c>
    </row>
    <row r="1482" spans="1:35" x14ac:dyDescent="0.25">
      <c r="A1482" s="27">
        <v>2019</v>
      </c>
      <c r="B1482" s="27">
        <v>1</v>
      </c>
      <c r="C1482" s="27" t="s">
        <v>85</v>
      </c>
      <c r="D1482" s="27">
        <v>107</v>
      </c>
      <c r="E1482" s="27">
        <v>1912</v>
      </c>
      <c r="F1482" s="53">
        <v>0</v>
      </c>
      <c r="G1482" s="54">
        <v>0</v>
      </c>
      <c r="H1482" s="54">
        <v>0</v>
      </c>
      <c r="I1482" s="54">
        <v>0</v>
      </c>
      <c r="J1482" s="54">
        <v>0</v>
      </c>
      <c r="K1482" s="55">
        <v>0</v>
      </c>
      <c r="L1482" s="53">
        <v>0</v>
      </c>
      <c r="M1482" s="54">
        <v>0</v>
      </c>
      <c r="N1482" s="54">
        <v>0</v>
      </c>
      <c r="O1482" s="54">
        <v>0</v>
      </c>
      <c r="P1482" s="54">
        <v>0</v>
      </c>
      <c r="Q1482" s="55">
        <v>0</v>
      </c>
      <c r="R1482" s="53">
        <v>0</v>
      </c>
      <c r="S1482" s="54">
        <v>0</v>
      </c>
      <c r="T1482" s="54">
        <v>0</v>
      </c>
      <c r="U1482" s="54">
        <v>0</v>
      </c>
      <c r="V1482" s="54">
        <v>0</v>
      </c>
      <c r="W1482" s="55">
        <v>0</v>
      </c>
      <c r="X1482" s="53">
        <v>0</v>
      </c>
      <c r="Y1482" s="54">
        <v>0</v>
      </c>
      <c r="Z1482" s="54">
        <v>0</v>
      </c>
      <c r="AA1482" s="54">
        <v>0</v>
      </c>
      <c r="AB1482" s="54">
        <v>0</v>
      </c>
      <c r="AC1482" s="55">
        <v>0</v>
      </c>
      <c r="AD1482" s="53">
        <v>0</v>
      </c>
      <c r="AE1482" s="54">
        <v>0</v>
      </c>
      <c r="AF1482" s="54">
        <v>0</v>
      </c>
      <c r="AG1482" s="54">
        <v>0</v>
      </c>
      <c r="AH1482" s="54">
        <v>0</v>
      </c>
      <c r="AI1482" s="55">
        <v>0</v>
      </c>
    </row>
    <row r="1483" spans="1:35" x14ac:dyDescent="0.25">
      <c r="A1483" s="26">
        <v>2019</v>
      </c>
      <c r="B1483" s="26">
        <v>1</v>
      </c>
      <c r="C1483" s="26" t="s">
        <v>85</v>
      </c>
      <c r="D1483" s="26">
        <v>108</v>
      </c>
      <c r="E1483" s="26">
        <v>1911</v>
      </c>
      <c r="F1483" s="50">
        <v>0</v>
      </c>
      <c r="G1483" s="51">
        <v>0</v>
      </c>
      <c r="H1483" s="51">
        <v>0</v>
      </c>
      <c r="I1483" s="51">
        <v>0</v>
      </c>
      <c r="J1483" s="51">
        <v>0</v>
      </c>
      <c r="K1483" s="52">
        <v>0</v>
      </c>
      <c r="L1483" s="50">
        <v>0</v>
      </c>
      <c r="M1483" s="51">
        <v>0</v>
      </c>
      <c r="N1483" s="51">
        <v>0</v>
      </c>
      <c r="O1483" s="51">
        <v>0</v>
      </c>
      <c r="P1483" s="51">
        <v>0</v>
      </c>
      <c r="Q1483" s="52">
        <v>0</v>
      </c>
      <c r="R1483" s="50">
        <v>0</v>
      </c>
      <c r="S1483" s="51">
        <v>0</v>
      </c>
      <c r="T1483" s="51">
        <v>0</v>
      </c>
      <c r="U1483" s="51">
        <v>0</v>
      </c>
      <c r="V1483" s="51">
        <v>0</v>
      </c>
      <c r="W1483" s="52">
        <v>0</v>
      </c>
      <c r="X1483" s="50">
        <v>0</v>
      </c>
      <c r="Y1483" s="51">
        <v>0</v>
      </c>
      <c r="Z1483" s="51">
        <v>0</v>
      </c>
      <c r="AA1483" s="51">
        <v>0</v>
      </c>
      <c r="AB1483" s="51">
        <v>0</v>
      </c>
      <c r="AC1483" s="52">
        <v>0</v>
      </c>
      <c r="AD1483" s="50">
        <v>0</v>
      </c>
      <c r="AE1483" s="51">
        <v>0</v>
      </c>
      <c r="AF1483" s="51">
        <v>0</v>
      </c>
      <c r="AG1483" s="51">
        <v>0</v>
      </c>
      <c r="AH1483" s="51">
        <v>0</v>
      </c>
      <c r="AI1483" s="52">
        <v>0</v>
      </c>
    </row>
    <row r="1484" spans="1:35" x14ac:dyDescent="0.25">
      <c r="A1484" s="27">
        <v>2019</v>
      </c>
      <c r="B1484" s="27">
        <v>1</v>
      </c>
      <c r="C1484" s="27" t="s">
        <v>85</v>
      </c>
      <c r="D1484" s="27">
        <v>109</v>
      </c>
      <c r="E1484" s="27">
        <v>1910</v>
      </c>
      <c r="F1484" s="53">
        <v>0</v>
      </c>
      <c r="G1484" s="54">
        <v>0</v>
      </c>
      <c r="H1484" s="54">
        <v>0</v>
      </c>
      <c r="I1484" s="54">
        <v>0</v>
      </c>
      <c r="J1484" s="54">
        <v>0</v>
      </c>
      <c r="K1484" s="55">
        <v>0</v>
      </c>
      <c r="L1484" s="53">
        <v>0</v>
      </c>
      <c r="M1484" s="54">
        <v>0</v>
      </c>
      <c r="N1484" s="54">
        <v>0</v>
      </c>
      <c r="O1484" s="54">
        <v>0</v>
      </c>
      <c r="P1484" s="54">
        <v>0</v>
      </c>
      <c r="Q1484" s="55">
        <v>0</v>
      </c>
      <c r="R1484" s="53">
        <v>0</v>
      </c>
      <c r="S1484" s="54">
        <v>0</v>
      </c>
      <c r="T1484" s="54">
        <v>0</v>
      </c>
      <c r="U1484" s="54">
        <v>0</v>
      </c>
      <c r="V1484" s="54">
        <v>0</v>
      </c>
      <c r="W1484" s="55">
        <v>0</v>
      </c>
      <c r="X1484" s="53">
        <v>0</v>
      </c>
      <c r="Y1484" s="54">
        <v>0</v>
      </c>
      <c r="Z1484" s="54">
        <v>0</v>
      </c>
      <c r="AA1484" s="54">
        <v>0</v>
      </c>
      <c r="AB1484" s="54">
        <v>0</v>
      </c>
      <c r="AC1484" s="55">
        <v>0</v>
      </c>
      <c r="AD1484" s="53">
        <v>0</v>
      </c>
      <c r="AE1484" s="54">
        <v>0</v>
      </c>
      <c r="AF1484" s="54">
        <v>0</v>
      </c>
      <c r="AG1484" s="54">
        <v>0</v>
      </c>
      <c r="AH1484" s="54">
        <v>0</v>
      </c>
      <c r="AI1484" s="55">
        <v>0</v>
      </c>
    </row>
    <row r="1485" spans="1:35" x14ac:dyDescent="0.25">
      <c r="A1485" s="26">
        <v>2019</v>
      </c>
      <c r="B1485" s="26">
        <v>1</v>
      </c>
      <c r="C1485" s="26" t="s">
        <v>85</v>
      </c>
      <c r="D1485" s="26">
        <v>110</v>
      </c>
      <c r="E1485" s="26">
        <v>1909</v>
      </c>
      <c r="F1485" s="50">
        <v>0</v>
      </c>
      <c r="G1485" s="51">
        <v>0</v>
      </c>
      <c r="H1485" s="51">
        <v>0</v>
      </c>
      <c r="I1485" s="51">
        <v>0</v>
      </c>
      <c r="J1485" s="51">
        <v>0</v>
      </c>
      <c r="K1485" s="52">
        <v>0</v>
      </c>
      <c r="L1485" s="50">
        <v>0</v>
      </c>
      <c r="M1485" s="51">
        <v>0</v>
      </c>
      <c r="N1485" s="51">
        <v>0</v>
      </c>
      <c r="O1485" s="51">
        <v>0</v>
      </c>
      <c r="P1485" s="51">
        <v>0</v>
      </c>
      <c r="Q1485" s="52">
        <v>0</v>
      </c>
      <c r="R1485" s="50">
        <v>0</v>
      </c>
      <c r="S1485" s="51">
        <v>0</v>
      </c>
      <c r="T1485" s="51">
        <v>0</v>
      </c>
      <c r="U1485" s="51">
        <v>0</v>
      </c>
      <c r="V1485" s="51">
        <v>0</v>
      </c>
      <c r="W1485" s="52">
        <v>0</v>
      </c>
      <c r="X1485" s="50">
        <v>0</v>
      </c>
      <c r="Y1485" s="51">
        <v>0</v>
      </c>
      <c r="Z1485" s="51">
        <v>0</v>
      </c>
      <c r="AA1485" s="51">
        <v>0</v>
      </c>
      <c r="AB1485" s="51">
        <v>0</v>
      </c>
      <c r="AC1485" s="52">
        <v>0</v>
      </c>
      <c r="AD1485" s="50">
        <v>0</v>
      </c>
      <c r="AE1485" s="51">
        <v>0</v>
      </c>
      <c r="AF1485" s="51">
        <v>0</v>
      </c>
      <c r="AG1485" s="51">
        <v>0</v>
      </c>
      <c r="AH1485" s="51">
        <v>0</v>
      </c>
      <c r="AI1485" s="52">
        <v>0</v>
      </c>
    </row>
    <row r="1486" spans="1:35" x14ac:dyDescent="0.25">
      <c r="A1486" s="27">
        <v>2019</v>
      </c>
      <c r="B1486" s="27">
        <v>1</v>
      </c>
      <c r="C1486" s="27" t="s">
        <v>85</v>
      </c>
      <c r="D1486" s="27">
        <v>111</v>
      </c>
      <c r="E1486" s="27">
        <v>1908</v>
      </c>
      <c r="F1486" s="53">
        <v>0</v>
      </c>
      <c r="G1486" s="54">
        <v>0</v>
      </c>
      <c r="H1486" s="54">
        <v>0</v>
      </c>
      <c r="I1486" s="54">
        <v>0</v>
      </c>
      <c r="J1486" s="54">
        <v>0</v>
      </c>
      <c r="K1486" s="55">
        <v>0</v>
      </c>
      <c r="L1486" s="53">
        <v>0</v>
      </c>
      <c r="M1486" s="54">
        <v>0</v>
      </c>
      <c r="N1486" s="54">
        <v>0</v>
      </c>
      <c r="O1486" s="54">
        <v>0</v>
      </c>
      <c r="P1486" s="54">
        <v>0</v>
      </c>
      <c r="Q1486" s="55">
        <v>0</v>
      </c>
      <c r="R1486" s="53">
        <v>0</v>
      </c>
      <c r="S1486" s="54">
        <v>0</v>
      </c>
      <c r="T1486" s="54">
        <v>0</v>
      </c>
      <c r="U1486" s="54">
        <v>0</v>
      </c>
      <c r="V1486" s="54">
        <v>0</v>
      </c>
      <c r="W1486" s="55">
        <v>0</v>
      </c>
      <c r="X1486" s="53">
        <v>0</v>
      </c>
      <c r="Y1486" s="54">
        <v>0</v>
      </c>
      <c r="Z1486" s="54">
        <v>0</v>
      </c>
      <c r="AA1486" s="54">
        <v>0</v>
      </c>
      <c r="AB1486" s="54">
        <v>0</v>
      </c>
      <c r="AC1486" s="55">
        <v>0</v>
      </c>
      <c r="AD1486" s="53">
        <v>0</v>
      </c>
      <c r="AE1486" s="54">
        <v>0</v>
      </c>
      <c r="AF1486" s="54">
        <v>0</v>
      </c>
      <c r="AG1486" s="54">
        <v>0</v>
      </c>
      <c r="AH1486" s="54">
        <v>0</v>
      </c>
      <c r="AI1486" s="55">
        <v>0</v>
      </c>
    </row>
    <row r="1487" spans="1:35" x14ac:dyDescent="0.25">
      <c r="A1487" s="26">
        <v>2019</v>
      </c>
      <c r="B1487" s="26">
        <v>1</v>
      </c>
      <c r="C1487" s="26" t="s">
        <v>85</v>
      </c>
      <c r="D1487" s="26">
        <v>112</v>
      </c>
      <c r="E1487" s="26">
        <v>1907</v>
      </c>
      <c r="F1487" s="50">
        <v>0</v>
      </c>
      <c r="G1487" s="51">
        <v>0</v>
      </c>
      <c r="H1487" s="51">
        <v>0</v>
      </c>
      <c r="I1487" s="51">
        <v>0</v>
      </c>
      <c r="J1487" s="51">
        <v>0</v>
      </c>
      <c r="K1487" s="52">
        <v>0</v>
      </c>
      <c r="L1487" s="50">
        <v>0</v>
      </c>
      <c r="M1487" s="51">
        <v>0</v>
      </c>
      <c r="N1487" s="51">
        <v>0</v>
      </c>
      <c r="O1487" s="51">
        <v>0</v>
      </c>
      <c r="P1487" s="51">
        <v>0</v>
      </c>
      <c r="Q1487" s="52">
        <v>0</v>
      </c>
      <c r="R1487" s="50">
        <v>0</v>
      </c>
      <c r="S1487" s="51">
        <v>0</v>
      </c>
      <c r="T1487" s="51">
        <v>0</v>
      </c>
      <c r="U1487" s="51">
        <v>0</v>
      </c>
      <c r="V1487" s="51">
        <v>0</v>
      </c>
      <c r="W1487" s="52">
        <v>0</v>
      </c>
      <c r="X1487" s="50">
        <v>0</v>
      </c>
      <c r="Y1487" s="51">
        <v>0</v>
      </c>
      <c r="Z1487" s="51">
        <v>0</v>
      </c>
      <c r="AA1487" s="51">
        <v>0</v>
      </c>
      <c r="AB1487" s="51">
        <v>0</v>
      </c>
      <c r="AC1487" s="52">
        <v>0</v>
      </c>
      <c r="AD1487" s="50">
        <v>0</v>
      </c>
      <c r="AE1487" s="51">
        <v>0</v>
      </c>
      <c r="AF1487" s="51">
        <v>0</v>
      </c>
      <c r="AG1487" s="51">
        <v>0</v>
      </c>
      <c r="AH1487" s="51">
        <v>0</v>
      </c>
      <c r="AI1487" s="52">
        <v>0</v>
      </c>
    </row>
    <row r="1488" spans="1:35" x14ac:dyDescent="0.25">
      <c r="A1488" s="27">
        <v>2019</v>
      </c>
      <c r="B1488" s="27">
        <v>1</v>
      </c>
      <c r="C1488" s="27" t="s">
        <v>85</v>
      </c>
      <c r="D1488" s="27">
        <v>113</v>
      </c>
      <c r="E1488" s="27">
        <v>1906</v>
      </c>
      <c r="F1488" s="53">
        <v>0</v>
      </c>
      <c r="G1488" s="54">
        <v>0</v>
      </c>
      <c r="H1488" s="54">
        <v>0</v>
      </c>
      <c r="I1488" s="54">
        <v>0</v>
      </c>
      <c r="J1488" s="54">
        <v>0</v>
      </c>
      <c r="K1488" s="55">
        <v>0</v>
      </c>
      <c r="L1488" s="53">
        <v>0</v>
      </c>
      <c r="M1488" s="54">
        <v>0</v>
      </c>
      <c r="N1488" s="54">
        <v>0</v>
      </c>
      <c r="O1488" s="54">
        <v>0</v>
      </c>
      <c r="P1488" s="54">
        <v>0</v>
      </c>
      <c r="Q1488" s="55">
        <v>0</v>
      </c>
      <c r="R1488" s="53">
        <v>0</v>
      </c>
      <c r="S1488" s="54">
        <v>0</v>
      </c>
      <c r="T1488" s="54">
        <v>0</v>
      </c>
      <c r="U1488" s="54">
        <v>0</v>
      </c>
      <c r="V1488" s="54">
        <v>0</v>
      </c>
      <c r="W1488" s="55">
        <v>0</v>
      </c>
      <c r="X1488" s="53">
        <v>0</v>
      </c>
      <c r="Y1488" s="54">
        <v>0</v>
      </c>
      <c r="Z1488" s="54">
        <v>0</v>
      </c>
      <c r="AA1488" s="54">
        <v>0</v>
      </c>
      <c r="AB1488" s="54">
        <v>0</v>
      </c>
      <c r="AC1488" s="55">
        <v>0</v>
      </c>
      <c r="AD1488" s="53">
        <v>0</v>
      </c>
      <c r="AE1488" s="54">
        <v>0</v>
      </c>
      <c r="AF1488" s="54">
        <v>0</v>
      </c>
      <c r="AG1488" s="54">
        <v>0</v>
      </c>
      <c r="AH1488" s="54">
        <v>0</v>
      </c>
      <c r="AI1488" s="55">
        <v>0</v>
      </c>
    </row>
    <row r="1489" spans="1:35" x14ac:dyDescent="0.25">
      <c r="A1489" s="26">
        <v>2019</v>
      </c>
      <c r="B1489" s="26">
        <v>1</v>
      </c>
      <c r="C1489" s="26" t="s">
        <v>85</v>
      </c>
      <c r="D1489" s="26">
        <v>114</v>
      </c>
      <c r="E1489" s="26">
        <v>1905</v>
      </c>
      <c r="F1489" s="50">
        <v>0</v>
      </c>
      <c r="G1489" s="51">
        <v>0</v>
      </c>
      <c r="H1489" s="51">
        <v>0</v>
      </c>
      <c r="I1489" s="51">
        <v>0</v>
      </c>
      <c r="J1489" s="51">
        <v>0</v>
      </c>
      <c r="K1489" s="52">
        <v>0</v>
      </c>
      <c r="L1489" s="50">
        <v>0</v>
      </c>
      <c r="M1489" s="51">
        <v>0</v>
      </c>
      <c r="N1489" s="51">
        <v>0</v>
      </c>
      <c r="O1489" s="51">
        <v>0</v>
      </c>
      <c r="P1489" s="51">
        <v>0</v>
      </c>
      <c r="Q1489" s="52">
        <v>0</v>
      </c>
      <c r="R1489" s="50">
        <v>0</v>
      </c>
      <c r="S1489" s="51">
        <v>0</v>
      </c>
      <c r="T1489" s="51">
        <v>0</v>
      </c>
      <c r="U1489" s="51">
        <v>0</v>
      </c>
      <c r="V1489" s="51">
        <v>0</v>
      </c>
      <c r="W1489" s="52">
        <v>0</v>
      </c>
      <c r="X1489" s="50">
        <v>0</v>
      </c>
      <c r="Y1489" s="51">
        <v>0</v>
      </c>
      <c r="Z1489" s="51">
        <v>0</v>
      </c>
      <c r="AA1489" s="51">
        <v>0</v>
      </c>
      <c r="AB1489" s="51">
        <v>0</v>
      </c>
      <c r="AC1489" s="52">
        <v>0</v>
      </c>
      <c r="AD1489" s="50">
        <v>0</v>
      </c>
      <c r="AE1489" s="51">
        <v>0</v>
      </c>
      <c r="AF1489" s="51">
        <v>0</v>
      </c>
      <c r="AG1489" s="51">
        <v>0</v>
      </c>
      <c r="AH1489" s="51">
        <v>0</v>
      </c>
      <c r="AI1489" s="52">
        <v>0</v>
      </c>
    </row>
    <row r="1490" spans="1:35" x14ac:dyDescent="0.25">
      <c r="A1490" s="27">
        <v>2019</v>
      </c>
      <c r="B1490" s="27">
        <v>1</v>
      </c>
      <c r="C1490" s="27" t="s">
        <v>42</v>
      </c>
      <c r="D1490" s="27">
        <v>0</v>
      </c>
      <c r="E1490" s="27">
        <v>2019</v>
      </c>
      <c r="F1490" s="53">
        <v>15294883</v>
      </c>
      <c r="G1490" s="54">
        <v>64807446</v>
      </c>
      <c r="H1490" s="54">
        <v>65152148</v>
      </c>
      <c r="I1490" s="54">
        <v>65234077</v>
      </c>
      <c r="J1490" s="54">
        <v>0</v>
      </c>
      <c r="K1490" s="55">
        <v>0</v>
      </c>
      <c r="L1490" s="53">
        <v>10281</v>
      </c>
      <c r="M1490" s="54">
        <v>55030</v>
      </c>
      <c r="N1490" s="54">
        <v>15290</v>
      </c>
      <c r="O1490" s="54">
        <v>3796</v>
      </c>
      <c r="P1490" s="54">
        <v>0</v>
      </c>
      <c r="Q1490" s="55">
        <v>0</v>
      </c>
      <c r="R1490" s="53">
        <v>168305</v>
      </c>
      <c r="S1490" s="54">
        <v>354545</v>
      </c>
      <c r="T1490" s="54">
        <v>360652</v>
      </c>
      <c r="U1490" s="54">
        <v>361237</v>
      </c>
      <c r="V1490" s="54">
        <v>0</v>
      </c>
      <c r="W1490" s="55">
        <v>0</v>
      </c>
      <c r="X1490" s="53">
        <v>396</v>
      </c>
      <c r="Y1490" s="54">
        <v>930</v>
      </c>
      <c r="Z1490" s="54">
        <v>1002</v>
      </c>
      <c r="AA1490" s="54">
        <v>1012</v>
      </c>
      <c r="AB1490" s="54">
        <v>0</v>
      </c>
      <c r="AC1490" s="55">
        <v>0</v>
      </c>
      <c r="AD1490" s="53">
        <v>166960</v>
      </c>
      <c r="AE1490" s="54">
        <v>350486</v>
      </c>
      <c r="AF1490" s="54">
        <v>357855</v>
      </c>
      <c r="AG1490" s="54">
        <v>358506</v>
      </c>
      <c r="AH1490" s="54">
        <v>0</v>
      </c>
      <c r="AI1490" s="55">
        <v>0</v>
      </c>
    </row>
    <row r="1491" spans="1:35" x14ac:dyDescent="0.25">
      <c r="A1491" s="26">
        <v>2019</v>
      </c>
      <c r="B1491" s="26">
        <v>1</v>
      </c>
      <c r="C1491" s="26" t="s">
        <v>42</v>
      </c>
      <c r="D1491" s="26">
        <v>1</v>
      </c>
      <c r="E1491" s="26">
        <v>2018</v>
      </c>
      <c r="F1491" s="50">
        <v>65274275</v>
      </c>
      <c r="G1491" s="51">
        <v>132016370</v>
      </c>
      <c r="H1491" s="51">
        <v>132395733</v>
      </c>
      <c r="I1491" s="51">
        <v>132524154</v>
      </c>
      <c r="J1491" s="51">
        <v>0</v>
      </c>
      <c r="K1491" s="52">
        <v>0</v>
      </c>
      <c r="L1491" s="50">
        <v>134257</v>
      </c>
      <c r="M1491" s="51">
        <v>317375</v>
      </c>
      <c r="N1491" s="51">
        <v>74132</v>
      </c>
      <c r="O1491" s="51">
        <v>16015</v>
      </c>
      <c r="P1491" s="51">
        <v>0</v>
      </c>
      <c r="Q1491" s="52">
        <v>0</v>
      </c>
      <c r="R1491" s="50">
        <v>364688</v>
      </c>
      <c r="S1491" s="51">
        <v>368581</v>
      </c>
      <c r="T1491" s="51">
        <v>369008</v>
      </c>
      <c r="U1491" s="51">
        <v>369241</v>
      </c>
      <c r="V1491" s="51">
        <v>0</v>
      </c>
      <c r="W1491" s="52">
        <v>0</v>
      </c>
      <c r="X1491" s="50">
        <v>124</v>
      </c>
      <c r="Y1491" s="51">
        <v>178</v>
      </c>
      <c r="Z1491" s="51">
        <v>183</v>
      </c>
      <c r="AA1491" s="51">
        <v>185</v>
      </c>
      <c r="AB1491" s="51">
        <v>0</v>
      </c>
      <c r="AC1491" s="52">
        <v>0</v>
      </c>
      <c r="AD1491" s="50">
        <v>360355</v>
      </c>
      <c r="AE1491" s="51">
        <v>361052</v>
      </c>
      <c r="AF1491" s="51">
        <v>363410</v>
      </c>
      <c r="AG1491" s="51">
        <v>363906</v>
      </c>
      <c r="AH1491" s="51">
        <v>0</v>
      </c>
      <c r="AI1491" s="52">
        <v>0</v>
      </c>
    </row>
    <row r="1492" spans="1:35" x14ac:dyDescent="0.25">
      <c r="A1492" s="27">
        <v>2019</v>
      </c>
      <c r="B1492" s="27">
        <v>1</v>
      </c>
      <c r="C1492" s="27" t="s">
        <v>42</v>
      </c>
      <c r="D1492" s="27">
        <v>2</v>
      </c>
      <c r="E1492" s="27">
        <v>2017</v>
      </c>
      <c r="F1492" s="53">
        <v>65952248</v>
      </c>
      <c r="G1492" s="54">
        <v>133459772</v>
      </c>
      <c r="H1492" s="54">
        <v>133728363</v>
      </c>
      <c r="I1492" s="54">
        <v>133796320</v>
      </c>
      <c r="J1492" s="54">
        <v>0</v>
      </c>
      <c r="K1492" s="55">
        <v>0</v>
      </c>
      <c r="L1492" s="53">
        <v>82485</v>
      </c>
      <c r="M1492" s="54">
        <v>179437</v>
      </c>
      <c r="N1492" s="54">
        <v>44259</v>
      </c>
      <c r="O1492" s="54">
        <v>17390</v>
      </c>
      <c r="P1492" s="54">
        <v>0</v>
      </c>
      <c r="Q1492" s="55">
        <v>0</v>
      </c>
      <c r="R1492" s="53">
        <v>368316</v>
      </c>
      <c r="S1492" s="54">
        <v>372347</v>
      </c>
      <c r="T1492" s="54">
        <v>372755</v>
      </c>
      <c r="U1492" s="54">
        <v>372927</v>
      </c>
      <c r="V1492" s="54">
        <v>0</v>
      </c>
      <c r="W1492" s="55">
        <v>0</v>
      </c>
      <c r="X1492" s="53">
        <v>51</v>
      </c>
      <c r="Y1492" s="54">
        <v>74</v>
      </c>
      <c r="Z1492" s="54">
        <v>76</v>
      </c>
      <c r="AA1492" s="54">
        <v>78</v>
      </c>
      <c r="AB1492" s="54">
        <v>0</v>
      </c>
      <c r="AC1492" s="55">
        <v>0</v>
      </c>
      <c r="AD1492" s="53">
        <v>364083</v>
      </c>
      <c r="AE1492" s="54">
        <v>365484</v>
      </c>
      <c r="AF1492" s="54">
        <v>367459</v>
      </c>
      <c r="AG1492" s="54">
        <v>367775</v>
      </c>
      <c r="AH1492" s="54">
        <v>0</v>
      </c>
      <c r="AI1492" s="55">
        <v>0</v>
      </c>
    </row>
    <row r="1493" spans="1:35" x14ac:dyDescent="0.25">
      <c r="A1493" s="26">
        <v>2019</v>
      </c>
      <c r="B1493" s="26">
        <v>1</v>
      </c>
      <c r="C1493" s="26" t="s">
        <v>42</v>
      </c>
      <c r="D1493" s="26">
        <v>3</v>
      </c>
      <c r="E1493" s="26">
        <v>2016</v>
      </c>
      <c r="F1493" s="50">
        <v>66011436</v>
      </c>
      <c r="G1493" s="51">
        <v>133444370</v>
      </c>
      <c r="H1493" s="51">
        <v>133772223</v>
      </c>
      <c r="I1493" s="51">
        <v>133855703</v>
      </c>
      <c r="J1493" s="51">
        <v>0</v>
      </c>
      <c r="K1493" s="52">
        <v>0</v>
      </c>
      <c r="L1493" s="50">
        <v>82879</v>
      </c>
      <c r="M1493" s="51">
        <v>192100</v>
      </c>
      <c r="N1493" s="51">
        <v>46613</v>
      </c>
      <c r="O1493" s="51">
        <v>10875</v>
      </c>
      <c r="P1493" s="51">
        <v>0</v>
      </c>
      <c r="Q1493" s="52">
        <v>0</v>
      </c>
      <c r="R1493" s="50">
        <v>368782</v>
      </c>
      <c r="S1493" s="51">
        <v>372573</v>
      </c>
      <c r="T1493" s="51">
        <v>372928</v>
      </c>
      <c r="U1493" s="51">
        <v>373015</v>
      </c>
      <c r="V1493" s="51">
        <v>0</v>
      </c>
      <c r="W1493" s="52">
        <v>0</v>
      </c>
      <c r="X1493" s="50">
        <v>31</v>
      </c>
      <c r="Y1493" s="51">
        <v>56</v>
      </c>
      <c r="Z1493" s="51">
        <v>58</v>
      </c>
      <c r="AA1493" s="51">
        <v>59</v>
      </c>
      <c r="AB1493" s="51">
        <v>0</v>
      </c>
      <c r="AC1493" s="52">
        <v>0</v>
      </c>
      <c r="AD1493" s="50">
        <v>363840</v>
      </c>
      <c r="AE1493" s="51">
        <v>364428</v>
      </c>
      <c r="AF1493" s="51">
        <v>366964</v>
      </c>
      <c r="AG1493" s="51">
        <v>367533</v>
      </c>
      <c r="AH1493" s="51">
        <v>0</v>
      </c>
      <c r="AI1493" s="52">
        <v>0</v>
      </c>
    </row>
    <row r="1494" spans="1:35" x14ac:dyDescent="0.25">
      <c r="A1494" s="27">
        <v>2019</v>
      </c>
      <c r="B1494" s="27">
        <v>1</v>
      </c>
      <c r="C1494" s="27" t="s">
        <v>42</v>
      </c>
      <c r="D1494" s="27">
        <v>4</v>
      </c>
      <c r="E1494" s="27">
        <v>2015</v>
      </c>
      <c r="F1494" s="53">
        <v>63750500</v>
      </c>
      <c r="G1494" s="54">
        <v>129059505</v>
      </c>
      <c r="H1494" s="54">
        <v>129306507</v>
      </c>
      <c r="I1494" s="54">
        <v>129384717</v>
      </c>
      <c r="J1494" s="54">
        <v>0</v>
      </c>
      <c r="K1494" s="55">
        <v>0</v>
      </c>
      <c r="L1494" s="53">
        <v>72135</v>
      </c>
      <c r="M1494" s="54">
        <v>165665</v>
      </c>
      <c r="N1494" s="54">
        <v>34748</v>
      </c>
      <c r="O1494" s="54">
        <v>6338</v>
      </c>
      <c r="P1494" s="54">
        <v>0</v>
      </c>
      <c r="Q1494" s="55">
        <v>0</v>
      </c>
      <c r="R1494" s="53">
        <v>355874</v>
      </c>
      <c r="S1494" s="54">
        <v>359725</v>
      </c>
      <c r="T1494" s="54">
        <v>360083</v>
      </c>
      <c r="U1494" s="54">
        <v>360258</v>
      </c>
      <c r="V1494" s="54">
        <v>0</v>
      </c>
      <c r="W1494" s="55">
        <v>0</v>
      </c>
      <c r="X1494" s="53">
        <v>16</v>
      </c>
      <c r="Y1494" s="54">
        <v>35</v>
      </c>
      <c r="Z1494" s="54">
        <v>37</v>
      </c>
      <c r="AA1494" s="54">
        <v>37</v>
      </c>
      <c r="AB1494" s="54">
        <v>0</v>
      </c>
      <c r="AC1494" s="55">
        <v>0</v>
      </c>
      <c r="AD1494" s="53">
        <v>351999</v>
      </c>
      <c r="AE1494" s="54">
        <v>353594</v>
      </c>
      <c r="AF1494" s="54">
        <v>355356</v>
      </c>
      <c r="AG1494" s="54">
        <v>355731</v>
      </c>
      <c r="AH1494" s="54">
        <v>0</v>
      </c>
      <c r="AI1494" s="55">
        <v>0</v>
      </c>
    </row>
    <row r="1495" spans="1:35" x14ac:dyDescent="0.25">
      <c r="A1495" s="26">
        <v>2019</v>
      </c>
      <c r="B1495" s="26">
        <v>1</v>
      </c>
      <c r="C1495" s="26" t="s">
        <v>42</v>
      </c>
      <c r="D1495" s="26">
        <v>5</v>
      </c>
      <c r="E1495" s="26">
        <v>2014</v>
      </c>
      <c r="F1495" s="50">
        <v>62928638</v>
      </c>
      <c r="G1495" s="51">
        <v>127360736</v>
      </c>
      <c r="H1495" s="51">
        <v>127579570</v>
      </c>
      <c r="I1495" s="51">
        <v>127631032</v>
      </c>
      <c r="J1495" s="51">
        <v>0</v>
      </c>
      <c r="K1495" s="52">
        <v>0</v>
      </c>
      <c r="L1495" s="50">
        <v>67451</v>
      </c>
      <c r="M1495" s="51">
        <v>147515</v>
      </c>
      <c r="N1495" s="51">
        <v>30576</v>
      </c>
      <c r="O1495" s="51">
        <v>10554</v>
      </c>
      <c r="P1495" s="51">
        <v>0</v>
      </c>
      <c r="Q1495" s="52">
        <v>0</v>
      </c>
      <c r="R1495" s="50">
        <v>350992</v>
      </c>
      <c r="S1495" s="51">
        <v>354628</v>
      </c>
      <c r="T1495" s="51">
        <v>354957</v>
      </c>
      <c r="U1495" s="51">
        <v>355037</v>
      </c>
      <c r="V1495" s="51">
        <v>0</v>
      </c>
      <c r="W1495" s="52">
        <v>0</v>
      </c>
      <c r="X1495" s="50">
        <v>23</v>
      </c>
      <c r="Y1495" s="51">
        <v>40</v>
      </c>
      <c r="Z1495" s="51">
        <v>41</v>
      </c>
      <c r="AA1495" s="51">
        <v>45</v>
      </c>
      <c r="AB1495" s="51">
        <v>0</v>
      </c>
      <c r="AC1495" s="52">
        <v>0</v>
      </c>
      <c r="AD1495" s="50">
        <v>347501</v>
      </c>
      <c r="AE1495" s="51">
        <v>348908</v>
      </c>
      <c r="AF1495" s="51">
        <v>350582</v>
      </c>
      <c r="AG1495" s="51">
        <v>350913</v>
      </c>
      <c r="AH1495" s="51">
        <v>0</v>
      </c>
      <c r="AI1495" s="52">
        <v>0</v>
      </c>
    </row>
    <row r="1496" spans="1:35" x14ac:dyDescent="0.25">
      <c r="A1496" s="27">
        <v>2019</v>
      </c>
      <c r="B1496" s="27">
        <v>1</v>
      </c>
      <c r="C1496" s="27" t="s">
        <v>42</v>
      </c>
      <c r="D1496" s="27">
        <v>6</v>
      </c>
      <c r="E1496" s="27">
        <v>2013</v>
      </c>
      <c r="F1496" s="53">
        <v>60552905</v>
      </c>
      <c r="G1496" s="54">
        <v>122531352</v>
      </c>
      <c r="H1496" s="54">
        <v>122761867</v>
      </c>
      <c r="I1496" s="54">
        <v>122819856</v>
      </c>
      <c r="J1496" s="54">
        <v>0</v>
      </c>
      <c r="K1496" s="55">
        <v>0</v>
      </c>
      <c r="L1496" s="53">
        <v>56610</v>
      </c>
      <c r="M1496" s="54">
        <v>128709</v>
      </c>
      <c r="N1496" s="54">
        <v>32038</v>
      </c>
      <c r="O1496" s="54">
        <v>5286</v>
      </c>
      <c r="P1496" s="54">
        <v>0</v>
      </c>
      <c r="Q1496" s="55">
        <v>0</v>
      </c>
      <c r="R1496" s="53">
        <v>337800</v>
      </c>
      <c r="S1496" s="54">
        <v>341200</v>
      </c>
      <c r="T1496" s="54">
        <v>341533</v>
      </c>
      <c r="U1496" s="54">
        <v>341637</v>
      </c>
      <c r="V1496" s="54">
        <v>0</v>
      </c>
      <c r="W1496" s="55">
        <v>0</v>
      </c>
      <c r="X1496" s="53">
        <v>16</v>
      </c>
      <c r="Y1496" s="54">
        <v>32</v>
      </c>
      <c r="Z1496" s="54">
        <v>33</v>
      </c>
      <c r="AA1496" s="54">
        <v>32</v>
      </c>
      <c r="AB1496" s="54">
        <v>0</v>
      </c>
      <c r="AC1496" s="55">
        <v>0</v>
      </c>
      <c r="AD1496" s="53">
        <v>334237</v>
      </c>
      <c r="AE1496" s="54">
        <v>335560</v>
      </c>
      <c r="AF1496" s="54">
        <v>337457</v>
      </c>
      <c r="AG1496" s="54">
        <v>337777</v>
      </c>
      <c r="AH1496" s="54">
        <v>0</v>
      </c>
      <c r="AI1496" s="55">
        <v>0</v>
      </c>
    </row>
    <row r="1497" spans="1:35" x14ac:dyDescent="0.25">
      <c r="A1497" s="26">
        <v>2019</v>
      </c>
      <c r="B1497" s="26">
        <v>1</v>
      </c>
      <c r="C1497" s="26" t="s">
        <v>42</v>
      </c>
      <c r="D1497" s="26">
        <v>7</v>
      </c>
      <c r="E1497" s="26">
        <v>2012</v>
      </c>
      <c r="F1497" s="50">
        <v>60332847</v>
      </c>
      <c r="G1497" s="51">
        <v>122167805</v>
      </c>
      <c r="H1497" s="51">
        <v>122379428</v>
      </c>
      <c r="I1497" s="51">
        <v>122461240</v>
      </c>
      <c r="J1497" s="51">
        <v>0</v>
      </c>
      <c r="K1497" s="52">
        <v>0</v>
      </c>
      <c r="L1497" s="50">
        <v>64714</v>
      </c>
      <c r="M1497" s="51">
        <v>154573</v>
      </c>
      <c r="N1497" s="51">
        <v>38603</v>
      </c>
      <c r="O1497" s="51">
        <v>8405</v>
      </c>
      <c r="P1497" s="51">
        <v>0</v>
      </c>
      <c r="Q1497" s="52">
        <v>0</v>
      </c>
      <c r="R1497" s="50">
        <v>336303</v>
      </c>
      <c r="S1497" s="51">
        <v>339789</v>
      </c>
      <c r="T1497" s="51">
        <v>340151</v>
      </c>
      <c r="U1497" s="51">
        <v>340315</v>
      </c>
      <c r="V1497" s="51">
        <v>0</v>
      </c>
      <c r="W1497" s="52">
        <v>0</v>
      </c>
      <c r="X1497" s="50">
        <v>13</v>
      </c>
      <c r="Y1497" s="51">
        <v>25</v>
      </c>
      <c r="Z1497" s="51">
        <v>26</v>
      </c>
      <c r="AA1497" s="51">
        <v>26</v>
      </c>
      <c r="AB1497" s="51">
        <v>0</v>
      </c>
      <c r="AC1497" s="52">
        <v>0</v>
      </c>
      <c r="AD1497" s="50">
        <v>333226</v>
      </c>
      <c r="AE1497" s="51">
        <v>335036</v>
      </c>
      <c r="AF1497" s="51">
        <v>336543</v>
      </c>
      <c r="AG1497" s="51">
        <v>336891</v>
      </c>
      <c r="AH1497" s="51">
        <v>0</v>
      </c>
      <c r="AI1497" s="52">
        <v>0</v>
      </c>
    </row>
    <row r="1498" spans="1:35" x14ac:dyDescent="0.25">
      <c r="A1498" s="27">
        <v>2019</v>
      </c>
      <c r="B1498" s="27">
        <v>1</v>
      </c>
      <c r="C1498" s="27" t="s">
        <v>42</v>
      </c>
      <c r="D1498" s="27">
        <v>8</v>
      </c>
      <c r="E1498" s="27">
        <v>2011</v>
      </c>
      <c r="F1498" s="53">
        <v>59149355</v>
      </c>
      <c r="G1498" s="54">
        <v>119725267</v>
      </c>
      <c r="H1498" s="54">
        <v>119933275</v>
      </c>
      <c r="I1498" s="54">
        <v>119991052</v>
      </c>
      <c r="J1498" s="54">
        <v>0</v>
      </c>
      <c r="K1498" s="55">
        <v>0</v>
      </c>
      <c r="L1498" s="53">
        <v>56427</v>
      </c>
      <c r="M1498" s="54">
        <v>130291</v>
      </c>
      <c r="N1498" s="54">
        <v>27862</v>
      </c>
      <c r="O1498" s="54">
        <v>9334</v>
      </c>
      <c r="P1498" s="54">
        <v>0</v>
      </c>
      <c r="Q1498" s="55">
        <v>0</v>
      </c>
      <c r="R1498" s="53">
        <v>329556</v>
      </c>
      <c r="S1498" s="54">
        <v>332822</v>
      </c>
      <c r="T1498" s="54">
        <v>333113</v>
      </c>
      <c r="U1498" s="54">
        <v>333195</v>
      </c>
      <c r="V1498" s="54">
        <v>0</v>
      </c>
      <c r="W1498" s="55">
        <v>0</v>
      </c>
      <c r="X1498" s="53">
        <v>17</v>
      </c>
      <c r="Y1498" s="54">
        <v>24</v>
      </c>
      <c r="Z1498" s="54">
        <v>24</v>
      </c>
      <c r="AA1498" s="54">
        <v>24</v>
      </c>
      <c r="AB1498" s="54">
        <v>0</v>
      </c>
      <c r="AC1498" s="55">
        <v>0</v>
      </c>
      <c r="AD1498" s="53">
        <v>326648</v>
      </c>
      <c r="AE1498" s="54">
        <v>328324</v>
      </c>
      <c r="AF1498" s="54">
        <v>329791</v>
      </c>
      <c r="AG1498" s="54">
        <v>330132</v>
      </c>
      <c r="AH1498" s="54">
        <v>0</v>
      </c>
      <c r="AI1498" s="55">
        <v>0</v>
      </c>
    </row>
    <row r="1499" spans="1:35" x14ac:dyDescent="0.25">
      <c r="A1499" s="26">
        <v>2019</v>
      </c>
      <c r="B1499" s="26">
        <v>1</v>
      </c>
      <c r="C1499" s="26" t="s">
        <v>42</v>
      </c>
      <c r="D1499" s="26">
        <v>9</v>
      </c>
      <c r="E1499" s="26">
        <v>2010</v>
      </c>
      <c r="F1499" s="50">
        <v>60415087</v>
      </c>
      <c r="G1499" s="51">
        <v>122330450</v>
      </c>
      <c r="H1499" s="51">
        <v>122523317</v>
      </c>
      <c r="I1499" s="51">
        <v>122569774</v>
      </c>
      <c r="J1499" s="51">
        <v>0</v>
      </c>
      <c r="K1499" s="52">
        <v>0</v>
      </c>
      <c r="L1499" s="50">
        <v>51697</v>
      </c>
      <c r="M1499" s="51">
        <v>125738</v>
      </c>
      <c r="N1499" s="51">
        <v>28516</v>
      </c>
      <c r="O1499" s="51">
        <v>6534</v>
      </c>
      <c r="P1499" s="51">
        <v>0</v>
      </c>
      <c r="Q1499" s="52">
        <v>0</v>
      </c>
      <c r="R1499" s="50">
        <v>336590</v>
      </c>
      <c r="S1499" s="51">
        <v>339903</v>
      </c>
      <c r="T1499" s="51">
        <v>340182</v>
      </c>
      <c r="U1499" s="51">
        <v>340262</v>
      </c>
      <c r="V1499" s="51">
        <v>0</v>
      </c>
      <c r="W1499" s="52">
        <v>0</v>
      </c>
      <c r="X1499" s="50">
        <v>15</v>
      </c>
      <c r="Y1499" s="51">
        <v>27</v>
      </c>
      <c r="Z1499" s="51">
        <v>28</v>
      </c>
      <c r="AA1499" s="51">
        <v>28</v>
      </c>
      <c r="AB1499" s="51">
        <v>0</v>
      </c>
      <c r="AC1499" s="52">
        <v>0</v>
      </c>
      <c r="AD1499" s="50">
        <v>333662</v>
      </c>
      <c r="AE1499" s="51">
        <v>335416</v>
      </c>
      <c r="AF1499" s="51">
        <v>336925</v>
      </c>
      <c r="AG1499" s="51">
        <v>337217</v>
      </c>
      <c r="AH1499" s="51">
        <v>0</v>
      </c>
      <c r="AI1499" s="52">
        <v>0</v>
      </c>
    </row>
    <row r="1500" spans="1:35" x14ac:dyDescent="0.25">
      <c r="A1500" s="27">
        <v>2019</v>
      </c>
      <c r="B1500" s="27">
        <v>1</v>
      </c>
      <c r="C1500" s="27" t="s">
        <v>42</v>
      </c>
      <c r="D1500" s="27">
        <v>10</v>
      </c>
      <c r="E1500" s="27">
        <v>2009</v>
      </c>
      <c r="F1500" s="53">
        <v>59343780</v>
      </c>
      <c r="G1500" s="54">
        <v>120180455</v>
      </c>
      <c r="H1500" s="54">
        <v>120367707</v>
      </c>
      <c r="I1500" s="54">
        <v>120448424</v>
      </c>
      <c r="J1500" s="54">
        <v>0</v>
      </c>
      <c r="K1500" s="55">
        <v>0</v>
      </c>
      <c r="L1500" s="53">
        <v>55676</v>
      </c>
      <c r="M1500" s="54">
        <v>125068</v>
      </c>
      <c r="N1500" s="54">
        <v>28493</v>
      </c>
      <c r="O1500" s="54">
        <v>9854</v>
      </c>
      <c r="P1500" s="54">
        <v>0</v>
      </c>
      <c r="Q1500" s="55">
        <v>0</v>
      </c>
      <c r="R1500" s="53">
        <v>330406</v>
      </c>
      <c r="S1500" s="54">
        <v>333833</v>
      </c>
      <c r="T1500" s="54">
        <v>334151</v>
      </c>
      <c r="U1500" s="54">
        <v>334304</v>
      </c>
      <c r="V1500" s="54">
        <v>0</v>
      </c>
      <c r="W1500" s="55">
        <v>0</v>
      </c>
      <c r="X1500" s="53">
        <v>9</v>
      </c>
      <c r="Y1500" s="54">
        <v>24</v>
      </c>
      <c r="Z1500" s="54">
        <v>23</v>
      </c>
      <c r="AA1500" s="54">
        <v>24</v>
      </c>
      <c r="AB1500" s="54">
        <v>0</v>
      </c>
      <c r="AC1500" s="55">
        <v>0</v>
      </c>
      <c r="AD1500" s="53">
        <v>327789</v>
      </c>
      <c r="AE1500" s="54">
        <v>329737</v>
      </c>
      <c r="AF1500" s="54">
        <v>331206</v>
      </c>
      <c r="AG1500" s="54">
        <v>331617</v>
      </c>
      <c r="AH1500" s="54">
        <v>0</v>
      </c>
      <c r="AI1500" s="55">
        <v>0</v>
      </c>
    </row>
    <row r="1501" spans="1:35" x14ac:dyDescent="0.25">
      <c r="A1501" s="26">
        <v>2019</v>
      </c>
      <c r="B1501" s="26">
        <v>1</v>
      </c>
      <c r="C1501" s="26" t="s">
        <v>42</v>
      </c>
      <c r="D1501" s="26">
        <v>11</v>
      </c>
      <c r="E1501" s="26">
        <v>2008</v>
      </c>
      <c r="F1501" s="50">
        <v>60697943</v>
      </c>
      <c r="G1501" s="51">
        <v>122877886</v>
      </c>
      <c r="H1501" s="51">
        <v>123048661</v>
      </c>
      <c r="I1501" s="51">
        <v>123121394</v>
      </c>
      <c r="J1501" s="51">
        <v>0</v>
      </c>
      <c r="K1501" s="52">
        <v>0</v>
      </c>
      <c r="L1501" s="50">
        <v>55294</v>
      </c>
      <c r="M1501" s="51">
        <v>131566</v>
      </c>
      <c r="N1501" s="51">
        <v>33345</v>
      </c>
      <c r="O1501" s="51">
        <v>8984</v>
      </c>
      <c r="P1501" s="51">
        <v>0</v>
      </c>
      <c r="Q1501" s="52">
        <v>0</v>
      </c>
      <c r="R1501" s="50">
        <v>337778</v>
      </c>
      <c r="S1501" s="51">
        <v>341090</v>
      </c>
      <c r="T1501" s="51">
        <v>341406</v>
      </c>
      <c r="U1501" s="51">
        <v>341545</v>
      </c>
      <c r="V1501" s="51">
        <v>0</v>
      </c>
      <c r="W1501" s="52">
        <v>0</v>
      </c>
      <c r="X1501" s="50">
        <v>11</v>
      </c>
      <c r="Y1501" s="51">
        <v>22</v>
      </c>
      <c r="Z1501" s="51">
        <v>24</v>
      </c>
      <c r="AA1501" s="51">
        <v>25</v>
      </c>
      <c r="AB1501" s="51">
        <v>0</v>
      </c>
      <c r="AC1501" s="52">
        <v>0</v>
      </c>
      <c r="AD1501" s="50">
        <v>335383</v>
      </c>
      <c r="AE1501" s="51">
        <v>337149</v>
      </c>
      <c r="AF1501" s="51">
        <v>338562</v>
      </c>
      <c r="AG1501" s="51">
        <v>338925</v>
      </c>
      <c r="AH1501" s="51">
        <v>0</v>
      </c>
      <c r="AI1501" s="52">
        <v>0</v>
      </c>
    </row>
    <row r="1502" spans="1:35" x14ac:dyDescent="0.25">
      <c r="A1502" s="27">
        <v>2019</v>
      </c>
      <c r="B1502" s="27">
        <v>1</v>
      </c>
      <c r="C1502" s="27" t="s">
        <v>42</v>
      </c>
      <c r="D1502" s="27">
        <v>12</v>
      </c>
      <c r="E1502" s="27">
        <v>2007</v>
      </c>
      <c r="F1502" s="53">
        <v>60313867</v>
      </c>
      <c r="G1502" s="54">
        <v>122096144</v>
      </c>
      <c r="H1502" s="54">
        <v>122283249</v>
      </c>
      <c r="I1502" s="54">
        <v>122345720</v>
      </c>
      <c r="J1502" s="54">
        <v>0</v>
      </c>
      <c r="K1502" s="55">
        <v>0</v>
      </c>
      <c r="L1502" s="53">
        <v>50622</v>
      </c>
      <c r="M1502" s="54">
        <v>121293</v>
      </c>
      <c r="N1502" s="54">
        <v>30097</v>
      </c>
      <c r="O1502" s="54">
        <v>8754</v>
      </c>
      <c r="P1502" s="54">
        <v>0</v>
      </c>
      <c r="Q1502" s="55">
        <v>0</v>
      </c>
      <c r="R1502" s="53">
        <v>335555</v>
      </c>
      <c r="S1502" s="54">
        <v>338734</v>
      </c>
      <c r="T1502" s="54">
        <v>339067</v>
      </c>
      <c r="U1502" s="54">
        <v>339198</v>
      </c>
      <c r="V1502" s="54">
        <v>0</v>
      </c>
      <c r="W1502" s="55">
        <v>0</v>
      </c>
      <c r="X1502" s="53">
        <v>14</v>
      </c>
      <c r="Y1502" s="54">
        <v>25</v>
      </c>
      <c r="Z1502" s="54">
        <v>26</v>
      </c>
      <c r="AA1502" s="54">
        <v>27</v>
      </c>
      <c r="AB1502" s="54">
        <v>0</v>
      </c>
      <c r="AC1502" s="55">
        <v>0</v>
      </c>
      <c r="AD1502" s="53">
        <v>333189</v>
      </c>
      <c r="AE1502" s="54">
        <v>334932</v>
      </c>
      <c r="AF1502" s="54">
        <v>336469</v>
      </c>
      <c r="AG1502" s="54">
        <v>336782</v>
      </c>
      <c r="AH1502" s="54">
        <v>0</v>
      </c>
      <c r="AI1502" s="55">
        <v>0</v>
      </c>
    </row>
    <row r="1503" spans="1:35" x14ac:dyDescent="0.25">
      <c r="A1503" s="26">
        <v>2019</v>
      </c>
      <c r="B1503" s="26">
        <v>1</v>
      </c>
      <c r="C1503" s="26" t="s">
        <v>42</v>
      </c>
      <c r="D1503" s="26">
        <v>13</v>
      </c>
      <c r="E1503" s="26">
        <v>2006</v>
      </c>
      <c r="F1503" s="50">
        <v>59437248</v>
      </c>
      <c r="G1503" s="51">
        <v>120314463</v>
      </c>
      <c r="H1503" s="51">
        <v>120484837</v>
      </c>
      <c r="I1503" s="51">
        <v>120556812</v>
      </c>
      <c r="J1503" s="51">
        <v>0</v>
      </c>
      <c r="K1503" s="52">
        <v>0</v>
      </c>
      <c r="L1503" s="50">
        <v>47223</v>
      </c>
      <c r="M1503" s="51">
        <v>113469</v>
      </c>
      <c r="N1503" s="51">
        <v>24532</v>
      </c>
      <c r="O1503" s="51">
        <v>7322</v>
      </c>
      <c r="P1503" s="51">
        <v>0</v>
      </c>
      <c r="Q1503" s="52">
        <v>0</v>
      </c>
      <c r="R1503" s="50">
        <v>330618</v>
      </c>
      <c r="S1503" s="51">
        <v>333570</v>
      </c>
      <c r="T1503" s="51">
        <v>333869</v>
      </c>
      <c r="U1503" s="51">
        <v>334033</v>
      </c>
      <c r="V1503" s="51">
        <v>0</v>
      </c>
      <c r="W1503" s="52">
        <v>0</v>
      </c>
      <c r="X1503" s="50">
        <v>16</v>
      </c>
      <c r="Y1503" s="51">
        <v>28</v>
      </c>
      <c r="Z1503" s="51">
        <v>28</v>
      </c>
      <c r="AA1503" s="51">
        <v>30</v>
      </c>
      <c r="AB1503" s="51">
        <v>0</v>
      </c>
      <c r="AC1503" s="52">
        <v>0</v>
      </c>
      <c r="AD1503" s="50">
        <v>328378</v>
      </c>
      <c r="AE1503" s="51">
        <v>330053</v>
      </c>
      <c r="AF1503" s="51">
        <v>331372</v>
      </c>
      <c r="AG1503" s="51">
        <v>331754</v>
      </c>
      <c r="AH1503" s="51">
        <v>0</v>
      </c>
      <c r="AI1503" s="52">
        <v>0</v>
      </c>
    </row>
    <row r="1504" spans="1:35" x14ac:dyDescent="0.25">
      <c r="A1504" s="27">
        <v>2019</v>
      </c>
      <c r="B1504" s="27">
        <v>1</v>
      </c>
      <c r="C1504" s="27" t="s">
        <v>42</v>
      </c>
      <c r="D1504" s="27">
        <v>14</v>
      </c>
      <c r="E1504" s="27">
        <v>2005</v>
      </c>
      <c r="F1504" s="53">
        <v>60024752</v>
      </c>
      <c r="G1504" s="54">
        <v>121477499</v>
      </c>
      <c r="H1504" s="54">
        <v>121644768</v>
      </c>
      <c r="I1504" s="54">
        <v>121693676</v>
      </c>
      <c r="J1504" s="54">
        <v>0</v>
      </c>
      <c r="K1504" s="55">
        <v>0</v>
      </c>
      <c r="L1504" s="53">
        <v>49553</v>
      </c>
      <c r="M1504" s="54">
        <v>113190</v>
      </c>
      <c r="N1504" s="54">
        <v>23710</v>
      </c>
      <c r="O1504" s="54">
        <v>9106</v>
      </c>
      <c r="P1504" s="54">
        <v>0</v>
      </c>
      <c r="Q1504" s="55">
        <v>0</v>
      </c>
      <c r="R1504" s="53">
        <v>333808</v>
      </c>
      <c r="S1504" s="54">
        <v>336617</v>
      </c>
      <c r="T1504" s="54">
        <v>336887</v>
      </c>
      <c r="U1504" s="54">
        <v>336981</v>
      </c>
      <c r="V1504" s="54">
        <v>0</v>
      </c>
      <c r="W1504" s="55">
        <v>0</v>
      </c>
      <c r="X1504" s="53">
        <v>17</v>
      </c>
      <c r="Y1504" s="54">
        <v>37</v>
      </c>
      <c r="Z1504" s="54">
        <v>37</v>
      </c>
      <c r="AA1504" s="54">
        <v>37</v>
      </c>
      <c r="AB1504" s="54">
        <v>0</v>
      </c>
      <c r="AC1504" s="55">
        <v>0</v>
      </c>
      <c r="AD1504" s="53">
        <v>331663</v>
      </c>
      <c r="AE1504" s="54">
        <v>333244</v>
      </c>
      <c r="AF1504" s="54">
        <v>334528</v>
      </c>
      <c r="AG1504" s="54">
        <v>334843</v>
      </c>
      <c r="AH1504" s="54">
        <v>0</v>
      </c>
      <c r="AI1504" s="55">
        <v>0</v>
      </c>
    </row>
    <row r="1505" spans="1:35" x14ac:dyDescent="0.25">
      <c r="A1505" s="26">
        <v>2019</v>
      </c>
      <c r="B1505" s="26">
        <v>1</v>
      </c>
      <c r="C1505" s="26" t="s">
        <v>42</v>
      </c>
      <c r="D1505" s="26">
        <v>15</v>
      </c>
      <c r="E1505" s="26">
        <v>2004</v>
      </c>
      <c r="F1505" s="50">
        <v>61507166</v>
      </c>
      <c r="G1505" s="51">
        <v>124487513</v>
      </c>
      <c r="H1505" s="51">
        <v>124760675</v>
      </c>
      <c r="I1505" s="51">
        <v>124878217</v>
      </c>
      <c r="J1505" s="51">
        <v>0</v>
      </c>
      <c r="K1505" s="52">
        <v>0</v>
      </c>
      <c r="L1505" s="50">
        <v>75252</v>
      </c>
      <c r="M1505" s="51">
        <v>228833</v>
      </c>
      <c r="N1505" s="51">
        <v>62105</v>
      </c>
      <c r="O1505" s="51">
        <v>16806</v>
      </c>
      <c r="P1505" s="51">
        <v>0</v>
      </c>
      <c r="Q1505" s="52">
        <v>0</v>
      </c>
      <c r="R1505" s="50">
        <v>342295</v>
      </c>
      <c r="S1505" s="51">
        <v>345535</v>
      </c>
      <c r="T1505" s="51">
        <v>345828</v>
      </c>
      <c r="U1505" s="51">
        <v>345980</v>
      </c>
      <c r="V1505" s="51">
        <v>0</v>
      </c>
      <c r="W1505" s="52">
        <v>0</v>
      </c>
      <c r="X1505" s="50">
        <v>23</v>
      </c>
      <c r="Y1505" s="51">
        <v>43</v>
      </c>
      <c r="Z1505" s="51">
        <v>48</v>
      </c>
      <c r="AA1505" s="51">
        <v>49</v>
      </c>
      <c r="AB1505" s="51">
        <v>0</v>
      </c>
      <c r="AC1505" s="52">
        <v>0</v>
      </c>
      <c r="AD1505" s="50">
        <v>339693</v>
      </c>
      <c r="AE1505" s="51">
        <v>341395</v>
      </c>
      <c r="AF1505" s="51">
        <v>343240</v>
      </c>
      <c r="AG1505" s="51">
        <v>343770</v>
      </c>
      <c r="AH1505" s="51">
        <v>0</v>
      </c>
      <c r="AI1505" s="52">
        <v>0</v>
      </c>
    </row>
    <row r="1506" spans="1:35" x14ac:dyDescent="0.25">
      <c r="A1506" s="27">
        <v>2019</v>
      </c>
      <c r="B1506" s="27">
        <v>1</v>
      </c>
      <c r="C1506" s="27" t="s">
        <v>42</v>
      </c>
      <c r="D1506" s="27">
        <v>16</v>
      </c>
      <c r="E1506" s="27">
        <v>2003</v>
      </c>
      <c r="F1506" s="53">
        <v>61749017</v>
      </c>
      <c r="G1506" s="54">
        <v>125291319</v>
      </c>
      <c r="H1506" s="54">
        <v>125655150</v>
      </c>
      <c r="I1506" s="54">
        <v>125756712</v>
      </c>
      <c r="J1506" s="54">
        <v>0</v>
      </c>
      <c r="K1506" s="55">
        <v>0</v>
      </c>
      <c r="L1506" s="53">
        <v>88343</v>
      </c>
      <c r="M1506" s="54">
        <v>295090</v>
      </c>
      <c r="N1506" s="54">
        <v>53166</v>
      </c>
      <c r="O1506" s="54">
        <v>17477</v>
      </c>
      <c r="P1506" s="54">
        <v>0</v>
      </c>
      <c r="Q1506" s="55">
        <v>0</v>
      </c>
      <c r="R1506" s="53">
        <v>343705</v>
      </c>
      <c r="S1506" s="54">
        <v>349533</v>
      </c>
      <c r="T1506" s="54">
        <v>349900</v>
      </c>
      <c r="U1506" s="54">
        <v>350062</v>
      </c>
      <c r="V1506" s="54">
        <v>0</v>
      </c>
      <c r="W1506" s="55">
        <v>0</v>
      </c>
      <c r="X1506" s="53">
        <v>24</v>
      </c>
      <c r="Y1506" s="54">
        <v>60</v>
      </c>
      <c r="Z1506" s="54">
        <v>63</v>
      </c>
      <c r="AA1506" s="54">
        <v>63</v>
      </c>
      <c r="AB1506" s="54">
        <v>0</v>
      </c>
      <c r="AC1506" s="55">
        <v>0</v>
      </c>
      <c r="AD1506" s="53">
        <v>340746</v>
      </c>
      <c r="AE1506" s="54">
        <v>344875</v>
      </c>
      <c r="AF1506" s="54">
        <v>346935</v>
      </c>
      <c r="AG1506" s="54">
        <v>347408</v>
      </c>
      <c r="AH1506" s="54">
        <v>0</v>
      </c>
      <c r="AI1506" s="55">
        <v>0</v>
      </c>
    </row>
    <row r="1507" spans="1:35" x14ac:dyDescent="0.25">
      <c r="A1507" s="26">
        <v>2019</v>
      </c>
      <c r="B1507" s="26">
        <v>1</v>
      </c>
      <c r="C1507" s="26" t="s">
        <v>42</v>
      </c>
      <c r="D1507" s="26">
        <v>17</v>
      </c>
      <c r="E1507" s="26">
        <v>2002</v>
      </c>
      <c r="F1507" s="50">
        <v>63274041</v>
      </c>
      <c r="G1507" s="51">
        <v>128393188</v>
      </c>
      <c r="H1507" s="51">
        <v>128780357</v>
      </c>
      <c r="I1507" s="51">
        <v>128879773</v>
      </c>
      <c r="J1507" s="51">
        <v>0</v>
      </c>
      <c r="K1507" s="52">
        <v>0</v>
      </c>
      <c r="L1507" s="50">
        <v>90442</v>
      </c>
      <c r="M1507" s="51">
        <v>354851</v>
      </c>
      <c r="N1507" s="51">
        <v>68640</v>
      </c>
      <c r="O1507" s="51">
        <v>18367</v>
      </c>
      <c r="P1507" s="51">
        <v>0</v>
      </c>
      <c r="Q1507" s="52">
        <v>0</v>
      </c>
      <c r="R1507" s="50">
        <v>352323</v>
      </c>
      <c r="S1507" s="51">
        <v>359478</v>
      </c>
      <c r="T1507" s="51">
        <v>359759</v>
      </c>
      <c r="U1507" s="51">
        <v>359865</v>
      </c>
      <c r="V1507" s="51">
        <v>0</v>
      </c>
      <c r="W1507" s="52">
        <v>0</v>
      </c>
      <c r="X1507" s="50">
        <v>33</v>
      </c>
      <c r="Y1507" s="51">
        <v>83</v>
      </c>
      <c r="Z1507" s="51">
        <v>87</v>
      </c>
      <c r="AA1507" s="51">
        <v>87</v>
      </c>
      <c r="AB1507" s="51">
        <v>0</v>
      </c>
      <c r="AC1507" s="52">
        <v>0</v>
      </c>
      <c r="AD1507" s="50">
        <v>349031</v>
      </c>
      <c r="AE1507" s="51">
        <v>353928</v>
      </c>
      <c r="AF1507" s="51">
        <v>355916</v>
      </c>
      <c r="AG1507" s="51">
        <v>356269</v>
      </c>
      <c r="AH1507" s="51">
        <v>0</v>
      </c>
      <c r="AI1507" s="52">
        <v>0</v>
      </c>
    </row>
    <row r="1508" spans="1:35" x14ac:dyDescent="0.25">
      <c r="A1508" s="27">
        <v>2019</v>
      </c>
      <c r="B1508" s="27">
        <v>1</v>
      </c>
      <c r="C1508" s="27" t="s">
        <v>42</v>
      </c>
      <c r="D1508" s="27">
        <v>18</v>
      </c>
      <c r="E1508" s="27">
        <v>2001</v>
      </c>
      <c r="F1508" s="53">
        <v>65726559</v>
      </c>
      <c r="G1508" s="54">
        <v>133903954</v>
      </c>
      <c r="H1508" s="54">
        <v>134342406</v>
      </c>
      <c r="I1508" s="54">
        <v>134433708</v>
      </c>
      <c r="J1508" s="54">
        <v>0</v>
      </c>
      <c r="K1508" s="55">
        <v>0</v>
      </c>
      <c r="L1508" s="53">
        <v>108363</v>
      </c>
      <c r="M1508" s="54">
        <v>393763</v>
      </c>
      <c r="N1508" s="54">
        <v>98163</v>
      </c>
      <c r="O1508" s="54">
        <v>28136</v>
      </c>
      <c r="P1508" s="54">
        <v>0</v>
      </c>
      <c r="Q1508" s="55">
        <v>0</v>
      </c>
      <c r="R1508" s="53">
        <v>367702</v>
      </c>
      <c r="S1508" s="54">
        <v>384044</v>
      </c>
      <c r="T1508" s="54">
        <v>384287</v>
      </c>
      <c r="U1508" s="54">
        <v>384408</v>
      </c>
      <c r="V1508" s="54">
        <v>0</v>
      </c>
      <c r="W1508" s="55">
        <v>0</v>
      </c>
      <c r="X1508" s="53">
        <v>57</v>
      </c>
      <c r="Y1508" s="54">
        <v>126</v>
      </c>
      <c r="Z1508" s="54">
        <v>133</v>
      </c>
      <c r="AA1508" s="54">
        <v>134</v>
      </c>
      <c r="AB1508" s="54">
        <v>0</v>
      </c>
      <c r="AC1508" s="55">
        <v>0</v>
      </c>
      <c r="AD1508" s="53">
        <v>362814</v>
      </c>
      <c r="AE1508" s="54">
        <v>370898</v>
      </c>
      <c r="AF1508" s="54">
        <v>374426</v>
      </c>
      <c r="AG1508" s="54">
        <v>374450</v>
      </c>
      <c r="AH1508" s="54">
        <v>0</v>
      </c>
      <c r="AI1508" s="55">
        <v>0</v>
      </c>
    </row>
    <row r="1509" spans="1:35" x14ac:dyDescent="0.25">
      <c r="A1509" s="26">
        <v>2019</v>
      </c>
      <c r="B1509" s="26">
        <v>1</v>
      </c>
      <c r="C1509" s="26" t="s">
        <v>42</v>
      </c>
      <c r="D1509" s="26">
        <v>19</v>
      </c>
      <c r="E1509" s="26">
        <v>2000</v>
      </c>
      <c r="F1509" s="50">
        <v>70707394</v>
      </c>
      <c r="G1509" s="51">
        <v>144180641</v>
      </c>
      <c r="H1509" s="51">
        <v>144626069</v>
      </c>
      <c r="I1509" s="51">
        <v>144656998</v>
      </c>
      <c r="J1509" s="51">
        <v>0</v>
      </c>
      <c r="K1509" s="52">
        <v>0</v>
      </c>
      <c r="L1509" s="50">
        <v>162017</v>
      </c>
      <c r="M1509" s="51">
        <v>443156</v>
      </c>
      <c r="N1509" s="51">
        <v>113936</v>
      </c>
      <c r="O1509" s="51">
        <v>24783</v>
      </c>
      <c r="P1509" s="51">
        <v>0</v>
      </c>
      <c r="Q1509" s="52">
        <v>0</v>
      </c>
      <c r="R1509" s="50">
        <v>400361</v>
      </c>
      <c r="S1509" s="51">
        <v>422163</v>
      </c>
      <c r="T1509" s="51">
        <v>422284</v>
      </c>
      <c r="U1509" s="51">
        <v>422276</v>
      </c>
      <c r="V1509" s="51">
        <v>0</v>
      </c>
      <c r="W1509" s="52">
        <v>0</v>
      </c>
      <c r="X1509" s="50">
        <v>72</v>
      </c>
      <c r="Y1509" s="51">
        <v>166</v>
      </c>
      <c r="Z1509" s="51">
        <v>168</v>
      </c>
      <c r="AA1509" s="51">
        <v>169</v>
      </c>
      <c r="AB1509" s="51">
        <v>0</v>
      </c>
      <c r="AC1509" s="52">
        <v>0</v>
      </c>
      <c r="AD1509" s="50">
        <v>390657</v>
      </c>
      <c r="AE1509" s="51">
        <v>399262</v>
      </c>
      <c r="AF1509" s="51">
        <v>403008</v>
      </c>
      <c r="AG1509" s="51">
        <v>402539</v>
      </c>
      <c r="AH1509" s="51">
        <v>0</v>
      </c>
      <c r="AI1509" s="52">
        <v>0</v>
      </c>
    </row>
    <row r="1510" spans="1:35" x14ac:dyDescent="0.25">
      <c r="A1510" s="27">
        <v>2019</v>
      </c>
      <c r="B1510" s="27">
        <v>1</v>
      </c>
      <c r="C1510" s="27" t="s">
        <v>42</v>
      </c>
      <c r="D1510" s="27">
        <v>20</v>
      </c>
      <c r="E1510" s="27">
        <v>1999</v>
      </c>
      <c r="F1510" s="53">
        <v>73664449</v>
      </c>
      <c r="G1510" s="54">
        <v>149957114</v>
      </c>
      <c r="H1510" s="54">
        <v>150383193</v>
      </c>
      <c r="I1510" s="54">
        <v>150369226</v>
      </c>
      <c r="J1510" s="54">
        <v>0</v>
      </c>
      <c r="K1510" s="55">
        <v>0</v>
      </c>
      <c r="L1510" s="53">
        <v>188137</v>
      </c>
      <c r="M1510" s="54">
        <v>474213</v>
      </c>
      <c r="N1510" s="54">
        <v>131911</v>
      </c>
      <c r="O1510" s="54">
        <v>39477</v>
      </c>
      <c r="P1510" s="54">
        <v>0</v>
      </c>
      <c r="Q1510" s="55">
        <v>0</v>
      </c>
      <c r="R1510" s="53">
        <v>420704</v>
      </c>
      <c r="S1510" s="54">
        <v>440470</v>
      </c>
      <c r="T1510" s="54">
        <v>440481</v>
      </c>
      <c r="U1510" s="54">
        <v>440404</v>
      </c>
      <c r="V1510" s="54">
        <v>0</v>
      </c>
      <c r="W1510" s="55">
        <v>0</v>
      </c>
      <c r="X1510" s="53">
        <v>80</v>
      </c>
      <c r="Y1510" s="54">
        <v>178</v>
      </c>
      <c r="Z1510" s="54">
        <v>181</v>
      </c>
      <c r="AA1510" s="54">
        <v>181</v>
      </c>
      <c r="AB1510" s="54">
        <v>0</v>
      </c>
      <c r="AC1510" s="55">
        <v>0</v>
      </c>
      <c r="AD1510" s="53">
        <v>406962</v>
      </c>
      <c r="AE1510" s="54">
        <v>413357</v>
      </c>
      <c r="AF1510" s="54">
        <v>417355</v>
      </c>
      <c r="AG1510" s="54">
        <v>416676</v>
      </c>
      <c r="AH1510" s="54">
        <v>0</v>
      </c>
      <c r="AI1510" s="55">
        <v>0</v>
      </c>
    </row>
    <row r="1511" spans="1:35" x14ac:dyDescent="0.25">
      <c r="A1511" s="26">
        <v>2019</v>
      </c>
      <c r="B1511" s="26">
        <v>1</v>
      </c>
      <c r="C1511" s="26" t="s">
        <v>42</v>
      </c>
      <c r="D1511" s="26">
        <v>21</v>
      </c>
      <c r="E1511" s="26">
        <v>1998</v>
      </c>
      <c r="F1511" s="50">
        <v>75988524</v>
      </c>
      <c r="G1511" s="51">
        <v>154298782</v>
      </c>
      <c r="H1511" s="51">
        <v>154729117</v>
      </c>
      <c r="I1511" s="51">
        <v>154659459</v>
      </c>
      <c r="J1511" s="51">
        <v>0</v>
      </c>
      <c r="K1511" s="52">
        <v>0</v>
      </c>
      <c r="L1511" s="50">
        <v>185568</v>
      </c>
      <c r="M1511" s="51">
        <v>423641</v>
      </c>
      <c r="N1511" s="51">
        <v>112782</v>
      </c>
      <c r="O1511" s="51">
        <v>25520</v>
      </c>
      <c r="P1511" s="51">
        <v>0</v>
      </c>
      <c r="Q1511" s="52">
        <v>0</v>
      </c>
      <c r="R1511" s="50">
        <v>434506</v>
      </c>
      <c r="S1511" s="51">
        <v>451247</v>
      </c>
      <c r="T1511" s="51">
        <v>451208</v>
      </c>
      <c r="U1511" s="51">
        <v>451020</v>
      </c>
      <c r="V1511" s="51">
        <v>0</v>
      </c>
      <c r="W1511" s="52">
        <v>0</v>
      </c>
      <c r="X1511" s="50">
        <v>73</v>
      </c>
      <c r="Y1511" s="51">
        <v>172</v>
      </c>
      <c r="Z1511" s="51">
        <v>174</v>
      </c>
      <c r="AA1511" s="51">
        <v>176</v>
      </c>
      <c r="AB1511" s="51">
        <v>0</v>
      </c>
      <c r="AC1511" s="52">
        <v>0</v>
      </c>
      <c r="AD1511" s="50">
        <v>419684</v>
      </c>
      <c r="AE1511" s="51">
        <v>423714</v>
      </c>
      <c r="AF1511" s="51">
        <v>427808</v>
      </c>
      <c r="AG1511" s="51">
        <v>427120</v>
      </c>
      <c r="AH1511" s="51">
        <v>0</v>
      </c>
      <c r="AI1511" s="52">
        <v>0</v>
      </c>
    </row>
    <row r="1512" spans="1:35" x14ac:dyDescent="0.25">
      <c r="A1512" s="27">
        <v>2019</v>
      </c>
      <c r="B1512" s="27">
        <v>1</v>
      </c>
      <c r="C1512" s="27" t="s">
        <v>42</v>
      </c>
      <c r="D1512" s="27">
        <v>22</v>
      </c>
      <c r="E1512" s="27">
        <v>1997</v>
      </c>
      <c r="F1512" s="53">
        <v>79354916</v>
      </c>
      <c r="G1512" s="54">
        <v>160997173</v>
      </c>
      <c r="H1512" s="54">
        <v>161336584</v>
      </c>
      <c r="I1512" s="54">
        <v>161225915</v>
      </c>
      <c r="J1512" s="54">
        <v>0</v>
      </c>
      <c r="K1512" s="55">
        <v>0</v>
      </c>
      <c r="L1512" s="53">
        <v>206026</v>
      </c>
      <c r="M1512" s="54">
        <v>430108</v>
      </c>
      <c r="N1512" s="54">
        <v>132672</v>
      </c>
      <c r="O1512" s="54">
        <v>38566</v>
      </c>
      <c r="P1512" s="54">
        <v>0</v>
      </c>
      <c r="Q1512" s="55">
        <v>0</v>
      </c>
      <c r="R1512" s="53">
        <v>453721</v>
      </c>
      <c r="S1512" s="54">
        <v>469799</v>
      </c>
      <c r="T1512" s="54">
        <v>469631</v>
      </c>
      <c r="U1512" s="54">
        <v>469317</v>
      </c>
      <c r="V1512" s="54">
        <v>0</v>
      </c>
      <c r="W1512" s="55">
        <v>0</v>
      </c>
      <c r="X1512" s="53">
        <v>80</v>
      </c>
      <c r="Y1512" s="54">
        <v>187</v>
      </c>
      <c r="Z1512" s="54">
        <v>191</v>
      </c>
      <c r="AA1512" s="54">
        <v>191</v>
      </c>
      <c r="AB1512" s="54">
        <v>0</v>
      </c>
      <c r="AC1512" s="55">
        <v>0</v>
      </c>
      <c r="AD1512" s="53">
        <v>438431</v>
      </c>
      <c r="AE1512" s="54">
        <v>441646</v>
      </c>
      <c r="AF1512" s="54">
        <v>445657</v>
      </c>
      <c r="AG1512" s="54">
        <v>444706</v>
      </c>
      <c r="AH1512" s="54">
        <v>0</v>
      </c>
      <c r="AI1512" s="55">
        <v>0</v>
      </c>
    </row>
    <row r="1513" spans="1:35" x14ac:dyDescent="0.25">
      <c r="A1513" s="26">
        <v>2019</v>
      </c>
      <c r="B1513" s="26">
        <v>1</v>
      </c>
      <c r="C1513" s="26" t="s">
        <v>42</v>
      </c>
      <c r="D1513" s="26">
        <v>23</v>
      </c>
      <c r="E1513" s="26">
        <v>1996</v>
      </c>
      <c r="F1513" s="50">
        <v>78845281</v>
      </c>
      <c r="G1513" s="51">
        <v>159779455</v>
      </c>
      <c r="H1513" s="51">
        <v>160227670</v>
      </c>
      <c r="I1513" s="51">
        <v>160163247</v>
      </c>
      <c r="J1513" s="51">
        <v>0</v>
      </c>
      <c r="K1513" s="52">
        <v>0</v>
      </c>
      <c r="L1513" s="50">
        <v>196569</v>
      </c>
      <c r="M1513" s="51">
        <v>361347</v>
      </c>
      <c r="N1513" s="51">
        <v>112947</v>
      </c>
      <c r="O1513" s="51">
        <v>22763</v>
      </c>
      <c r="P1513" s="51">
        <v>0</v>
      </c>
      <c r="Q1513" s="52">
        <v>0</v>
      </c>
      <c r="R1513" s="50">
        <v>451911</v>
      </c>
      <c r="S1513" s="51">
        <v>467905</v>
      </c>
      <c r="T1513" s="51">
        <v>467767</v>
      </c>
      <c r="U1513" s="51">
        <v>467605</v>
      </c>
      <c r="V1513" s="51">
        <v>0</v>
      </c>
      <c r="W1513" s="52">
        <v>0</v>
      </c>
      <c r="X1513" s="50">
        <v>74</v>
      </c>
      <c r="Y1513" s="51">
        <v>174</v>
      </c>
      <c r="Z1513" s="51">
        <v>177</v>
      </c>
      <c r="AA1513" s="51">
        <v>177</v>
      </c>
      <c r="AB1513" s="51">
        <v>0</v>
      </c>
      <c r="AC1513" s="52">
        <v>0</v>
      </c>
      <c r="AD1513" s="50">
        <v>434385</v>
      </c>
      <c r="AE1513" s="51">
        <v>435528</v>
      </c>
      <c r="AF1513" s="51">
        <v>441524</v>
      </c>
      <c r="AG1513" s="51">
        <v>440849</v>
      </c>
      <c r="AH1513" s="51">
        <v>0</v>
      </c>
      <c r="AI1513" s="52">
        <v>0</v>
      </c>
    </row>
    <row r="1514" spans="1:35" x14ac:dyDescent="0.25">
      <c r="A1514" s="27">
        <v>2019</v>
      </c>
      <c r="B1514" s="27">
        <v>1</v>
      </c>
      <c r="C1514" s="27" t="s">
        <v>42</v>
      </c>
      <c r="D1514" s="27">
        <v>24</v>
      </c>
      <c r="E1514" s="27">
        <v>1995</v>
      </c>
      <c r="F1514" s="53">
        <v>77281516</v>
      </c>
      <c r="G1514" s="54">
        <v>157044864</v>
      </c>
      <c r="H1514" s="54">
        <v>157395032</v>
      </c>
      <c r="I1514" s="54">
        <v>157279234</v>
      </c>
      <c r="J1514" s="54">
        <v>0</v>
      </c>
      <c r="K1514" s="55">
        <v>0</v>
      </c>
      <c r="L1514" s="53">
        <v>179949</v>
      </c>
      <c r="M1514" s="54">
        <v>348706</v>
      </c>
      <c r="N1514" s="54">
        <v>114903</v>
      </c>
      <c r="O1514" s="54">
        <v>21521</v>
      </c>
      <c r="P1514" s="54">
        <v>0</v>
      </c>
      <c r="Q1514" s="55">
        <v>0</v>
      </c>
      <c r="R1514" s="53">
        <v>443717</v>
      </c>
      <c r="S1514" s="54">
        <v>460314</v>
      </c>
      <c r="T1514" s="54">
        <v>460310</v>
      </c>
      <c r="U1514" s="54">
        <v>460069</v>
      </c>
      <c r="V1514" s="54">
        <v>0</v>
      </c>
      <c r="W1514" s="55">
        <v>0</v>
      </c>
      <c r="X1514" s="53">
        <v>95</v>
      </c>
      <c r="Y1514" s="54">
        <v>186</v>
      </c>
      <c r="Z1514" s="54">
        <v>185</v>
      </c>
      <c r="AA1514" s="54">
        <v>187</v>
      </c>
      <c r="AB1514" s="54">
        <v>0</v>
      </c>
      <c r="AC1514" s="55">
        <v>0</v>
      </c>
      <c r="AD1514" s="53">
        <v>428049</v>
      </c>
      <c r="AE1514" s="54">
        <v>431608</v>
      </c>
      <c r="AF1514" s="54">
        <v>435839</v>
      </c>
      <c r="AG1514" s="54">
        <v>434865</v>
      </c>
      <c r="AH1514" s="54">
        <v>0</v>
      </c>
      <c r="AI1514" s="55">
        <v>0</v>
      </c>
    </row>
    <row r="1515" spans="1:35" x14ac:dyDescent="0.25">
      <c r="A1515" s="26">
        <v>2019</v>
      </c>
      <c r="B1515" s="26">
        <v>1</v>
      </c>
      <c r="C1515" s="26" t="s">
        <v>42</v>
      </c>
      <c r="D1515" s="26">
        <v>25</v>
      </c>
      <c r="E1515" s="26">
        <v>1994</v>
      </c>
      <c r="F1515" s="50">
        <v>78848411</v>
      </c>
      <c r="G1515" s="51">
        <v>160202160</v>
      </c>
      <c r="H1515" s="51">
        <v>160439074</v>
      </c>
      <c r="I1515" s="51">
        <v>160315163</v>
      </c>
      <c r="J1515" s="51">
        <v>0</v>
      </c>
      <c r="K1515" s="52">
        <v>0</v>
      </c>
      <c r="L1515" s="50">
        <v>170656</v>
      </c>
      <c r="M1515" s="51">
        <v>330848</v>
      </c>
      <c r="N1515" s="51">
        <v>95611</v>
      </c>
      <c r="O1515" s="51">
        <v>23460</v>
      </c>
      <c r="P1515" s="51">
        <v>0</v>
      </c>
      <c r="Q1515" s="52">
        <v>0</v>
      </c>
      <c r="R1515" s="50">
        <v>452703</v>
      </c>
      <c r="S1515" s="51">
        <v>469368</v>
      </c>
      <c r="T1515" s="51">
        <v>469244</v>
      </c>
      <c r="U1515" s="51">
        <v>469101</v>
      </c>
      <c r="V1515" s="51">
        <v>0</v>
      </c>
      <c r="W1515" s="52">
        <v>0</v>
      </c>
      <c r="X1515" s="50">
        <v>106</v>
      </c>
      <c r="Y1515" s="51">
        <v>227</v>
      </c>
      <c r="Z1515" s="51">
        <v>230</v>
      </c>
      <c r="AA1515" s="51">
        <v>231</v>
      </c>
      <c r="AB1515" s="51">
        <v>0</v>
      </c>
      <c r="AC1515" s="52">
        <v>0</v>
      </c>
      <c r="AD1515" s="50">
        <v>436732</v>
      </c>
      <c r="AE1515" s="51">
        <v>440430</v>
      </c>
      <c r="AF1515" s="51">
        <v>443989</v>
      </c>
      <c r="AG1515" s="51">
        <v>442988</v>
      </c>
      <c r="AH1515" s="51">
        <v>0</v>
      </c>
      <c r="AI1515" s="52">
        <v>0</v>
      </c>
    </row>
    <row r="1516" spans="1:35" x14ac:dyDescent="0.25">
      <c r="A1516" s="27">
        <v>2019</v>
      </c>
      <c r="B1516" s="27">
        <v>1</v>
      </c>
      <c r="C1516" s="27" t="s">
        <v>42</v>
      </c>
      <c r="D1516" s="27">
        <v>26</v>
      </c>
      <c r="E1516" s="27">
        <v>1993</v>
      </c>
      <c r="F1516" s="53">
        <v>82288314</v>
      </c>
      <c r="G1516" s="54">
        <v>166938767</v>
      </c>
      <c r="H1516" s="54">
        <v>167081252</v>
      </c>
      <c r="I1516" s="54">
        <v>166939475</v>
      </c>
      <c r="J1516" s="54">
        <v>0</v>
      </c>
      <c r="K1516" s="55">
        <v>0</v>
      </c>
      <c r="L1516" s="53">
        <v>155136</v>
      </c>
      <c r="M1516" s="54">
        <v>302514</v>
      </c>
      <c r="N1516" s="54">
        <v>94699</v>
      </c>
      <c r="O1516" s="54">
        <v>21219</v>
      </c>
      <c r="P1516" s="54">
        <v>0</v>
      </c>
      <c r="Q1516" s="55">
        <v>0</v>
      </c>
      <c r="R1516" s="53">
        <v>471116</v>
      </c>
      <c r="S1516" s="54">
        <v>486399</v>
      </c>
      <c r="T1516" s="54">
        <v>486213</v>
      </c>
      <c r="U1516" s="54">
        <v>485985</v>
      </c>
      <c r="V1516" s="54">
        <v>0</v>
      </c>
      <c r="W1516" s="55">
        <v>0</v>
      </c>
      <c r="X1516" s="53">
        <v>91</v>
      </c>
      <c r="Y1516" s="54">
        <v>179</v>
      </c>
      <c r="Z1516" s="54">
        <v>182</v>
      </c>
      <c r="AA1516" s="54">
        <v>183</v>
      </c>
      <c r="AB1516" s="54">
        <v>0</v>
      </c>
      <c r="AC1516" s="55">
        <v>0</v>
      </c>
      <c r="AD1516" s="53">
        <v>456485</v>
      </c>
      <c r="AE1516" s="54">
        <v>458817</v>
      </c>
      <c r="AF1516" s="54">
        <v>461509</v>
      </c>
      <c r="AG1516" s="54">
        <v>460504</v>
      </c>
      <c r="AH1516" s="54">
        <v>0</v>
      </c>
      <c r="AI1516" s="55">
        <v>0</v>
      </c>
    </row>
    <row r="1517" spans="1:35" x14ac:dyDescent="0.25">
      <c r="A1517" s="26">
        <v>2019</v>
      </c>
      <c r="B1517" s="26">
        <v>1</v>
      </c>
      <c r="C1517" s="26" t="s">
        <v>42</v>
      </c>
      <c r="D1517" s="26">
        <v>27</v>
      </c>
      <c r="E1517" s="26">
        <v>1992</v>
      </c>
      <c r="F1517" s="50">
        <v>84495480</v>
      </c>
      <c r="G1517" s="51">
        <v>171337213</v>
      </c>
      <c r="H1517" s="51">
        <v>171470780</v>
      </c>
      <c r="I1517" s="51">
        <v>171351991</v>
      </c>
      <c r="J1517" s="51">
        <v>0</v>
      </c>
      <c r="K1517" s="52">
        <v>0</v>
      </c>
      <c r="L1517" s="50">
        <v>150959</v>
      </c>
      <c r="M1517" s="51">
        <v>309199</v>
      </c>
      <c r="N1517" s="51">
        <v>92061</v>
      </c>
      <c r="O1517" s="51">
        <v>23936</v>
      </c>
      <c r="P1517" s="51">
        <v>0</v>
      </c>
      <c r="Q1517" s="52">
        <v>0</v>
      </c>
      <c r="R1517" s="50">
        <v>483040</v>
      </c>
      <c r="S1517" s="51">
        <v>497732</v>
      </c>
      <c r="T1517" s="51">
        <v>497512</v>
      </c>
      <c r="U1517" s="51">
        <v>497335</v>
      </c>
      <c r="V1517" s="51">
        <v>0</v>
      </c>
      <c r="W1517" s="52">
        <v>0</v>
      </c>
      <c r="X1517" s="50">
        <v>96</v>
      </c>
      <c r="Y1517" s="51">
        <v>205</v>
      </c>
      <c r="Z1517" s="51">
        <v>205</v>
      </c>
      <c r="AA1517" s="51">
        <v>204</v>
      </c>
      <c r="AB1517" s="51">
        <v>0</v>
      </c>
      <c r="AC1517" s="52">
        <v>0</v>
      </c>
      <c r="AD1517" s="50">
        <v>468823</v>
      </c>
      <c r="AE1517" s="51">
        <v>470550</v>
      </c>
      <c r="AF1517" s="51">
        <v>473180</v>
      </c>
      <c r="AG1517" s="51">
        <v>472173</v>
      </c>
      <c r="AH1517" s="51">
        <v>0</v>
      </c>
      <c r="AI1517" s="52">
        <v>0</v>
      </c>
    </row>
    <row r="1518" spans="1:35" x14ac:dyDescent="0.25">
      <c r="A1518" s="27">
        <v>2019</v>
      </c>
      <c r="B1518" s="27">
        <v>1</v>
      </c>
      <c r="C1518" s="27" t="s">
        <v>42</v>
      </c>
      <c r="D1518" s="27">
        <v>28</v>
      </c>
      <c r="E1518" s="27">
        <v>1991</v>
      </c>
      <c r="F1518" s="53">
        <v>87716052</v>
      </c>
      <c r="G1518" s="54">
        <v>177719955</v>
      </c>
      <c r="H1518" s="54">
        <v>177820134</v>
      </c>
      <c r="I1518" s="54">
        <v>177667072</v>
      </c>
      <c r="J1518" s="54">
        <v>0</v>
      </c>
      <c r="K1518" s="55">
        <v>0</v>
      </c>
      <c r="L1518" s="53">
        <v>133192</v>
      </c>
      <c r="M1518" s="54">
        <v>281189</v>
      </c>
      <c r="N1518" s="54">
        <v>84442</v>
      </c>
      <c r="O1518" s="54">
        <v>24024</v>
      </c>
      <c r="P1518" s="54">
        <v>0</v>
      </c>
      <c r="Q1518" s="55">
        <v>0</v>
      </c>
      <c r="R1518" s="53">
        <v>500460</v>
      </c>
      <c r="S1518" s="54">
        <v>514349</v>
      </c>
      <c r="T1518" s="54">
        <v>514079</v>
      </c>
      <c r="U1518" s="54">
        <v>513874</v>
      </c>
      <c r="V1518" s="54">
        <v>0</v>
      </c>
      <c r="W1518" s="55">
        <v>0</v>
      </c>
      <c r="X1518" s="53">
        <v>122</v>
      </c>
      <c r="Y1518" s="54">
        <v>243</v>
      </c>
      <c r="Z1518" s="54">
        <v>244</v>
      </c>
      <c r="AA1518" s="54">
        <v>244</v>
      </c>
      <c r="AB1518" s="54">
        <v>0</v>
      </c>
      <c r="AC1518" s="55">
        <v>0</v>
      </c>
      <c r="AD1518" s="53">
        <v>486366</v>
      </c>
      <c r="AE1518" s="54">
        <v>487887</v>
      </c>
      <c r="AF1518" s="54">
        <v>490315</v>
      </c>
      <c r="AG1518" s="54">
        <v>489326</v>
      </c>
      <c r="AH1518" s="54">
        <v>0</v>
      </c>
      <c r="AI1518" s="55">
        <v>0</v>
      </c>
    </row>
    <row r="1519" spans="1:35" x14ac:dyDescent="0.25">
      <c r="A1519" s="26">
        <v>2019</v>
      </c>
      <c r="B1519" s="26">
        <v>1</v>
      </c>
      <c r="C1519" s="26" t="s">
        <v>42</v>
      </c>
      <c r="D1519" s="26">
        <v>29</v>
      </c>
      <c r="E1519" s="26">
        <v>1990</v>
      </c>
      <c r="F1519" s="50">
        <v>95516495</v>
      </c>
      <c r="G1519" s="51">
        <v>193360955</v>
      </c>
      <c r="H1519" s="51">
        <v>193422911</v>
      </c>
      <c r="I1519" s="51">
        <v>193247404</v>
      </c>
      <c r="J1519" s="51">
        <v>0</v>
      </c>
      <c r="K1519" s="52">
        <v>0</v>
      </c>
      <c r="L1519" s="50">
        <v>138096</v>
      </c>
      <c r="M1519" s="51">
        <v>290572</v>
      </c>
      <c r="N1519" s="51">
        <v>87826</v>
      </c>
      <c r="O1519" s="51">
        <v>21896</v>
      </c>
      <c r="P1519" s="51">
        <v>0</v>
      </c>
      <c r="Q1519" s="52">
        <v>0</v>
      </c>
      <c r="R1519" s="50">
        <v>543686</v>
      </c>
      <c r="S1519" s="51">
        <v>557238</v>
      </c>
      <c r="T1519" s="51">
        <v>557001</v>
      </c>
      <c r="U1519" s="51">
        <v>556749</v>
      </c>
      <c r="V1519" s="51">
        <v>0</v>
      </c>
      <c r="W1519" s="52">
        <v>0</v>
      </c>
      <c r="X1519" s="50">
        <v>125</v>
      </c>
      <c r="Y1519" s="51">
        <v>280</v>
      </c>
      <c r="Z1519" s="51">
        <v>284</v>
      </c>
      <c r="AA1519" s="51">
        <v>286</v>
      </c>
      <c r="AB1519" s="51">
        <v>0</v>
      </c>
      <c r="AC1519" s="52">
        <v>0</v>
      </c>
      <c r="AD1519" s="50">
        <v>529385</v>
      </c>
      <c r="AE1519" s="51">
        <v>530279</v>
      </c>
      <c r="AF1519" s="51">
        <v>532417</v>
      </c>
      <c r="AG1519" s="51">
        <v>531272</v>
      </c>
      <c r="AH1519" s="51">
        <v>0</v>
      </c>
      <c r="AI1519" s="52">
        <v>0</v>
      </c>
    </row>
    <row r="1520" spans="1:35" x14ac:dyDescent="0.25">
      <c r="A1520" s="27">
        <v>2019</v>
      </c>
      <c r="B1520" s="27">
        <v>1</v>
      </c>
      <c r="C1520" s="27" t="s">
        <v>42</v>
      </c>
      <c r="D1520" s="27">
        <v>30</v>
      </c>
      <c r="E1520" s="27">
        <v>1989</v>
      </c>
      <c r="F1520" s="53">
        <v>94021861</v>
      </c>
      <c r="G1520" s="54">
        <v>190175028</v>
      </c>
      <c r="H1520" s="54">
        <v>190243998</v>
      </c>
      <c r="I1520" s="54">
        <v>190115898</v>
      </c>
      <c r="J1520" s="54">
        <v>0</v>
      </c>
      <c r="K1520" s="55">
        <v>0</v>
      </c>
      <c r="L1520" s="53">
        <v>154172</v>
      </c>
      <c r="M1520" s="54">
        <v>308437</v>
      </c>
      <c r="N1520" s="54">
        <v>93837</v>
      </c>
      <c r="O1520" s="54">
        <v>22411</v>
      </c>
      <c r="P1520" s="54">
        <v>0</v>
      </c>
      <c r="Q1520" s="55">
        <v>0</v>
      </c>
      <c r="R1520" s="53">
        <v>534380</v>
      </c>
      <c r="S1520" s="54">
        <v>546724</v>
      </c>
      <c r="T1520" s="54">
        <v>546465</v>
      </c>
      <c r="U1520" s="54">
        <v>546328</v>
      </c>
      <c r="V1520" s="54">
        <v>0</v>
      </c>
      <c r="W1520" s="55">
        <v>0</v>
      </c>
      <c r="X1520" s="53">
        <v>98</v>
      </c>
      <c r="Y1520" s="54">
        <v>212</v>
      </c>
      <c r="Z1520" s="54">
        <v>215</v>
      </c>
      <c r="AA1520" s="54">
        <v>217</v>
      </c>
      <c r="AB1520" s="54">
        <v>0</v>
      </c>
      <c r="AC1520" s="55">
        <v>0</v>
      </c>
      <c r="AD1520" s="53">
        <v>520948</v>
      </c>
      <c r="AE1520" s="54">
        <v>520346</v>
      </c>
      <c r="AF1520" s="54">
        <v>522588</v>
      </c>
      <c r="AG1520" s="54">
        <v>521587</v>
      </c>
      <c r="AH1520" s="54">
        <v>0</v>
      </c>
      <c r="AI1520" s="55">
        <v>0</v>
      </c>
    </row>
    <row r="1521" spans="1:35" x14ac:dyDescent="0.25">
      <c r="A1521" s="26">
        <v>2019</v>
      </c>
      <c r="B1521" s="26">
        <v>1</v>
      </c>
      <c r="C1521" s="26" t="s">
        <v>42</v>
      </c>
      <c r="D1521" s="26">
        <v>31</v>
      </c>
      <c r="E1521" s="26">
        <v>1988</v>
      </c>
      <c r="F1521" s="50">
        <v>95886538</v>
      </c>
      <c r="G1521" s="51">
        <v>193946493</v>
      </c>
      <c r="H1521" s="51">
        <v>193981824</v>
      </c>
      <c r="I1521" s="51">
        <v>193835044</v>
      </c>
      <c r="J1521" s="51">
        <v>0</v>
      </c>
      <c r="K1521" s="52">
        <v>0</v>
      </c>
      <c r="L1521" s="50">
        <v>134156</v>
      </c>
      <c r="M1521" s="51">
        <v>257873</v>
      </c>
      <c r="N1521" s="51">
        <v>70263</v>
      </c>
      <c r="O1521" s="51">
        <v>20507</v>
      </c>
      <c r="P1521" s="51">
        <v>0</v>
      </c>
      <c r="Q1521" s="52">
        <v>0</v>
      </c>
      <c r="R1521" s="50">
        <v>544049</v>
      </c>
      <c r="S1521" s="51">
        <v>556003</v>
      </c>
      <c r="T1521" s="51">
        <v>555726</v>
      </c>
      <c r="U1521" s="51">
        <v>555562</v>
      </c>
      <c r="V1521" s="51">
        <v>0</v>
      </c>
      <c r="W1521" s="52">
        <v>0</v>
      </c>
      <c r="X1521" s="50">
        <v>159</v>
      </c>
      <c r="Y1521" s="51">
        <v>324</v>
      </c>
      <c r="Z1521" s="51">
        <v>326</v>
      </c>
      <c r="AA1521" s="51">
        <v>327</v>
      </c>
      <c r="AB1521" s="51">
        <v>0</v>
      </c>
      <c r="AC1521" s="52">
        <v>0</v>
      </c>
      <c r="AD1521" s="50">
        <v>531050</v>
      </c>
      <c r="AE1521" s="51">
        <v>531316</v>
      </c>
      <c r="AF1521" s="51">
        <v>533135</v>
      </c>
      <c r="AG1521" s="51">
        <v>532141</v>
      </c>
      <c r="AH1521" s="51">
        <v>0</v>
      </c>
      <c r="AI1521" s="52">
        <v>0</v>
      </c>
    </row>
    <row r="1522" spans="1:35" x14ac:dyDescent="0.25">
      <c r="A1522" s="27">
        <v>2019</v>
      </c>
      <c r="B1522" s="27">
        <v>1</v>
      </c>
      <c r="C1522" s="27" t="s">
        <v>42</v>
      </c>
      <c r="D1522" s="27">
        <v>32</v>
      </c>
      <c r="E1522" s="27">
        <v>1987</v>
      </c>
      <c r="F1522" s="53">
        <v>93553649</v>
      </c>
      <c r="G1522" s="54">
        <v>189277027</v>
      </c>
      <c r="H1522" s="54">
        <v>189285456</v>
      </c>
      <c r="I1522" s="54">
        <v>189160844</v>
      </c>
      <c r="J1522" s="54">
        <v>0</v>
      </c>
      <c r="K1522" s="55">
        <v>0</v>
      </c>
      <c r="L1522" s="53">
        <v>123508</v>
      </c>
      <c r="M1522" s="54">
        <v>242603</v>
      </c>
      <c r="N1522" s="54">
        <v>82063</v>
      </c>
      <c r="O1522" s="54">
        <v>14506</v>
      </c>
      <c r="P1522" s="54">
        <v>0</v>
      </c>
      <c r="Q1522" s="55">
        <v>0</v>
      </c>
      <c r="R1522" s="53">
        <v>530145</v>
      </c>
      <c r="S1522" s="54">
        <v>541424</v>
      </c>
      <c r="T1522" s="54">
        <v>541184</v>
      </c>
      <c r="U1522" s="54">
        <v>540969</v>
      </c>
      <c r="V1522" s="54">
        <v>0</v>
      </c>
      <c r="W1522" s="55">
        <v>0</v>
      </c>
      <c r="X1522" s="53">
        <v>174</v>
      </c>
      <c r="Y1522" s="54">
        <v>356</v>
      </c>
      <c r="Z1522" s="54">
        <v>358</v>
      </c>
      <c r="AA1522" s="54">
        <v>361</v>
      </c>
      <c r="AB1522" s="54">
        <v>0</v>
      </c>
      <c r="AC1522" s="55">
        <v>0</v>
      </c>
      <c r="AD1522" s="53">
        <v>518263</v>
      </c>
      <c r="AE1522" s="54">
        <v>518578</v>
      </c>
      <c r="AF1522" s="54">
        <v>520387</v>
      </c>
      <c r="AG1522" s="54">
        <v>519444</v>
      </c>
      <c r="AH1522" s="54">
        <v>0</v>
      </c>
      <c r="AI1522" s="55">
        <v>0</v>
      </c>
    </row>
    <row r="1523" spans="1:35" x14ac:dyDescent="0.25">
      <c r="A1523" s="26">
        <v>2019</v>
      </c>
      <c r="B1523" s="26">
        <v>1</v>
      </c>
      <c r="C1523" s="26" t="s">
        <v>42</v>
      </c>
      <c r="D1523" s="26">
        <v>33</v>
      </c>
      <c r="E1523" s="26">
        <v>1986</v>
      </c>
      <c r="F1523" s="50">
        <v>91130779</v>
      </c>
      <c r="G1523" s="51">
        <v>184335671</v>
      </c>
      <c r="H1523" s="51">
        <v>184348274</v>
      </c>
      <c r="I1523" s="51">
        <v>184202961</v>
      </c>
      <c r="J1523" s="51">
        <v>0</v>
      </c>
      <c r="K1523" s="52">
        <v>0</v>
      </c>
      <c r="L1523" s="50">
        <v>117806</v>
      </c>
      <c r="M1523" s="51">
        <v>229354</v>
      </c>
      <c r="N1523" s="51">
        <v>68741</v>
      </c>
      <c r="O1523" s="51">
        <v>17667</v>
      </c>
      <c r="P1523" s="51">
        <v>0</v>
      </c>
      <c r="Q1523" s="52">
        <v>0</v>
      </c>
      <c r="R1523" s="50">
        <v>515781</v>
      </c>
      <c r="S1523" s="51">
        <v>526090</v>
      </c>
      <c r="T1523" s="51">
        <v>525816</v>
      </c>
      <c r="U1523" s="51">
        <v>525640</v>
      </c>
      <c r="V1523" s="51">
        <v>0</v>
      </c>
      <c r="W1523" s="52">
        <v>0</v>
      </c>
      <c r="X1523" s="50">
        <v>145</v>
      </c>
      <c r="Y1523" s="51">
        <v>331</v>
      </c>
      <c r="Z1523" s="51">
        <v>334</v>
      </c>
      <c r="AA1523" s="51">
        <v>337</v>
      </c>
      <c r="AB1523" s="51">
        <v>0</v>
      </c>
      <c r="AC1523" s="52">
        <v>0</v>
      </c>
      <c r="AD1523" s="50">
        <v>504792</v>
      </c>
      <c r="AE1523" s="51">
        <v>504933</v>
      </c>
      <c r="AF1523" s="51">
        <v>506637</v>
      </c>
      <c r="AG1523" s="51">
        <v>505674</v>
      </c>
      <c r="AH1523" s="51">
        <v>0</v>
      </c>
      <c r="AI1523" s="52">
        <v>0</v>
      </c>
    </row>
    <row r="1524" spans="1:35" x14ac:dyDescent="0.25">
      <c r="A1524" s="27">
        <v>2019</v>
      </c>
      <c r="B1524" s="27">
        <v>1</v>
      </c>
      <c r="C1524" s="27" t="s">
        <v>42</v>
      </c>
      <c r="D1524" s="27">
        <v>34</v>
      </c>
      <c r="E1524" s="27">
        <v>1985</v>
      </c>
      <c r="F1524" s="53">
        <v>88180166</v>
      </c>
      <c r="G1524" s="54">
        <v>178374603</v>
      </c>
      <c r="H1524" s="54">
        <v>178374603</v>
      </c>
      <c r="I1524" s="54">
        <v>178250755</v>
      </c>
      <c r="J1524" s="54">
        <v>0</v>
      </c>
      <c r="K1524" s="55">
        <v>0</v>
      </c>
      <c r="L1524" s="53">
        <v>109953</v>
      </c>
      <c r="M1524" s="54">
        <v>224746</v>
      </c>
      <c r="N1524" s="54">
        <v>63515</v>
      </c>
      <c r="O1524" s="54">
        <v>14775</v>
      </c>
      <c r="P1524" s="54">
        <v>0</v>
      </c>
      <c r="Q1524" s="55">
        <v>0</v>
      </c>
      <c r="R1524" s="53">
        <v>498700</v>
      </c>
      <c r="S1524" s="54">
        <v>508250</v>
      </c>
      <c r="T1524" s="54">
        <v>508026</v>
      </c>
      <c r="U1524" s="54">
        <v>507866</v>
      </c>
      <c r="V1524" s="54">
        <v>0</v>
      </c>
      <c r="W1524" s="55">
        <v>0</v>
      </c>
      <c r="X1524" s="53">
        <v>174</v>
      </c>
      <c r="Y1524" s="54">
        <v>332</v>
      </c>
      <c r="Z1524" s="54">
        <v>337</v>
      </c>
      <c r="AA1524" s="54">
        <v>338</v>
      </c>
      <c r="AB1524" s="54">
        <v>0</v>
      </c>
      <c r="AC1524" s="55">
        <v>0</v>
      </c>
      <c r="AD1524" s="53">
        <v>488678</v>
      </c>
      <c r="AE1524" s="54">
        <v>488878</v>
      </c>
      <c r="AF1524" s="54">
        <v>490311</v>
      </c>
      <c r="AG1524" s="54">
        <v>489465</v>
      </c>
      <c r="AH1524" s="54">
        <v>0</v>
      </c>
      <c r="AI1524" s="55">
        <v>0</v>
      </c>
    </row>
    <row r="1525" spans="1:35" x14ac:dyDescent="0.25">
      <c r="A1525" s="26">
        <v>2019</v>
      </c>
      <c r="B1525" s="26">
        <v>1</v>
      </c>
      <c r="C1525" s="26" t="s">
        <v>42</v>
      </c>
      <c r="D1525" s="26">
        <v>35</v>
      </c>
      <c r="E1525" s="26">
        <v>1984</v>
      </c>
      <c r="F1525" s="50">
        <v>87064573</v>
      </c>
      <c r="G1525" s="51">
        <v>176086584</v>
      </c>
      <c r="H1525" s="51">
        <v>176119446</v>
      </c>
      <c r="I1525" s="51">
        <v>176007864</v>
      </c>
      <c r="J1525" s="51">
        <v>0</v>
      </c>
      <c r="K1525" s="52">
        <v>0</v>
      </c>
      <c r="L1525" s="50">
        <v>100273</v>
      </c>
      <c r="M1525" s="51">
        <v>203937</v>
      </c>
      <c r="N1525" s="51">
        <v>66566</v>
      </c>
      <c r="O1525" s="51">
        <v>17416</v>
      </c>
      <c r="P1525" s="51">
        <v>0</v>
      </c>
      <c r="Q1525" s="52">
        <v>0</v>
      </c>
      <c r="R1525" s="50">
        <v>492001</v>
      </c>
      <c r="S1525" s="51">
        <v>501233</v>
      </c>
      <c r="T1525" s="51">
        <v>501059</v>
      </c>
      <c r="U1525" s="51">
        <v>500929</v>
      </c>
      <c r="V1525" s="51">
        <v>0</v>
      </c>
      <c r="W1525" s="52">
        <v>0</v>
      </c>
      <c r="X1525" s="50">
        <v>164</v>
      </c>
      <c r="Y1525" s="51">
        <v>357</v>
      </c>
      <c r="Z1525" s="51">
        <v>367</v>
      </c>
      <c r="AA1525" s="51">
        <v>368</v>
      </c>
      <c r="AB1525" s="51">
        <v>0</v>
      </c>
      <c r="AC1525" s="52">
        <v>0</v>
      </c>
      <c r="AD1525" s="50">
        <v>482245</v>
      </c>
      <c r="AE1525" s="51">
        <v>482632</v>
      </c>
      <c r="AF1525" s="51">
        <v>484033</v>
      </c>
      <c r="AG1525" s="51">
        <v>483288</v>
      </c>
      <c r="AH1525" s="51">
        <v>0</v>
      </c>
      <c r="AI1525" s="52">
        <v>0</v>
      </c>
    </row>
    <row r="1526" spans="1:35" x14ac:dyDescent="0.25">
      <c r="A1526" s="27">
        <v>2019</v>
      </c>
      <c r="B1526" s="27">
        <v>1</v>
      </c>
      <c r="C1526" s="27" t="s">
        <v>42</v>
      </c>
      <c r="D1526" s="27">
        <v>36</v>
      </c>
      <c r="E1526" s="27">
        <v>1983</v>
      </c>
      <c r="F1526" s="53">
        <v>86698090</v>
      </c>
      <c r="G1526" s="54">
        <v>175286138</v>
      </c>
      <c r="H1526" s="54">
        <v>175265092</v>
      </c>
      <c r="I1526" s="54">
        <v>175150484</v>
      </c>
      <c r="J1526" s="54">
        <v>0</v>
      </c>
      <c r="K1526" s="55">
        <v>0</v>
      </c>
      <c r="L1526" s="53">
        <v>96335</v>
      </c>
      <c r="M1526" s="54">
        <v>180147</v>
      </c>
      <c r="N1526" s="54">
        <v>61207</v>
      </c>
      <c r="O1526" s="54">
        <v>13036</v>
      </c>
      <c r="P1526" s="54">
        <v>0</v>
      </c>
      <c r="Q1526" s="55">
        <v>0</v>
      </c>
      <c r="R1526" s="53">
        <v>489168</v>
      </c>
      <c r="S1526" s="54">
        <v>497566</v>
      </c>
      <c r="T1526" s="54">
        <v>497334</v>
      </c>
      <c r="U1526" s="54">
        <v>497164</v>
      </c>
      <c r="V1526" s="54">
        <v>0</v>
      </c>
      <c r="W1526" s="55">
        <v>0</v>
      </c>
      <c r="X1526" s="53">
        <v>182</v>
      </c>
      <c r="Y1526" s="54">
        <v>394</v>
      </c>
      <c r="Z1526" s="54">
        <v>399</v>
      </c>
      <c r="AA1526" s="54">
        <v>399</v>
      </c>
      <c r="AB1526" s="54">
        <v>0</v>
      </c>
      <c r="AC1526" s="55">
        <v>0</v>
      </c>
      <c r="AD1526" s="53">
        <v>480072</v>
      </c>
      <c r="AE1526" s="54">
        <v>480045</v>
      </c>
      <c r="AF1526" s="54">
        <v>481420</v>
      </c>
      <c r="AG1526" s="54">
        <v>480709</v>
      </c>
      <c r="AH1526" s="54">
        <v>0</v>
      </c>
      <c r="AI1526" s="55">
        <v>0</v>
      </c>
    </row>
    <row r="1527" spans="1:35" x14ac:dyDescent="0.25">
      <c r="A1527" s="26">
        <v>2019</v>
      </c>
      <c r="B1527" s="26">
        <v>1</v>
      </c>
      <c r="C1527" s="26" t="s">
        <v>42</v>
      </c>
      <c r="D1527" s="26">
        <v>37</v>
      </c>
      <c r="E1527" s="26">
        <v>1982</v>
      </c>
      <c r="F1527" s="50">
        <v>87883256</v>
      </c>
      <c r="G1527" s="51">
        <v>177697120</v>
      </c>
      <c r="H1527" s="51">
        <v>177691881</v>
      </c>
      <c r="I1527" s="51">
        <v>177567868</v>
      </c>
      <c r="J1527" s="51">
        <v>0</v>
      </c>
      <c r="K1527" s="52">
        <v>0</v>
      </c>
      <c r="L1527" s="50">
        <v>86082</v>
      </c>
      <c r="M1527" s="51">
        <v>165272</v>
      </c>
      <c r="N1527" s="51">
        <v>47032</v>
      </c>
      <c r="O1527" s="51">
        <v>14140</v>
      </c>
      <c r="P1527" s="51">
        <v>0</v>
      </c>
      <c r="Q1527" s="52">
        <v>0</v>
      </c>
      <c r="R1527" s="50">
        <v>495520</v>
      </c>
      <c r="S1527" s="51">
        <v>503759</v>
      </c>
      <c r="T1527" s="51">
        <v>503559</v>
      </c>
      <c r="U1527" s="51">
        <v>503422</v>
      </c>
      <c r="V1527" s="51">
        <v>0</v>
      </c>
      <c r="W1527" s="52">
        <v>0</v>
      </c>
      <c r="X1527" s="50">
        <v>217</v>
      </c>
      <c r="Y1527" s="51">
        <v>490</v>
      </c>
      <c r="Z1527" s="51">
        <v>500</v>
      </c>
      <c r="AA1527" s="51">
        <v>502</v>
      </c>
      <c r="AB1527" s="51">
        <v>0</v>
      </c>
      <c r="AC1527" s="52">
        <v>0</v>
      </c>
      <c r="AD1527" s="50">
        <v>486658</v>
      </c>
      <c r="AE1527" s="51">
        <v>486757</v>
      </c>
      <c r="AF1527" s="51">
        <v>488027</v>
      </c>
      <c r="AG1527" s="51">
        <v>487276</v>
      </c>
      <c r="AH1527" s="51">
        <v>0</v>
      </c>
      <c r="AI1527" s="52">
        <v>0</v>
      </c>
    </row>
    <row r="1528" spans="1:35" x14ac:dyDescent="0.25">
      <c r="A1528" s="27">
        <v>2019</v>
      </c>
      <c r="B1528" s="27">
        <v>1</v>
      </c>
      <c r="C1528" s="27" t="s">
        <v>42</v>
      </c>
      <c r="D1528" s="27">
        <v>38</v>
      </c>
      <c r="E1528" s="27">
        <v>1981</v>
      </c>
      <c r="F1528" s="53">
        <v>86485961</v>
      </c>
      <c r="G1528" s="54">
        <v>174824490</v>
      </c>
      <c r="H1528" s="54">
        <v>174792771</v>
      </c>
      <c r="I1528" s="54">
        <v>174674354</v>
      </c>
      <c r="J1528" s="54">
        <v>0</v>
      </c>
      <c r="K1528" s="55">
        <v>0</v>
      </c>
      <c r="L1528" s="53">
        <v>88022</v>
      </c>
      <c r="M1528" s="54">
        <v>157666</v>
      </c>
      <c r="N1528" s="54">
        <v>56167</v>
      </c>
      <c r="O1528" s="54">
        <v>11330</v>
      </c>
      <c r="P1528" s="54">
        <v>0</v>
      </c>
      <c r="Q1528" s="55">
        <v>0</v>
      </c>
      <c r="R1528" s="53">
        <v>487269</v>
      </c>
      <c r="S1528" s="54">
        <v>494888</v>
      </c>
      <c r="T1528" s="54">
        <v>494634</v>
      </c>
      <c r="U1528" s="54">
        <v>494467</v>
      </c>
      <c r="V1528" s="54">
        <v>0</v>
      </c>
      <c r="W1528" s="55">
        <v>0</v>
      </c>
      <c r="X1528" s="53">
        <v>232</v>
      </c>
      <c r="Y1528" s="54">
        <v>484</v>
      </c>
      <c r="Z1528" s="54">
        <v>492</v>
      </c>
      <c r="AA1528" s="54">
        <v>493</v>
      </c>
      <c r="AB1528" s="54">
        <v>0</v>
      </c>
      <c r="AC1528" s="55">
        <v>0</v>
      </c>
      <c r="AD1528" s="53">
        <v>478851</v>
      </c>
      <c r="AE1528" s="54">
        <v>478688</v>
      </c>
      <c r="AF1528" s="54">
        <v>479863</v>
      </c>
      <c r="AG1528" s="54">
        <v>479099</v>
      </c>
      <c r="AH1528" s="54">
        <v>0</v>
      </c>
      <c r="AI1528" s="55">
        <v>0</v>
      </c>
    </row>
    <row r="1529" spans="1:35" x14ac:dyDescent="0.25">
      <c r="A1529" s="26">
        <v>2019</v>
      </c>
      <c r="B1529" s="26">
        <v>1</v>
      </c>
      <c r="C1529" s="26" t="s">
        <v>42</v>
      </c>
      <c r="D1529" s="26">
        <v>39</v>
      </c>
      <c r="E1529" s="26">
        <v>1980</v>
      </c>
      <c r="F1529" s="50">
        <v>86412217</v>
      </c>
      <c r="G1529" s="51">
        <v>174702039</v>
      </c>
      <c r="H1529" s="51">
        <v>174673352</v>
      </c>
      <c r="I1529" s="51">
        <v>174543860</v>
      </c>
      <c r="J1529" s="51">
        <v>0</v>
      </c>
      <c r="K1529" s="52">
        <v>0</v>
      </c>
      <c r="L1529" s="50">
        <v>84326</v>
      </c>
      <c r="M1529" s="51">
        <v>161681</v>
      </c>
      <c r="N1529" s="51">
        <v>45341</v>
      </c>
      <c r="O1529" s="51">
        <v>9174</v>
      </c>
      <c r="P1529" s="51">
        <v>0</v>
      </c>
      <c r="Q1529" s="52">
        <v>0</v>
      </c>
      <c r="R1529" s="50">
        <v>486656</v>
      </c>
      <c r="S1529" s="51">
        <v>494366</v>
      </c>
      <c r="T1529" s="51">
        <v>494167</v>
      </c>
      <c r="U1529" s="51">
        <v>494003</v>
      </c>
      <c r="V1529" s="51">
        <v>0</v>
      </c>
      <c r="W1529" s="52">
        <v>0</v>
      </c>
      <c r="X1529" s="50">
        <v>237</v>
      </c>
      <c r="Y1529" s="51">
        <v>483</v>
      </c>
      <c r="Z1529" s="51">
        <v>492</v>
      </c>
      <c r="AA1529" s="51">
        <v>496</v>
      </c>
      <c r="AB1529" s="51">
        <v>0</v>
      </c>
      <c r="AC1529" s="52">
        <v>0</v>
      </c>
      <c r="AD1529" s="50">
        <v>478558</v>
      </c>
      <c r="AE1529" s="51">
        <v>478681</v>
      </c>
      <c r="AF1529" s="51">
        <v>479753</v>
      </c>
      <c r="AG1529" s="51">
        <v>478967</v>
      </c>
      <c r="AH1529" s="51">
        <v>0</v>
      </c>
      <c r="AI1529" s="52">
        <v>0</v>
      </c>
    </row>
    <row r="1530" spans="1:35" x14ac:dyDescent="0.25">
      <c r="A1530" s="27">
        <v>2019</v>
      </c>
      <c r="B1530" s="27">
        <v>1</v>
      </c>
      <c r="C1530" s="27" t="s">
        <v>42</v>
      </c>
      <c r="D1530" s="27">
        <v>40</v>
      </c>
      <c r="E1530" s="27">
        <v>1979</v>
      </c>
      <c r="F1530" s="53">
        <v>81666834</v>
      </c>
      <c r="G1530" s="54">
        <v>165079332</v>
      </c>
      <c r="H1530" s="54">
        <v>165048976</v>
      </c>
      <c r="I1530" s="54">
        <v>164932156</v>
      </c>
      <c r="J1530" s="54">
        <v>0</v>
      </c>
      <c r="K1530" s="55">
        <v>0</v>
      </c>
      <c r="L1530" s="53">
        <v>78350</v>
      </c>
      <c r="M1530" s="54">
        <v>158940</v>
      </c>
      <c r="N1530" s="54">
        <v>48273</v>
      </c>
      <c r="O1530" s="54">
        <v>12518</v>
      </c>
      <c r="P1530" s="54">
        <v>0</v>
      </c>
      <c r="Q1530" s="55">
        <v>0</v>
      </c>
      <c r="R1530" s="53">
        <v>459924</v>
      </c>
      <c r="S1530" s="54">
        <v>467042</v>
      </c>
      <c r="T1530" s="54">
        <v>466849</v>
      </c>
      <c r="U1530" s="54">
        <v>466704</v>
      </c>
      <c r="V1530" s="54">
        <v>0</v>
      </c>
      <c r="W1530" s="55">
        <v>0</v>
      </c>
      <c r="X1530" s="53">
        <v>256</v>
      </c>
      <c r="Y1530" s="54">
        <v>500</v>
      </c>
      <c r="Z1530" s="54">
        <v>505</v>
      </c>
      <c r="AA1530" s="54">
        <v>508</v>
      </c>
      <c r="AB1530" s="54">
        <v>0</v>
      </c>
      <c r="AC1530" s="55">
        <v>0</v>
      </c>
      <c r="AD1530" s="53">
        <v>452265</v>
      </c>
      <c r="AE1530" s="54">
        <v>452285</v>
      </c>
      <c r="AF1530" s="54">
        <v>453271</v>
      </c>
      <c r="AG1530" s="54">
        <v>452553</v>
      </c>
      <c r="AH1530" s="54">
        <v>0</v>
      </c>
      <c r="AI1530" s="55">
        <v>0</v>
      </c>
    </row>
    <row r="1531" spans="1:35" x14ac:dyDescent="0.25">
      <c r="A1531" s="26">
        <v>2019</v>
      </c>
      <c r="B1531" s="26">
        <v>1</v>
      </c>
      <c r="C1531" s="26" t="s">
        <v>42</v>
      </c>
      <c r="D1531" s="26">
        <v>41</v>
      </c>
      <c r="E1531" s="26">
        <v>1978</v>
      </c>
      <c r="F1531" s="50">
        <v>79950933</v>
      </c>
      <c r="G1531" s="51">
        <v>161623714</v>
      </c>
      <c r="H1531" s="51">
        <v>161609429</v>
      </c>
      <c r="I1531" s="51">
        <v>161496627</v>
      </c>
      <c r="J1531" s="51">
        <v>0</v>
      </c>
      <c r="K1531" s="52">
        <v>0</v>
      </c>
      <c r="L1531" s="50">
        <v>73986</v>
      </c>
      <c r="M1531" s="51">
        <v>155942</v>
      </c>
      <c r="N1531" s="51">
        <v>51511</v>
      </c>
      <c r="O1531" s="51">
        <v>13906</v>
      </c>
      <c r="P1531" s="51">
        <v>0</v>
      </c>
      <c r="Q1531" s="52">
        <v>0</v>
      </c>
      <c r="R1531" s="50">
        <v>450128</v>
      </c>
      <c r="S1531" s="51">
        <v>456941</v>
      </c>
      <c r="T1531" s="51">
        <v>456757</v>
      </c>
      <c r="U1531" s="51">
        <v>456617</v>
      </c>
      <c r="V1531" s="51">
        <v>0</v>
      </c>
      <c r="W1531" s="52">
        <v>0</v>
      </c>
      <c r="X1531" s="50">
        <v>326</v>
      </c>
      <c r="Y1531" s="51">
        <v>679</v>
      </c>
      <c r="Z1531" s="51">
        <v>683</v>
      </c>
      <c r="AA1531" s="51">
        <v>687</v>
      </c>
      <c r="AB1531" s="51">
        <v>0</v>
      </c>
      <c r="AC1531" s="52">
        <v>0</v>
      </c>
      <c r="AD1531" s="50">
        <v>442748</v>
      </c>
      <c r="AE1531" s="51">
        <v>442848</v>
      </c>
      <c r="AF1531" s="51">
        <v>443784</v>
      </c>
      <c r="AG1531" s="51">
        <v>443070</v>
      </c>
      <c r="AH1531" s="51">
        <v>0</v>
      </c>
      <c r="AI1531" s="52">
        <v>0</v>
      </c>
    </row>
    <row r="1532" spans="1:35" x14ac:dyDescent="0.25">
      <c r="A1532" s="27">
        <v>2019</v>
      </c>
      <c r="B1532" s="27">
        <v>1</v>
      </c>
      <c r="C1532" s="27" t="s">
        <v>42</v>
      </c>
      <c r="D1532" s="27">
        <v>42</v>
      </c>
      <c r="E1532" s="27">
        <v>1977</v>
      </c>
      <c r="F1532" s="53">
        <v>78546030</v>
      </c>
      <c r="G1532" s="54">
        <v>158771222</v>
      </c>
      <c r="H1532" s="54">
        <v>158735277</v>
      </c>
      <c r="I1532" s="54">
        <v>158623970</v>
      </c>
      <c r="J1532" s="54">
        <v>0</v>
      </c>
      <c r="K1532" s="55">
        <v>0</v>
      </c>
      <c r="L1532" s="53">
        <v>74715</v>
      </c>
      <c r="M1532" s="54">
        <v>140279</v>
      </c>
      <c r="N1532" s="54">
        <v>40755</v>
      </c>
      <c r="O1532" s="54">
        <v>11835</v>
      </c>
      <c r="P1532" s="54">
        <v>0</v>
      </c>
      <c r="Q1532" s="55">
        <v>0</v>
      </c>
      <c r="R1532" s="53">
        <v>441871</v>
      </c>
      <c r="S1532" s="54">
        <v>448704</v>
      </c>
      <c r="T1532" s="54">
        <v>448535</v>
      </c>
      <c r="U1532" s="54">
        <v>448384</v>
      </c>
      <c r="V1532" s="54">
        <v>0</v>
      </c>
      <c r="W1532" s="55">
        <v>0</v>
      </c>
      <c r="X1532" s="53">
        <v>306</v>
      </c>
      <c r="Y1532" s="54">
        <v>642</v>
      </c>
      <c r="Z1532" s="54">
        <v>653</v>
      </c>
      <c r="AA1532" s="54">
        <v>656</v>
      </c>
      <c r="AB1532" s="54">
        <v>0</v>
      </c>
      <c r="AC1532" s="55">
        <v>0</v>
      </c>
      <c r="AD1532" s="53">
        <v>434971</v>
      </c>
      <c r="AE1532" s="54">
        <v>434963</v>
      </c>
      <c r="AF1532" s="54">
        <v>435799</v>
      </c>
      <c r="AG1532" s="54">
        <v>435167</v>
      </c>
      <c r="AH1532" s="54">
        <v>0</v>
      </c>
      <c r="AI1532" s="55">
        <v>0</v>
      </c>
    </row>
    <row r="1533" spans="1:35" x14ac:dyDescent="0.25">
      <c r="A1533" s="26">
        <v>2019</v>
      </c>
      <c r="B1533" s="26">
        <v>1</v>
      </c>
      <c r="C1533" s="26" t="s">
        <v>42</v>
      </c>
      <c r="D1533" s="26">
        <v>43</v>
      </c>
      <c r="E1533" s="26">
        <v>1976</v>
      </c>
      <c r="F1533" s="50">
        <v>75892571</v>
      </c>
      <c r="G1533" s="51">
        <v>153467963</v>
      </c>
      <c r="H1533" s="51">
        <v>153428038</v>
      </c>
      <c r="I1533" s="51">
        <v>153332235</v>
      </c>
      <c r="J1533" s="51">
        <v>0</v>
      </c>
      <c r="K1533" s="52">
        <v>0</v>
      </c>
      <c r="L1533" s="50">
        <v>69719</v>
      </c>
      <c r="M1533" s="51">
        <v>128653</v>
      </c>
      <c r="N1533" s="51">
        <v>40711</v>
      </c>
      <c r="O1533" s="51">
        <v>10979</v>
      </c>
      <c r="P1533" s="51">
        <v>0</v>
      </c>
      <c r="Q1533" s="52">
        <v>0</v>
      </c>
      <c r="R1533" s="50">
        <v>427012</v>
      </c>
      <c r="S1533" s="51">
        <v>433768</v>
      </c>
      <c r="T1533" s="51">
        <v>433613</v>
      </c>
      <c r="U1533" s="51">
        <v>433487</v>
      </c>
      <c r="V1533" s="51">
        <v>0</v>
      </c>
      <c r="W1533" s="52">
        <v>0</v>
      </c>
      <c r="X1533" s="50">
        <v>315</v>
      </c>
      <c r="Y1533" s="51">
        <v>644</v>
      </c>
      <c r="Z1533" s="51">
        <v>656</v>
      </c>
      <c r="AA1533" s="51">
        <v>658</v>
      </c>
      <c r="AB1533" s="51">
        <v>0</v>
      </c>
      <c r="AC1533" s="52">
        <v>0</v>
      </c>
      <c r="AD1533" s="50">
        <v>420341</v>
      </c>
      <c r="AE1533" s="51">
        <v>420584</v>
      </c>
      <c r="AF1533" s="51">
        <v>421382</v>
      </c>
      <c r="AG1533" s="51">
        <v>420740</v>
      </c>
      <c r="AH1533" s="51">
        <v>0</v>
      </c>
      <c r="AI1533" s="52">
        <v>0</v>
      </c>
    </row>
    <row r="1534" spans="1:35" x14ac:dyDescent="0.25">
      <c r="A1534" s="27">
        <v>2019</v>
      </c>
      <c r="B1534" s="27">
        <v>1</v>
      </c>
      <c r="C1534" s="27" t="s">
        <v>42</v>
      </c>
      <c r="D1534" s="27">
        <v>44</v>
      </c>
      <c r="E1534" s="27">
        <v>1975</v>
      </c>
      <c r="F1534" s="53">
        <v>73562959</v>
      </c>
      <c r="G1534" s="54">
        <v>148745122</v>
      </c>
      <c r="H1534" s="54">
        <v>148694228</v>
      </c>
      <c r="I1534" s="54">
        <v>148566925</v>
      </c>
      <c r="J1534" s="54">
        <v>0</v>
      </c>
      <c r="K1534" s="55">
        <v>0</v>
      </c>
      <c r="L1534" s="53">
        <v>63422</v>
      </c>
      <c r="M1534" s="54">
        <v>119197</v>
      </c>
      <c r="N1534" s="54">
        <v>35883</v>
      </c>
      <c r="O1534" s="54">
        <v>10136</v>
      </c>
      <c r="P1534" s="54">
        <v>0</v>
      </c>
      <c r="Q1534" s="55">
        <v>0</v>
      </c>
      <c r="R1534" s="53">
        <v>414048</v>
      </c>
      <c r="S1534" s="54">
        <v>420369</v>
      </c>
      <c r="T1534" s="54">
        <v>420201</v>
      </c>
      <c r="U1534" s="54">
        <v>420030</v>
      </c>
      <c r="V1534" s="54">
        <v>0</v>
      </c>
      <c r="W1534" s="55">
        <v>0</v>
      </c>
      <c r="X1534" s="53">
        <v>325</v>
      </c>
      <c r="Y1534" s="54">
        <v>693</v>
      </c>
      <c r="Z1534" s="54">
        <v>711</v>
      </c>
      <c r="AA1534" s="54">
        <v>717</v>
      </c>
      <c r="AB1534" s="54">
        <v>0</v>
      </c>
      <c r="AC1534" s="55">
        <v>0</v>
      </c>
      <c r="AD1534" s="53">
        <v>407614</v>
      </c>
      <c r="AE1534" s="54">
        <v>407632</v>
      </c>
      <c r="AF1534" s="54">
        <v>408269</v>
      </c>
      <c r="AG1534" s="54">
        <v>407588</v>
      </c>
      <c r="AH1534" s="54">
        <v>0</v>
      </c>
      <c r="AI1534" s="55">
        <v>0</v>
      </c>
    </row>
    <row r="1535" spans="1:35" x14ac:dyDescent="0.25">
      <c r="A1535" s="26">
        <v>2019</v>
      </c>
      <c r="B1535" s="26">
        <v>1</v>
      </c>
      <c r="C1535" s="26" t="s">
        <v>42</v>
      </c>
      <c r="D1535" s="26">
        <v>45</v>
      </c>
      <c r="E1535" s="26">
        <v>1974</v>
      </c>
      <c r="F1535" s="50">
        <v>73682546</v>
      </c>
      <c r="G1535" s="51">
        <v>148940923</v>
      </c>
      <c r="H1535" s="51">
        <v>148908566</v>
      </c>
      <c r="I1535" s="51">
        <v>148814764</v>
      </c>
      <c r="J1535" s="51">
        <v>0</v>
      </c>
      <c r="K1535" s="52">
        <v>0</v>
      </c>
      <c r="L1535" s="50">
        <v>63717</v>
      </c>
      <c r="M1535" s="51">
        <v>132329</v>
      </c>
      <c r="N1535" s="51">
        <v>40546</v>
      </c>
      <c r="O1535" s="51">
        <v>9076</v>
      </c>
      <c r="P1535" s="51">
        <v>0</v>
      </c>
      <c r="Q1535" s="52">
        <v>0</v>
      </c>
      <c r="R1535" s="50">
        <v>414461</v>
      </c>
      <c r="S1535" s="51">
        <v>420635</v>
      </c>
      <c r="T1535" s="51">
        <v>420480</v>
      </c>
      <c r="U1535" s="51">
        <v>420364</v>
      </c>
      <c r="V1535" s="51">
        <v>0</v>
      </c>
      <c r="W1535" s="52">
        <v>0</v>
      </c>
      <c r="X1535" s="50">
        <v>379</v>
      </c>
      <c r="Y1535" s="51">
        <v>800</v>
      </c>
      <c r="Z1535" s="51">
        <v>814</v>
      </c>
      <c r="AA1535" s="51">
        <v>818</v>
      </c>
      <c r="AB1535" s="51">
        <v>0</v>
      </c>
      <c r="AC1535" s="52">
        <v>0</v>
      </c>
      <c r="AD1535" s="50">
        <v>408037</v>
      </c>
      <c r="AE1535" s="51">
        <v>408179</v>
      </c>
      <c r="AF1535" s="51">
        <v>408911</v>
      </c>
      <c r="AG1535" s="51">
        <v>408291</v>
      </c>
      <c r="AH1535" s="51">
        <v>0</v>
      </c>
      <c r="AI1535" s="52">
        <v>0</v>
      </c>
    </row>
    <row r="1536" spans="1:35" x14ac:dyDescent="0.25">
      <c r="A1536" s="27">
        <v>2019</v>
      </c>
      <c r="B1536" s="27">
        <v>1</v>
      </c>
      <c r="C1536" s="27" t="s">
        <v>42</v>
      </c>
      <c r="D1536" s="27">
        <v>46</v>
      </c>
      <c r="E1536" s="27">
        <v>1973</v>
      </c>
      <c r="F1536" s="53">
        <v>73596375</v>
      </c>
      <c r="G1536" s="54">
        <v>148750920</v>
      </c>
      <c r="H1536" s="54">
        <v>148717540</v>
      </c>
      <c r="I1536" s="54">
        <v>148623347</v>
      </c>
      <c r="J1536" s="54">
        <v>0</v>
      </c>
      <c r="K1536" s="55">
        <v>0</v>
      </c>
      <c r="L1536" s="53">
        <v>62650</v>
      </c>
      <c r="M1536" s="54">
        <v>124598</v>
      </c>
      <c r="N1536" s="54">
        <v>37535</v>
      </c>
      <c r="O1536" s="54">
        <v>12275</v>
      </c>
      <c r="P1536" s="54">
        <v>0</v>
      </c>
      <c r="Q1536" s="55">
        <v>0</v>
      </c>
      <c r="R1536" s="53">
        <v>413369</v>
      </c>
      <c r="S1536" s="54">
        <v>419027</v>
      </c>
      <c r="T1536" s="54">
        <v>418883</v>
      </c>
      <c r="U1536" s="54">
        <v>418777</v>
      </c>
      <c r="V1536" s="54">
        <v>0</v>
      </c>
      <c r="W1536" s="55">
        <v>0</v>
      </c>
      <c r="X1536" s="53">
        <v>417</v>
      </c>
      <c r="Y1536" s="54">
        <v>861</v>
      </c>
      <c r="Z1536" s="54">
        <v>880</v>
      </c>
      <c r="AA1536" s="54">
        <v>883</v>
      </c>
      <c r="AB1536" s="54">
        <v>0</v>
      </c>
      <c r="AC1536" s="55">
        <v>0</v>
      </c>
      <c r="AD1536" s="53">
        <v>407517</v>
      </c>
      <c r="AE1536" s="54">
        <v>407525</v>
      </c>
      <c r="AF1536" s="54">
        <v>408170</v>
      </c>
      <c r="AG1536" s="54">
        <v>407574</v>
      </c>
      <c r="AH1536" s="54">
        <v>0</v>
      </c>
      <c r="AI1536" s="55">
        <v>0</v>
      </c>
    </row>
    <row r="1537" spans="1:35" x14ac:dyDescent="0.25">
      <c r="A1537" s="26">
        <v>2019</v>
      </c>
      <c r="B1537" s="26">
        <v>1</v>
      </c>
      <c r="C1537" s="26" t="s">
        <v>42</v>
      </c>
      <c r="D1537" s="26">
        <v>47</v>
      </c>
      <c r="E1537" s="26">
        <v>1972</v>
      </c>
      <c r="F1537" s="50">
        <v>79231277</v>
      </c>
      <c r="G1537" s="51">
        <v>160100274</v>
      </c>
      <c r="H1537" s="51">
        <v>160092849</v>
      </c>
      <c r="I1537" s="51">
        <v>160000683</v>
      </c>
      <c r="J1537" s="51">
        <v>0</v>
      </c>
      <c r="K1537" s="52">
        <v>0</v>
      </c>
      <c r="L1537" s="50">
        <v>64533</v>
      </c>
      <c r="M1537" s="51">
        <v>119025</v>
      </c>
      <c r="N1537" s="51">
        <v>39867</v>
      </c>
      <c r="O1537" s="51">
        <v>11568</v>
      </c>
      <c r="P1537" s="51">
        <v>0</v>
      </c>
      <c r="Q1537" s="52">
        <v>0</v>
      </c>
      <c r="R1537" s="50">
        <v>444474</v>
      </c>
      <c r="S1537" s="51">
        <v>450040</v>
      </c>
      <c r="T1537" s="51">
        <v>449944</v>
      </c>
      <c r="U1537" s="51">
        <v>449826</v>
      </c>
      <c r="V1537" s="51">
        <v>0</v>
      </c>
      <c r="W1537" s="52">
        <v>0</v>
      </c>
      <c r="X1537" s="50">
        <v>485</v>
      </c>
      <c r="Y1537" s="51">
        <v>1039</v>
      </c>
      <c r="Z1537" s="51">
        <v>1055</v>
      </c>
      <c r="AA1537" s="51">
        <v>1061</v>
      </c>
      <c r="AB1537" s="51">
        <v>0</v>
      </c>
      <c r="AC1537" s="52">
        <v>0</v>
      </c>
      <c r="AD1537" s="50">
        <v>438652</v>
      </c>
      <c r="AE1537" s="51">
        <v>438598</v>
      </c>
      <c r="AF1537" s="51">
        <v>439446</v>
      </c>
      <c r="AG1537" s="51">
        <v>438888</v>
      </c>
      <c r="AH1537" s="51">
        <v>0</v>
      </c>
      <c r="AI1537" s="52">
        <v>0</v>
      </c>
    </row>
    <row r="1538" spans="1:35" x14ac:dyDescent="0.25">
      <c r="A1538" s="27">
        <v>2019</v>
      </c>
      <c r="B1538" s="27">
        <v>1</v>
      </c>
      <c r="C1538" s="27" t="s">
        <v>42</v>
      </c>
      <c r="D1538" s="27">
        <v>48</v>
      </c>
      <c r="E1538" s="27">
        <v>1971</v>
      </c>
      <c r="F1538" s="53">
        <v>86572503</v>
      </c>
      <c r="G1538" s="54">
        <v>174852666</v>
      </c>
      <c r="H1538" s="54">
        <v>174863985</v>
      </c>
      <c r="I1538" s="54">
        <v>174775278</v>
      </c>
      <c r="J1538" s="54">
        <v>0</v>
      </c>
      <c r="K1538" s="55">
        <v>0</v>
      </c>
      <c r="L1538" s="53">
        <v>57441</v>
      </c>
      <c r="M1538" s="54">
        <v>130168</v>
      </c>
      <c r="N1538" s="54">
        <v>35756</v>
      </c>
      <c r="O1538" s="54">
        <v>8720</v>
      </c>
      <c r="P1538" s="54">
        <v>0</v>
      </c>
      <c r="Q1538" s="55">
        <v>0</v>
      </c>
      <c r="R1538" s="53">
        <v>484980</v>
      </c>
      <c r="S1538" s="54">
        <v>490397</v>
      </c>
      <c r="T1538" s="54">
        <v>490287</v>
      </c>
      <c r="U1538" s="54">
        <v>490172</v>
      </c>
      <c r="V1538" s="54">
        <v>0</v>
      </c>
      <c r="W1538" s="55">
        <v>0</v>
      </c>
      <c r="X1538" s="53">
        <v>653</v>
      </c>
      <c r="Y1538" s="54">
        <v>1296</v>
      </c>
      <c r="Z1538" s="54">
        <v>1316</v>
      </c>
      <c r="AA1538" s="54">
        <v>1325</v>
      </c>
      <c r="AB1538" s="54">
        <v>0</v>
      </c>
      <c r="AC1538" s="55">
        <v>0</v>
      </c>
      <c r="AD1538" s="53">
        <v>479086</v>
      </c>
      <c r="AE1538" s="54">
        <v>478885</v>
      </c>
      <c r="AF1538" s="54">
        <v>479706</v>
      </c>
      <c r="AG1538" s="54">
        <v>479149</v>
      </c>
      <c r="AH1538" s="54">
        <v>0</v>
      </c>
      <c r="AI1538" s="55">
        <v>0</v>
      </c>
    </row>
    <row r="1539" spans="1:35" x14ac:dyDescent="0.25">
      <c r="A1539" s="26">
        <v>2019</v>
      </c>
      <c r="B1539" s="26">
        <v>1</v>
      </c>
      <c r="C1539" s="26" t="s">
        <v>42</v>
      </c>
      <c r="D1539" s="26">
        <v>49</v>
      </c>
      <c r="E1539" s="26">
        <v>1970</v>
      </c>
      <c r="F1539" s="50">
        <v>89280549</v>
      </c>
      <c r="G1539" s="51">
        <v>180289452</v>
      </c>
      <c r="H1539" s="51">
        <v>180281693</v>
      </c>
      <c r="I1539" s="51">
        <v>180182264</v>
      </c>
      <c r="J1539" s="51">
        <v>0</v>
      </c>
      <c r="K1539" s="52">
        <v>0</v>
      </c>
      <c r="L1539" s="50">
        <v>51351</v>
      </c>
      <c r="M1539" s="51">
        <v>101454</v>
      </c>
      <c r="N1539" s="51">
        <v>30375</v>
      </c>
      <c r="O1539" s="51">
        <v>6414</v>
      </c>
      <c r="P1539" s="51">
        <v>0</v>
      </c>
      <c r="Q1539" s="52">
        <v>0</v>
      </c>
      <c r="R1539" s="50">
        <v>499694</v>
      </c>
      <c r="S1539" s="51">
        <v>504870</v>
      </c>
      <c r="T1539" s="51">
        <v>504735</v>
      </c>
      <c r="U1539" s="51">
        <v>504593</v>
      </c>
      <c r="V1539" s="51">
        <v>0</v>
      </c>
      <c r="W1539" s="52">
        <v>0</v>
      </c>
      <c r="X1539" s="50">
        <v>724</v>
      </c>
      <c r="Y1539" s="51">
        <v>1486</v>
      </c>
      <c r="Z1539" s="51">
        <v>1506</v>
      </c>
      <c r="AA1539" s="51">
        <v>1514</v>
      </c>
      <c r="AB1539" s="51">
        <v>0</v>
      </c>
      <c r="AC1539" s="52">
        <v>0</v>
      </c>
      <c r="AD1539" s="50">
        <v>493934</v>
      </c>
      <c r="AE1539" s="51">
        <v>493578</v>
      </c>
      <c r="AF1539" s="51">
        <v>494337</v>
      </c>
      <c r="AG1539" s="51">
        <v>493782</v>
      </c>
      <c r="AH1539" s="51">
        <v>0</v>
      </c>
      <c r="AI1539" s="52">
        <v>0</v>
      </c>
    </row>
    <row r="1540" spans="1:35" x14ac:dyDescent="0.25">
      <c r="A1540" s="27">
        <v>2019</v>
      </c>
      <c r="B1540" s="27">
        <v>1</v>
      </c>
      <c r="C1540" s="27" t="s">
        <v>42</v>
      </c>
      <c r="D1540" s="27">
        <v>50</v>
      </c>
      <c r="E1540" s="27">
        <v>1969</v>
      </c>
      <c r="F1540" s="53">
        <v>95911689</v>
      </c>
      <c r="G1540" s="54">
        <v>193672493</v>
      </c>
      <c r="H1540" s="54">
        <v>193699570</v>
      </c>
      <c r="I1540" s="54">
        <v>193624402</v>
      </c>
      <c r="J1540" s="54">
        <v>0</v>
      </c>
      <c r="K1540" s="55">
        <v>0</v>
      </c>
      <c r="L1540" s="53">
        <v>53106</v>
      </c>
      <c r="M1540" s="54">
        <v>110575</v>
      </c>
      <c r="N1540" s="54">
        <v>31409</v>
      </c>
      <c r="O1540" s="54">
        <v>6643</v>
      </c>
      <c r="P1540" s="54">
        <v>0</v>
      </c>
      <c r="Q1540" s="55">
        <v>0</v>
      </c>
      <c r="R1540" s="53">
        <v>536232</v>
      </c>
      <c r="S1540" s="54">
        <v>541381</v>
      </c>
      <c r="T1540" s="54">
        <v>541350</v>
      </c>
      <c r="U1540" s="54">
        <v>541263</v>
      </c>
      <c r="V1540" s="54">
        <v>0</v>
      </c>
      <c r="W1540" s="55">
        <v>0</v>
      </c>
      <c r="X1540" s="53">
        <v>827</v>
      </c>
      <c r="Y1540" s="54">
        <v>1696</v>
      </c>
      <c r="Z1540" s="54">
        <v>1724</v>
      </c>
      <c r="AA1540" s="54">
        <v>1730</v>
      </c>
      <c r="AB1540" s="54">
        <v>0</v>
      </c>
      <c r="AC1540" s="55">
        <v>0</v>
      </c>
      <c r="AD1540" s="53">
        <v>530479</v>
      </c>
      <c r="AE1540" s="54">
        <v>530063</v>
      </c>
      <c r="AF1540" s="54">
        <v>531030</v>
      </c>
      <c r="AG1540" s="54">
        <v>530560</v>
      </c>
      <c r="AH1540" s="54">
        <v>0</v>
      </c>
      <c r="AI1540" s="55">
        <v>0</v>
      </c>
    </row>
    <row r="1541" spans="1:35" x14ac:dyDescent="0.25">
      <c r="A1541" s="26">
        <v>2019</v>
      </c>
      <c r="B1541" s="26">
        <v>1</v>
      </c>
      <c r="C1541" s="26" t="s">
        <v>42</v>
      </c>
      <c r="D1541" s="26">
        <v>51</v>
      </c>
      <c r="E1541" s="26">
        <v>1968</v>
      </c>
      <c r="F1541" s="50">
        <v>100004833</v>
      </c>
      <c r="G1541" s="51">
        <v>201855429</v>
      </c>
      <c r="H1541" s="51">
        <v>201863746</v>
      </c>
      <c r="I1541" s="51">
        <v>201784876</v>
      </c>
      <c r="J1541" s="51">
        <v>0</v>
      </c>
      <c r="K1541" s="52">
        <v>0</v>
      </c>
      <c r="L1541" s="50">
        <v>53380</v>
      </c>
      <c r="M1541" s="51">
        <v>111832</v>
      </c>
      <c r="N1541" s="51">
        <v>39875</v>
      </c>
      <c r="O1541" s="51">
        <v>12190</v>
      </c>
      <c r="P1541" s="51">
        <v>0</v>
      </c>
      <c r="Q1541" s="52">
        <v>0</v>
      </c>
      <c r="R1541" s="50">
        <v>558965</v>
      </c>
      <c r="S1541" s="51">
        <v>563764</v>
      </c>
      <c r="T1541" s="51">
        <v>563701</v>
      </c>
      <c r="U1541" s="51">
        <v>563575</v>
      </c>
      <c r="V1541" s="51">
        <v>0</v>
      </c>
      <c r="W1541" s="52">
        <v>0</v>
      </c>
      <c r="X1541" s="50">
        <v>982</v>
      </c>
      <c r="Y1541" s="51">
        <v>1971</v>
      </c>
      <c r="Z1541" s="51">
        <v>1998</v>
      </c>
      <c r="AA1541" s="51">
        <v>2006</v>
      </c>
      <c r="AB1541" s="51">
        <v>0</v>
      </c>
      <c r="AC1541" s="52">
        <v>0</v>
      </c>
      <c r="AD1541" s="50">
        <v>553120</v>
      </c>
      <c r="AE1541" s="51">
        <v>552356</v>
      </c>
      <c r="AF1541" s="51">
        <v>553222</v>
      </c>
      <c r="AG1541" s="51">
        <v>552728</v>
      </c>
      <c r="AH1541" s="51">
        <v>0</v>
      </c>
      <c r="AI1541" s="52">
        <v>0</v>
      </c>
    </row>
    <row r="1542" spans="1:35" x14ac:dyDescent="0.25">
      <c r="A1542" s="27">
        <v>2019</v>
      </c>
      <c r="B1542" s="27">
        <v>1</v>
      </c>
      <c r="C1542" s="27" t="s">
        <v>42</v>
      </c>
      <c r="D1542" s="27">
        <v>52</v>
      </c>
      <c r="E1542" s="27">
        <v>1967</v>
      </c>
      <c r="F1542" s="53">
        <v>102314097</v>
      </c>
      <c r="G1542" s="54">
        <v>206478932</v>
      </c>
      <c r="H1542" s="54">
        <v>206511652</v>
      </c>
      <c r="I1542" s="54">
        <v>206446455</v>
      </c>
      <c r="J1542" s="54">
        <v>0</v>
      </c>
      <c r="K1542" s="55">
        <v>0</v>
      </c>
      <c r="L1542" s="53">
        <v>47700</v>
      </c>
      <c r="M1542" s="54">
        <v>102681</v>
      </c>
      <c r="N1542" s="54">
        <v>23468</v>
      </c>
      <c r="O1542" s="54">
        <v>6580</v>
      </c>
      <c r="P1542" s="54">
        <v>0</v>
      </c>
      <c r="Q1542" s="55">
        <v>0</v>
      </c>
      <c r="R1542" s="53">
        <v>571246</v>
      </c>
      <c r="S1542" s="54">
        <v>575760</v>
      </c>
      <c r="T1542" s="54">
        <v>575742</v>
      </c>
      <c r="U1542" s="54">
        <v>575653</v>
      </c>
      <c r="V1542" s="54">
        <v>0</v>
      </c>
      <c r="W1542" s="55">
        <v>0</v>
      </c>
      <c r="X1542" s="53">
        <v>1122</v>
      </c>
      <c r="Y1542" s="54">
        <v>2296</v>
      </c>
      <c r="Z1542" s="54">
        <v>2334</v>
      </c>
      <c r="AA1542" s="54">
        <v>2343</v>
      </c>
      <c r="AB1542" s="54">
        <v>0</v>
      </c>
      <c r="AC1542" s="55">
        <v>0</v>
      </c>
      <c r="AD1542" s="53">
        <v>565659</v>
      </c>
      <c r="AE1542" s="54">
        <v>564987</v>
      </c>
      <c r="AF1542" s="54">
        <v>565788</v>
      </c>
      <c r="AG1542" s="54">
        <v>565401</v>
      </c>
      <c r="AH1542" s="54">
        <v>0</v>
      </c>
      <c r="AI1542" s="55">
        <v>0</v>
      </c>
    </row>
    <row r="1543" spans="1:35" x14ac:dyDescent="0.25">
      <c r="A1543" s="26">
        <v>2019</v>
      </c>
      <c r="B1543" s="26">
        <v>1</v>
      </c>
      <c r="C1543" s="26" t="s">
        <v>42</v>
      </c>
      <c r="D1543" s="26">
        <v>53</v>
      </c>
      <c r="E1543" s="26">
        <v>1966</v>
      </c>
      <c r="F1543" s="50">
        <v>105449204</v>
      </c>
      <c r="G1543" s="51">
        <v>212768481</v>
      </c>
      <c r="H1543" s="51">
        <v>212808439</v>
      </c>
      <c r="I1543" s="51">
        <v>212737199</v>
      </c>
      <c r="J1543" s="51">
        <v>0</v>
      </c>
      <c r="K1543" s="52">
        <v>0</v>
      </c>
      <c r="L1543" s="50">
        <v>43759</v>
      </c>
      <c r="M1543" s="51">
        <v>84606</v>
      </c>
      <c r="N1543" s="51">
        <v>26996</v>
      </c>
      <c r="O1543" s="51">
        <v>12716</v>
      </c>
      <c r="P1543" s="51">
        <v>0</v>
      </c>
      <c r="Q1543" s="52">
        <v>0</v>
      </c>
      <c r="R1543" s="50">
        <v>588072</v>
      </c>
      <c r="S1543" s="51">
        <v>592116</v>
      </c>
      <c r="T1543" s="51">
        <v>592117</v>
      </c>
      <c r="U1543" s="51">
        <v>592018</v>
      </c>
      <c r="V1543" s="51">
        <v>0</v>
      </c>
      <c r="W1543" s="52">
        <v>0</v>
      </c>
      <c r="X1543" s="50">
        <v>1351</v>
      </c>
      <c r="Y1543" s="51">
        <v>2656</v>
      </c>
      <c r="Z1543" s="51">
        <v>2694</v>
      </c>
      <c r="AA1543" s="51">
        <v>2702</v>
      </c>
      <c r="AB1543" s="51">
        <v>0</v>
      </c>
      <c r="AC1543" s="52">
        <v>0</v>
      </c>
      <c r="AD1543" s="50">
        <v>582758</v>
      </c>
      <c r="AE1543" s="51">
        <v>582018</v>
      </c>
      <c r="AF1543" s="51">
        <v>583047</v>
      </c>
      <c r="AG1543" s="51">
        <v>582647</v>
      </c>
      <c r="AH1543" s="51">
        <v>0</v>
      </c>
      <c r="AI1543" s="52">
        <v>0</v>
      </c>
    </row>
    <row r="1544" spans="1:35" x14ac:dyDescent="0.25">
      <c r="A1544" s="27">
        <v>2019</v>
      </c>
      <c r="B1544" s="27">
        <v>1</v>
      </c>
      <c r="C1544" s="27" t="s">
        <v>42</v>
      </c>
      <c r="D1544" s="27">
        <v>54</v>
      </c>
      <c r="E1544" s="27">
        <v>1965</v>
      </c>
      <c r="F1544" s="53">
        <v>105860806</v>
      </c>
      <c r="G1544" s="54">
        <v>213633011</v>
      </c>
      <c r="H1544" s="54">
        <v>213675168</v>
      </c>
      <c r="I1544" s="54">
        <v>213613096</v>
      </c>
      <c r="J1544" s="54">
        <v>0</v>
      </c>
      <c r="K1544" s="55">
        <v>0</v>
      </c>
      <c r="L1544" s="53">
        <v>39101</v>
      </c>
      <c r="M1544" s="54">
        <v>73833</v>
      </c>
      <c r="N1544" s="54">
        <v>21895</v>
      </c>
      <c r="O1544" s="54">
        <v>6432</v>
      </c>
      <c r="P1544" s="54">
        <v>0</v>
      </c>
      <c r="Q1544" s="55">
        <v>0</v>
      </c>
      <c r="R1544" s="53">
        <v>590197</v>
      </c>
      <c r="S1544" s="54">
        <v>594391</v>
      </c>
      <c r="T1544" s="54">
        <v>594411</v>
      </c>
      <c r="U1544" s="54">
        <v>594313</v>
      </c>
      <c r="V1544" s="54">
        <v>0</v>
      </c>
      <c r="W1544" s="55">
        <v>0</v>
      </c>
      <c r="X1544" s="53">
        <v>1401</v>
      </c>
      <c r="Y1544" s="54">
        <v>2861</v>
      </c>
      <c r="Z1544" s="54">
        <v>2901</v>
      </c>
      <c r="AA1544" s="54">
        <v>2905</v>
      </c>
      <c r="AB1544" s="54">
        <v>0</v>
      </c>
      <c r="AC1544" s="55">
        <v>0</v>
      </c>
      <c r="AD1544" s="53">
        <v>585013</v>
      </c>
      <c r="AE1544" s="54">
        <v>584734</v>
      </c>
      <c r="AF1544" s="54">
        <v>585708</v>
      </c>
      <c r="AG1544" s="54">
        <v>585365</v>
      </c>
      <c r="AH1544" s="54">
        <v>0</v>
      </c>
      <c r="AI1544" s="55">
        <v>0</v>
      </c>
    </row>
    <row r="1545" spans="1:35" x14ac:dyDescent="0.25">
      <c r="A1545" s="26">
        <v>2019</v>
      </c>
      <c r="B1545" s="26">
        <v>1</v>
      </c>
      <c r="C1545" s="26" t="s">
        <v>42</v>
      </c>
      <c r="D1545" s="26">
        <v>55</v>
      </c>
      <c r="E1545" s="26">
        <v>1964</v>
      </c>
      <c r="F1545" s="50">
        <v>107815566</v>
      </c>
      <c r="G1545" s="51">
        <v>217450865</v>
      </c>
      <c r="H1545" s="51">
        <v>217511216</v>
      </c>
      <c r="I1545" s="51">
        <v>217477469</v>
      </c>
      <c r="J1545" s="51">
        <v>0</v>
      </c>
      <c r="K1545" s="52">
        <v>0</v>
      </c>
      <c r="L1545" s="50">
        <v>38126</v>
      </c>
      <c r="M1545" s="51">
        <v>64653</v>
      </c>
      <c r="N1545" s="51">
        <v>22380</v>
      </c>
      <c r="O1545" s="51">
        <v>3935</v>
      </c>
      <c r="P1545" s="51">
        <v>0</v>
      </c>
      <c r="Q1545" s="52">
        <v>0</v>
      </c>
      <c r="R1545" s="50">
        <v>601005</v>
      </c>
      <c r="S1545" s="51">
        <v>604195</v>
      </c>
      <c r="T1545" s="51">
        <v>604275</v>
      </c>
      <c r="U1545" s="51">
        <v>604261</v>
      </c>
      <c r="V1545" s="51">
        <v>0</v>
      </c>
      <c r="W1545" s="52">
        <v>0</v>
      </c>
      <c r="X1545" s="50">
        <v>1645</v>
      </c>
      <c r="Y1545" s="51">
        <v>3357</v>
      </c>
      <c r="Z1545" s="51">
        <v>3392</v>
      </c>
      <c r="AA1545" s="51">
        <v>3405</v>
      </c>
      <c r="AB1545" s="51">
        <v>0</v>
      </c>
      <c r="AC1545" s="52">
        <v>0</v>
      </c>
      <c r="AD1545" s="50">
        <v>595835</v>
      </c>
      <c r="AE1545" s="51">
        <v>594245</v>
      </c>
      <c r="AF1545" s="51">
        <v>595404</v>
      </c>
      <c r="AG1545" s="51">
        <v>595146</v>
      </c>
      <c r="AH1545" s="51">
        <v>0</v>
      </c>
      <c r="AI1545" s="52">
        <v>0</v>
      </c>
    </row>
    <row r="1546" spans="1:35" x14ac:dyDescent="0.25">
      <c r="A1546" s="27">
        <v>2019</v>
      </c>
      <c r="B1546" s="27">
        <v>1</v>
      </c>
      <c r="C1546" s="27" t="s">
        <v>42</v>
      </c>
      <c r="D1546" s="27">
        <v>56</v>
      </c>
      <c r="E1546" s="27">
        <v>1963</v>
      </c>
      <c r="F1546" s="53">
        <v>106382576</v>
      </c>
      <c r="G1546" s="54">
        <v>214318808</v>
      </c>
      <c r="H1546" s="54">
        <v>214372975</v>
      </c>
      <c r="I1546" s="54">
        <v>214342941</v>
      </c>
      <c r="J1546" s="54">
        <v>0</v>
      </c>
      <c r="K1546" s="55">
        <v>0</v>
      </c>
      <c r="L1546" s="53">
        <v>28657</v>
      </c>
      <c r="M1546" s="54">
        <v>54814</v>
      </c>
      <c r="N1546" s="54">
        <v>13892</v>
      </c>
      <c r="O1546" s="54">
        <v>4480</v>
      </c>
      <c r="P1546" s="54">
        <v>0</v>
      </c>
      <c r="Q1546" s="55">
        <v>0</v>
      </c>
      <c r="R1546" s="53">
        <v>591897</v>
      </c>
      <c r="S1546" s="54">
        <v>594276</v>
      </c>
      <c r="T1546" s="54">
        <v>594359</v>
      </c>
      <c r="U1546" s="54">
        <v>594341</v>
      </c>
      <c r="V1546" s="54">
        <v>0</v>
      </c>
      <c r="W1546" s="55">
        <v>0</v>
      </c>
      <c r="X1546" s="53">
        <v>1815</v>
      </c>
      <c r="Y1546" s="54">
        <v>3697</v>
      </c>
      <c r="Z1546" s="54">
        <v>3754</v>
      </c>
      <c r="AA1546" s="54">
        <v>3762</v>
      </c>
      <c r="AB1546" s="54">
        <v>0</v>
      </c>
      <c r="AC1546" s="55">
        <v>0</v>
      </c>
      <c r="AD1546" s="53">
        <v>586912</v>
      </c>
      <c r="AE1546" s="54">
        <v>584739</v>
      </c>
      <c r="AF1546" s="54">
        <v>585762</v>
      </c>
      <c r="AG1546" s="54">
        <v>585575</v>
      </c>
      <c r="AH1546" s="54">
        <v>0</v>
      </c>
      <c r="AI1546" s="55">
        <v>0</v>
      </c>
    </row>
    <row r="1547" spans="1:35" x14ac:dyDescent="0.25">
      <c r="A1547" s="26">
        <v>2019</v>
      </c>
      <c r="B1547" s="26">
        <v>1</v>
      </c>
      <c r="C1547" s="26" t="s">
        <v>42</v>
      </c>
      <c r="D1547" s="26">
        <v>57</v>
      </c>
      <c r="E1547" s="26">
        <v>1962</v>
      </c>
      <c r="F1547" s="50">
        <v>101981200</v>
      </c>
      <c r="G1547" s="51">
        <v>205420136</v>
      </c>
      <c r="H1547" s="51">
        <v>205457486</v>
      </c>
      <c r="I1547" s="51">
        <v>205429926</v>
      </c>
      <c r="J1547" s="51">
        <v>0</v>
      </c>
      <c r="K1547" s="52">
        <v>0</v>
      </c>
      <c r="L1547" s="50">
        <v>21856</v>
      </c>
      <c r="M1547" s="51">
        <v>43555</v>
      </c>
      <c r="N1547" s="51">
        <v>15352</v>
      </c>
      <c r="O1547" s="51">
        <v>3660</v>
      </c>
      <c r="P1547" s="51">
        <v>0</v>
      </c>
      <c r="Q1547" s="52">
        <v>0</v>
      </c>
      <c r="R1547" s="50">
        <v>567413</v>
      </c>
      <c r="S1547" s="51">
        <v>569427</v>
      </c>
      <c r="T1547" s="51">
        <v>569487</v>
      </c>
      <c r="U1547" s="51">
        <v>569476</v>
      </c>
      <c r="V1547" s="51">
        <v>0</v>
      </c>
      <c r="W1547" s="52">
        <v>0</v>
      </c>
      <c r="X1547" s="50">
        <v>1929</v>
      </c>
      <c r="Y1547" s="51">
        <v>3931</v>
      </c>
      <c r="Z1547" s="51">
        <v>3982</v>
      </c>
      <c r="AA1547" s="51">
        <v>3995</v>
      </c>
      <c r="AB1547" s="51">
        <v>0</v>
      </c>
      <c r="AC1547" s="52">
        <v>0</v>
      </c>
      <c r="AD1547" s="50">
        <v>562528</v>
      </c>
      <c r="AE1547" s="51">
        <v>560191</v>
      </c>
      <c r="AF1547" s="51">
        <v>561151</v>
      </c>
      <c r="AG1547" s="51">
        <v>560988</v>
      </c>
      <c r="AH1547" s="51">
        <v>0</v>
      </c>
      <c r="AI1547" s="52">
        <v>0</v>
      </c>
    </row>
    <row r="1548" spans="1:35" x14ac:dyDescent="0.25">
      <c r="A1548" s="27">
        <v>2019</v>
      </c>
      <c r="B1548" s="27">
        <v>1</v>
      </c>
      <c r="C1548" s="27" t="s">
        <v>42</v>
      </c>
      <c r="D1548" s="27">
        <v>58</v>
      </c>
      <c r="E1548" s="27">
        <v>1961</v>
      </c>
      <c r="F1548" s="53">
        <v>99104711</v>
      </c>
      <c r="G1548" s="54">
        <v>199583069</v>
      </c>
      <c r="H1548" s="54">
        <v>199623688</v>
      </c>
      <c r="I1548" s="54">
        <v>199596309</v>
      </c>
      <c r="J1548" s="54">
        <v>0</v>
      </c>
      <c r="K1548" s="55">
        <v>0</v>
      </c>
      <c r="L1548" s="53">
        <v>24531</v>
      </c>
      <c r="M1548" s="54">
        <v>51444</v>
      </c>
      <c r="N1548" s="54">
        <v>14220</v>
      </c>
      <c r="O1548" s="54">
        <v>3440</v>
      </c>
      <c r="P1548" s="54">
        <v>0</v>
      </c>
      <c r="Q1548" s="55">
        <v>0</v>
      </c>
      <c r="R1548" s="53">
        <v>551322</v>
      </c>
      <c r="S1548" s="54">
        <v>553115</v>
      </c>
      <c r="T1548" s="54">
        <v>553166</v>
      </c>
      <c r="U1548" s="54">
        <v>553129</v>
      </c>
      <c r="V1548" s="54">
        <v>0</v>
      </c>
      <c r="W1548" s="55">
        <v>0</v>
      </c>
      <c r="X1548" s="53">
        <v>2155</v>
      </c>
      <c r="Y1548" s="54">
        <v>4275</v>
      </c>
      <c r="Z1548" s="54">
        <v>4332</v>
      </c>
      <c r="AA1548" s="54">
        <v>4341</v>
      </c>
      <c r="AB1548" s="54">
        <v>0</v>
      </c>
      <c r="AC1548" s="55">
        <v>0</v>
      </c>
      <c r="AD1548" s="53">
        <v>546539</v>
      </c>
      <c r="AE1548" s="54">
        <v>544172</v>
      </c>
      <c r="AF1548" s="54">
        <v>545011</v>
      </c>
      <c r="AG1548" s="54">
        <v>544846</v>
      </c>
      <c r="AH1548" s="54">
        <v>0</v>
      </c>
      <c r="AI1548" s="55">
        <v>0</v>
      </c>
    </row>
    <row r="1549" spans="1:35" x14ac:dyDescent="0.25">
      <c r="A1549" s="26">
        <v>2019</v>
      </c>
      <c r="B1549" s="26">
        <v>1</v>
      </c>
      <c r="C1549" s="26" t="s">
        <v>42</v>
      </c>
      <c r="D1549" s="26">
        <v>59</v>
      </c>
      <c r="E1549" s="26">
        <v>1960</v>
      </c>
      <c r="F1549" s="50">
        <v>94783968</v>
      </c>
      <c r="G1549" s="51">
        <v>190832646</v>
      </c>
      <c r="H1549" s="51">
        <v>190898515</v>
      </c>
      <c r="I1549" s="51">
        <v>190862872</v>
      </c>
      <c r="J1549" s="51">
        <v>0</v>
      </c>
      <c r="K1549" s="52">
        <v>0</v>
      </c>
      <c r="L1549" s="50">
        <v>18578</v>
      </c>
      <c r="M1549" s="51">
        <v>36220</v>
      </c>
      <c r="N1549" s="51">
        <v>13375</v>
      </c>
      <c r="O1549" s="51">
        <v>7133</v>
      </c>
      <c r="P1549" s="51">
        <v>0</v>
      </c>
      <c r="Q1549" s="52">
        <v>0</v>
      </c>
      <c r="R1549" s="50">
        <v>527202</v>
      </c>
      <c r="S1549" s="51">
        <v>528820</v>
      </c>
      <c r="T1549" s="51">
        <v>528964</v>
      </c>
      <c r="U1549" s="51">
        <v>528951</v>
      </c>
      <c r="V1549" s="51">
        <v>0</v>
      </c>
      <c r="W1549" s="52">
        <v>0</v>
      </c>
      <c r="X1549" s="50">
        <v>2174</v>
      </c>
      <c r="Y1549" s="51">
        <v>4505</v>
      </c>
      <c r="Z1549" s="51">
        <v>4562</v>
      </c>
      <c r="AA1549" s="51">
        <v>4575</v>
      </c>
      <c r="AB1549" s="51">
        <v>0</v>
      </c>
      <c r="AC1549" s="52">
        <v>0</v>
      </c>
      <c r="AD1549" s="50">
        <v>522690</v>
      </c>
      <c r="AE1549" s="51">
        <v>520111</v>
      </c>
      <c r="AF1549" s="51">
        <v>520959</v>
      </c>
      <c r="AG1549" s="51">
        <v>520782</v>
      </c>
      <c r="AH1549" s="51">
        <v>0</v>
      </c>
      <c r="AI1549" s="52">
        <v>0</v>
      </c>
    </row>
    <row r="1550" spans="1:35" x14ac:dyDescent="0.25">
      <c r="A1550" s="27">
        <v>2019</v>
      </c>
      <c r="B1550" s="27">
        <v>1</v>
      </c>
      <c r="C1550" s="27" t="s">
        <v>42</v>
      </c>
      <c r="D1550" s="27">
        <v>60</v>
      </c>
      <c r="E1550" s="27">
        <v>1959</v>
      </c>
      <c r="F1550" s="53">
        <v>91346361</v>
      </c>
      <c r="G1550" s="54">
        <v>183846485</v>
      </c>
      <c r="H1550" s="54">
        <v>183883402</v>
      </c>
      <c r="I1550" s="54">
        <v>183858748</v>
      </c>
      <c r="J1550" s="54">
        <v>0</v>
      </c>
      <c r="K1550" s="55">
        <v>0</v>
      </c>
      <c r="L1550" s="53">
        <v>16196</v>
      </c>
      <c r="M1550" s="54">
        <v>27966</v>
      </c>
      <c r="N1550" s="54">
        <v>6736</v>
      </c>
      <c r="O1550" s="54">
        <v>1302</v>
      </c>
      <c r="P1550" s="54">
        <v>0</v>
      </c>
      <c r="Q1550" s="55">
        <v>0</v>
      </c>
      <c r="R1550" s="53">
        <v>507982</v>
      </c>
      <c r="S1550" s="54">
        <v>509330</v>
      </c>
      <c r="T1550" s="54">
        <v>509410</v>
      </c>
      <c r="U1550" s="54">
        <v>509380</v>
      </c>
      <c r="V1550" s="54">
        <v>0</v>
      </c>
      <c r="W1550" s="55">
        <v>0</v>
      </c>
      <c r="X1550" s="53">
        <v>2477</v>
      </c>
      <c r="Y1550" s="54">
        <v>4968</v>
      </c>
      <c r="Z1550" s="54">
        <v>5031</v>
      </c>
      <c r="AA1550" s="54">
        <v>5044</v>
      </c>
      <c r="AB1550" s="54">
        <v>0</v>
      </c>
      <c r="AC1550" s="55">
        <v>0</v>
      </c>
      <c r="AD1550" s="53">
        <v>503546</v>
      </c>
      <c r="AE1550" s="54">
        <v>500579</v>
      </c>
      <c r="AF1550" s="54">
        <v>501329</v>
      </c>
      <c r="AG1550" s="54">
        <v>501198</v>
      </c>
      <c r="AH1550" s="54">
        <v>0</v>
      </c>
      <c r="AI1550" s="55">
        <v>0</v>
      </c>
    </row>
    <row r="1551" spans="1:35" x14ac:dyDescent="0.25">
      <c r="A1551" s="26">
        <v>2019</v>
      </c>
      <c r="B1551" s="26">
        <v>1</v>
      </c>
      <c r="C1551" s="26" t="s">
        <v>42</v>
      </c>
      <c r="D1551" s="26">
        <v>61</v>
      </c>
      <c r="E1551" s="26">
        <v>1958</v>
      </c>
      <c r="F1551" s="50">
        <v>85143397</v>
      </c>
      <c r="G1551" s="51">
        <v>171300230</v>
      </c>
      <c r="H1551" s="51">
        <v>171334996</v>
      </c>
      <c r="I1551" s="51">
        <v>171328737</v>
      </c>
      <c r="J1551" s="51">
        <v>0</v>
      </c>
      <c r="K1551" s="52">
        <v>0</v>
      </c>
      <c r="L1551" s="50">
        <v>14902</v>
      </c>
      <c r="M1551" s="51">
        <v>26636</v>
      </c>
      <c r="N1551" s="51">
        <v>9129</v>
      </c>
      <c r="O1551" s="51">
        <v>2736</v>
      </c>
      <c r="P1551" s="51">
        <v>0</v>
      </c>
      <c r="Q1551" s="52">
        <v>0</v>
      </c>
      <c r="R1551" s="50">
        <v>473450</v>
      </c>
      <c r="S1551" s="51">
        <v>474592</v>
      </c>
      <c r="T1551" s="51">
        <v>474672</v>
      </c>
      <c r="U1551" s="51">
        <v>474692</v>
      </c>
      <c r="V1551" s="51">
        <v>0</v>
      </c>
      <c r="W1551" s="52">
        <v>0</v>
      </c>
      <c r="X1551" s="50">
        <v>2439</v>
      </c>
      <c r="Y1551" s="51">
        <v>4958</v>
      </c>
      <c r="Z1551" s="51">
        <v>5018</v>
      </c>
      <c r="AA1551" s="51">
        <v>5026</v>
      </c>
      <c r="AB1551" s="51">
        <v>0</v>
      </c>
      <c r="AC1551" s="52">
        <v>0</v>
      </c>
      <c r="AD1551" s="50">
        <v>469207</v>
      </c>
      <c r="AE1551" s="51">
        <v>466253</v>
      </c>
      <c r="AF1551" s="51">
        <v>466931</v>
      </c>
      <c r="AG1551" s="51">
        <v>466878</v>
      </c>
      <c r="AH1551" s="51">
        <v>0</v>
      </c>
      <c r="AI1551" s="52">
        <v>0</v>
      </c>
    </row>
    <row r="1552" spans="1:35" x14ac:dyDescent="0.25">
      <c r="A1552" s="27">
        <v>2019</v>
      </c>
      <c r="B1552" s="27">
        <v>1</v>
      </c>
      <c r="C1552" s="27" t="s">
        <v>42</v>
      </c>
      <c r="D1552" s="27">
        <v>62</v>
      </c>
      <c r="E1552" s="27">
        <v>1957</v>
      </c>
      <c r="F1552" s="53">
        <v>82140640</v>
      </c>
      <c r="G1552" s="54">
        <v>165227379</v>
      </c>
      <c r="H1552" s="54">
        <v>165262109</v>
      </c>
      <c r="I1552" s="54">
        <v>165252150</v>
      </c>
      <c r="J1552" s="54">
        <v>0</v>
      </c>
      <c r="K1552" s="55">
        <v>0</v>
      </c>
      <c r="L1552" s="53">
        <v>14390</v>
      </c>
      <c r="M1552" s="54">
        <v>27170</v>
      </c>
      <c r="N1552" s="54">
        <v>10407</v>
      </c>
      <c r="O1552" s="54">
        <v>1588</v>
      </c>
      <c r="P1552" s="54">
        <v>0</v>
      </c>
      <c r="Q1552" s="55">
        <v>0</v>
      </c>
      <c r="R1552" s="53">
        <v>456698</v>
      </c>
      <c r="S1552" s="54">
        <v>457728</v>
      </c>
      <c r="T1552" s="54">
        <v>457800</v>
      </c>
      <c r="U1552" s="54">
        <v>457785</v>
      </c>
      <c r="V1552" s="54">
        <v>0</v>
      </c>
      <c r="W1552" s="55">
        <v>0</v>
      </c>
      <c r="X1552" s="53">
        <v>2613</v>
      </c>
      <c r="Y1552" s="54">
        <v>5361</v>
      </c>
      <c r="Z1552" s="54">
        <v>5424</v>
      </c>
      <c r="AA1552" s="54">
        <v>5431</v>
      </c>
      <c r="AB1552" s="54">
        <v>0</v>
      </c>
      <c r="AC1552" s="55">
        <v>0</v>
      </c>
      <c r="AD1552" s="53">
        <v>452583</v>
      </c>
      <c r="AE1552" s="54">
        <v>449458</v>
      </c>
      <c r="AF1552" s="54">
        <v>450063</v>
      </c>
      <c r="AG1552" s="54">
        <v>450005</v>
      </c>
      <c r="AH1552" s="54">
        <v>0</v>
      </c>
      <c r="AI1552" s="55">
        <v>0</v>
      </c>
    </row>
    <row r="1553" spans="1:35" x14ac:dyDescent="0.25">
      <c r="A1553" s="26">
        <v>2019</v>
      </c>
      <c r="B1553" s="26">
        <v>1</v>
      </c>
      <c r="C1553" s="26" t="s">
        <v>42</v>
      </c>
      <c r="D1553" s="26">
        <v>63</v>
      </c>
      <c r="E1553" s="26">
        <v>1956</v>
      </c>
      <c r="F1553" s="50">
        <v>78834733</v>
      </c>
      <c r="G1553" s="51">
        <v>158510026</v>
      </c>
      <c r="H1553" s="51">
        <v>158558309</v>
      </c>
      <c r="I1553" s="51">
        <v>158555447</v>
      </c>
      <c r="J1553" s="51">
        <v>0</v>
      </c>
      <c r="K1553" s="52">
        <v>0</v>
      </c>
      <c r="L1553" s="50">
        <v>12441</v>
      </c>
      <c r="M1553" s="51">
        <v>25860</v>
      </c>
      <c r="N1553" s="51">
        <v>8173</v>
      </c>
      <c r="O1553" s="51">
        <v>3310</v>
      </c>
      <c r="P1553" s="51">
        <v>0</v>
      </c>
      <c r="Q1553" s="52">
        <v>0</v>
      </c>
      <c r="R1553" s="50">
        <v>438387</v>
      </c>
      <c r="S1553" s="51">
        <v>439319</v>
      </c>
      <c r="T1553" s="51">
        <v>439408</v>
      </c>
      <c r="U1553" s="51">
        <v>439420</v>
      </c>
      <c r="V1553" s="51">
        <v>0</v>
      </c>
      <c r="W1553" s="52">
        <v>0</v>
      </c>
      <c r="X1553" s="50">
        <v>2802</v>
      </c>
      <c r="Y1553" s="51">
        <v>5678</v>
      </c>
      <c r="Z1553" s="51">
        <v>5747</v>
      </c>
      <c r="AA1553" s="51">
        <v>5755</v>
      </c>
      <c r="AB1553" s="51">
        <v>0</v>
      </c>
      <c r="AC1553" s="52">
        <v>0</v>
      </c>
      <c r="AD1553" s="50">
        <v>434216</v>
      </c>
      <c r="AE1553" s="51">
        <v>430788</v>
      </c>
      <c r="AF1553" s="51">
        <v>431523</v>
      </c>
      <c r="AG1553" s="51">
        <v>431479</v>
      </c>
      <c r="AH1553" s="51">
        <v>0</v>
      </c>
      <c r="AI1553" s="52">
        <v>0</v>
      </c>
    </row>
    <row r="1554" spans="1:35" x14ac:dyDescent="0.25">
      <c r="A1554" s="27">
        <v>2019</v>
      </c>
      <c r="B1554" s="27">
        <v>1</v>
      </c>
      <c r="C1554" s="27" t="s">
        <v>42</v>
      </c>
      <c r="D1554" s="27">
        <v>64</v>
      </c>
      <c r="E1554" s="27">
        <v>1955</v>
      </c>
      <c r="F1554" s="53">
        <v>75086281</v>
      </c>
      <c r="G1554" s="54">
        <v>150893626</v>
      </c>
      <c r="H1554" s="54">
        <v>150925257</v>
      </c>
      <c r="I1554" s="54">
        <v>150918426</v>
      </c>
      <c r="J1554" s="54">
        <v>0</v>
      </c>
      <c r="K1554" s="55">
        <v>0</v>
      </c>
      <c r="L1554" s="53">
        <v>8146</v>
      </c>
      <c r="M1554" s="54">
        <v>16912</v>
      </c>
      <c r="N1554" s="54">
        <v>4770</v>
      </c>
      <c r="O1554" s="54">
        <v>2052</v>
      </c>
      <c r="P1554" s="54">
        <v>0</v>
      </c>
      <c r="Q1554" s="55">
        <v>0</v>
      </c>
      <c r="R1554" s="53">
        <v>417590</v>
      </c>
      <c r="S1554" s="54">
        <v>418410</v>
      </c>
      <c r="T1554" s="54">
        <v>418469</v>
      </c>
      <c r="U1554" s="54">
        <v>418471</v>
      </c>
      <c r="V1554" s="54">
        <v>0</v>
      </c>
      <c r="W1554" s="55">
        <v>0</v>
      </c>
      <c r="X1554" s="53">
        <v>3071</v>
      </c>
      <c r="Y1554" s="54">
        <v>6068</v>
      </c>
      <c r="Z1554" s="54">
        <v>6145</v>
      </c>
      <c r="AA1554" s="54">
        <v>6158</v>
      </c>
      <c r="AB1554" s="54">
        <v>0</v>
      </c>
      <c r="AC1554" s="55">
        <v>0</v>
      </c>
      <c r="AD1554" s="53">
        <v>413166</v>
      </c>
      <c r="AE1554" s="54">
        <v>410105</v>
      </c>
      <c r="AF1554" s="54">
        <v>410468</v>
      </c>
      <c r="AG1554" s="54">
        <v>410424</v>
      </c>
      <c r="AH1554" s="54">
        <v>0</v>
      </c>
      <c r="AI1554" s="55">
        <v>0</v>
      </c>
    </row>
    <row r="1555" spans="1:35" x14ac:dyDescent="0.25">
      <c r="A1555" s="26">
        <v>2019</v>
      </c>
      <c r="B1555" s="26">
        <v>1</v>
      </c>
      <c r="C1555" s="26" t="s">
        <v>42</v>
      </c>
      <c r="D1555" s="26">
        <v>65</v>
      </c>
      <c r="E1555" s="26">
        <v>1954</v>
      </c>
      <c r="F1555" s="50">
        <v>72210547</v>
      </c>
      <c r="G1555" s="51">
        <v>145037115</v>
      </c>
      <c r="H1555" s="51">
        <v>145092716</v>
      </c>
      <c r="I1555" s="51">
        <v>145094628</v>
      </c>
      <c r="J1555" s="51">
        <v>0</v>
      </c>
      <c r="K1555" s="52">
        <v>0</v>
      </c>
      <c r="L1555" s="50">
        <v>5512</v>
      </c>
      <c r="M1555" s="51">
        <v>8126</v>
      </c>
      <c r="N1555" s="51">
        <v>7752</v>
      </c>
      <c r="O1555" s="51">
        <v>1426</v>
      </c>
      <c r="P1555" s="51">
        <v>0</v>
      </c>
      <c r="Q1555" s="52">
        <v>0</v>
      </c>
      <c r="R1555" s="50">
        <v>401484</v>
      </c>
      <c r="S1555" s="51">
        <v>402296</v>
      </c>
      <c r="T1555" s="51">
        <v>402457</v>
      </c>
      <c r="U1555" s="51">
        <v>402493</v>
      </c>
      <c r="V1555" s="51">
        <v>0</v>
      </c>
      <c r="W1555" s="52">
        <v>0</v>
      </c>
      <c r="X1555" s="50">
        <v>3189</v>
      </c>
      <c r="Y1555" s="51">
        <v>6327</v>
      </c>
      <c r="Z1555" s="51">
        <v>6413</v>
      </c>
      <c r="AA1555" s="51">
        <v>6426</v>
      </c>
      <c r="AB1555" s="51">
        <v>0</v>
      </c>
      <c r="AC1555" s="52">
        <v>0</v>
      </c>
      <c r="AD1555" s="50">
        <v>397420</v>
      </c>
      <c r="AE1555" s="51">
        <v>393448</v>
      </c>
      <c r="AF1555" s="51">
        <v>394403</v>
      </c>
      <c r="AG1555" s="51">
        <v>394393</v>
      </c>
      <c r="AH1555" s="51">
        <v>0</v>
      </c>
      <c r="AI1555" s="52">
        <v>0</v>
      </c>
    </row>
    <row r="1556" spans="1:35" x14ac:dyDescent="0.25">
      <c r="A1556" s="27">
        <v>2019</v>
      </c>
      <c r="B1556" s="27">
        <v>1</v>
      </c>
      <c r="C1556" s="27" t="s">
        <v>42</v>
      </c>
      <c r="D1556" s="27">
        <v>66</v>
      </c>
      <c r="E1556" s="27">
        <v>1953</v>
      </c>
      <c r="F1556" s="53">
        <v>68780274</v>
      </c>
      <c r="G1556" s="54">
        <v>138164567</v>
      </c>
      <c r="H1556" s="54">
        <v>138200607</v>
      </c>
      <c r="I1556" s="54">
        <v>138195251</v>
      </c>
      <c r="J1556" s="54">
        <v>0</v>
      </c>
      <c r="K1556" s="55">
        <v>0</v>
      </c>
      <c r="L1556" s="53">
        <v>4830</v>
      </c>
      <c r="M1556" s="54">
        <v>9520</v>
      </c>
      <c r="N1556" s="54">
        <v>1938</v>
      </c>
      <c r="O1556" s="54">
        <v>198</v>
      </c>
      <c r="P1556" s="54">
        <v>0</v>
      </c>
      <c r="Q1556" s="55">
        <v>0</v>
      </c>
      <c r="R1556" s="53">
        <v>382599</v>
      </c>
      <c r="S1556" s="54">
        <v>383147</v>
      </c>
      <c r="T1556" s="54">
        <v>383258</v>
      </c>
      <c r="U1556" s="54">
        <v>383273</v>
      </c>
      <c r="V1556" s="54">
        <v>0</v>
      </c>
      <c r="W1556" s="55">
        <v>0</v>
      </c>
      <c r="X1556" s="53">
        <v>3273</v>
      </c>
      <c r="Y1556" s="54">
        <v>6644</v>
      </c>
      <c r="Z1556" s="54">
        <v>6704</v>
      </c>
      <c r="AA1556" s="54">
        <v>6709</v>
      </c>
      <c r="AB1556" s="54">
        <v>0</v>
      </c>
      <c r="AC1556" s="55">
        <v>0</v>
      </c>
      <c r="AD1556" s="53">
        <v>378125</v>
      </c>
      <c r="AE1556" s="54">
        <v>375136</v>
      </c>
      <c r="AF1556" s="54">
        <v>375291</v>
      </c>
      <c r="AG1556" s="54">
        <v>375250</v>
      </c>
      <c r="AH1556" s="54">
        <v>0</v>
      </c>
      <c r="AI1556" s="55">
        <v>0</v>
      </c>
    </row>
    <row r="1557" spans="1:35" x14ac:dyDescent="0.25">
      <c r="A1557" s="26">
        <v>2019</v>
      </c>
      <c r="B1557" s="26">
        <v>1</v>
      </c>
      <c r="C1557" s="26" t="s">
        <v>42</v>
      </c>
      <c r="D1557" s="26">
        <v>67</v>
      </c>
      <c r="E1557" s="26">
        <v>1952</v>
      </c>
      <c r="F1557" s="50">
        <v>68028676</v>
      </c>
      <c r="G1557" s="51">
        <v>136515651</v>
      </c>
      <c r="H1557" s="51">
        <v>136508278</v>
      </c>
      <c r="I1557" s="51">
        <v>136500268</v>
      </c>
      <c r="J1557" s="51">
        <v>0</v>
      </c>
      <c r="K1557" s="52">
        <v>0</v>
      </c>
      <c r="L1557" s="50">
        <v>2012</v>
      </c>
      <c r="M1557" s="51">
        <v>4952</v>
      </c>
      <c r="N1557" s="51">
        <v>2854</v>
      </c>
      <c r="O1557" s="51">
        <v>1704</v>
      </c>
      <c r="P1557" s="51">
        <v>0</v>
      </c>
      <c r="Q1557" s="52">
        <v>0</v>
      </c>
      <c r="R1557" s="50">
        <v>378035</v>
      </c>
      <c r="S1557" s="51">
        <v>378323</v>
      </c>
      <c r="T1557" s="51">
        <v>378360</v>
      </c>
      <c r="U1557" s="51">
        <v>378358</v>
      </c>
      <c r="V1557" s="51">
        <v>0</v>
      </c>
      <c r="W1557" s="52">
        <v>0</v>
      </c>
      <c r="X1557" s="50">
        <v>3598</v>
      </c>
      <c r="Y1557" s="51">
        <v>7218</v>
      </c>
      <c r="Z1557" s="51">
        <v>7273</v>
      </c>
      <c r="AA1557" s="51">
        <v>7283</v>
      </c>
      <c r="AB1557" s="51">
        <v>0</v>
      </c>
      <c r="AC1557" s="52">
        <v>0</v>
      </c>
      <c r="AD1557" s="50">
        <v>374092</v>
      </c>
      <c r="AE1557" s="51">
        <v>370337</v>
      </c>
      <c r="AF1557" s="51">
        <v>370327</v>
      </c>
      <c r="AG1557" s="51">
        <v>370280</v>
      </c>
      <c r="AH1557" s="51">
        <v>0</v>
      </c>
      <c r="AI1557" s="52">
        <v>0</v>
      </c>
    </row>
    <row r="1558" spans="1:35" x14ac:dyDescent="0.25">
      <c r="A1558" s="27">
        <v>2019</v>
      </c>
      <c r="B1558" s="27">
        <v>1</v>
      </c>
      <c r="C1558" s="27" t="s">
        <v>42</v>
      </c>
      <c r="D1558" s="27">
        <v>68</v>
      </c>
      <c r="E1558" s="27">
        <v>1951</v>
      </c>
      <c r="F1558" s="53">
        <v>66012753</v>
      </c>
      <c r="G1558" s="54">
        <v>132439779</v>
      </c>
      <c r="H1558" s="54">
        <v>132433695</v>
      </c>
      <c r="I1558" s="54">
        <v>132427615</v>
      </c>
      <c r="J1558" s="54">
        <v>0</v>
      </c>
      <c r="K1558" s="55">
        <v>0</v>
      </c>
      <c r="L1558" s="53">
        <v>2174</v>
      </c>
      <c r="M1558" s="54">
        <v>5716</v>
      </c>
      <c r="N1558" s="54">
        <v>1462</v>
      </c>
      <c r="O1558" s="54">
        <v>1706</v>
      </c>
      <c r="P1558" s="54">
        <v>0</v>
      </c>
      <c r="Q1558" s="55">
        <v>0</v>
      </c>
      <c r="R1558" s="53">
        <v>366887</v>
      </c>
      <c r="S1558" s="54">
        <v>367089</v>
      </c>
      <c r="T1558" s="54">
        <v>367085</v>
      </c>
      <c r="U1558" s="54">
        <v>367086</v>
      </c>
      <c r="V1558" s="54">
        <v>0</v>
      </c>
      <c r="W1558" s="55">
        <v>0</v>
      </c>
      <c r="X1558" s="53">
        <v>3711</v>
      </c>
      <c r="Y1558" s="54">
        <v>7344</v>
      </c>
      <c r="Z1558" s="54">
        <v>7409</v>
      </c>
      <c r="AA1558" s="54">
        <v>7419</v>
      </c>
      <c r="AB1558" s="54">
        <v>0</v>
      </c>
      <c r="AC1558" s="55">
        <v>0</v>
      </c>
      <c r="AD1558" s="53">
        <v>362898</v>
      </c>
      <c r="AE1558" s="54">
        <v>359157</v>
      </c>
      <c r="AF1558" s="54">
        <v>359150</v>
      </c>
      <c r="AG1558" s="54">
        <v>359128</v>
      </c>
      <c r="AH1558" s="54">
        <v>0</v>
      </c>
      <c r="AI1558" s="55">
        <v>0</v>
      </c>
    </row>
    <row r="1559" spans="1:35" x14ac:dyDescent="0.25">
      <c r="A1559" s="26">
        <v>2019</v>
      </c>
      <c r="B1559" s="26">
        <v>1</v>
      </c>
      <c r="C1559" s="26" t="s">
        <v>42</v>
      </c>
      <c r="D1559" s="26">
        <v>69</v>
      </c>
      <c r="E1559" s="26">
        <v>1950</v>
      </c>
      <c r="F1559" s="50">
        <v>65045855</v>
      </c>
      <c r="G1559" s="51">
        <v>130429679</v>
      </c>
      <c r="H1559" s="51">
        <v>130424354</v>
      </c>
      <c r="I1559" s="51">
        <v>130415966</v>
      </c>
      <c r="J1559" s="51">
        <v>0</v>
      </c>
      <c r="K1559" s="52">
        <v>0</v>
      </c>
      <c r="L1559" s="50">
        <v>1754</v>
      </c>
      <c r="M1559" s="51">
        <v>2109</v>
      </c>
      <c r="N1559" s="51">
        <v>3273</v>
      </c>
      <c r="O1559" s="51">
        <v>617</v>
      </c>
      <c r="P1559" s="51">
        <v>0</v>
      </c>
      <c r="Q1559" s="52">
        <v>0</v>
      </c>
      <c r="R1559" s="50">
        <v>361631</v>
      </c>
      <c r="S1559" s="51">
        <v>361819</v>
      </c>
      <c r="T1559" s="51">
        <v>361820</v>
      </c>
      <c r="U1559" s="51">
        <v>361806</v>
      </c>
      <c r="V1559" s="51">
        <v>0</v>
      </c>
      <c r="W1559" s="52">
        <v>0</v>
      </c>
      <c r="X1559" s="50">
        <v>3947</v>
      </c>
      <c r="Y1559" s="51">
        <v>7854</v>
      </c>
      <c r="Z1559" s="51">
        <v>7915</v>
      </c>
      <c r="AA1559" s="51">
        <v>7924</v>
      </c>
      <c r="AB1559" s="51">
        <v>0</v>
      </c>
      <c r="AC1559" s="52">
        <v>0</v>
      </c>
      <c r="AD1559" s="50">
        <v>357450</v>
      </c>
      <c r="AE1559" s="51">
        <v>353451</v>
      </c>
      <c r="AF1559" s="51">
        <v>353419</v>
      </c>
      <c r="AG1559" s="51">
        <v>353381</v>
      </c>
      <c r="AH1559" s="51">
        <v>0</v>
      </c>
      <c r="AI1559" s="52">
        <v>0</v>
      </c>
    </row>
    <row r="1560" spans="1:35" x14ac:dyDescent="0.25">
      <c r="A1560" s="27">
        <v>2019</v>
      </c>
      <c r="B1560" s="27">
        <v>1</v>
      </c>
      <c r="C1560" s="27" t="s">
        <v>42</v>
      </c>
      <c r="D1560" s="27">
        <v>70</v>
      </c>
      <c r="E1560" s="27">
        <v>1949</v>
      </c>
      <c r="F1560" s="53">
        <v>61705438</v>
      </c>
      <c r="G1560" s="54">
        <v>123664348</v>
      </c>
      <c r="H1560" s="54">
        <v>123669191</v>
      </c>
      <c r="I1560" s="54">
        <v>123655454</v>
      </c>
      <c r="J1560" s="54">
        <v>0</v>
      </c>
      <c r="K1560" s="55">
        <v>0</v>
      </c>
      <c r="L1560" s="53">
        <v>1316</v>
      </c>
      <c r="M1560" s="54">
        <v>2872</v>
      </c>
      <c r="N1560" s="54">
        <v>730</v>
      </c>
      <c r="O1560" s="54">
        <v>730</v>
      </c>
      <c r="P1560" s="54">
        <v>0</v>
      </c>
      <c r="Q1560" s="55">
        <v>0</v>
      </c>
      <c r="R1560" s="53">
        <v>343210</v>
      </c>
      <c r="S1560" s="54">
        <v>343338</v>
      </c>
      <c r="T1560" s="54">
        <v>343373</v>
      </c>
      <c r="U1560" s="54">
        <v>343351</v>
      </c>
      <c r="V1560" s="54">
        <v>0</v>
      </c>
      <c r="W1560" s="55">
        <v>0</v>
      </c>
      <c r="X1560" s="53">
        <v>4122</v>
      </c>
      <c r="Y1560" s="54">
        <v>8232</v>
      </c>
      <c r="Z1560" s="54">
        <v>8283</v>
      </c>
      <c r="AA1560" s="54">
        <v>8284</v>
      </c>
      <c r="AB1560" s="54">
        <v>0</v>
      </c>
      <c r="AC1560" s="55">
        <v>0</v>
      </c>
      <c r="AD1560" s="53">
        <v>338913</v>
      </c>
      <c r="AE1560" s="54">
        <v>334694</v>
      </c>
      <c r="AF1560" s="54">
        <v>334697</v>
      </c>
      <c r="AG1560" s="54">
        <v>334661</v>
      </c>
      <c r="AH1560" s="54">
        <v>0</v>
      </c>
      <c r="AI1560" s="55">
        <v>0</v>
      </c>
    </row>
    <row r="1561" spans="1:35" x14ac:dyDescent="0.25">
      <c r="A1561" s="26">
        <v>2019</v>
      </c>
      <c r="B1561" s="26">
        <v>1</v>
      </c>
      <c r="C1561" s="26" t="s">
        <v>42</v>
      </c>
      <c r="D1561" s="26">
        <v>71</v>
      </c>
      <c r="E1561" s="26">
        <v>1948</v>
      </c>
      <c r="F1561" s="50">
        <v>55742921</v>
      </c>
      <c r="G1561" s="51">
        <v>111684572</v>
      </c>
      <c r="H1561" s="51">
        <v>111688611</v>
      </c>
      <c r="I1561" s="51">
        <v>111687635</v>
      </c>
      <c r="J1561" s="51">
        <v>0</v>
      </c>
      <c r="K1561" s="52">
        <v>0</v>
      </c>
      <c r="L1561" s="50">
        <v>676</v>
      </c>
      <c r="M1561" s="51">
        <v>1636</v>
      </c>
      <c r="N1561" s="51">
        <v>1344</v>
      </c>
      <c r="O1561" s="51">
        <v>2552</v>
      </c>
      <c r="P1561" s="51">
        <v>0</v>
      </c>
      <c r="Q1561" s="52">
        <v>0</v>
      </c>
      <c r="R1561" s="50">
        <v>310099</v>
      </c>
      <c r="S1561" s="51">
        <v>310198</v>
      </c>
      <c r="T1561" s="51">
        <v>310228</v>
      </c>
      <c r="U1561" s="51">
        <v>310240</v>
      </c>
      <c r="V1561" s="51">
        <v>0</v>
      </c>
      <c r="W1561" s="52">
        <v>0</v>
      </c>
      <c r="X1561" s="50">
        <v>3808</v>
      </c>
      <c r="Y1561" s="51">
        <v>7767</v>
      </c>
      <c r="Z1561" s="51">
        <v>7846</v>
      </c>
      <c r="AA1561" s="51">
        <v>7851</v>
      </c>
      <c r="AB1561" s="51">
        <v>0</v>
      </c>
      <c r="AC1561" s="52">
        <v>0</v>
      </c>
      <c r="AD1561" s="50">
        <v>306118</v>
      </c>
      <c r="AE1561" s="51">
        <v>302078</v>
      </c>
      <c r="AF1561" s="51">
        <v>302041</v>
      </c>
      <c r="AG1561" s="51">
        <v>302029</v>
      </c>
      <c r="AH1561" s="51">
        <v>0</v>
      </c>
      <c r="AI1561" s="52">
        <v>0</v>
      </c>
    </row>
    <row r="1562" spans="1:35" x14ac:dyDescent="0.25">
      <c r="A1562" s="27">
        <v>2019</v>
      </c>
      <c r="B1562" s="27">
        <v>1</v>
      </c>
      <c r="C1562" s="27" t="s">
        <v>42</v>
      </c>
      <c r="D1562" s="27">
        <v>72</v>
      </c>
      <c r="E1562" s="27">
        <v>1947</v>
      </c>
      <c r="F1562" s="53">
        <v>51589893</v>
      </c>
      <c r="G1562" s="54">
        <v>103297481</v>
      </c>
      <c r="H1562" s="54">
        <v>103305235</v>
      </c>
      <c r="I1562" s="54">
        <v>103301807</v>
      </c>
      <c r="J1562" s="54">
        <v>0</v>
      </c>
      <c r="K1562" s="55">
        <v>0</v>
      </c>
      <c r="L1562" s="53">
        <v>788</v>
      </c>
      <c r="M1562" s="54">
        <v>1412</v>
      </c>
      <c r="N1562" s="54">
        <v>1420</v>
      </c>
      <c r="O1562" s="54">
        <v>74</v>
      </c>
      <c r="P1562" s="54">
        <v>0</v>
      </c>
      <c r="Q1562" s="55">
        <v>0</v>
      </c>
      <c r="R1562" s="53">
        <v>287184</v>
      </c>
      <c r="S1562" s="54">
        <v>287268</v>
      </c>
      <c r="T1562" s="54">
        <v>287319</v>
      </c>
      <c r="U1562" s="54">
        <v>287309</v>
      </c>
      <c r="V1562" s="54">
        <v>0</v>
      </c>
      <c r="W1562" s="55">
        <v>0</v>
      </c>
      <c r="X1562" s="53">
        <v>3965</v>
      </c>
      <c r="Y1562" s="54">
        <v>7835</v>
      </c>
      <c r="Z1562" s="54">
        <v>7894</v>
      </c>
      <c r="AA1562" s="54">
        <v>7896</v>
      </c>
      <c r="AB1562" s="54">
        <v>0</v>
      </c>
      <c r="AC1562" s="55">
        <v>0</v>
      </c>
      <c r="AD1562" s="53">
        <v>283086</v>
      </c>
      <c r="AE1562" s="54">
        <v>279109</v>
      </c>
      <c r="AF1562" s="54">
        <v>279109</v>
      </c>
      <c r="AG1562" s="54">
        <v>279090</v>
      </c>
      <c r="AH1562" s="54">
        <v>0</v>
      </c>
      <c r="AI1562" s="55">
        <v>0</v>
      </c>
    </row>
    <row r="1563" spans="1:35" x14ac:dyDescent="0.25">
      <c r="A1563" s="26">
        <v>2019</v>
      </c>
      <c r="B1563" s="26">
        <v>1</v>
      </c>
      <c r="C1563" s="26" t="s">
        <v>42</v>
      </c>
      <c r="D1563" s="26">
        <v>73</v>
      </c>
      <c r="E1563" s="26">
        <v>1946</v>
      </c>
      <c r="F1563" s="50">
        <v>44220596</v>
      </c>
      <c r="G1563" s="51">
        <v>88476678</v>
      </c>
      <c r="H1563" s="51">
        <v>88484456</v>
      </c>
      <c r="I1563" s="51">
        <v>88482603</v>
      </c>
      <c r="J1563" s="51">
        <v>0</v>
      </c>
      <c r="K1563" s="52">
        <v>0</v>
      </c>
      <c r="L1563" s="50">
        <v>426</v>
      </c>
      <c r="M1563" s="51">
        <v>1376</v>
      </c>
      <c r="N1563" s="51">
        <v>0</v>
      </c>
      <c r="O1563" s="51">
        <v>0</v>
      </c>
      <c r="P1563" s="51">
        <v>0</v>
      </c>
      <c r="Q1563" s="52">
        <v>0</v>
      </c>
      <c r="R1563" s="50">
        <v>246337</v>
      </c>
      <c r="S1563" s="51">
        <v>246379</v>
      </c>
      <c r="T1563" s="51">
        <v>246417</v>
      </c>
      <c r="U1563" s="51">
        <v>246425</v>
      </c>
      <c r="V1563" s="51">
        <v>0</v>
      </c>
      <c r="W1563" s="52">
        <v>0</v>
      </c>
      <c r="X1563" s="50">
        <v>3745</v>
      </c>
      <c r="Y1563" s="51">
        <v>7328</v>
      </c>
      <c r="Z1563" s="51">
        <v>7388</v>
      </c>
      <c r="AA1563" s="51">
        <v>7393</v>
      </c>
      <c r="AB1563" s="51">
        <v>0</v>
      </c>
      <c r="AC1563" s="52">
        <v>0</v>
      </c>
      <c r="AD1563" s="50">
        <v>242489</v>
      </c>
      <c r="AE1563" s="51">
        <v>238815</v>
      </c>
      <c r="AF1563" s="51">
        <v>238784</v>
      </c>
      <c r="AG1563" s="51">
        <v>238770</v>
      </c>
      <c r="AH1563" s="51">
        <v>0</v>
      </c>
      <c r="AI1563" s="52">
        <v>0</v>
      </c>
    </row>
    <row r="1564" spans="1:35" x14ac:dyDescent="0.25">
      <c r="A1564" s="27">
        <v>2019</v>
      </c>
      <c r="B1564" s="27">
        <v>1</v>
      </c>
      <c r="C1564" s="27" t="s">
        <v>42</v>
      </c>
      <c r="D1564" s="27">
        <v>74</v>
      </c>
      <c r="E1564" s="27">
        <v>1945</v>
      </c>
      <c r="F1564" s="53">
        <v>38106329</v>
      </c>
      <c r="G1564" s="54">
        <v>76184800</v>
      </c>
      <c r="H1564" s="54">
        <v>76190186</v>
      </c>
      <c r="I1564" s="54">
        <v>76183990</v>
      </c>
      <c r="J1564" s="54">
        <v>0</v>
      </c>
      <c r="K1564" s="55">
        <v>0</v>
      </c>
      <c r="L1564" s="53">
        <v>1266</v>
      </c>
      <c r="M1564" s="54">
        <v>2788</v>
      </c>
      <c r="N1564" s="54">
        <v>1456</v>
      </c>
      <c r="O1564" s="54">
        <v>2126</v>
      </c>
      <c r="P1564" s="54">
        <v>0</v>
      </c>
      <c r="Q1564" s="55">
        <v>0</v>
      </c>
      <c r="R1564" s="53">
        <v>212430</v>
      </c>
      <c r="S1564" s="54">
        <v>212458</v>
      </c>
      <c r="T1564" s="54">
        <v>212483</v>
      </c>
      <c r="U1564" s="54">
        <v>212480</v>
      </c>
      <c r="V1564" s="54">
        <v>0</v>
      </c>
      <c r="W1564" s="55">
        <v>0</v>
      </c>
      <c r="X1564" s="53">
        <v>3513</v>
      </c>
      <c r="Y1564" s="54">
        <v>6997</v>
      </c>
      <c r="Z1564" s="54">
        <v>7062</v>
      </c>
      <c r="AA1564" s="54">
        <v>7070</v>
      </c>
      <c r="AB1564" s="54">
        <v>0</v>
      </c>
      <c r="AC1564" s="55">
        <v>0</v>
      </c>
      <c r="AD1564" s="53">
        <v>208851</v>
      </c>
      <c r="AE1564" s="54">
        <v>205236</v>
      </c>
      <c r="AF1564" s="54">
        <v>205206</v>
      </c>
      <c r="AG1564" s="54">
        <v>205183</v>
      </c>
      <c r="AH1564" s="54">
        <v>0</v>
      </c>
      <c r="AI1564" s="55">
        <v>0</v>
      </c>
    </row>
    <row r="1565" spans="1:35" x14ac:dyDescent="0.25">
      <c r="A1565" s="26">
        <v>2019</v>
      </c>
      <c r="B1565" s="26">
        <v>1</v>
      </c>
      <c r="C1565" s="26" t="s">
        <v>42</v>
      </c>
      <c r="D1565" s="26">
        <v>75</v>
      </c>
      <c r="E1565" s="26">
        <v>1944</v>
      </c>
      <c r="F1565" s="50">
        <v>49819140</v>
      </c>
      <c r="G1565" s="51">
        <v>99561048</v>
      </c>
      <c r="H1565" s="51">
        <v>99564208</v>
      </c>
      <c r="I1565" s="51">
        <v>99556718</v>
      </c>
      <c r="J1565" s="51">
        <v>0</v>
      </c>
      <c r="K1565" s="52">
        <v>0</v>
      </c>
      <c r="L1565" s="50">
        <v>724</v>
      </c>
      <c r="M1565" s="51">
        <v>2010</v>
      </c>
      <c r="N1565" s="51">
        <v>1656</v>
      </c>
      <c r="O1565" s="51">
        <v>0</v>
      </c>
      <c r="P1565" s="51">
        <v>0</v>
      </c>
      <c r="Q1565" s="52">
        <v>0</v>
      </c>
      <c r="R1565" s="50">
        <v>277912</v>
      </c>
      <c r="S1565" s="51">
        <v>277946</v>
      </c>
      <c r="T1565" s="51">
        <v>277974</v>
      </c>
      <c r="U1565" s="51">
        <v>277955</v>
      </c>
      <c r="V1565" s="51">
        <v>0</v>
      </c>
      <c r="W1565" s="52">
        <v>0</v>
      </c>
      <c r="X1565" s="50">
        <v>5001</v>
      </c>
      <c r="Y1565" s="51">
        <v>9726</v>
      </c>
      <c r="Z1565" s="51">
        <v>9812</v>
      </c>
      <c r="AA1565" s="51">
        <v>9817</v>
      </c>
      <c r="AB1565" s="51">
        <v>0</v>
      </c>
      <c r="AC1565" s="52">
        <v>0</v>
      </c>
      <c r="AD1565" s="50">
        <v>272838</v>
      </c>
      <c r="AE1565" s="51">
        <v>268005</v>
      </c>
      <c r="AF1565" s="51">
        <v>267947</v>
      </c>
      <c r="AG1565" s="51">
        <v>267915</v>
      </c>
      <c r="AH1565" s="51">
        <v>0</v>
      </c>
      <c r="AI1565" s="52">
        <v>0</v>
      </c>
    </row>
    <row r="1566" spans="1:35" x14ac:dyDescent="0.25">
      <c r="A1566" s="27">
        <v>2019</v>
      </c>
      <c r="B1566" s="27">
        <v>1</v>
      </c>
      <c r="C1566" s="27" t="s">
        <v>42</v>
      </c>
      <c r="D1566" s="27">
        <v>76</v>
      </c>
      <c r="E1566" s="27">
        <v>1943</v>
      </c>
      <c r="F1566" s="53">
        <v>49947042</v>
      </c>
      <c r="G1566" s="54">
        <v>99755416</v>
      </c>
      <c r="H1566" s="54">
        <v>99759018</v>
      </c>
      <c r="I1566" s="54">
        <v>99751154</v>
      </c>
      <c r="J1566" s="54">
        <v>0</v>
      </c>
      <c r="K1566" s="55">
        <v>0</v>
      </c>
      <c r="L1566" s="53">
        <v>684</v>
      </c>
      <c r="M1566" s="54">
        <v>2624</v>
      </c>
      <c r="N1566" s="54">
        <v>1460</v>
      </c>
      <c r="O1566" s="54">
        <v>0</v>
      </c>
      <c r="P1566" s="54">
        <v>0</v>
      </c>
      <c r="Q1566" s="55">
        <v>0</v>
      </c>
      <c r="R1566" s="53">
        <v>278667</v>
      </c>
      <c r="S1566" s="54">
        <v>278698</v>
      </c>
      <c r="T1566" s="54">
        <v>278731</v>
      </c>
      <c r="U1566" s="54">
        <v>278723</v>
      </c>
      <c r="V1566" s="54">
        <v>0</v>
      </c>
      <c r="W1566" s="55">
        <v>0</v>
      </c>
      <c r="X1566" s="53">
        <v>5158</v>
      </c>
      <c r="Y1566" s="54">
        <v>10378</v>
      </c>
      <c r="Z1566" s="54">
        <v>10481</v>
      </c>
      <c r="AA1566" s="54">
        <v>10486</v>
      </c>
      <c r="AB1566" s="54">
        <v>0</v>
      </c>
      <c r="AC1566" s="55">
        <v>0</v>
      </c>
      <c r="AD1566" s="53">
        <v>273438</v>
      </c>
      <c r="AE1566" s="54">
        <v>268133</v>
      </c>
      <c r="AF1566" s="54">
        <v>268057</v>
      </c>
      <c r="AG1566" s="54">
        <v>268016</v>
      </c>
      <c r="AH1566" s="54">
        <v>0</v>
      </c>
      <c r="AI1566" s="55">
        <v>0</v>
      </c>
    </row>
    <row r="1567" spans="1:35" x14ac:dyDescent="0.25">
      <c r="A1567" s="26">
        <v>2019</v>
      </c>
      <c r="B1567" s="26">
        <v>1</v>
      </c>
      <c r="C1567" s="26" t="s">
        <v>42</v>
      </c>
      <c r="D1567" s="26">
        <v>77</v>
      </c>
      <c r="E1567" s="26">
        <v>1942</v>
      </c>
      <c r="F1567" s="50">
        <v>48004157</v>
      </c>
      <c r="G1567" s="51">
        <v>95793478</v>
      </c>
      <c r="H1567" s="51">
        <v>95793783</v>
      </c>
      <c r="I1567" s="51">
        <v>95788669</v>
      </c>
      <c r="J1567" s="51">
        <v>0</v>
      </c>
      <c r="K1567" s="52">
        <v>0</v>
      </c>
      <c r="L1567" s="50">
        <v>666</v>
      </c>
      <c r="M1567" s="51">
        <v>1890</v>
      </c>
      <c r="N1567" s="51">
        <v>1280</v>
      </c>
      <c r="O1567" s="51">
        <v>546</v>
      </c>
      <c r="P1567" s="51">
        <v>0</v>
      </c>
      <c r="Q1567" s="52">
        <v>0</v>
      </c>
      <c r="R1567" s="50">
        <v>268133</v>
      </c>
      <c r="S1567" s="51">
        <v>268158</v>
      </c>
      <c r="T1567" s="51">
        <v>268181</v>
      </c>
      <c r="U1567" s="51">
        <v>268175</v>
      </c>
      <c r="V1567" s="51">
        <v>0</v>
      </c>
      <c r="W1567" s="52">
        <v>0</v>
      </c>
      <c r="X1567" s="50">
        <v>5568</v>
      </c>
      <c r="Y1567" s="51">
        <v>10865</v>
      </c>
      <c r="Z1567" s="51">
        <v>10966</v>
      </c>
      <c r="AA1567" s="51">
        <v>10970</v>
      </c>
      <c r="AB1567" s="51">
        <v>0</v>
      </c>
      <c r="AC1567" s="52">
        <v>0</v>
      </c>
      <c r="AD1567" s="50">
        <v>262515</v>
      </c>
      <c r="AE1567" s="51">
        <v>257104</v>
      </c>
      <c r="AF1567" s="51">
        <v>257005</v>
      </c>
      <c r="AG1567" s="51">
        <v>256977</v>
      </c>
      <c r="AH1567" s="51">
        <v>0</v>
      </c>
      <c r="AI1567" s="52">
        <v>0</v>
      </c>
    </row>
    <row r="1568" spans="1:35" x14ac:dyDescent="0.25">
      <c r="A1568" s="27">
        <v>2019</v>
      </c>
      <c r="B1568" s="27">
        <v>1</v>
      </c>
      <c r="C1568" s="27" t="s">
        <v>42</v>
      </c>
      <c r="D1568" s="27">
        <v>78</v>
      </c>
      <c r="E1568" s="27">
        <v>1941</v>
      </c>
      <c r="F1568" s="53">
        <v>56910135</v>
      </c>
      <c r="G1568" s="54">
        <v>113465981</v>
      </c>
      <c r="H1568" s="54">
        <v>113467794</v>
      </c>
      <c r="I1568" s="54">
        <v>113464470</v>
      </c>
      <c r="J1568" s="54">
        <v>0</v>
      </c>
      <c r="K1568" s="55">
        <v>0</v>
      </c>
      <c r="L1568" s="53">
        <v>120</v>
      </c>
      <c r="M1568" s="54">
        <v>554</v>
      </c>
      <c r="N1568" s="54">
        <v>1700</v>
      </c>
      <c r="O1568" s="54">
        <v>0</v>
      </c>
      <c r="P1568" s="54">
        <v>0</v>
      </c>
      <c r="Q1568" s="55">
        <v>0</v>
      </c>
      <c r="R1568" s="53">
        <v>318168</v>
      </c>
      <c r="S1568" s="54">
        <v>318179</v>
      </c>
      <c r="T1568" s="54">
        <v>318209</v>
      </c>
      <c r="U1568" s="54">
        <v>318207</v>
      </c>
      <c r="V1568" s="54">
        <v>0</v>
      </c>
      <c r="W1568" s="55">
        <v>0</v>
      </c>
      <c r="X1568" s="53">
        <v>7227</v>
      </c>
      <c r="Y1568" s="54">
        <v>14157</v>
      </c>
      <c r="Z1568" s="54">
        <v>14295</v>
      </c>
      <c r="AA1568" s="54">
        <v>14303</v>
      </c>
      <c r="AB1568" s="54">
        <v>0</v>
      </c>
      <c r="AC1568" s="55">
        <v>0</v>
      </c>
      <c r="AD1568" s="53">
        <v>310902</v>
      </c>
      <c r="AE1568" s="54">
        <v>303895</v>
      </c>
      <c r="AF1568" s="54">
        <v>303785</v>
      </c>
      <c r="AG1568" s="54">
        <v>303758</v>
      </c>
      <c r="AH1568" s="54">
        <v>0</v>
      </c>
      <c r="AI1568" s="55">
        <v>0</v>
      </c>
    </row>
    <row r="1569" spans="1:35" x14ac:dyDescent="0.25">
      <c r="A1569" s="26">
        <v>2019</v>
      </c>
      <c r="B1569" s="26">
        <v>1</v>
      </c>
      <c r="C1569" s="26" t="s">
        <v>42</v>
      </c>
      <c r="D1569" s="26">
        <v>79</v>
      </c>
      <c r="E1569" s="26">
        <v>1940</v>
      </c>
      <c r="F1569" s="50">
        <v>57945708</v>
      </c>
      <c r="G1569" s="51">
        <v>115394575</v>
      </c>
      <c r="H1569" s="51">
        <v>115393344</v>
      </c>
      <c r="I1569" s="51">
        <v>115386732</v>
      </c>
      <c r="J1569" s="51">
        <v>0</v>
      </c>
      <c r="K1569" s="52">
        <v>0</v>
      </c>
      <c r="L1569" s="50">
        <v>542</v>
      </c>
      <c r="M1569" s="51">
        <v>1288</v>
      </c>
      <c r="N1569" s="51">
        <v>0</v>
      </c>
      <c r="O1569" s="51">
        <v>730</v>
      </c>
      <c r="P1569" s="51">
        <v>0</v>
      </c>
      <c r="Q1569" s="52">
        <v>0</v>
      </c>
      <c r="R1569" s="50">
        <v>324351</v>
      </c>
      <c r="S1569" s="51">
        <v>324363</v>
      </c>
      <c r="T1569" s="51">
        <v>324382</v>
      </c>
      <c r="U1569" s="51">
        <v>324371</v>
      </c>
      <c r="V1569" s="51">
        <v>0</v>
      </c>
      <c r="W1569" s="52">
        <v>0</v>
      </c>
      <c r="X1569" s="50">
        <v>8075</v>
      </c>
      <c r="Y1569" s="51">
        <v>15825</v>
      </c>
      <c r="Z1569" s="51">
        <v>15977</v>
      </c>
      <c r="AA1569" s="51">
        <v>15986</v>
      </c>
      <c r="AB1569" s="51">
        <v>0</v>
      </c>
      <c r="AC1569" s="52">
        <v>0</v>
      </c>
      <c r="AD1569" s="50">
        <v>316246</v>
      </c>
      <c r="AE1569" s="51">
        <v>308393</v>
      </c>
      <c r="AF1569" s="51">
        <v>308248</v>
      </c>
      <c r="AG1569" s="51">
        <v>308220</v>
      </c>
      <c r="AH1569" s="51">
        <v>0</v>
      </c>
      <c r="AI1569" s="52">
        <v>0</v>
      </c>
    </row>
    <row r="1570" spans="1:35" x14ac:dyDescent="0.25">
      <c r="A1570" s="27">
        <v>2019</v>
      </c>
      <c r="B1570" s="27">
        <v>1</v>
      </c>
      <c r="C1570" s="27" t="s">
        <v>42</v>
      </c>
      <c r="D1570" s="27">
        <v>80</v>
      </c>
      <c r="E1570" s="27">
        <v>1939</v>
      </c>
      <c r="F1570" s="53">
        <v>54752654</v>
      </c>
      <c r="G1570" s="54">
        <v>108920372</v>
      </c>
      <c r="H1570" s="54">
        <v>108922756</v>
      </c>
      <c r="I1570" s="54">
        <v>108914090</v>
      </c>
      <c r="J1570" s="54">
        <v>0</v>
      </c>
      <c r="K1570" s="55">
        <v>0</v>
      </c>
      <c r="L1570" s="53">
        <v>484</v>
      </c>
      <c r="M1570" s="54">
        <v>976</v>
      </c>
      <c r="N1570" s="54">
        <v>1162</v>
      </c>
      <c r="O1570" s="54">
        <v>730</v>
      </c>
      <c r="P1570" s="54">
        <v>0</v>
      </c>
      <c r="Q1570" s="55">
        <v>0</v>
      </c>
      <c r="R1570" s="53">
        <v>306845</v>
      </c>
      <c r="S1570" s="54">
        <v>306844</v>
      </c>
      <c r="T1570" s="54">
        <v>306876</v>
      </c>
      <c r="U1570" s="54">
        <v>306861</v>
      </c>
      <c r="V1570" s="54">
        <v>0</v>
      </c>
      <c r="W1570" s="55">
        <v>0</v>
      </c>
      <c r="X1570" s="53">
        <v>8400</v>
      </c>
      <c r="Y1570" s="54">
        <v>16347</v>
      </c>
      <c r="Z1570" s="54">
        <v>16486</v>
      </c>
      <c r="AA1570" s="54">
        <v>16495</v>
      </c>
      <c r="AB1570" s="54">
        <v>0</v>
      </c>
      <c r="AC1570" s="55">
        <v>0</v>
      </c>
      <c r="AD1570" s="53">
        <v>298438</v>
      </c>
      <c r="AE1570" s="54">
        <v>290401</v>
      </c>
      <c r="AF1570" s="54">
        <v>290288</v>
      </c>
      <c r="AG1570" s="54">
        <v>290254</v>
      </c>
      <c r="AH1570" s="54">
        <v>0</v>
      </c>
      <c r="AI1570" s="55">
        <v>0</v>
      </c>
    </row>
    <row r="1571" spans="1:35" x14ac:dyDescent="0.25">
      <c r="A1571" s="26">
        <v>2019</v>
      </c>
      <c r="B1571" s="26">
        <v>1</v>
      </c>
      <c r="C1571" s="26" t="s">
        <v>42</v>
      </c>
      <c r="D1571" s="26">
        <v>81</v>
      </c>
      <c r="E1571" s="26">
        <v>1938</v>
      </c>
      <c r="F1571" s="50">
        <v>48470391</v>
      </c>
      <c r="G1571" s="51">
        <v>96251598</v>
      </c>
      <c r="H1571" s="51">
        <v>96249075</v>
      </c>
      <c r="I1571" s="51">
        <v>96241990</v>
      </c>
      <c r="J1571" s="51">
        <v>0</v>
      </c>
      <c r="K1571" s="52">
        <v>0</v>
      </c>
      <c r="L1571" s="50">
        <v>544</v>
      </c>
      <c r="M1571" s="51">
        <v>1710</v>
      </c>
      <c r="N1571" s="51">
        <v>1342</v>
      </c>
      <c r="O1571" s="51">
        <v>612</v>
      </c>
      <c r="P1571" s="51">
        <v>0</v>
      </c>
      <c r="Q1571" s="52">
        <v>0</v>
      </c>
      <c r="R1571" s="50">
        <v>272176</v>
      </c>
      <c r="S1571" s="51">
        <v>272181</v>
      </c>
      <c r="T1571" s="51">
        <v>272201</v>
      </c>
      <c r="U1571" s="51">
        <v>272186</v>
      </c>
      <c r="V1571" s="51">
        <v>0</v>
      </c>
      <c r="W1571" s="52">
        <v>0</v>
      </c>
      <c r="X1571" s="50">
        <v>8370</v>
      </c>
      <c r="Y1571" s="51">
        <v>16388</v>
      </c>
      <c r="Z1571" s="51">
        <v>16551</v>
      </c>
      <c r="AA1571" s="51">
        <v>16558</v>
      </c>
      <c r="AB1571" s="51">
        <v>0</v>
      </c>
      <c r="AC1571" s="52">
        <v>0</v>
      </c>
      <c r="AD1571" s="50">
        <v>263804</v>
      </c>
      <c r="AE1571" s="51">
        <v>255723</v>
      </c>
      <c r="AF1571" s="51">
        <v>255553</v>
      </c>
      <c r="AG1571" s="51">
        <v>255521</v>
      </c>
      <c r="AH1571" s="51">
        <v>0</v>
      </c>
      <c r="AI1571" s="52">
        <v>0</v>
      </c>
    </row>
    <row r="1572" spans="1:35" x14ac:dyDescent="0.25">
      <c r="A1572" s="27">
        <v>2019</v>
      </c>
      <c r="B1572" s="27">
        <v>1</v>
      </c>
      <c r="C1572" s="27" t="s">
        <v>42</v>
      </c>
      <c r="D1572" s="27">
        <v>82</v>
      </c>
      <c r="E1572" s="27">
        <v>1937</v>
      </c>
      <c r="F1572" s="53">
        <v>42705590</v>
      </c>
      <c r="G1572" s="54">
        <v>84645954</v>
      </c>
      <c r="H1572" s="54">
        <v>84650601</v>
      </c>
      <c r="I1572" s="54">
        <v>84644121</v>
      </c>
      <c r="J1572" s="54">
        <v>0</v>
      </c>
      <c r="K1572" s="55">
        <v>0</v>
      </c>
      <c r="L1572" s="53">
        <v>122</v>
      </c>
      <c r="M1572" s="54">
        <v>0</v>
      </c>
      <c r="N1572" s="54">
        <v>0</v>
      </c>
      <c r="O1572" s="54">
        <v>0</v>
      </c>
      <c r="P1572" s="54">
        <v>0</v>
      </c>
      <c r="Q1572" s="55">
        <v>0</v>
      </c>
      <c r="R1572" s="53">
        <v>240142</v>
      </c>
      <c r="S1572" s="54">
        <v>240141</v>
      </c>
      <c r="T1572" s="54">
        <v>240173</v>
      </c>
      <c r="U1572" s="54">
        <v>240160</v>
      </c>
      <c r="V1572" s="54">
        <v>0</v>
      </c>
      <c r="W1572" s="55">
        <v>0</v>
      </c>
      <c r="X1572" s="53">
        <v>8116</v>
      </c>
      <c r="Y1572" s="54">
        <v>16066</v>
      </c>
      <c r="Z1572" s="54">
        <v>16207</v>
      </c>
      <c r="AA1572" s="54">
        <v>16213</v>
      </c>
      <c r="AB1572" s="54">
        <v>0</v>
      </c>
      <c r="AC1572" s="55">
        <v>0</v>
      </c>
      <c r="AD1572" s="53">
        <v>232034</v>
      </c>
      <c r="AE1572" s="54">
        <v>224010</v>
      </c>
      <c r="AF1572" s="54">
        <v>223902</v>
      </c>
      <c r="AG1572" s="54">
        <v>223875</v>
      </c>
      <c r="AH1572" s="54">
        <v>0</v>
      </c>
      <c r="AI1572" s="55">
        <v>0</v>
      </c>
    </row>
    <row r="1573" spans="1:35" x14ac:dyDescent="0.25">
      <c r="A1573" s="26">
        <v>2019</v>
      </c>
      <c r="B1573" s="26">
        <v>1</v>
      </c>
      <c r="C1573" s="26" t="s">
        <v>42</v>
      </c>
      <c r="D1573" s="26">
        <v>83</v>
      </c>
      <c r="E1573" s="26">
        <v>1936</v>
      </c>
      <c r="F1573" s="50">
        <v>38392843</v>
      </c>
      <c r="G1573" s="51">
        <v>75957935</v>
      </c>
      <c r="H1573" s="51">
        <v>75953719</v>
      </c>
      <c r="I1573" s="51">
        <v>75949462</v>
      </c>
      <c r="J1573" s="51">
        <v>0</v>
      </c>
      <c r="K1573" s="52">
        <v>0</v>
      </c>
      <c r="L1573" s="50">
        <v>0</v>
      </c>
      <c r="M1573" s="51">
        <v>1172</v>
      </c>
      <c r="N1573" s="51">
        <v>1112</v>
      </c>
      <c r="O1573" s="51">
        <v>0</v>
      </c>
      <c r="P1573" s="51">
        <v>0</v>
      </c>
      <c r="Q1573" s="52">
        <v>0</v>
      </c>
      <c r="R1573" s="50">
        <v>216366</v>
      </c>
      <c r="S1573" s="51">
        <v>216376</v>
      </c>
      <c r="T1573" s="51">
        <v>216379</v>
      </c>
      <c r="U1573" s="51">
        <v>216376</v>
      </c>
      <c r="V1573" s="51">
        <v>0</v>
      </c>
      <c r="W1573" s="52">
        <v>0</v>
      </c>
      <c r="X1573" s="50">
        <v>8205</v>
      </c>
      <c r="Y1573" s="51">
        <v>16173</v>
      </c>
      <c r="Z1573" s="51">
        <v>16302</v>
      </c>
      <c r="AA1573" s="51">
        <v>16305</v>
      </c>
      <c r="AB1573" s="51">
        <v>0</v>
      </c>
      <c r="AC1573" s="52">
        <v>0</v>
      </c>
      <c r="AD1573" s="50">
        <v>208172</v>
      </c>
      <c r="AE1573" s="51">
        <v>200163</v>
      </c>
      <c r="AF1573" s="51">
        <v>200035</v>
      </c>
      <c r="AG1573" s="51">
        <v>200011</v>
      </c>
      <c r="AH1573" s="51">
        <v>0</v>
      </c>
      <c r="AI1573" s="52">
        <v>0</v>
      </c>
    </row>
    <row r="1574" spans="1:35" x14ac:dyDescent="0.25">
      <c r="A1574" s="27">
        <v>2019</v>
      </c>
      <c r="B1574" s="27">
        <v>1</v>
      </c>
      <c r="C1574" s="27" t="s">
        <v>42</v>
      </c>
      <c r="D1574" s="27">
        <v>84</v>
      </c>
      <c r="E1574" s="27">
        <v>1935</v>
      </c>
      <c r="F1574" s="53">
        <v>34168108</v>
      </c>
      <c r="G1574" s="54">
        <v>67414952</v>
      </c>
      <c r="H1574" s="54">
        <v>67414485</v>
      </c>
      <c r="I1574" s="54">
        <v>67411784</v>
      </c>
      <c r="J1574" s="54">
        <v>0</v>
      </c>
      <c r="K1574" s="55">
        <v>0</v>
      </c>
      <c r="L1574" s="53">
        <v>56</v>
      </c>
      <c r="M1574" s="54">
        <v>362</v>
      </c>
      <c r="N1574" s="54">
        <v>0</v>
      </c>
      <c r="O1574" s="54">
        <v>0</v>
      </c>
      <c r="P1574" s="54">
        <v>0</v>
      </c>
      <c r="Q1574" s="55">
        <v>0</v>
      </c>
      <c r="R1574" s="53">
        <v>193078</v>
      </c>
      <c r="S1574" s="54">
        <v>193074</v>
      </c>
      <c r="T1574" s="54">
        <v>193089</v>
      </c>
      <c r="U1574" s="54">
        <v>193083</v>
      </c>
      <c r="V1574" s="54">
        <v>0</v>
      </c>
      <c r="W1574" s="55">
        <v>0</v>
      </c>
      <c r="X1574" s="53">
        <v>8323</v>
      </c>
      <c r="Y1574" s="54">
        <v>16361</v>
      </c>
      <c r="Z1574" s="54">
        <v>16496</v>
      </c>
      <c r="AA1574" s="54">
        <v>16505</v>
      </c>
      <c r="AB1574" s="54">
        <v>0</v>
      </c>
      <c r="AC1574" s="55">
        <v>0</v>
      </c>
      <c r="AD1574" s="53">
        <v>184775</v>
      </c>
      <c r="AE1574" s="54">
        <v>176683</v>
      </c>
      <c r="AF1574" s="54">
        <v>176562</v>
      </c>
      <c r="AG1574" s="54">
        <v>176545</v>
      </c>
      <c r="AH1574" s="54">
        <v>0</v>
      </c>
      <c r="AI1574" s="55">
        <v>0</v>
      </c>
    </row>
    <row r="1575" spans="1:35" x14ac:dyDescent="0.25">
      <c r="A1575" s="26">
        <v>2019</v>
      </c>
      <c r="B1575" s="26">
        <v>1</v>
      </c>
      <c r="C1575" s="26" t="s">
        <v>42</v>
      </c>
      <c r="D1575" s="26">
        <v>85</v>
      </c>
      <c r="E1575" s="26">
        <v>1934</v>
      </c>
      <c r="F1575" s="50">
        <v>28667754</v>
      </c>
      <c r="G1575" s="51">
        <v>56418569</v>
      </c>
      <c r="H1575" s="51">
        <v>56414856</v>
      </c>
      <c r="I1575" s="51">
        <v>56409018</v>
      </c>
      <c r="J1575" s="51">
        <v>0</v>
      </c>
      <c r="K1575" s="52">
        <v>0</v>
      </c>
      <c r="L1575" s="50">
        <v>0</v>
      </c>
      <c r="M1575" s="51">
        <v>0</v>
      </c>
      <c r="N1575" s="51">
        <v>0</v>
      </c>
      <c r="O1575" s="51">
        <v>0</v>
      </c>
      <c r="P1575" s="51">
        <v>0</v>
      </c>
      <c r="Q1575" s="52">
        <v>0</v>
      </c>
      <c r="R1575" s="50">
        <v>162499</v>
      </c>
      <c r="S1575" s="51">
        <v>162499</v>
      </c>
      <c r="T1575" s="51">
        <v>162503</v>
      </c>
      <c r="U1575" s="51">
        <v>162493</v>
      </c>
      <c r="V1575" s="51">
        <v>0</v>
      </c>
      <c r="W1575" s="52">
        <v>0</v>
      </c>
      <c r="X1575" s="50">
        <v>7904</v>
      </c>
      <c r="Y1575" s="51">
        <v>15498</v>
      </c>
      <c r="Z1575" s="51">
        <v>15625</v>
      </c>
      <c r="AA1575" s="51">
        <v>15633</v>
      </c>
      <c r="AB1575" s="51">
        <v>0</v>
      </c>
      <c r="AC1575" s="52">
        <v>0</v>
      </c>
      <c r="AD1575" s="50">
        <v>154620</v>
      </c>
      <c r="AE1575" s="51">
        <v>146998</v>
      </c>
      <c r="AF1575" s="51">
        <v>146876</v>
      </c>
      <c r="AG1575" s="51">
        <v>146851</v>
      </c>
      <c r="AH1575" s="51">
        <v>0</v>
      </c>
      <c r="AI1575" s="52">
        <v>0</v>
      </c>
    </row>
    <row r="1576" spans="1:35" x14ac:dyDescent="0.25">
      <c r="A1576" s="27">
        <v>2019</v>
      </c>
      <c r="B1576" s="27">
        <v>1</v>
      </c>
      <c r="C1576" s="27" t="s">
        <v>42</v>
      </c>
      <c r="D1576" s="27">
        <v>86</v>
      </c>
      <c r="E1576" s="27">
        <v>1933</v>
      </c>
      <c r="F1576" s="53">
        <v>20435663</v>
      </c>
      <c r="G1576" s="54">
        <v>40070436</v>
      </c>
      <c r="H1576" s="54">
        <v>40068821</v>
      </c>
      <c r="I1576" s="54">
        <v>40065952</v>
      </c>
      <c r="J1576" s="54">
        <v>0</v>
      </c>
      <c r="K1576" s="55">
        <v>0</v>
      </c>
      <c r="L1576" s="53">
        <v>0</v>
      </c>
      <c r="M1576" s="54">
        <v>218</v>
      </c>
      <c r="N1576" s="54">
        <v>0</v>
      </c>
      <c r="O1576" s="54">
        <v>0</v>
      </c>
      <c r="P1576" s="54">
        <v>0</v>
      </c>
      <c r="Q1576" s="55">
        <v>0</v>
      </c>
      <c r="R1576" s="53">
        <v>116262</v>
      </c>
      <c r="S1576" s="54">
        <v>116253</v>
      </c>
      <c r="T1576" s="54">
        <v>116261</v>
      </c>
      <c r="U1576" s="54">
        <v>116256</v>
      </c>
      <c r="V1576" s="54">
        <v>0</v>
      </c>
      <c r="W1576" s="55">
        <v>0</v>
      </c>
      <c r="X1576" s="53">
        <v>6476</v>
      </c>
      <c r="Y1576" s="54">
        <v>12501</v>
      </c>
      <c r="Z1576" s="54">
        <v>12609</v>
      </c>
      <c r="AA1576" s="54">
        <v>12614</v>
      </c>
      <c r="AB1576" s="54">
        <v>0</v>
      </c>
      <c r="AC1576" s="55">
        <v>0</v>
      </c>
      <c r="AD1576" s="53">
        <v>109796</v>
      </c>
      <c r="AE1576" s="54">
        <v>103729</v>
      </c>
      <c r="AF1576" s="54">
        <v>103614</v>
      </c>
      <c r="AG1576" s="54">
        <v>103607</v>
      </c>
      <c r="AH1576" s="54">
        <v>0</v>
      </c>
      <c r="AI1576" s="55">
        <v>0</v>
      </c>
    </row>
    <row r="1577" spans="1:35" x14ac:dyDescent="0.25">
      <c r="A1577" s="26">
        <v>2019</v>
      </c>
      <c r="B1577" s="26">
        <v>1</v>
      </c>
      <c r="C1577" s="26" t="s">
        <v>42</v>
      </c>
      <c r="D1577" s="26">
        <v>87</v>
      </c>
      <c r="E1577" s="26">
        <v>1932</v>
      </c>
      <c r="F1577" s="50">
        <v>17746977</v>
      </c>
      <c r="G1577" s="51">
        <v>34669010</v>
      </c>
      <c r="H1577" s="51">
        <v>34668255</v>
      </c>
      <c r="I1577" s="51">
        <v>34665677</v>
      </c>
      <c r="J1577" s="51">
        <v>0</v>
      </c>
      <c r="K1577" s="52">
        <v>0</v>
      </c>
      <c r="L1577" s="50">
        <v>252</v>
      </c>
      <c r="M1577" s="51">
        <v>540</v>
      </c>
      <c r="N1577" s="51">
        <v>0</v>
      </c>
      <c r="O1577" s="51">
        <v>0</v>
      </c>
      <c r="P1577" s="51">
        <v>0</v>
      </c>
      <c r="Q1577" s="52">
        <v>0</v>
      </c>
      <c r="R1577" s="50">
        <v>101458</v>
      </c>
      <c r="S1577" s="51">
        <v>101454</v>
      </c>
      <c r="T1577" s="51">
        <v>101462</v>
      </c>
      <c r="U1577" s="51">
        <v>101454</v>
      </c>
      <c r="V1577" s="51">
        <v>0</v>
      </c>
      <c r="W1577" s="52">
        <v>0</v>
      </c>
      <c r="X1577" s="50">
        <v>6491</v>
      </c>
      <c r="Y1577" s="51">
        <v>12482</v>
      </c>
      <c r="Z1577" s="51">
        <v>12568</v>
      </c>
      <c r="AA1577" s="51">
        <v>12573</v>
      </c>
      <c r="AB1577" s="51">
        <v>0</v>
      </c>
      <c r="AC1577" s="52">
        <v>0</v>
      </c>
      <c r="AD1577" s="50">
        <v>94994</v>
      </c>
      <c r="AE1577" s="51">
        <v>88986</v>
      </c>
      <c r="AF1577" s="51">
        <v>88894</v>
      </c>
      <c r="AG1577" s="51">
        <v>88883</v>
      </c>
      <c r="AH1577" s="51">
        <v>0</v>
      </c>
      <c r="AI1577" s="52">
        <v>0</v>
      </c>
    </row>
    <row r="1578" spans="1:35" x14ac:dyDescent="0.25">
      <c r="A1578" s="27">
        <v>2019</v>
      </c>
      <c r="B1578" s="27">
        <v>1</v>
      </c>
      <c r="C1578" s="27" t="s">
        <v>42</v>
      </c>
      <c r="D1578" s="27">
        <v>88</v>
      </c>
      <c r="E1578" s="27">
        <v>1931</v>
      </c>
      <c r="F1578" s="53">
        <v>15564807</v>
      </c>
      <c r="G1578" s="54">
        <v>30296688</v>
      </c>
      <c r="H1578" s="54">
        <v>30295559</v>
      </c>
      <c r="I1578" s="54">
        <v>30294241</v>
      </c>
      <c r="J1578" s="54">
        <v>0</v>
      </c>
      <c r="K1578" s="55">
        <v>0</v>
      </c>
      <c r="L1578" s="53">
        <v>62</v>
      </c>
      <c r="M1578" s="54">
        <v>792</v>
      </c>
      <c r="N1578" s="54">
        <v>0</v>
      </c>
      <c r="O1578" s="54">
        <v>0</v>
      </c>
      <c r="P1578" s="54">
        <v>0</v>
      </c>
      <c r="Q1578" s="55">
        <v>0</v>
      </c>
      <c r="R1578" s="53">
        <v>89296</v>
      </c>
      <c r="S1578" s="54">
        <v>89293</v>
      </c>
      <c r="T1578" s="54">
        <v>89295</v>
      </c>
      <c r="U1578" s="54">
        <v>89295</v>
      </c>
      <c r="V1578" s="54">
        <v>0</v>
      </c>
      <c r="W1578" s="55">
        <v>0</v>
      </c>
      <c r="X1578" s="53">
        <v>6325</v>
      </c>
      <c r="Y1578" s="54">
        <v>12127</v>
      </c>
      <c r="Z1578" s="54">
        <v>12226</v>
      </c>
      <c r="AA1578" s="54">
        <v>12226</v>
      </c>
      <c r="AB1578" s="54">
        <v>0</v>
      </c>
      <c r="AC1578" s="55">
        <v>0</v>
      </c>
      <c r="AD1578" s="53">
        <v>82995</v>
      </c>
      <c r="AE1578" s="54">
        <v>77169</v>
      </c>
      <c r="AF1578" s="54">
        <v>77070</v>
      </c>
      <c r="AG1578" s="54">
        <v>77066</v>
      </c>
      <c r="AH1578" s="54">
        <v>0</v>
      </c>
      <c r="AI1578" s="55">
        <v>0</v>
      </c>
    </row>
    <row r="1579" spans="1:35" x14ac:dyDescent="0.25">
      <c r="A1579" s="26">
        <v>2019</v>
      </c>
      <c r="B1579" s="26">
        <v>1</v>
      </c>
      <c r="C1579" s="26" t="s">
        <v>42</v>
      </c>
      <c r="D1579" s="26">
        <v>89</v>
      </c>
      <c r="E1579" s="26">
        <v>1930</v>
      </c>
      <c r="F1579" s="50">
        <v>13721792</v>
      </c>
      <c r="G1579" s="51">
        <v>26569787</v>
      </c>
      <c r="H1579" s="51">
        <v>26569478</v>
      </c>
      <c r="I1579" s="51">
        <v>26567196</v>
      </c>
      <c r="J1579" s="51">
        <v>0</v>
      </c>
      <c r="K1579" s="52">
        <v>0</v>
      </c>
      <c r="L1579" s="50">
        <v>0</v>
      </c>
      <c r="M1579" s="51">
        <v>0</v>
      </c>
      <c r="N1579" s="51">
        <v>0</v>
      </c>
      <c r="O1579" s="51">
        <v>730</v>
      </c>
      <c r="P1579" s="51">
        <v>0</v>
      </c>
      <c r="Q1579" s="52">
        <v>0</v>
      </c>
      <c r="R1579" s="50">
        <v>79145</v>
      </c>
      <c r="S1579" s="51">
        <v>79149</v>
      </c>
      <c r="T1579" s="51">
        <v>79151</v>
      </c>
      <c r="U1579" s="51">
        <v>79146</v>
      </c>
      <c r="V1579" s="51">
        <v>0</v>
      </c>
      <c r="W1579" s="52">
        <v>0</v>
      </c>
      <c r="X1579" s="50">
        <v>6456</v>
      </c>
      <c r="Y1579" s="51">
        <v>12215</v>
      </c>
      <c r="Z1579" s="51">
        <v>12291</v>
      </c>
      <c r="AA1579" s="51">
        <v>12295</v>
      </c>
      <c r="AB1579" s="51">
        <v>0</v>
      </c>
      <c r="AC1579" s="52">
        <v>0</v>
      </c>
      <c r="AD1579" s="50">
        <v>72718</v>
      </c>
      <c r="AE1579" s="51">
        <v>66949</v>
      </c>
      <c r="AF1579" s="51">
        <v>66873</v>
      </c>
      <c r="AG1579" s="51">
        <v>66867</v>
      </c>
      <c r="AH1579" s="51">
        <v>0</v>
      </c>
      <c r="AI1579" s="52">
        <v>0</v>
      </c>
    </row>
    <row r="1580" spans="1:35" x14ac:dyDescent="0.25">
      <c r="A1580" s="27">
        <v>2019</v>
      </c>
      <c r="B1580" s="27">
        <v>1</v>
      </c>
      <c r="C1580" s="27" t="s">
        <v>42</v>
      </c>
      <c r="D1580" s="27">
        <v>90</v>
      </c>
      <c r="E1580" s="27">
        <v>1929</v>
      </c>
      <c r="F1580" s="53">
        <v>10923254</v>
      </c>
      <c r="G1580" s="54">
        <v>21049541</v>
      </c>
      <c r="H1580" s="54">
        <v>21047805</v>
      </c>
      <c r="I1580" s="54">
        <v>21047868</v>
      </c>
      <c r="J1580" s="54">
        <v>0</v>
      </c>
      <c r="K1580" s="55">
        <v>0</v>
      </c>
      <c r="L1580" s="53">
        <v>0</v>
      </c>
      <c r="M1580" s="54">
        <v>0</v>
      </c>
      <c r="N1580" s="54">
        <v>0</v>
      </c>
      <c r="O1580" s="54">
        <v>0</v>
      </c>
      <c r="P1580" s="54">
        <v>0</v>
      </c>
      <c r="Q1580" s="55">
        <v>0</v>
      </c>
      <c r="R1580" s="53">
        <v>63387</v>
      </c>
      <c r="S1580" s="54">
        <v>63380</v>
      </c>
      <c r="T1580" s="54">
        <v>63379</v>
      </c>
      <c r="U1580" s="54">
        <v>63380</v>
      </c>
      <c r="V1580" s="54">
        <v>0</v>
      </c>
      <c r="W1580" s="55">
        <v>0</v>
      </c>
      <c r="X1580" s="53">
        <v>5790</v>
      </c>
      <c r="Y1580" s="54">
        <v>10912</v>
      </c>
      <c r="Z1580" s="54">
        <v>10989</v>
      </c>
      <c r="AA1580" s="54">
        <v>10991</v>
      </c>
      <c r="AB1580" s="54">
        <v>0</v>
      </c>
      <c r="AC1580" s="55">
        <v>0</v>
      </c>
      <c r="AD1580" s="53">
        <v>57618</v>
      </c>
      <c r="AE1580" s="54">
        <v>52489</v>
      </c>
      <c r="AF1580" s="54">
        <v>52410</v>
      </c>
      <c r="AG1580" s="54">
        <v>52408</v>
      </c>
      <c r="AH1580" s="54">
        <v>0</v>
      </c>
      <c r="AI1580" s="55">
        <v>0</v>
      </c>
    </row>
    <row r="1581" spans="1:35" x14ac:dyDescent="0.25">
      <c r="A1581" s="26">
        <v>2019</v>
      </c>
      <c r="B1581" s="26">
        <v>1</v>
      </c>
      <c r="C1581" s="26" t="s">
        <v>42</v>
      </c>
      <c r="D1581" s="26">
        <v>91</v>
      </c>
      <c r="E1581" s="26">
        <v>1928</v>
      </c>
      <c r="F1581" s="50">
        <v>8741652</v>
      </c>
      <c r="G1581" s="51">
        <v>16780339</v>
      </c>
      <c r="H1581" s="51">
        <v>16777916</v>
      </c>
      <c r="I1581" s="51">
        <v>16776446</v>
      </c>
      <c r="J1581" s="51">
        <v>0</v>
      </c>
      <c r="K1581" s="52">
        <v>0</v>
      </c>
      <c r="L1581" s="50">
        <v>0</v>
      </c>
      <c r="M1581" s="51">
        <v>0</v>
      </c>
      <c r="N1581" s="51">
        <v>0</v>
      </c>
      <c r="O1581" s="51">
        <v>0</v>
      </c>
      <c r="P1581" s="51">
        <v>0</v>
      </c>
      <c r="Q1581" s="52">
        <v>0</v>
      </c>
      <c r="R1581" s="50">
        <v>50996</v>
      </c>
      <c r="S1581" s="51">
        <v>50993</v>
      </c>
      <c r="T1581" s="51">
        <v>50994</v>
      </c>
      <c r="U1581" s="51">
        <v>50992</v>
      </c>
      <c r="V1581" s="51">
        <v>0</v>
      </c>
      <c r="W1581" s="52">
        <v>0</v>
      </c>
      <c r="X1581" s="50">
        <v>5111</v>
      </c>
      <c r="Y1581" s="51">
        <v>9554</v>
      </c>
      <c r="Z1581" s="51">
        <v>9620</v>
      </c>
      <c r="AA1581" s="51">
        <v>9623</v>
      </c>
      <c r="AB1581" s="51">
        <v>0</v>
      </c>
      <c r="AC1581" s="52">
        <v>0</v>
      </c>
      <c r="AD1581" s="50">
        <v>45912</v>
      </c>
      <c r="AE1581" s="51">
        <v>41462</v>
      </c>
      <c r="AF1581" s="51">
        <v>41399</v>
      </c>
      <c r="AG1581" s="51">
        <v>41394</v>
      </c>
      <c r="AH1581" s="51">
        <v>0</v>
      </c>
      <c r="AI1581" s="52">
        <v>0</v>
      </c>
    </row>
    <row r="1582" spans="1:35" x14ac:dyDescent="0.25">
      <c r="A1582" s="27">
        <v>2019</v>
      </c>
      <c r="B1582" s="27">
        <v>1</v>
      </c>
      <c r="C1582" s="27" t="s">
        <v>42</v>
      </c>
      <c r="D1582" s="27">
        <v>92</v>
      </c>
      <c r="E1582" s="27">
        <v>1927</v>
      </c>
      <c r="F1582" s="53">
        <v>6267513</v>
      </c>
      <c r="G1582" s="54">
        <v>11967871</v>
      </c>
      <c r="H1582" s="54">
        <v>11965739</v>
      </c>
      <c r="I1582" s="54">
        <v>11964461</v>
      </c>
      <c r="J1582" s="54">
        <v>0</v>
      </c>
      <c r="K1582" s="55">
        <v>0</v>
      </c>
      <c r="L1582" s="53">
        <v>0</v>
      </c>
      <c r="M1582" s="54">
        <v>0</v>
      </c>
      <c r="N1582" s="54">
        <v>0</v>
      </c>
      <c r="O1582" s="54">
        <v>0</v>
      </c>
      <c r="P1582" s="54">
        <v>0</v>
      </c>
      <c r="Q1582" s="55">
        <v>0</v>
      </c>
      <c r="R1582" s="53">
        <v>36805</v>
      </c>
      <c r="S1582" s="54">
        <v>36803</v>
      </c>
      <c r="T1582" s="54">
        <v>36804</v>
      </c>
      <c r="U1582" s="54">
        <v>36801</v>
      </c>
      <c r="V1582" s="54">
        <v>0</v>
      </c>
      <c r="W1582" s="55">
        <v>0</v>
      </c>
      <c r="X1582" s="53">
        <v>4105</v>
      </c>
      <c r="Y1582" s="54">
        <v>7569</v>
      </c>
      <c r="Z1582" s="54">
        <v>7633</v>
      </c>
      <c r="AA1582" s="54">
        <v>7633</v>
      </c>
      <c r="AB1582" s="54">
        <v>0</v>
      </c>
      <c r="AC1582" s="55">
        <v>0</v>
      </c>
      <c r="AD1582" s="53">
        <v>32715</v>
      </c>
      <c r="AE1582" s="54">
        <v>29246</v>
      </c>
      <c r="AF1582" s="54">
        <v>29182</v>
      </c>
      <c r="AG1582" s="54">
        <v>29179</v>
      </c>
      <c r="AH1582" s="54">
        <v>0</v>
      </c>
      <c r="AI1582" s="55">
        <v>0</v>
      </c>
    </row>
    <row r="1583" spans="1:35" x14ac:dyDescent="0.25">
      <c r="A1583" s="26">
        <v>2019</v>
      </c>
      <c r="B1583" s="26">
        <v>1</v>
      </c>
      <c r="C1583" s="26" t="s">
        <v>42</v>
      </c>
      <c r="D1583" s="26">
        <v>93</v>
      </c>
      <c r="E1583" s="26">
        <v>1926</v>
      </c>
      <c r="F1583" s="50">
        <v>4575015</v>
      </c>
      <c r="G1583" s="51">
        <v>8680860</v>
      </c>
      <c r="H1583" s="51">
        <v>8679544</v>
      </c>
      <c r="I1583" s="51">
        <v>8678678</v>
      </c>
      <c r="J1583" s="51">
        <v>0</v>
      </c>
      <c r="K1583" s="52">
        <v>0</v>
      </c>
      <c r="L1583" s="50">
        <v>0</v>
      </c>
      <c r="M1583" s="51">
        <v>0</v>
      </c>
      <c r="N1583" s="51">
        <v>0</v>
      </c>
      <c r="O1583" s="51">
        <v>0</v>
      </c>
      <c r="P1583" s="51">
        <v>0</v>
      </c>
      <c r="Q1583" s="52">
        <v>0</v>
      </c>
      <c r="R1583" s="50">
        <v>27016</v>
      </c>
      <c r="S1583" s="51">
        <v>27011</v>
      </c>
      <c r="T1583" s="51">
        <v>27010</v>
      </c>
      <c r="U1583" s="51">
        <v>27009</v>
      </c>
      <c r="V1583" s="51">
        <v>0</v>
      </c>
      <c r="W1583" s="52">
        <v>0</v>
      </c>
      <c r="X1583" s="50">
        <v>3301</v>
      </c>
      <c r="Y1583" s="51">
        <v>6128</v>
      </c>
      <c r="Z1583" s="51">
        <v>6179</v>
      </c>
      <c r="AA1583" s="51">
        <v>6181</v>
      </c>
      <c r="AB1583" s="51">
        <v>0</v>
      </c>
      <c r="AC1583" s="52">
        <v>0</v>
      </c>
      <c r="AD1583" s="50">
        <v>23731</v>
      </c>
      <c r="AE1583" s="51">
        <v>20898</v>
      </c>
      <c r="AF1583" s="51">
        <v>20845</v>
      </c>
      <c r="AG1583" s="51">
        <v>20841</v>
      </c>
      <c r="AH1583" s="51">
        <v>0</v>
      </c>
      <c r="AI1583" s="52">
        <v>0</v>
      </c>
    </row>
    <row r="1584" spans="1:35" x14ac:dyDescent="0.25">
      <c r="A1584" s="27">
        <v>2019</v>
      </c>
      <c r="B1584" s="27">
        <v>1</v>
      </c>
      <c r="C1584" s="27" t="s">
        <v>42</v>
      </c>
      <c r="D1584" s="27">
        <v>94</v>
      </c>
      <c r="E1584" s="27">
        <v>1925</v>
      </c>
      <c r="F1584" s="53">
        <v>3193715</v>
      </c>
      <c r="G1584" s="54">
        <v>6016245</v>
      </c>
      <c r="H1584" s="54">
        <v>6015449</v>
      </c>
      <c r="I1584" s="54">
        <v>6014403</v>
      </c>
      <c r="J1584" s="54">
        <v>0</v>
      </c>
      <c r="K1584" s="55">
        <v>0</v>
      </c>
      <c r="L1584" s="53">
        <v>0</v>
      </c>
      <c r="M1584" s="54">
        <v>0</v>
      </c>
      <c r="N1584" s="54">
        <v>0</v>
      </c>
      <c r="O1584" s="54">
        <v>0</v>
      </c>
      <c r="P1584" s="54">
        <v>0</v>
      </c>
      <c r="Q1584" s="55">
        <v>0</v>
      </c>
      <c r="R1584" s="53">
        <v>19015</v>
      </c>
      <c r="S1584" s="54">
        <v>19013</v>
      </c>
      <c r="T1584" s="54">
        <v>19013</v>
      </c>
      <c r="U1584" s="54">
        <v>19012</v>
      </c>
      <c r="V1584" s="54">
        <v>0</v>
      </c>
      <c r="W1584" s="55">
        <v>0</v>
      </c>
      <c r="X1584" s="53">
        <v>2578</v>
      </c>
      <c r="Y1584" s="54">
        <v>4753</v>
      </c>
      <c r="Z1584" s="54">
        <v>4782</v>
      </c>
      <c r="AA1584" s="54">
        <v>4785</v>
      </c>
      <c r="AB1584" s="54">
        <v>0</v>
      </c>
      <c r="AC1584" s="55">
        <v>0</v>
      </c>
      <c r="AD1584" s="53">
        <v>16445</v>
      </c>
      <c r="AE1584" s="54">
        <v>14273</v>
      </c>
      <c r="AF1584" s="54">
        <v>14243</v>
      </c>
      <c r="AG1584" s="54">
        <v>14239</v>
      </c>
      <c r="AH1584" s="54">
        <v>0</v>
      </c>
      <c r="AI1584" s="55">
        <v>0</v>
      </c>
    </row>
    <row r="1585" spans="1:35" x14ac:dyDescent="0.25">
      <c r="A1585" s="26">
        <v>2019</v>
      </c>
      <c r="B1585" s="26">
        <v>1</v>
      </c>
      <c r="C1585" s="26" t="s">
        <v>42</v>
      </c>
      <c r="D1585" s="26">
        <v>95</v>
      </c>
      <c r="E1585" s="26">
        <v>1924</v>
      </c>
      <c r="F1585" s="50">
        <v>2010233</v>
      </c>
      <c r="G1585" s="51">
        <v>3763009</v>
      </c>
      <c r="H1585" s="51">
        <v>3761776</v>
      </c>
      <c r="I1585" s="51">
        <v>3761173</v>
      </c>
      <c r="J1585" s="51">
        <v>0</v>
      </c>
      <c r="K1585" s="52">
        <v>0</v>
      </c>
      <c r="L1585" s="50">
        <v>62</v>
      </c>
      <c r="M1585" s="51">
        <v>0</v>
      </c>
      <c r="N1585" s="51">
        <v>0</v>
      </c>
      <c r="O1585" s="51">
        <v>0</v>
      </c>
      <c r="P1585" s="51">
        <v>0</v>
      </c>
      <c r="Q1585" s="52">
        <v>0</v>
      </c>
      <c r="R1585" s="50">
        <v>12027</v>
      </c>
      <c r="S1585" s="51">
        <v>12026</v>
      </c>
      <c r="T1585" s="51">
        <v>12024</v>
      </c>
      <c r="U1585" s="51">
        <v>12024</v>
      </c>
      <c r="V1585" s="51">
        <v>0</v>
      </c>
      <c r="W1585" s="52">
        <v>0</v>
      </c>
      <c r="X1585" s="50">
        <v>1752</v>
      </c>
      <c r="Y1585" s="51">
        <v>3244</v>
      </c>
      <c r="Z1585" s="51">
        <v>3260</v>
      </c>
      <c r="AA1585" s="51">
        <v>3260</v>
      </c>
      <c r="AB1585" s="51">
        <v>0</v>
      </c>
      <c r="AC1585" s="52">
        <v>0</v>
      </c>
      <c r="AD1585" s="50">
        <v>10286</v>
      </c>
      <c r="AE1585" s="51">
        <v>8791</v>
      </c>
      <c r="AF1585" s="51">
        <v>8773</v>
      </c>
      <c r="AG1585" s="51">
        <v>8772</v>
      </c>
      <c r="AH1585" s="51">
        <v>0</v>
      </c>
      <c r="AI1585" s="52">
        <v>0</v>
      </c>
    </row>
    <row r="1586" spans="1:35" x14ac:dyDescent="0.25">
      <c r="A1586" s="27">
        <v>2019</v>
      </c>
      <c r="B1586" s="27">
        <v>1</v>
      </c>
      <c r="C1586" s="27" t="s">
        <v>42</v>
      </c>
      <c r="D1586" s="27">
        <v>96</v>
      </c>
      <c r="E1586" s="27">
        <v>1923</v>
      </c>
      <c r="F1586" s="53">
        <v>1396405</v>
      </c>
      <c r="G1586" s="54">
        <v>2600173</v>
      </c>
      <c r="H1586" s="54">
        <v>2599246</v>
      </c>
      <c r="I1586" s="54">
        <v>2599014</v>
      </c>
      <c r="J1586" s="54">
        <v>0</v>
      </c>
      <c r="K1586" s="55">
        <v>0</v>
      </c>
      <c r="L1586" s="53">
        <v>0</v>
      </c>
      <c r="M1586" s="54">
        <v>0</v>
      </c>
      <c r="N1586" s="54">
        <v>0</v>
      </c>
      <c r="O1586" s="54">
        <v>0</v>
      </c>
      <c r="P1586" s="54">
        <v>0</v>
      </c>
      <c r="Q1586" s="55">
        <v>0</v>
      </c>
      <c r="R1586" s="53">
        <v>8416</v>
      </c>
      <c r="S1586" s="54">
        <v>8418</v>
      </c>
      <c r="T1586" s="54">
        <v>8418</v>
      </c>
      <c r="U1586" s="54">
        <v>8417</v>
      </c>
      <c r="V1586" s="54">
        <v>0</v>
      </c>
      <c r="W1586" s="55">
        <v>0</v>
      </c>
      <c r="X1586" s="53">
        <v>1323</v>
      </c>
      <c r="Y1586" s="54">
        <v>2463</v>
      </c>
      <c r="Z1586" s="54">
        <v>2484</v>
      </c>
      <c r="AA1586" s="54">
        <v>2484</v>
      </c>
      <c r="AB1586" s="54">
        <v>0</v>
      </c>
      <c r="AC1586" s="55">
        <v>0</v>
      </c>
      <c r="AD1586" s="53">
        <v>7096</v>
      </c>
      <c r="AE1586" s="54">
        <v>5958</v>
      </c>
      <c r="AF1586" s="54">
        <v>5935</v>
      </c>
      <c r="AG1586" s="54">
        <v>5935</v>
      </c>
      <c r="AH1586" s="54">
        <v>0</v>
      </c>
      <c r="AI1586" s="55">
        <v>0</v>
      </c>
    </row>
    <row r="1587" spans="1:35" x14ac:dyDescent="0.25">
      <c r="A1587" s="26">
        <v>2019</v>
      </c>
      <c r="B1587" s="26">
        <v>1</v>
      </c>
      <c r="C1587" s="26" t="s">
        <v>42</v>
      </c>
      <c r="D1587" s="26">
        <v>97</v>
      </c>
      <c r="E1587" s="26">
        <v>1922</v>
      </c>
      <c r="F1587" s="50">
        <v>984213</v>
      </c>
      <c r="G1587" s="51">
        <v>1815354</v>
      </c>
      <c r="H1587" s="51">
        <v>1814970</v>
      </c>
      <c r="I1587" s="51">
        <v>1814605</v>
      </c>
      <c r="J1587" s="51">
        <v>0</v>
      </c>
      <c r="K1587" s="52">
        <v>0</v>
      </c>
      <c r="L1587" s="50">
        <v>0</v>
      </c>
      <c r="M1587" s="51">
        <v>0</v>
      </c>
      <c r="N1587" s="51">
        <v>0</v>
      </c>
      <c r="O1587" s="51">
        <v>0</v>
      </c>
      <c r="P1587" s="51">
        <v>0</v>
      </c>
      <c r="Q1587" s="52">
        <v>0</v>
      </c>
      <c r="R1587" s="50">
        <v>6023</v>
      </c>
      <c r="S1587" s="51">
        <v>6019</v>
      </c>
      <c r="T1587" s="51">
        <v>6019</v>
      </c>
      <c r="U1587" s="51">
        <v>6018</v>
      </c>
      <c r="V1587" s="51">
        <v>0</v>
      </c>
      <c r="W1587" s="52">
        <v>0</v>
      </c>
      <c r="X1587" s="50">
        <v>1082</v>
      </c>
      <c r="Y1587" s="51">
        <v>1920</v>
      </c>
      <c r="Z1587" s="51">
        <v>1938</v>
      </c>
      <c r="AA1587" s="51">
        <v>1938</v>
      </c>
      <c r="AB1587" s="51">
        <v>0</v>
      </c>
      <c r="AC1587" s="52">
        <v>0</v>
      </c>
      <c r="AD1587" s="50">
        <v>4947</v>
      </c>
      <c r="AE1587" s="51">
        <v>4101</v>
      </c>
      <c r="AF1587" s="51">
        <v>4085</v>
      </c>
      <c r="AG1587" s="51">
        <v>4084</v>
      </c>
      <c r="AH1587" s="51">
        <v>0</v>
      </c>
      <c r="AI1587" s="52">
        <v>0</v>
      </c>
    </row>
    <row r="1588" spans="1:35" x14ac:dyDescent="0.25">
      <c r="A1588" s="27">
        <v>2019</v>
      </c>
      <c r="B1588" s="27">
        <v>1</v>
      </c>
      <c r="C1588" s="27" t="s">
        <v>42</v>
      </c>
      <c r="D1588" s="27">
        <v>98</v>
      </c>
      <c r="E1588" s="27">
        <v>1921</v>
      </c>
      <c r="F1588" s="53">
        <v>663731</v>
      </c>
      <c r="G1588" s="54">
        <v>1212697</v>
      </c>
      <c r="H1588" s="54">
        <v>1212532</v>
      </c>
      <c r="I1588" s="54">
        <v>1212532</v>
      </c>
      <c r="J1588" s="54">
        <v>0</v>
      </c>
      <c r="K1588" s="55">
        <v>0</v>
      </c>
      <c r="L1588" s="53">
        <v>0</v>
      </c>
      <c r="M1588" s="54">
        <v>0</v>
      </c>
      <c r="N1588" s="54">
        <v>0</v>
      </c>
      <c r="O1588" s="54">
        <v>0</v>
      </c>
      <c r="P1588" s="54">
        <v>0</v>
      </c>
      <c r="Q1588" s="55">
        <v>0</v>
      </c>
      <c r="R1588" s="53">
        <v>4100</v>
      </c>
      <c r="S1588" s="54">
        <v>4098</v>
      </c>
      <c r="T1588" s="54">
        <v>4097</v>
      </c>
      <c r="U1588" s="54">
        <v>4097</v>
      </c>
      <c r="V1588" s="54">
        <v>0</v>
      </c>
      <c r="W1588" s="55">
        <v>0</v>
      </c>
      <c r="X1588" s="53">
        <v>817</v>
      </c>
      <c r="Y1588" s="54">
        <v>1424</v>
      </c>
      <c r="Z1588" s="54">
        <v>1433</v>
      </c>
      <c r="AA1588" s="54">
        <v>1433</v>
      </c>
      <c r="AB1588" s="54">
        <v>0</v>
      </c>
      <c r="AC1588" s="55">
        <v>0</v>
      </c>
      <c r="AD1588" s="53">
        <v>3285</v>
      </c>
      <c r="AE1588" s="54">
        <v>2676</v>
      </c>
      <c r="AF1588" s="54">
        <v>2667</v>
      </c>
      <c r="AG1588" s="54">
        <v>2667</v>
      </c>
      <c r="AH1588" s="54">
        <v>0</v>
      </c>
      <c r="AI1588" s="55">
        <v>0</v>
      </c>
    </row>
    <row r="1589" spans="1:35" x14ac:dyDescent="0.25">
      <c r="A1589" s="26">
        <v>2019</v>
      </c>
      <c r="B1589" s="26">
        <v>1</v>
      </c>
      <c r="C1589" s="26" t="s">
        <v>42</v>
      </c>
      <c r="D1589" s="26">
        <v>99</v>
      </c>
      <c r="E1589" s="26">
        <v>1920</v>
      </c>
      <c r="F1589" s="50">
        <v>402868</v>
      </c>
      <c r="G1589" s="51">
        <v>734235</v>
      </c>
      <c r="H1589" s="51">
        <v>734136</v>
      </c>
      <c r="I1589" s="51">
        <v>734136</v>
      </c>
      <c r="J1589" s="51">
        <v>0</v>
      </c>
      <c r="K1589" s="52">
        <v>0</v>
      </c>
      <c r="L1589" s="50">
        <v>0</v>
      </c>
      <c r="M1589" s="51">
        <v>0</v>
      </c>
      <c r="N1589" s="51">
        <v>0</v>
      </c>
      <c r="O1589" s="51">
        <v>0</v>
      </c>
      <c r="P1589" s="51">
        <v>0</v>
      </c>
      <c r="Q1589" s="52">
        <v>0</v>
      </c>
      <c r="R1589" s="50">
        <v>2488</v>
      </c>
      <c r="S1589" s="51">
        <v>2488</v>
      </c>
      <c r="T1589" s="51">
        <v>2488</v>
      </c>
      <c r="U1589" s="51">
        <v>2488</v>
      </c>
      <c r="V1589" s="51">
        <v>0</v>
      </c>
      <c r="W1589" s="52">
        <v>0</v>
      </c>
      <c r="X1589" s="50">
        <v>490</v>
      </c>
      <c r="Y1589" s="51">
        <v>879</v>
      </c>
      <c r="Z1589" s="51">
        <v>884</v>
      </c>
      <c r="AA1589" s="51">
        <v>884</v>
      </c>
      <c r="AB1589" s="51">
        <v>0</v>
      </c>
      <c r="AC1589" s="52">
        <v>0</v>
      </c>
      <c r="AD1589" s="50">
        <v>1998</v>
      </c>
      <c r="AE1589" s="51">
        <v>1610</v>
      </c>
      <c r="AF1589" s="51">
        <v>1604</v>
      </c>
      <c r="AG1589" s="51">
        <v>1604</v>
      </c>
      <c r="AH1589" s="51">
        <v>0</v>
      </c>
      <c r="AI1589" s="52">
        <v>0</v>
      </c>
    </row>
    <row r="1590" spans="1:35" x14ac:dyDescent="0.25">
      <c r="A1590" s="27">
        <v>2019</v>
      </c>
      <c r="B1590" s="27">
        <v>1</v>
      </c>
      <c r="C1590" s="27" t="s">
        <v>42</v>
      </c>
      <c r="D1590" s="27">
        <v>100</v>
      </c>
      <c r="E1590" s="27">
        <v>1919</v>
      </c>
      <c r="F1590" s="53">
        <v>185805</v>
      </c>
      <c r="G1590" s="54">
        <v>332944</v>
      </c>
      <c r="H1590" s="54">
        <v>332572</v>
      </c>
      <c r="I1590" s="54">
        <v>332890</v>
      </c>
      <c r="J1590" s="54">
        <v>0</v>
      </c>
      <c r="K1590" s="55">
        <v>0</v>
      </c>
      <c r="L1590" s="53">
        <v>0</v>
      </c>
      <c r="M1590" s="54">
        <v>0</v>
      </c>
      <c r="N1590" s="54">
        <v>0</v>
      </c>
      <c r="O1590" s="54">
        <v>0</v>
      </c>
      <c r="P1590" s="54">
        <v>0</v>
      </c>
      <c r="Q1590" s="55">
        <v>0</v>
      </c>
      <c r="R1590" s="53">
        <v>1174</v>
      </c>
      <c r="S1590" s="54">
        <v>1173</v>
      </c>
      <c r="T1590" s="54">
        <v>1173</v>
      </c>
      <c r="U1590" s="54">
        <v>1173</v>
      </c>
      <c r="V1590" s="54">
        <v>0</v>
      </c>
      <c r="W1590" s="55">
        <v>0</v>
      </c>
      <c r="X1590" s="53">
        <v>271</v>
      </c>
      <c r="Y1590" s="54">
        <v>466</v>
      </c>
      <c r="Z1590" s="54">
        <v>470</v>
      </c>
      <c r="AA1590" s="54">
        <v>470</v>
      </c>
      <c r="AB1590" s="54">
        <v>0</v>
      </c>
      <c r="AC1590" s="55">
        <v>0</v>
      </c>
      <c r="AD1590" s="53">
        <v>906</v>
      </c>
      <c r="AE1590" s="54">
        <v>708</v>
      </c>
      <c r="AF1590" s="54">
        <v>704</v>
      </c>
      <c r="AG1590" s="54">
        <v>704</v>
      </c>
      <c r="AH1590" s="54">
        <v>0</v>
      </c>
      <c r="AI1590" s="55">
        <v>0</v>
      </c>
    </row>
    <row r="1591" spans="1:35" x14ac:dyDescent="0.25">
      <c r="A1591" s="26">
        <v>2019</v>
      </c>
      <c r="B1591" s="26">
        <v>1</v>
      </c>
      <c r="C1591" s="26" t="s">
        <v>42</v>
      </c>
      <c r="D1591" s="26">
        <v>101</v>
      </c>
      <c r="E1591" s="26">
        <v>1918</v>
      </c>
      <c r="F1591" s="50">
        <v>63504</v>
      </c>
      <c r="G1591" s="51">
        <v>113190</v>
      </c>
      <c r="H1591" s="51">
        <v>113189</v>
      </c>
      <c r="I1591" s="51">
        <v>113189</v>
      </c>
      <c r="J1591" s="51">
        <v>0</v>
      </c>
      <c r="K1591" s="52">
        <v>0</v>
      </c>
      <c r="L1591" s="50">
        <v>0</v>
      </c>
      <c r="M1591" s="51">
        <v>0</v>
      </c>
      <c r="N1591" s="51">
        <v>0</v>
      </c>
      <c r="O1591" s="51">
        <v>0</v>
      </c>
      <c r="P1591" s="51">
        <v>0</v>
      </c>
      <c r="Q1591" s="52">
        <v>0</v>
      </c>
      <c r="R1591" s="50">
        <v>407</v>
      </c>
      <c r="S1591" s="51">
        <v>406</v>
      </c>
      <c r="T1591" s="51">
        <v>406</v>
      </c>
      <c r="U1591" s="51">
        <v>406</v>
      </c>
      <c r="V1591" s="51">
        <v>0</v>
      </c>
      <c r="W1591" s="52">
        <v>0</v>
      </c>
      <c r="X1591" s="50">
        <v>101</v>
      </c>
      <c r="Y1591" s="51">
        <v>171</v>
      </c>
      <c r="Z1591" s="51">
        <v>171</v>
      </c>
      <c r="AA1591" s="51">
        <v>171</v>
      </c>
      <c r="AB1591" s="51">
        <v>0</v>
      </c>
      <c r="AC1591" s="52">
        <v>0</v>
      </c>
      <c r="AD1591" s="50">
        <v>308</v>
      </c>
      <c r="AE1591" s="51">
        <v>236</v>
      </c>
      <c r="AF1591" s="51">
        <v>236</v>
      </c>
      <c r="AG1591" s="51">
        <v>236</v>
      </c>
      <c r="AH1591" s="51">
        <v>0</v>
      </c>
      <c r="AI1591" s="52">
        <v>0</v>
      </c>
    </row>
    <row r="1592" spans="1:35" x14ac:dyDescent="0.25">
      <c r="A1592" s="27">
        <v>2019</v>
      </c>
      <c r="B1592" s="27">
        <v>1</v>
      </c>
      <c r="C1592" s="27" t="s">
        <v>42</v>
      </c>
      <c r="D1592" s="27">
        <v>102</v>
      </c>
      <c r="E1592" s="27">
        <v>1917</v>
      </c>
      <c r="F1592" s="53">
        <v>36619</v>
      </c>
      <c r="G1592" s="54">
        <v>65229</v>
      </c>
      <c r="H1592" s="54">
        <v>64864</v>
      </c>
      <c r="I1592" s="54">
        <v>64657</v>
      </c>
      <c r="J1592" s="54">
        <v>0</v>
      </c>
      <c r="K1592" s="55">
        <v>0</v>
      </c>
      <c r="L1592" s="53">
        <v>0</v>
      </c>
      <c r="M1592" s="54">
        <v>0</v>
      </c>
      <c r="N1592" s="54">
        <v>0</v>
      </c>
      <c r="O1592" s="54">
        <v>0</v>
      </c>
      <c r="P1592" s="54">
        <v>0</v>
      </c>
      <c r="Q1592" s="55">
        <v>0</v>
      </c>
      <c r="R1592" s="53">
        <v>237</v>
      </c>
      <c r="S1592" s="54">
        <v>236</v>
      </c>
      <c r="T1592" s="54">
        <v>235</v>
      </c>
      <c r="U1592" s="54">
        <v>235</v>
      </c>
      <c r="V1592" s="54">
        <v>0</v>
      </c>
      <c r="W1592" s="55">
        <v>0</v>
      </c>
      <c r="X1592" s="53">
        <v>63</v>
      </c>
      <c r="Y1592" s="54">
        <v>96</v>
      </c>
      <c r="Z1592" s="54">
        <v>96</v>
      </c>
      <c r="AA1592" s="54">
        <v>96</v>
      </c>
      <c r="AB1592" s="54">
        <v>0</v>
      </c>
      <c r="AC1592" s="55">
        <v>0</v>
      </c>
      <c r="AD1592" s="53">
        <v>175</v>
      </c>
      <c r="AE1592" s="54">
        <v>140</v>
      </c>
      <c r="AF1592" s="54">
        <v>139</v>
      </c>
      <c r="AG1592" s="54">
        <v>139</v>
      </c>
      <c r="AH1592" s="54">
        <v>0</v>
      </c>
      <c r="AI1592" s="55">
        <v>0</v>
      </c>
    </row>
    <row r="1593" spans="1:35" x14ac:dyDescent="0.25">
      <c r="A1593" s="26">
        <v>2019</v>
      </c>
      <c r="B1593" s="26">
        <v>1</v>
      </c>
      <c r="C1593" s="26" t="s">
        <v>42</v>
      </c>
      <c r="D1593" s="26">
        <v>103</v>
      </c>
      <c r="E1593" s="26">
        <v>1916</v>
      </c>
      <c r="F1593" s="50">
        <v>20338</v>
      </c>
      <c r="G1593" s="51">
        <v>36051</v>
      </c>
      <c r="H1593" s="51">
        <v>35959</v>
      </c>
      <c r="I1593" s="51">
        <v>35959</v>
      </c>
      <c r="J1593" s="51">
        <v>0</v>
      </c>
      <c r="K1593" s="52">
        <v>0</v>
      </c>
      <c r="L1593" s="50">
        <v>0</v>
      </c>
      <c r="M1593" s="51">
        <v>0</v>
      </c>
      <c r="N1593" s="51">
        <v>0</v>
      </c>
      <c r="O1593" s="51">
        <v>0</v>
      </c>
      <c r="P1593" s="51">
        <v>0</v>
      </c>
      <c r="Q1593" s="52">
        <v>0</v>
      </c>
      <c r="R1593" s="50">
        <v>133</v>
      </c>
      <c r="S1593" s="51">
        <v>133</v>
      </c>
      <c r="T1593" s="51">
        <v>133</v>
      </c>
      <c r="U1593" s="51">
        <v>133</v>
      </c>
      <c r="V1593" s="51">
        <v>0</v>
      </c>
      <c r="W1593" s="52">
        <v>0</v>
      </c>
      <c r="X1593" s="50">
        <v>36</v>
      </c>
      <c r="Y1593" s="51">
        <v>62</v>
      </c>
      <c r="Z1593" s="51">
        <v>63</v>
      </c>
      <c r="AA1593" s="51">
        <v>63</v>
      </c>
      <c r="AB1593" s="51">
        <v>0</v>
      </c>
      <c r="AC1593" s="52">
        <v>0</v>
      </c>
      <c r="AD1593" s="50">
        <v>97</v>
      </c>
      <c r="AE1593" s="51">
        <v>71</v>
      </c>
      <c r="AF1593" s="51">
        <v>70</v>
      </c>
      <c r="AG1593" s="51">
        <v>70</v>
      </c>
      <c r="AH1593" s="51">
        <v>0</v>
      </c>
      <c r="AI1593" s="52">
        <v>0</v>
      </c>
    </row>
    <row r="1594" spans="1:35" x14ac:dyDescent="0.25">
      <c r="A1594" s="27">
        <v>2019</v>
      </c>
      <c r="B1594" s="27">
        <v>1</v>
      </c>
      <c r="C1594" s="27" t="s">
        <v>42</v>
      </c>
      <c r="D1594" s="27">
        <v>104</v>
      </c>
      <c r="E1594" s="27">
        <v>1915</v>
      </c>
      <c r="F1594" s="53">
        <v>13057</v>
      </c>
      <c r="G1594" s="54">
        <v>23354</v>
      </c>
      <c r="H1594" s="54">
        <v>23333</v>
      </c>
      <c r="I1594" s="54">
        <v>23333</v>
      </c>
      <c r="J1594" s="54">
        <v>0</v>
      </c>
      <c r="K1594" s="55">
        <v>0</v>
      </c>
      <c r="L1594" s="53">
        <v>0</v>
      </c>
      <c r="M1594" s="54">
        <v>0</v>
      </c>
      <c r="N1594" s="54">
        <v>0</v>
      </c>
      <c r="O1594" s="54">
        <v>0</v>
      </c>
      <c r="P1594" s="54">
        <v>0</v>
      </c>
      <c r="Q1594" s="55">
        <v>0</v>
      </c>
      <c r="R1594" s="53">
        <v>85</v>
      </c>
      <c r="S1594" s="54">
        <v>85</v>
      </c>
      <c r="T1594" s="54">
        <v>85</v>
      </c>
      <c r="U1594" s="54">
        <v>85</v>
      </c>
      <c r="V1594" s="54">
        <v>0</v>
      </c>
      <c r="W1594" s="55">
        <v>0</v>
      </c>
      <c r="X1594" s="53">
        <v>22</v>
      </c>
      <c r="Y1594" s="54">
        <v>39</v>
      </c>
      <c r="Z1594" s="54">
        <v>40</v>
      </c>
      <c r="AA1594" s="54">
        <v>40</v>
      </c>
      <c r="AB1594" s="54">
        <v>0</v>
      </c>
      <c r="AC1594" s="55">
        <v>0</v>
      </c>
      <c r="AD1594" s="53">
        <v>63</v>
      </c>
      <c r="AE1594" s="54">
        <v>46</v>
      </c>
      <c r="AF1594" s="54">
        <v>45</v>
      </c>
      <c r="AG1594" s="54">
        <v>45</v>
      </c>
      <c r="AH1594" s="54">
        <v>0</v>
      </c>
      <c r="AI1594" s="55">
        <v>0</v>
      </c>
    </row>
    <row r="1595" spans="1:35" x14ac:dyDescent="0.25">
      <c r="A1595" s="26">
        <v>2019</v>
      </c>
      <c r="B1595" s="26">
        <v>1</v>
      </c>
      <c r="C1595" s="26" t="s">
        <v>42</v>
      </c>
      <c r="D1595" s="26">
        <v>105</v>
      </c>
      <c r="E1595" s="26">
        <v>1914</v>
      </c>
      <c r="F1595" s="50">
        <v>10741</v>
      </c>
      <c r="G1595" s="51">
        <v>18007</v>
      </c>
      <c r="H1595" s="51">
        <v>18007</v>
      </c>
      <c r="I1595" s="51">
        <v>17642</v>
      </c>
      <c r="J1595" s="51">
        <v>0</v>
      </c>
      <c r="K1595" s="52">
        <v>0</v>
      </c>
      <c r="L1595" s="50">
        <v>0</v>
      </c>
      <c r="M1595" s="51">
        <v>0</v>
      </c>
      <c r="N1595" s="51">
        <v>0</v>
      </c>
      <c r="O1595" s="51">
        <v>0</v>
      </c>
      <c r="P1595" s="51">
        <v>0</v>
      </c>
      <c r="Q1595" s="52">
        <v>0</v>
      </c>
      <c r="R1595" s="50">
        <v>66</v>
      </c>
      <c r="S1595" s="51">
        <v>66</v>
      </c>
      <c r="T1595" s="51">
        <v>66</v>
      </c>
      <c r="U1595" s="51">
        <v>65</v>
      </c>
      <c r="V1595" s="51">
        <v>0</v>
      </c>
      <c r="W1595" s="52">
        <v>0</v>
      </c>
      <c r="X1595" s="50">
        <v>19</v>
      </c>
      <c r="Y1595" s="51">
        <v>32</v>
      </c>
      <c r="Z1595" s="51">
        <v>32</v>
      </c>
      <c r="AA1595" s="51">
        <v>32</v>
      </c>
      <c r="AB1595" s="51">
        <v>0</v>
      </c>
      <c r="AC1595" s="52">
        <v>0</v>
      </c>
      <c r="AD1595" s="50">
        <v>47</v>
      </c>
      <c r="AE1595" s="51">
        <v>34</v>
      </c>
      <c r="AF1595" s="51">
        <v>34</v>
      </c>
      <c r="AG1595" s="51">
        <v>33</v>
      </c>
      <c r="AH1595" s="51">
        <v>0</v>
      </c>
      <c r="AI1595" s="52">
        <v>0</v>
      </c>
    </row>
    <row r="1596" spans="1:35" x14ac:dyDescent="0.25">
      <c r="A1596" s="27">
        <v>2019</v>
      </c>
      <c r="B1596" s="27">
        <v>1</v>
      </c>
      <c r="C1596" s="27" t="s">
        <v>42</v>
      </c>
      <c r="D1596" s="27">
        <v>106</v>
      </c>
      <c r="E1596" s="27">
        <v>1913</v>
      </c>
      <c r="F1596" s="53">
        <v>3930</v>
      </c>
      <c r="G1596" s="54">
        <v>6509</v>
      </c>
      <c r="H1596" s="54">
        <v>6509</v>
      </c>
      <c r="I1596" s="54">
        <v>6509</v>
      </c>
      <c r="J1596" s="54">
        <v>0</v>
      </c>
      <c r="K1596" s="55">
        <v>0</v>
      </c>
      <c r="L1596" s="53">
        <v>0</v>
      </c>
      <c r="M1596" s="54">
        <v>0</v>
      </c>
      <c r="N1596" s="54">
        <v>0</v>
      </c>
      <c r="O1596" s="54">
        <v>0</v>
      </c>
      <c r="P1596" s="54">
        <v>0</v>
      </c>
      <c r="Q1596" s="55">
        <v>0</v>
      </c>
      <c r="R1596" s="53">
        <v>25</v>
      </c>
      <c r="S1596" s="54">
        <v>25</v>
      </c>
      <c r="T1596" s="54">
        <v>25</v>
      </c>
      <c r="U1596" s="54">
        <v>25</v>
      </c>
      <c r="V1596" s="54">
        <v>0</v>
      </c>
      <c r="W1596" s="55">
        <v>0</v>
      </c>
      <c r="X1596" s="53">
        <v>8</v>
      </c>
      <c r="Y1596" s="54">
        <v>14</v>
      </c>
      <c r="Z1596" s="54">
        <v>14</v>
      </c>
      <c r="AA1596" s="54">
        <v>14</v>
      </c>
      <c r="AB1596" s="54">
        <v>0</v>
      </c>
      <c r="AC1596" s="55">
        <v>0</v>
      </c>
      <c r="AD1596" s="53">
        <v>17</v>
      </c>
      <c r="AE1596" s="54">
        <v>11</v>
      </c>
      <c r="AF1596" s="54">
        <v>11</v>
      </c>
      <c r="AG1596" s="54">
        <v>11</v>
      </c>
      <c r="AH1596" s="54">
        <v>0</v>
      </c>
      <c r="AI1596" s="55">
        <v>0</v>
      </c>
    </row>
    <row r="1597" spans="1:35" x14ac:dyDescent="0.25">
      <c r="A1597" s="26">
        <v>2019</v>
      </c>
      <c r="B1597" s="26">
        <v>1</v>
      </c>
      <c r="C1597" s="26" t="s">
        <v>42</v>
      </c>
      <c r="D1597" s="26">
        <v>107</v>
      </c>
      <c r="E1597" s="26">
        <v>1912</v>
      </c>
      <c r="F1597" s="50">
        <v>1607</v>
      </c>
      <c r="G1597" s="51">
        <v>3079</v>
      </c>
      <c r="H1597" s="51">
        <v>3079</v>
      </c>
      <c r="I1597" s="51">
        <v>3079</v>
      </c>
      <c r="J1597" s="51">
        <v>0</v>
      </c>
      <c r="K1597" s="52">
        <v>0</v>
      </c>
      <c r="L1597" s="50">
        <v>0</v>
      </c>
      <c r="M1597" s="51">
        <v>0</v>
      </c>
      <c r="N1597" s="51">
        <v>0</v>
      </c>
      <c r="O1597" s="51">
        <v>0</v>
      </c>
      <c r="P1597" s="51">
        <v>0</v>
      </c>
      <c r="Q1597" s="52">
        <v>0</v>
      </c>
      <c r="R1597" s="50">
        <v>10</v>
      </c>
      <c r="S1597" s="51">
        <v>10</v>
      </c>
      <c r="T1597" s="51">
        <v>10</v>
      </c>
      <c r="U1597" s="51">
        <v>10</v>
      </c>
      <c r="V1597" s="51">
        <v>0</v>
      </c>
      <c r="W1597" s="52">
        <v>0</v>
      </c>
      <c r="X1597" s="50">
        <v>2</v>
      </c>
      <c r="Y1597" s="51">
        <v>2</v>
      </c>
      <c r="Z1597" s="51">
        <v>2</v>
      </c>
      <c r="AA1597" s="51">
        <v>2</v>
      </c>
      <c r="AB1597" s="51">
        <v>0</v>
      </c>
      <c r="AC1597" s="52">
        <v>0</v>
      </c>
      <c r="AD1597" s="50">
        <v>8</v>
      </c>
      <c r="AE1597" s="51">
        <v>8</v>
      </c>
      <c r="AF1597" s="51">
        <v>8</v>
      </c>
      <c r="AG1597" s="51">
        <v>8</v>
      </c>
      <c r="AH1597" s="51">
        <v>0</v>
      </c>
      <c r="AI1597" s="52">
        <v>0</v>
      </c>
    </row>
    <row r="1598" spans="1:35" x14ac:dyDescent="0.25">
      <c r="A1598" s="27">
        <v>2019</v>
      </c>
      <c r="B1598" s="27">
        <v>1</v>
      </c>
      <c r="C1598" s="27" t="s">
        <v>42</v>
      </c>
      <c r="D1598" s="27">
        <v>108</v>
      </c>
      <c r="E1598" s="27">
        <v>1911</v>
      </c>
      <c r="F1598" s="53">
        <v>1351</v>
      </c>
      <c r="G1598" s="54">
        <v>2335</v>
      </c>
      <c r="H1598" s="54">
        <v>2335</v>
      </c>
      <c r="I1598" s="54">
        <v>2335</v>
      </c>
      <c r="J1598" s="54">
        <v>0</v>
      </c>
      <c r="K1598" s="55">
        <v>0</v>
      </c>
      <c r="L1598" s="53">
        <v>0</v>
      </c>
      <c r="M1598" s="54">
        <v>0</v>
      </c>
      <c r="N1598" s="54">
        <v>0</v>
      </c>
      <c r="O1598" s="54">
        <v>0</v>
      </c>
      <c r="P1598" s="54">
        <v>0</v>
      </c>
      <c r="Q1598" s="55">
        <v>0</v>
      </c>
      <c r="R1598" s="53">
        <v>9</v>
      </c>
      <c r="S1598" s="54">
        <v>9</v>
      </c>
      <c r="T1598" s="54">
        <v>9</v>
      </c>
      <c r="U1598" s="54">
        <v>9</v>
      </c>
      <c r="V1598" s="54">
        <v>0</v>
      </c>
      <c r="W1598" s="55">
        <v>0</v>
      </c>
      <c r="X1598" s="53">
        <v>3</v>
      </c>
      <c r="Y1598" s="54">
        <v>4</v>
      </c>
      <c r="Z1598" s="54">
        <v>4</v>
      </c>
      <c r="AA1598" s="54">
        <v>4</v>
      </c>
      <c r="AB1598" s="54">
        <v>0</v>
      </c>
      <c r="AC1598" s="55">
        <v>0</v>
      </c>
      <c r="AD1598" s="53">
        <v>6</v>
      </c>
      <c r="AE1598" s="54">
        <v>5</v>
      </c>
      <c r="AF1598" s="54">
        <v>5</v>
      </c>
      <c r="AG1598" s="54">
        <v>5</v>
      </c>
      <c r="AH1598" s="54">
        <v>0</v>
      </c>
      <c r="AI1598" s="55">
        <v>0</v>
      </c>
    </row>
    <row r="1599" spans="1:35" x14ac:dyDescent="0.25">
      <c r="A1599" s="26">
        <v>2019</v>
      </c>
      <c r="B1599" s="26">
        <v>1</v>
      </c>
      <c r="C1599" s="26" t="s">
        <v>42</v>
      </c>
      <c r="D1599" s="26">
        <v>109</v>
      </c>
      <c r="E1599" s="26">
        <v>1910</v>
      </c>
      <c r="F1599" s="50">
        <v>271</v>
      </c>
      <c r="G1599" s="51">
        <v>455</v>
      </c>
      <c r="H1599" s="51">
        <v>455</v>
      </c>
      <c r="I1599" s="51">
        <v>455</v>
      </c>
      <c r="J1599" s="51">
        <v>0</v>
      </c>
      <c r="K1599" s="52">
        <v>0</v>
      </c>
      <c r="L1599" s="50">
        <v>0</v>
      </c>
      <c r="M1599" s="51">
        <v>0</v>
      </c>
      <c r="N1599" s="51">
        <v>0</v>
      </c>
      <c r="O1599" s="51">
        <v>0</v>
      </c>
      <c r="P1599" s="51">
        <v>0</v>
      </c>
      <c r="Q1599" s="52">
        <v>0</v>
      </c>
      <c r="R1599" s="50">
        <v>2</v>
      </c>
      <c r="S1599" s="51">
        <v>2</v>
      </c>
      <c r="T1599" s="51">
        <v>2</v>
      </c>
      <c r="U1599" s="51">
        <v>2</v>
      </c>
      <c r="V1599" s="51">
        <v>0</v>
      </c>
      <c r="W1599" s="52">
        <v>0</v>
      </c>
      <c r="X1599" s="50">
        <v>0</v>
      </c>
      <c r="Y1599" s="51">
        <v>0</v>
      </c>
      <c r="Z1599" s="51">
        <v>0</v>
      </c>
      <c r="AA1599" s="51">
        <v>0</v>
      </c>
      <c r="AB1599" s="51">
        <v>0</v>
      </c>
      <c r="AC1599" s="52">
        <v>0</v>
      </c>
      <c r="AD1599" s="50">
        <v>1</v>
      </c>
      <c r="AE1599" s="51">
        <v>1</v>
      </c>
      <c r="AF1599" s="51">
        <v>1</v>
      </c>
      <c r="AG1599" s="51">
        <v>1</v>
      </c>
      <c r="AH1599" s="51">
        <v>0</v>
      </c>
      <c r="AI1599" s="52">
        <v>0</v>
      </c>
    </row>
    <row r="1600" spans="1:35" x14ac:dyDescent="0.25">
      <c r="A1600" s="27">
        <v>2019</v>
      </c>
      <c r="B1600" s="27">
        <v>1</v>
      </c>
      <c r="C1600" s="27" t="s">
        <v>42</v>
      </c>
      <c r="D1600" s="27">
        <v>110</v>
      </c>
      <c r="E1600" s="27">
        <v>1909</v>
      </c>
      <c r="F1600" s="53">
        <v>362</v>
      </c>
      <c r="G1600" s="54">
        <v>730</v>
      </c>
      <c r="H1600" s="54">
        <v>730</v>
      </c>
      <c r="I1600" s="54">
        <v>365</v>
      </c>
      <c r="J1600" s="54">
        <v>0</v>
      </c>
      <c r="K1600" s="55">
        <v>0</v>
      </c>
      <c r="L1600" s="53">
        <v>0</v>
      </c>
      <c r="M1600" s="54">
        <v>0</v>
      </c>
      <c r="N1600" s="54">
        <v>0</v>
      </c>
      <c r="O1600" s="54">
        <v>0</v>
      </c>
      <c r="P1600" s="54">
        <v>0</v>
      </c>
      <c r="Q1600" s="55">
        <v>0</v>
      </c>
      <c r="R1600" s="53">
        <v>2</v>
      </c>
      <c r="S1600" s="54">
        <v>2</v>
      </c>
      <c r="T1600" s="54">
        <v>2</v>
      </c>
      <c r="U1600" s="54">
        <v>1</v>
      </c>
      <c r="V1600" s="54">
        <v>0</v>
      </c>
      <c r="W1600" s="55">
        <v>0</v>
      </c>
      <c r="X1600" s="53">
        <v>0</v>
      </c>
      <c r="Y1600" s="54">
        <v>0</v>
      </c>
      <c r="Z1600" s="54">
        <v>0</v>
      </c>
      <c r="AA1600" s="54">
        <v>0</v>
      </c>
      <c r="AB1600" s="54">
        <v>0</v>
      </c>
      <c r="AC1600" s="55">
        <v>0</v>
      </c>
      <c r="AD1600" s="53">
        <v>2</v>
      </c>
      <c r="AE1600" s="54">
        <v>2</v>
      </c>
      <c r="AF1600" s="54">
        <v>2</v>
      </c>
      <c r="AG1600" s="54">
        <v>1</v>
      </c>
      <c r="AH1600" s="54">
        <v>0</v>
      </c>
      <c r="AI1600" s="55">
        <v>0</v>
      </c>
    </row>
    <row r="1601" spans="1:35" x14ac:dyDescent="0.25">
      <c r="A1601" s="26">
        <v>2019</v>
      </c>
      <c r="B1601" s="26">
        <v>1</v>
      </c>
      <c r="C1601" s="26" t="s">
        <v>42</v>
      </c>
      <c r="D1601" s="26">
        <v>111</v>
      </c>
      <c r="E1601" s="26">
        <v>1908</v>
      </c>
      <c r="F1601" s="50">
        <v>0</v>
      </c>
      <c r="G1601" s="51">
        <v>0</v>
      </c>
      <c r="H1601" s="51">
        <v>0</v>
      </c>
      <c r="I1601" s="51">
        <v>0</v>
      </c>
      <c r="J1601" s="51">
        <v>0</v>
      </c>
      <c r="K1601" s="52">
        <v>0</v>
      </c>
      <c r="L1601" s="50">
        <v>0</v>
      </c>
      <c r="M1601" s="51">
        <v>0</v>
      </c>
      <c r="N1601" s="51">
        <v>0</v>
      </c>
      <c r="O1601" s="51">
        <v>0</v>
      </c>
      <c r="P1601" s="51">
        <v>0</v>
      </c>
      <c r="Q1601" s="52">
        <v>0</v>
      </c>
      <c r="R1601" s="50">
        <v>0</v>
      </c>
      <c r="S1601" s="51">
        <v>0</v>
      </c>
      <c r="T1601" s="51">
        <v>0</v>
      </c>
      <c r="U1601" s="51">
        <v>0</v>
      </c>
      <c r="V1601" s="51">
        <v>0</v>
      </c>
      <c r="W1601" s="52">
        <v>0</v>
      </c>
      <c r="X1601" s="50">
        <v>0</v>
      </c>
      <c r="Y1601" s="51">
        <v>0</v>
      </c>
      <c r="Z1601" s="51">
        <v>0</v>
      </c>
      <c r="AA1601" s="51">
        <v>0</v>
      </c>
      <c r="AB1601" s="51">
        <v>0</v>
      </c>
      <c r="AC1601" s="52">
        <v>0</v>
      </c>
      <c r="AD1601" s="50">
        <v>0</v>
      </c>
      <c r="AE1601" s="51">
        <v>0</v>
      </c>
      <c r="AF1601" s="51">
        <v>0</v>
      </c>
      <c r="AG1601" s="51">
        <v>0</v>
      </c>
      <c r="AH1601" s="51">
        <v>0</v>
      </c>
      <c r="AI1601" s="52">
        <v>0</v>
      </c>
    </row>
    <row r="1602" spans="1:35" x14ac:dyDescent="0.25">
      <c r="A1602" s="27">
        <v>2019</v>
      </c>
      <c r="B1602" s="27">
        <v>1</v>
      </c>
      <c r="C1602" s="27" t="s">
        <v>42</v>
      </c>
      <c r="D1602" s="27">
        <v>112</v>
      </c>
      <c r="E1602" s="27">
        <v>1907</v>
      </c>
      <c r="F1602" s="53">
        <v>0</v>
      </c>
      <c r="G1602" s="54">
        <v>0</v>
      </c>
      <c r="H1602" s="54">
        <v>0</v>
      </c>
      <c r="I1602" s="54">
        <v>0</v>
      </c>
      <c r="J1602" s="54">
        <v>0</v>
      </c>
      <c r="K1602" s="55">
        <v>0</v>
      </c>
      <c r="L1602" s="53">
        <v>0</v>
      </c>
      <c r="M1602" s="54">
        <v>0</v>
      </c>
      <c r="N1602" s="54">
        <v>0</v>
      </c>
      <c r="O1602" s="54">
        <v>0</v>
      </c>
      <c r="P1602" s="54">
        <v>0</v>
      </c>
      <c r="Q1602" s="55">
        <v>0</v>
      </c>
      <c r="R1602" s="53">
        <v>0</v>
      </c>
      <c r="S1602" s="54">
        <v>0</v>
      </c>
      <c r="T1602" s="54">
        <v>0</v>
      </c>
      <c r="U1602" s="54">
        <v>0</v>
      </c>
      <c r="V1602" s="54">
        <v>0</v>
      </c>
      <c r="W1602" s="55">
        <v>0</v>
      </c>
      <c r="X1602" s="53">
        <v>0</v>
      </c>
      <c r="Y1602" s="54">
        <v>0</v>
      </c>
      <c r="Z1602" s="54">
        <v>0</v>
      </c>
      <c r="AA1602" s="54">
        <v>0</v>
      </c>
      <c r="AB1602" s="54">
        <v>0</v>
      </c>
      <c r="AC1602" s="55">
        <v>0</v>
      </c>
      <c r="AD1602" s="53">
        <v>0</v>
      </c>
      <c r="AE1602" s="54">
        <v>0</v>
      </c>
      <c r="AF1602" s="54">
        <v>0</v>
      </c>
      <c r="AG1602" s="54">
        <v>0</v>
      </c>
      <c r="AH1602" s="54">
        <v>0</v>
      </c>
      <c r="AI1602" s="55">
        <v>0</v>
      </c>
    </row>
    <row r="1603" spans="1:35" x14ac:dyDescent="0.25">
      <c r="A1603" s="26">
        <v>2019</v>
      </c>
      <c r="B1603" s="26">
        <v>1</v>
      </c>
      <c r="C1603" s="26" t="s">
        <v>42</v>
      </c>
      <c r="D1603" s="26">
        <v>113</v>
      </c>
      <c r="E1603" s="26">
        <v>1906</v>
      </c>
      <c r="F1603" s="50">
        <v>0</v>
      </c>
      <c r="G1603" s="51">
        <v>0</v>
      </c>
      <c r="H1603" s="51">
        <v>0</v>
      </c>
      <c r="I1603" s="51">
        <v>0</v>
      </c>
      <c r="J1603" s="51">
        <v>0</v>
      </c>
      <c r="K1603" s="52">
        <v>0</v>
      </c>
      <c r="L1603" s="50">
        <v>0</v>
      </c>
      <c r="M1603" s="51">
        <v>0</v>
      </c>
      <c r="N1603" s="51">
        <v>0</v>
      </c>
      <c r="O1603" s="51">
        <v>0</v>
      </c>
      <c r="P1603" s="51">
        <v>0</v>
      </c>
      <c r="Q1603" s="52">
        <v>0</v>
      </c>
      <c r="R1603" s="50">
        <v>0</v>
      </c>
      <c r="S1603" s="51">
        <v>0</v>
      </c>
      <c r="T1603" s="51">
        <v>0</v>
      </c>
      <c r="U1603" s="51">
        <v>0</v>
      </c>
      <c r="V1603" s="51">
        <v>0</v>
      </c>
      <c r="W1603" s="52">
        <v>0</v>
      </c>
      <c r="X1603" s="50">
        <v>0</v>
      </c>
      <c r="Y1603" s="51">
        <v>0</v>
      </c>
      <c r="Z1603" s="51">
        <v>0</v>
      </c>
      <c r="AA1603" s="51">
        <v>0</v>
      </c>
      <c r="AB1603" s="51">
        <v>0</v>
      </c>
      <c r="AC1603" s="52">
        <v>0</v>
      </c>
      <c r="AD1603" s="50">
        <v>0</v>
      </c>
      <c r="AE1603" s="51">
        <v>0</v>
      </c>
      <c r="AF1603" s="51">
        <v>0</v>
      </c>
      <c r="AG1603" s="51">
        <v>0</v>
      </c>
      <c r="AH1603" s="51">
        <v>0</v>
      </c>
      <c r="AI1603" s="52">
        <v>0</v>
      </c>
    </row>
    <row r="1604" spans="1:35" x14ac:dyDescent="0.25">
      <c r="A1604" s="27">
        <v>2019</v>
      </c>
      <c r="B1604" s="27">
        <v>1</v>
      </c>
      <c r="C1604" s="27" t="s">
        <v>42</v>
      </c>
      <c r="D1604" s="27">
        <v>114</v>
      </c>
      <c r="E1604" s="27">
        <v>1905</v>
      </c>
      <c r="F1604" s="53">
        <v>181</v>
      </c>
      <c r="G1604" s="54">
        <v>294</v>
      </c>
      <c r="H1604" s="54">
        <v>294</v>
      </c>
      <c r="I1604" s="54">
        <v>294</v>
      </c>
      <c r="J1604" s="54">
        <v>0</v>
      </c>
      <c r="K1604" s="55">
        <v>0</v>
      </c>
      <c r="L1604" s="53">
        <v>0</v>
      </c>
      <c r="M1604" s="54">
        <v>0</v>
      </c>
      <c r="N1604" s="54">
        <v>0</v>
      </c>
      <c r="O1604" s="54">
        <v>0</v>
      </c>
      <c r="P1604" s="54">
        <v>0</v>
      </c>
      <c r="Q1604" s="55">
        <v>0</v>
      </c>
      <c r="R1604" s="53">
        <v>1</v>
      </c>
      <c r="S1604" s="54">
        <v>1</v>
      </c>
      <c r="T1604" s="54">
        <v>1</v>
      </c>
      <c r="U1604" s="54">
        <v>1</v>
      </c>
      <c r="V1604" s="54">
        <v>0</v>
      </c>
      <c r="W1604" s="55">
        <v>0</v>
      </c>
      <c r="X1604" s="53">
        <v>0</v>
      </c>
      <c r="Y1604" s="54">
        <v>1</v>
      </c>
      <c r="Z1604" s="54">
        <v>1</v>
      </c>
      <c r="AA1604" s="54">
        <v>1</v>
      </c>
      <c r="AB1604" s="54">
        <v>0</v>
      </c>
      <c r="AC1604" s="55">
        <v>0</v>
      </c>
      <c r="AD1604" s="53">
        <v>1</v>
      </c>
      <c r="AE1604" s="54">
        <v>0</v>
      </c>
      <c r="AF1604" s="54">
        <v>0</v>
      </c>
      <c r="AG1604" s="54">
        <v>0</v>
      </c>
      <c r="AH1604" s="54">
        <v>0</v>
      </c>
      <c r="AI1604" s="55">
        <v>0</v>
      </c>
    </row>
    <row r="1605" spans="1:35" x14ac:dyDescent="0.25">
      <c r="A1605" s="26">
        <v>2019</v>
      </c>
      <c r="B1605" s="26">
        <v>1</v>
      </c>
      <c r="C1605" s="26" t="s">
        <v>53</v>
      </c>
      <c r="D1605" s="26">
        <v>0</v>
      </c>
      <c r="E1605" s="26">
        <v>2019</v>
      </c>
      <c r="F1605" s="50">
        <v>46</v>
      </c>
      <c r="G1605" s="51">
        <v>242</v>
      </c>
      <c r="H1605" s="51">
        <v>0</v>
      </c>
      <c r="I1605" s="51">
        <v>74</v>
      </c>
      <c r="J1605" s="51">
        <v>0</v>
      </c>
      <c r="K1605" s="52">
        <v>0</v>
      </c>
      <c r="L1605" s="50">
        <v>0</v>
      </c>
      <c r="M1605" s="51">
        <v>0</v>
      </c>
      <c r="N1605" s="51">
        <v>0</v>
      </c>
      <c r="O1605" s="51">
        <v>0</v>
      </c>
      <c r="P1605" s="51">
        <v>0</v>
      </c>
      <c r="Q1605" s="52">
        <v>0</v>
      </c>
      <c r="R1605" s="50">
        <v>1</v>
      </c>
      <c r="S1605" s="51">
        <v>3</v>
      </c>
      <c r="T1605" s="51">
        <v>0</v>
      </c>
      <c r="U1605" s="51">
        <v>1</v>
      </c>
      <c r="V1605" s="51">
        <v>0</v>
      </c>
      <c r="W1605" s="52">
        <v>0</v>
      </c>
      <c r="X1605" s="50">
        <v>0</v>
      </c>
      <c r="Y1605" s="51">
        <v>0</v>
      </c>
      <c r="Z1605" s="51">
        <v>0</v>
      </c>
      <c r="AA1605" s="51">
        <v>0</v>
      </c>
      <c r="AB1605" s="51">
        <v>0</v>
      </c>
      <c r="AC1605" s="52">
        <v>0</v>
      </c>
      <c r="AD1605" s="50">
        <v>1</v>
      </c>
      <c r="AE1605" s="51">
        <v>3</v>
      </c>
      <c r="AF1605" s="51">
        <v>0</v>
      </c>
      <c r="AG1605" s="51">
        <v>1</v>
      </c>
      <c r="AH1605" s="51">
        <v>0</v>
      </c>
      <c r="AI1605" s="52">
        <v>0</v>
      </c>
    </row>
    <row r="1606" spans="1:35" x14ac:dyDescent="0.25">
      <c r="A1606" s="27">
        <v>2019</v>
      </c>
      <c r="B1606" s="27">
        <v>1</v>
      </c>
      <c r="C1606" s="27" t="s">
        <v>53</v>
      </c>
      <c r="D1606" s="27">
        <v>1</v>
      </c>
      <c r="E1606" s="27">
        <v>2018</v>
      </c>
      <c r="F1606" s="53">
        <v>362</v>
      </c>
      <c r="G1606" s="54">
        <v>730</v>
      </c>
      <c r="H1606" s="54">
        <v>640</v>
      </c>
      <c r="I1606" s="54">
        <v>1005</v>
      </c>
      <c r="J1606" s="54">
        <v>0</v>
      </c>
      <c r="K1606" s="55">
        <v>0</v>
      </c>
      <c r="L1606" s="53">
        <v>0</v>
      </c>
      <c r="M1606" s="54">
        <v>0</v>
      </c>
      <c r="N1606" s="54">
        <v>0</v>
      </c>
      <c r="O1606" s="54">
        <v>0</v>
      </c>
      <c r="P1606" s="54">
        <v>0</v>
      </c>
      <c r="Q1606" s="55">
        <v>0</v>
      </c>
      <c r="R1606" s="53">
        <v>2</v>
      </c>
      <c r="S1606" s="54">
        <v>2</v>
      </c>
      <c r="T1606" s="54">
        <v>2</v>
      </c>
      <c r="U1606" s="54">
        <v>3</v>
      </c>
      <c r="V1606" s="54">
        <v>0</v>
      </c>
      <c r="W1606" s="55">
        <v>0</v>
      </c>
      <c r="X1606" s="53">
        <v>0</v>
      </c>
      <c r="Y1606" s="54">
        <v>0</v>
      </c>
      <c r="Z1606" s="54">
        <v>0</v>
      </c>
      <c r="AA1606" s="54">
        <v>0</v>
      </c>
      <c r="AB1606" s="54">
        <v>0</v>
      </c>
      <c r="AC1606" s="55">
        <v>0</v>
      </c>
      <c r="AD1606" s="53">
        <v>2</v>
      </c>
      <c r="AE1606" s="54">
        <v>2</v>
      </c>
      <c r="AF1606" s="54">
        <v>2</v>
      </c>
      <c r="AG1606" s="54">
        <v>3</v>
      </c>
      <c r="AH1606" s="54">
        <v>0</v>
      </c>
      <c r="AI1606" s="55">
        <v>0</v>
      </c>
    </row>
    <row r="1607" spans="1:35" x14ac:dyDescent="0.25">
      <c r="A1607" s="26">
        <v>2019</v>
      </c>
      <c r="B1607" s="26">
        <v>1</v>
      </c>
      <c r="C1607" s="26" t="s">
        <v>53</v>
      </c>
      <c r="D1607" s="26">
        <v>2</v>
      </c>
      <c r="E1607" s="26">
        <v>2017</v>
      </c>
      <c r="F1607" s="50">
        <v>905</v>
      </c>
      <c r="G1607" s="51">
        <v>1095</v>
      </c>
      <c r="H1607" s="51">
        <v>365</v>
      </c>
      <c r="I1607" s="51">
        <v>0</v>
      </c>
      <c r="J1607" s="51">
        <v>0</v>
      </c>
      <c r="K1607" s="52">
        <v>0</v>
      </c>
      <c r="L1607" s="50">
        <v>0</v>
      </c>
      <c r="M1607" s="51">
        <v>0</v>
      </c>
      <c r="N1607" s="51">
        <v>0</v>
      </c>
      <c r="O1607" s="51">
        <v>0</v>
      </c>
      <c r="P1607" s="51">
        <v>0</v>
      </c>
      <c r="Q1607" s="52">
        <v>0</v>
      </c>
      <c r="R1607" s="50">
        <v>5</v>
      </c>
      <c r="S1607" s="51">
        <v>3</v>
      </c>
      <c r="T1607" s="51">
        <v>1</v>
      </c>
      <c r="U1607" s="51">
        <v>0</v>
      </c>
      <c r="V1607" s="51">
        <v>0</v>
      </c>
      <c r="W1607" s="52">
        <v>0</v>
      </c>
      <c r="X1607" s="50">
        <v>0</v>
      </c>
      <c r="Y1607" s="51">
        <v>0</v>
      </c>
      <c r="Z1607" s="51">
        <v>0</v>
      </c>
      <c r="AA1607" s="51">
        <v>0</v>
      </c>
      <c r="AB1607" s="51">
        <v>0</v>
      </c>
      <c r="AC1607" s="52">
        <v>0</v>
      </c>
      <c r="AD1607" s="50">
        <v>5</v>
      </c>
      <c r="AE1607" s="51">
        <v>3</v>
      </c>
      <c r="AF1607" s="51">
        <v>1</v>
      </c>
      <c r="AG1607" s="51">
        <v>0</v>
      </c>
      <c r="AH1607" s="51">
        <v>0</v>
      </c>
      <c r="AI1607" s="52">
        <v>0</v>
      </c>
    </row>
    <row r="1608" spans="1:35" x14ac:dyDescent="0.25">
      <c r="A1608" s="27">
        <v>2019</v>
      </c>
      <c r="B1608" s="27">
        <v>1</v>
      </c>
      <c r="C1608" s="27" t="s">
        <v>53</v>
      </c>
      <c r="D1608" s="27">
        <v>3</v>
      </c>
      <c r="E1608" s="27">
        <v>2016</v>
      </c>
      <c r="F1608" s="53">
        <v>0</v>
      </c>
      <c r="G1608" s="54">
        <v>0</v>
      </c>
      <c r="H1608" s="54">
        <v>0</v>
      </c>
      <c r="I1608" s="54">
        <v>0</v>
      </c>
      <c r="J1608" s="54">
        <v>0</v>
      </c>
      <c r="K1608" s="55">
        <v>0</v>
      </c>
      <c r="L1608" s="53">
        <v>0</v>
      </c>
      <c r="M1608" s="54">
        <v>0</v>
      </c>
      <c r="N1608" s="54">
        <v>0</v>
      </c>
      <c r="O1608" s="54">
        <v>0</v>
      </c>
      <c r="P1608" s="54">
        <v>0</v>
      </c>
      <c r="Q1608" s="55">
        <v>0</v>
      </c>
      <c r="R1608" s="53">
        <v>0</v>
      </c>
      <c r="S1608" s="54">
        <v>0</v>
      </c>
      <c r="T1608" s="54">
        <v>0</v>
      </c>
      <c r="U1608" s="54">
        <v>0</v>
      </c>
      <c r="V1608" s="54">
        <v>0</v>
      </c>
      <c r="W1608" s="55">
        <v>0</v>
      </c>
      <c r="X1608" s="53">
        <v>0</v>
      </c>
      <c r="Y1608" s="54">
        <v>0</v>
      </c>
      <c r="Z1608" s="54">
        <v>0</v>
      </c>
      <c r="AA1608" s="54">
        <v>0</v>
      </c>
      <c r="AB1608" s="54">
        <v>0</v>
      </c>
      <c r="AC1608" s="55">
        <v>0</v>
      </c>
      <c r="AD1608" s="53">
        <v>0</v>
      </c>
      <c r="AE1608" s="54">
        <v>0</v>
      </c>
      <c r="AF1608" s="54">
        <v>0</v>
      </c>
      <c r="AG1608" s="54">
        <v>0</v>
      </c>
      <c r="AH1608" s="54">
        <v>0</v>
      </c>
      <c r="AI1608" s="55">
        <v>0</v>
      </c>
    </row>
    <row r="1609" spans="1:35" x14ac:dyDescent="0.25">
      <c r="A1609" s="26">
        <v>2019</v>
      </c>
      <c r="B1609" s="26">
        <v>1</v>
      </c>
      <c r="C1609" s="26" t="s">
        <v>53</v>
      </c>
      <c r="D1609" s="26">
        <v>4</v>
      </c>
      <c r="E1609" s="26">
        <v>2015</v>
      </c>
      <c r="F1609" s="50">
        <v>362</v>
      </c>
      <c r="G1609" s="51">
        <v>730</v>
      </c>
      <c r="H1609" s="51">
        <v>0</v>
      </c>
      <c r="I1609" s="51">
        <v>0</v>
      </c>
      <c r="J1609" s="51">
        <v>0</v>
      </c>
      <c r="K1609" s="52">
        <v>0</v>
      </c>
      <c r="L1609" s="50">
        <v>0</v>
      </c>
      <c r="M1609" s="51">
        <v>0</v>
      </c>
      <c r="N1609" s="51">
        <v>0</v>
      </c>
      <c r="O1609" s="51">
        <v>0</v>
      </c>
      <c r="P1609" s="51">
        <v>0</v>
      </c>
      <c r="Q1609" s="52">
        <v>0</v>
      </c>
      <c r="R1609" s="50">
        <v>2</v>
      </c>
      <c r="S1609" s="51">
        <v>2</v>
      </c>
      <c r="T1609" s="51">
        <v>0</v>
      </c>
      <c r="U1609" s="51">
        <v>0</v>
      </c>
      <c r="V1609" s="51">
        <v>0</v>
      </c>
      <c r="W1609" s="52">
        <v>0</v>
      </c>
      <c r="X1609" s="50">
        <v>0</v>
      </c>
      <c r="Y1609" s="51">
        <v>0</v>
      </c>
      <c r="Z1609" s="51">
        <v>0</v>
      </c>
      <c r="AA1609" s="51">
        <v>0</v>
      </c>
      <c r="AB1609" s="51">
        <v>0</v>
      </c>
      <c r="AC1609" s="52">
        <v>0</v>
      </c>
      <c r="AD1609" s="50">
        <v>2</v>
      </c>
      <c r="AE1609" s="51">
        <v>2</v>
      </c>
      <c r="AF1609" s="51">
        <v>0</v>
      </c>
      <c r="AG1609" s="51">
        <v>0</v>
      </c>
      <c r="AH1609" s="51">
        <v>0</v>
      </c>
      <c r="AI1609" s="52">
        <v>0</v>
      </c>
    </row>
    <row r="1610" spans="1:35" x14ac:dyDescent="0.25">
      <c r="A1610" s="27">
        <v>2019</v>
      </c>
      <c r="B1610" s="27">
        <v>1</v>
      </c>
      <c r="C1610" s="27" t="s">
        <v>53</v>
      </c>
      <c r="D1610" s="27">
        <v>5</v>
      </c>
      <c r="E1610" s="27">
        <v>2014</v>
      </c>
      <c r="F1610" s="53">
        <v>846</v>
      </c>
      <c r="G1610" s="54">
        <v>1401</v>
      </c>
      <c r="H1610" s="54">
        <v>0</v>
      </c>
      <c r="I1610" s="54">
        <v>0</v>
      </c>
      <c r="J1610" s="54">
        <v>0</v>
      </c>
      <c r="K1610" s="55">
        <v>0</v>
      </c>
      <c r="L1610" s="53">
        <v>0</v>
      </c>
      <c r="M1610" s="54">
        <v>0</v>
      </c>
      <c r="N1610" s="54">
        <v>0</v>
      </c>
      <c r="O1610" s="54">
        <v>0</v>
      </c>
      <c r="P1610" s="54">
        <v>0</v>
      </c>
      <c r="Q1610" s="55">
        <v>0</v>
      </c>
      <c r="R1610" s="53">
        <v>5</v>
      </c>
      <c r="S1610" s="54">
        <v>4</v>
      </c>
      <c r="T1610" s="54">
        <v>0</v>
      </c>
      <c r="U1610" s="54">
        <v>0</v>
      </c>
      <c r="V1610" s="54">
        <v>0</v>
      </c>
      <c r="W1610" s="55">
        <v>0</v>
      </c>
      <c r="X1610" s="53">
        <v>0</v>
      </c>
      <c r="Y1610" s="54">
        <v>0</v>
      </c>
      <c r="Z1610" s="54">
        <v>0</v>
      </c>
      <c r="AA1610" s="54">
        <v>0</v>
      </c>
      <c r="AB1610" s="54">
        <v>0</v>
      </c>
      <c r="AC1610" s="55">
        <v>0</v>
      </c>
      <c r="AD1610" s="53">
        <v>5</v>
      </c>
      <c r="AE1610" s="54">
        <v>4</v>
      </c>
      <c r="AF1610" s="54">
        <v>0</v>
      </c>
      <c r="AG1610" s="54">
        <v>0</v>
      </c>
      <c r="AH1610" s="54">
        <v>0</v>
      </c>
      <c r="AI1610" s="55">
        <v>0</v>
      </c>
    </row>
    <row r="1611" spans="1:35" x14ac:dyDescent="0.25">
      <c r="A1611" s="26">
        <v>2019</v>
      </c>
      <c r="B1611" s="26">
        <v>1</v>
      </c>
      <c r="C1611" s="26" t="s">
        <v>53</v>
      </c>
      <c r="D1611" s="26">
        <v>6</v>
      </c>
      <c r="E1611" s="26">
        <v>2013</v>
      </c>
      <c r="F1611" s="50">
        <v>0</v>
      </c>
      <c r="G1611" s="51">
        <v>0</v>
      </c>
      <c r="H1611" s="51">
        <v>0</v>
      </c>
      <c r="I1611" s="51">
        <v>0</v>
      </c>
      <c r="J1611" s="51">
        <v>0</v>
      </c>
      <c r="K1611" s="52">
        <v>0</v>
      </c>
      <c r="L1611" s="50">
        <v>0</v>
      </c>
      <c r="M1611" s="51">
        <v>0</v>
      </c>
      <c r="N1611" s="51">
        <v>0</v>
      </c>
      <c r="O1611" s="51">
        <v>0</v>
      </c>
      <c r="P1611" s="51">
        <v>0</v>
      </c>
      <c r="Q1611" s="52">
        <v>0</v>
      </c>
      <c r="R1611" s="50">
        <v>0</v>
      </c>
      <c r="S1611" s="51">
        <v>0</v>
      </c>
      <c r="T1611" s="51">
        <v>0</v>
      </c>
      <c r="U1611" s="51">
        <v>0</v>
      </c>
      <c r="V1611" s="51">
        <v>0</v>
      </c>
      <c r="W1611" s="52">
        <v>0</v>
      </c>
      <c r="X1611" s="50">
        <v>0</v>
      </c>
      <c r="Y1611" s="51">
        <v>0</v>
      </c>
      <c r="Z1611" s="51">
        <v>0</v>
      </c>
      <c r="AA1611" s="51">
        <v>0</v>
      </c>
      <c r="AB1611" s="51">
        <v>0</v>
      </c>
      <c r="AC1611" s="52">
        <v>0</v>
      </c>
      <c r="AD1611" s="50">
        <v>0</v>
      </c>
      <c r="AE1611" s="51">
        <v>0</v>
      </c>
      <c r="AF1611" s="51">
        <v>0</v>
      </c>
      <c r="AG1611" s="51">
        <v>0</v>
      </c>
      <c r="AH1611" s="51">
        <v>0</v>
      </c>
      <c r="AI1611" s="52">
        <v>0</v>
      </c>
    </row>
    <row r="1612" spans="1:35" x14ac:dyDescent="0.25">
      <c r="A1612" s="27">
        <v>2019</v>
      </c>
      <c r="B1612" s="27">
        <v>1</v>
      </c>
      <c r="C1612" s="27" t="s">
        <v>53</v>
      </c>
      <c r="D1612" s="27">
        <v>7</v>
      </c>
      <c r="E1612" s="27">
        <v>2012</v>
      </c>
      <c r="F1612" s="53">
        <v>0</v>
      </c>
      <c r="G1612" s="54">
        <v>0</v>
      </c>
      <c r="H1612" s="54">
        <v>0</v>
      </c>
      <c r="I1612" s="54">
        <v>0</v>
      </c>
      <c r="J1612" s="54">
        <v>0</v>
      </c>
      <c r="K1612" s="55">
        <v>0</v>
      </c>
      <c r="L1612" s="53">
        <v>0</v>
      </c>
      <c r="M1612" s="54">
        <v>0</v>
      </c>
      <c r="N1612" s="54">
        <v>0</v>
      </c>
      <c r="O1612" s="54">
        <v>0</v>
      </c>
      <c r="P1612" s="54">
        <v>0</v>
      </c>
      <c r="Q1612" s="55">
        <v>0</v>
      </c>
      <c r="R1612" s="53">
        <v>0</v>
      </c>
      <c r="S1612" s="54">
        <v>0</v>
      </c>
      <c r="T1612" s="54">
        <v>0</v>
      </c>
      <c r="U1612" s="54">
        <v>0</v>
      </c>
      <c r="V1612" s="54">
        <v>0</v>
      </c>
      <c r="W1612" s="55">
        <v>0</v>
      </c>
      <c r="X1612" s="53">
        <v>0</v>
      </c>
      <c r="Y1612" s="54">
        <v>0</v>
      </c>
      <c r="Z1612" s="54">
        <v>0</v>
      </c>
      <c r="AA1612" s="54">
        <v>0</v>
      </c>
      <c r="AB1612" s="54">
        <v>0</v>
      </c>
      <c r="AC1612" s="55">
        <v>0</v>
      </c>
      <c r="AD1612" s="53">
        <v>0</v>
      </c>
      <c r="AE1612" s="54">
        <v>0</v>
      </c>
      <c r="AF1612" s="54">
        <v>0</v>
      </c>
      <c r="AG1612" s="54">
        <v>0</v>
      </c>
      <c r="AH1612" s="54">
        <v>0</v>
      </c>
      <c r="AI1612" s="55">
        <v>0</v>
      </c>
    </row>
    <row r="1613" spans="1:35" x14ac:dyDescent="0.25">
      <c r="A1613" s="26">
        <v>2019</v>
      </c>
      <c r="B1613" s="26">
        <v>1</v>
      </c>
      <c r="C1613" s="26" t="s">
        <v>53</v>
      </c>
      <c r="D1613" s="26">
        <v>8</v>
      </c>
      <c r="E1613" s="26">
        <v>2011</v>
      </c>
      <c r="F1613" s="50">
        <v>0</v>
      </c>
      <c r="G1613" s="51">
        <v>0</v>
      </c>
      <c r="H1613" s="51">
        <v>0</v>
      </c>
      <c r="I1613" s="51">
        <v>0</v>
      </c>
      <c r="J1613" s="51">
        <v>0</v>
      </c>
      <c r="K1613" s="52">
        <v>0</v>
      </c>
      <c r="L1613" s="50">
        <v>0</v>
      </c>
      <c r="M1613" s="51">
        <v>0</v>
      </c>
      <c r="N1613" s="51">
        <v>0</v>
      </c>
      <c r="O1613" s="51">
        <v>0</v>
      </c>
      <c r="P1613" s="51">
        <v>0</v>
      </c>
      <c r="Q1613" s="52">
        <v>0</v>
      </c>
      <c r="R1613" s="50">
        <v>0</v>
      </c>
      <c r="S1613" s="51">
        <v>0</v>
      </c>
      <c r="T1613" s="51">
        <v>0</v>
      </c>
      <c r="U1613" s="51">
        <v>0</v>
      </c>
      <c r="V1613" s="51">
        <v>0</v>
      </c>
      <c r="W1613" s="52">
        <v>0</v>
      </c>
      <c r="X1613" s="50">
        <v>0</v>
      </c>
      <c r="Y1613" s="51">
        <v>0</v>
      </c>
      <c r="Z1613" s="51">
        <v>0</v>
      </c>
      <c r="AA1613" s="51">
        <v>0</v>
      </c>
      <c r="AB1613" s="51">
        <v>0</v>
      </c>
      <c r="AC1613" s="52">
        <v>0</v>
      </c>
      <c r="AD1613" s="50">
        <v>0</v>
      </c>
      <c r="AE1613" s="51">
        <v>0</v>
      </c>
      <c r="AF1613" s="51">
        <v>0</v>
      </c>
      <c r="AG1613" s="51">
        <v>0</v>
      </c>
      <c r="AH1613" s="51">
        <v>0</v>
      </c>
      <c r="AI1613" s="52">
        <v>0</v>
      </c>
    </row>
    <row r="1614" spans="1:35" x14ac:dyDescent="0.25">
      <c r="A1614" s="27">
        <v>2019</v>
      </c>
      <c r="B1614" s="27">
        <v>1</v>
      </c>
      <c r="C1614" s="27" t="s">
        <v>53</v>
      </c>
      <c r="D1614" s="27">
        <v>9</v>
      </c>
      <c r="E1614" s="27">
        <v>2010</v>
      </c>
      <c r="F1614" s="53">
        <v>0</v>
      </c>
      <c r="G1614" s="54">
        <v>0</v>
      </c>
      <c r="H1614" s="54">
        <v>0</v>
      </c>
      <c r="I1614" s="54">
        <v>0</v>
      </c>
      <c r="J1614" s="54">
        <v>0</v>
      </c>
      <c r="K1614" s="55">
        <v>0</v>
      </c>
      <c r="L1614" s="53">
        <v>0</v>
      </c>
      <c r="M1614" s="54">
        <v>0</v>
      </c>
      <c r="N1614" s="54">
        <v>0</v>
      </c>
      <c r="O1614" s="54">
        <v>0</v>
      </c>
      <c r="P1614" s="54">
        <v>0</v>
      </c>
      <c r="Q1614" s="55">
        <v>0</v>
      </c>
      <c r="R1614" s="53">
        <v>0</v>
      </c>
      <c r="S1614" s="54">
        <v>0</v>
      </c>
      <c r="T1614" s="54">
        <v>0</v>
      </c>
      <c r="U1614" s="54">
        <v>0</v>
      </c>
      <c r="V1614" s="54">
        <v>0</v>
      </c>
      <c r="W1614" s="55">
        <v>0</v>
      </c>
      <c r="X1614" s="53">
        <v>0</v>
      </c>
      <c r="Y1614" s="54">
        <v>0</v>
      </c>
      <c r="Z1614" s="54">
        <v>0</v>
      </c>
      <c r="AA1614" s="54">
        <v>0</v>
      </c>
      <c r="AB1614" s="54">
        <v>0</v>
      </c>
      <c r="AC1614" s="55">
        <v>0</v>
      </c>
      <c r="AD1614" s="53">
        <v>0</v>
      </c>
      <c r="AE1614" s="54">
        <v>0</v>
      </c>
      <c r="AF1614" s="54">
        <v>0</v>
      </c>
      <c r="AG1614" s="54">
        <v>0</v>
      </c>
      <c r="AH1614" s="54">
        <v>0</v>
      </c>
      <c r="AI1614" s="55">
        <v>0</v>
      </c>
    </row>
    <row r="1615" spans="1:35" x14ac:dyDescent="0.25">
      <c r="A1615" s="26">
        <v>2019</v>
      </c>
      <c r="B1615" s="26">
        <v>1</v>
      </c>
      <c r="C1615" s="26" t="s">
        <v>53</v>
      </c>
      <c r="D1615" s="26">
        <v>10</v>
      </c>
      <c r="E1615" s="26">
        <v>2009</v>
      </c>
      <c r="F1615" s="50">
        <v>0</v>
      </c>
      <c r="G1615" s="51">
        <v>0</v>
      </c>
      <c r="H1615" s="51">
        <v>0</v>
      </c>
      <c r="I1615" s="51">
        <v>0</v>
      </c>
      <c r="J1615" s="51">
        <v>0</v>
      </c>
      <c r="K1615" s="52">
        <v>0</v>
      </c>
      <c r="L1615" s="50">
        <v>0</v>
      </c>
      <c r="M1615" s="51">
        <v>0</v>
      </c>
      <c r="N1615" s="51">
        <v>0</v>
      </c>
      <c r="O1615" s="51">
        <v>0</v>
      </c>
      <c r="P1615" s="51">
        <v>0</v>
      </c>
      <c r="Q1615" s="52">
        <v>0</v>
      </c>
      <c r="R1615" s="50">
        <v>0</v>
      </c>
      <c r="S1615" s="51">
        <v>0</v>
      </c>
      <c r="T1615" s="51">
        <v>0</v>
      </c>
      <c r="U1615" s="51">
        <v>0</v>
      </c>
      <c r="V1615" s="51">
        <v>0</v>
      </c>
      <c r="W1615" s="52">
        <v>0</v>
      </c>
      <c r="X1615" s="50">
        <v>0</v>
      </c>
      <c r="Y1615" s="51">
        <v>0</v>
      </c>
      <c r="Z1615" s="51">
        <v>0</v>
      </c>
      <c r="AA1615" s="51">
        <v>0</v>
      </c>
      <c r="AB1615" s="51">
        <v>0</v>
      </c>
      <c r="AC1615" s="52">
        <v>0</v>
      </c>
      <c r="AD1615" s="50">
        <v>0</v>
      </c>
      <c r="AE1615" s="51">
        <v>0</v>
      </c>
      <c r="AF1615" s="51">
        <v>0</v>
      </c>
      <c r="AG1615" s="51">
        <v>0</v>
      </c>
      <c r="AH1615" s="51">
        <v>0</v>
      </c>
      <c r="AI1615" s="52">
        <v>0</v>
      </c>
    </row>
    <row r="1616" spans="1:35" x14ac:dyDescent="0.25">
      <c r="A1616" s="27">
        <v>2019</v>
      </c>
      <c r="B1616" s="27">
        <v>1</v>
      </c>
      <c r="C1616" s="27" t="s">
        <v>53</v>
      </c>
      <c r="D1616" s="27">
        <v>11</v>
      </c>
      <c r="E1616" s="27">
        <v>2008</v>
      </c>
      <c r="F1616" s="53">
        <v>0</v>
      </c>
      <c r="G1616" s="54">
        <v>0</v>
      </c>
      <c r="H1616" s="54">
        <v>0</v>
      </c>
      <c r="I1616" s="54">
        <v>0</v>
      </c>
      <c r="J1616" s="54">
        <v>0</v>
      </c>
      <c r="K1616" s="55">
        <v>0</v>
      </c>
      <c r="L1616" s="53">
        <v>0</v>
      </c>
      <c r="M1616" s="54">
        <v>0</v>
      </c>
      <c r="N1616" s="54">
        <v>0</v>
      </c>
      <c r="O1616" s="54">
        <v>0</v>
      </c>
      <c r="P1616" s="54">
        <v>0</v>
      </c>
      <c r="Q1616" s="55">
        <v>0</v>
      </c>
      <c r="R1616" s="53">
        <v>0</v>
      </c>
      <c r="S1616" s="54">
        <v>0</v>
      </c>
      <c r="T1616" s="54">
        <v>0</v>
      </c>
      <c r="U1616" s="54">
        <v>0</v>
      </c>
      <c r="V1616" s="54">
        <v>0</v>
      </c>
      <c r="W1616" s="55">
        <v>0</v>
      </c>
      <c r="X1616" s="53">
        <v>0</v>
      </c>
      <c r="Y1616" s="54">
        <v>0</v>
      </c>
      <c r="Z1616" s="54">
        <v>0</v>
      </c>
      <c r="AA1616" s="54">
        <v>0</v>
      </c>
      <c r="AB1616" s="54">
        <v>0</v>
      </c>
      <c r="AC1616" s="55">
        <v>0</v>
      </c>
      <c r="AD1616" s="53">
        <v>0</v>
      </c>
      <c r="AE1616" s="54">
        <v>0</v>
      </c>
      <c r="AF1616" s="54">
        <v>0</v>
      </c>
      <c r="AG1616" s="54">
        <v>0</v>
      </c>
      <c r="AH1616" s="54">
        <v>0</v>
      </c>
      <c r="AI1616" s="55">
        <v>0</v>
      </c>
    </row>
    <row r="1617" spans="1:35" x14ac:dyDescent="0.25">
      <c r="A1617" s="26">
        <v>2019</v>
      </c>
      <c r="B1617" s="26">
        <v>1</v>
      </c>
      <c r="C1617" s="26" t="s">
        <v>53</v>
      </c>
      <c r="D1617" s="26">
        <v>12</v>
      </c>
      <c r="E1617" s="26">
        <v>2007</v>
      </c>
      <c r="F1617" s="50">
        <v>0</v>
      </c>
      <c r="G1617" s="51">
        <v>0</v>
      </c>
      <c r="H1617" s="51">
        <v>0</v>
      </c>
      <c r="I1617" s="51">
        <v>0</v>
      </c>
      <c r="J1617" s="51">
        <v>0</v>
      </c>
      <c r="K1617" s="52">
        <v>0</v>
      </c>
      <c r="L1617" s="50">
        <v>0</v>
      </c>
      <c r="M1617" s="51">
        <v>0</v>
      </c>
      <c r="N1617" s="51">
        <v>0</v>
      </c>
      <c r="O1617" s="51">
        <v>0</v>
      </c>
      <c r="P1617" s="51">
        <v>0</v>
      </c>
      <c r="Q1617" s="52">
        <v>0</v>
      </c>
      <c r="R1617" s="50">
        <v>0</v>
      </c>
      <c r="S1617" s="51">
        <v>0</v>
      </c>
      <c r="T1617" s="51">
        <v>0</v>
      </c>
      <c r="U1617" s="51">
        <v>0</v>
      </c>
      <c r="V1617" s="51">
        <v>0</v>
      </c>
      <c r="W1617" s="52">
        <v>0</v>
      </c>
      <c r="X1617" s="50">
        <v>0</v>
      </c>
      <c r="Y1617" s="51">
        <v>0</v>
      </c>
      <c r="Z1617" s="51">
        <v>0</v>
      </c>
      <c r="AA1617" s="51">
        <v>0</v>
      </c>
      <c r="AB1617" s="51">
        <v>0</v>
      </c>
      <c r="AC1617" s="52">
        <v>0</v>
      </c>
      <c r="AD1617" s="50">
        <v>0</v>
      </c>
      <c r="AE1617" s="51">
        <v>0</v>
      </c>
      <c r="AF1617" s="51">
        <v>0</v>
      </c>
      <c r="AG1617" s="51">
        <v>0</v>
      </c>
      <c r="AH1617" s="51">
        <v>0</v>
      </c>
      <c r="AI1617" s="52">
        <v>0</v>
      </c>
    </row>
    <row r="1618" spans="1:35" x14ac:dyDescent="0.25">
      <c r="A1618" s="27">
        <v>2019</v>
      </c>
      <c r="B1618" s="27">
        <v>1</v>
      </c>
      <c r="C1618" s="27" t="s">
        <v>53</v>
      </c>
      <c r="D1618" s="27">
        <v>13</v>
      </c>
      <c r="E1618" s="27">
        <v>2006</v>
      </c>
      <c r="F1618" s="53">
        <v>181</v>
      </c>
      <c r="G1618" s="54">
        <v>365</v>
      </c>
      <c r="H1618" s="54">
        <v>0</v>
      </c>
      <c r="I1618" s="54">
        <v>365</v>
      </c>
      <c r="J1618" s="54">
        <v>0</v>
      </c>
      <c r="K1618" s="55">
        <v>0</v>
      </c>
      <c r="L1618" s="53">
        <v>0</v>
      </c>
      <c r="M1618" s="54">
        <v>0</v>
      </c>
      <c r="N1618" s="54">
        <v>0</v>
      </c>
      <c r="O1618" s="54">
        <v>0</v>
      </c>
      <c r="P1618" s="54">
        <v>0</v>
      </c>
      <c r="Q1618" s="55">
        <v>0</v>
      </c>
      <c r="R1618" s="53">
        <v>1</v>
      </c>
      <c r="S1618" s="54">
        <v>1</v>
      </c>
      <c r="T1618" s="54">
        <v>0</v>
      </c>
      <c r="U1618" s="54">
        <v>1</v>
      </c>
      <c r="V1618" s="54">
        <v>0</v>
      </c>
      <c r="W1618" s="55">
        <v>0</v>
      </c>
      <c r="X1618" s="53">
        <v>0</v>
      </c>
      <c r="Y1618" s="54">
        <v>0</v>
      </c>
      <c r="Z1618" s="54">
        <v>0</v>
      </c>
      <c r="AA1618" s="54">
        <v>0</v>
      </c>
      <c r="AB1618" s="54">
        <v>0</v>
      </c>
      <c r="AC1618" s="55">
        <v>0</v>
      </c>
      <c r="AD1618" s="53">
        <v>1</v>
      </c>
      <c r="AE1618" s="54">
        <v>1</v>
      </c>
      <c r="AF1618" s="54">
        <v>0</v>
      </c>
      <c r="AG1618" s="54">
        <v>1</v>
      </c>
      <c r="AH1618" s="54">
        <v>0</v>
      </c>
      <c r="AI1618" s="55">
        <v>0</v>
      </c>
    </row>
    <row r="1619" spans="1:35" x14ac:dyDescent="0.25">
      <c r="A1619" s="26">
        <v>2019</v>
      </c>
      <c r="B1619" s="26">
        <v>1</v>
      </c>
      <c r="C1619" s="26" t="s">
        <v>53</v>
      </c>
      <c r="D1619" s="26">
        <v>14</v>
      </c>
      <c r="E1619" s="26">
        <v>2005</v>
      </c>
      <c r="F1619" s="50">
        <v>0</v>
      </c>
      <c r="G1619" s="51">
        <v>0</v>
      </c>
      <c r="H1619" s="51">
        <v>0</v>
      </c>
      <c r="I1619" s="51">
        <v>0</v>
      </c>
      <c r="J1619" s="51">
        <v>0</v>
      </c>
      <c r="K1619" s="52">
        <v>0</v>
      </c>
      <c r="L1619" s="50">
        <v>0</v>
      </c>
      <c r="M1619" s="51">
        <v>0</v>
      </c>
      <c r="N1619" s="51">
        <v>0</v>
      </c>
      <c r="O1619" s="51">
        <v>0</v>
      </c>
      <c r="P1619" s="51">
        <v>0</v>
      </c>
      <c r="Q1619" s="52">
        <v>0</v>
      </c>
      <c r="R1619" s="50">
        <v>0</v>
      </c>
      <c r="S1619" s="51">
        <v>0</v>
      </c>
      <c r="T1619" s="51">
        <v>0</v>
      </c>
      <c r="U1619" s="51">
        <v>0</v>
      </c>
      <c r="V1619" s="51">
        <v>0</v>
      </c>
      <c r="W1619" s="52">
        <v>0</v>
      </c>
      <c r="X1619" s="50">
        <v>0</v>
      </c>
      <c r="Y1619" s="51">
        <v>0</v>
      </c>
      <c r="Z1619" s="51">
        <v>0</v>
      </c>
      <c r="AA1619" s="51">
        <v>0</v>
      </c>
      <c r="AB1619" s="51">
        <v>0</v>
      </c>
      <c r="AC1619" s="52">
        <v>0</v>
      </c>
      <c r="AD1619" s="50">
        <v>0</v>
      </c>
      <c r="AE1619" s="51">
        <v>0</v>
      </c>
      <c r="AF1619" s="51">
        <v>0</v>
      </c>
      <c r="AG1619" s="51">
        <v>0</v>
      </c>
      <c r="AH1619" s="51">
        <v>0</v>
      </c>
      <c r="AI1619" s="52">
        <v>0</v>
      </c>
    </row>
    <row r="1620" spans="1:35" x14ac:dyDescent="0.25">
      <c r="A1620" s="27">
        <v>2019</v>
      </c>
      <c r="B1620" s="27">
        <v>1</v>
      </c>
      <c r="C1620" s="27" t="s">
        <v>53</v>
      </c>
      <c r="D1620" s="27">
        <v>15</v>
      </c>
      <c r="E1620" s="27">
        <v>2004</v>
      </c>
      <c r="F1620" s="53">
        <v>0</v>
      </c>
      <c r="G1620" s="54">
        <v>0</v>
      </c>
      <c r="H1620" s="54">
        <v>0</v>
      </c>
      <c r="I1620" s="54">
        <v>0</v>
      </c>
      <c r="J1620" s="54">
        <v>0</v>
      </c>
      <c r="K1620" s="55">
        <v>0</v>
      </c>
      <c r="L1620" s="53">
        <v>0</v>
      </c>
      <c r="M1620" s="54">
        <v>0</v>
      </c>
      <c r="N1620" s="54">
        <v>0</v>
      </c>
      <c r="O1620" s="54">
        <v>0</v>
      </c>
      <c r="P1620" s="54">
        <v>0</v>
      </c>
      <c r="Q1620" s="55">
        <v>0</v>
      </c>
      <c r="R1620" s="53">
        <v>0</v>
      </c>
      <c r="S1620" s="54">
        <v>0</v>
      </c>
      <c r="T1620" s="54">
        <v>0</v>
      </c>
      <c r="U1620" s="54">
        <v>0</v>
      </c>
      <c r="V1620" s="54">
        <v>0</v>
      </c>
      <c r="W1620" s="55">
        <v>0</v>
      </c>
      <c r="X1620" s="53">
        <v>0</v>
      </c>
      <c r="Y1620" s="54">
        <v>0</v>
      </c>
      <c r="Z1620" s="54">
        <v>0</v>
      </c>
      <c r="AA1620" s="54">
        <v>0</v>
      </c>
      <c r="AB1620" s="54">
        <v>0</v>
      </c>
      <c r="AC1620" s="55">
        <v>0</v>
      </c>
      <c r="AD1620" s="53">
        <v>0</v>
      </c>
      <c r="AE1620" s="54">
        <v>0</v>
      </c>
      <c r="AF1620" s="54">
        <v>0</v>
      </c>
      <c r="AG1620" s="54">
        <v>0</v>
      </c>
      <c r="AH1620" s="54">
        <v>0</v>
      </c>
      <c r="AI1620" s="55">
        <v>0</v>
      </c>
    </row>
    <row r="1621" spans="1:35" x14ac:dyDescent="0.25">
      <c r="A1621" s="26">
        <v>2019</v>
      </c>
      <c r="B1621" s="26">
        <v>1</v>
      </c>
      <c r="C1621" s="26" t="s">
        <v>53</v>
      </c>
      <c r="D1621" s="26">
        <v>16</v>
      </c>
      <c r="E1621" s="26">
        <v>2003</v>
      </c>
      <c r="F1621" s="50">
        <v>0</v>
      </c>
      <c r="G1621" s="51">
        <v>0</v>
      </c>
      <c r="H1621" s="51">
        <v>0</v>
      </c>
      <c r="I1621" s="51">
        <v>0</v>
      </c>
      <c r="J1621" s="51">
        <v>0</v>
      </c>
      <c r="K1621" s="52">
        <v>0</v>
      </c>
      <c r="L1621" s="50">
        <v>0</v>
      </c>
      <c r="M1621" s="51">
        <v>0</v>
      </c>
      <c r="N1621" s="51">
        <v>0</v>
      </c>
      <c r="O1621" s="51">
        <v>0</v>
      </c>
      <c r="P1621" s="51">
        <v>0</v>
      </c>
      <c r="Q1621" s="52">
        <v>0</v>
      </c>
      <c r="R1621" s="50">
        <v>0</v>
      </c>
      <c r="S1621" s="51">
        <v>0</v>
      </c>
      <c r="T1621" s="51">
        <v>0</v>
      </c>
      <c r="U1621" s="51">
        <v>0</v>
      </c>
      <c r="V1621" s="51">
        <v>0</v>
      </c>
      <c r="W1621" s="52">
        <v>0</v>
      </c>
      <c r="X1621" s="50">
        <v>0</v>
      </c>
      <c r="Y1621" s="51">
        <v>0</v>
      </c>
      <c r="Z1621" s="51">
        <v>0</v>
      </c>
      <c r="AA1621" s="51">
        <v>0</v>
      </c>
      <c r="AB1621" s="51">
        <v>0</v>
      </c>
      <c r="AC1621" s="52">
        <v>0</v>
      </c>
      <c r="AD1621" s="50">
        <v>0</v>
      </c>
      <c r="AE1621" s="51">
        <v>0</v>
      </c>
      <c r="AF1621" s="51">
        <v>0</v>
      </c>
      <c r="AG1621" s="51">
        <v>0</v>
      </c>
      <c r="AH1621" s="51">
        <v>0</v>
      </c>
      <c r="AI1621" s="52">
        <v>0</v>
      </c>
    </row>
    <row r="1622" spans="1:35" x14ac:dyDescent="0.25">
      <c r="A1622" s="27">
        <v>2019</v>
      </c>
      <c r="B1622" s="27">
        <v>1</v>
      </c>
      <c r="C1622" s="27" t="s">
        <v>53</v>
      </c>
      <c r="D1622" s="27">
        <v>17</v>
      </c>
      <c r="E1622" s="27">
        <v>2002</v>
      </c>
      <c r="F1622" s="53">
        <v>0</v>
      </c>
      <c r="G1622" s="54">
        <v>365</v>
      </c>
      <c r="H1622" s="54">
        <v>0</v>
      </c>
      <c r="I1622" s="54">
        <v>0</v>
      </c>
      <c r="J1622" s="54">
        <v>0</v>
      </c>
      <c r="K1622" s="55">
        <v>0</v>
      </c>
      <c r="L1622" s="53">
        <v>0</v>
      </c>
      <c r="M1622" s="54">
        <v>0</v>
      </c>
      <c r="N1622" s="54">
        <v>0</v>
      </c>
      <c r="O1622" s="54">
        <v>0</v>
      </c>
      <c r="P1622" s="54">
        <v>0</v>
      </c>
      <c r="Q1622" s="55">
        <v>0</v>
      </c>
      <c r="R1622" s="53">
        <v>0</v>
      </c>
      <c r="S1622" s="54">
        <v>1</v>
      </c>
      <c r="T1622" s="54">
        <v>0</v>
      </c>
      <c r="U1622" s="54">
        <v>0</v>
      </c>
      <c r="V1622" s="54">
        <v>0</v>
      </c>
      <c r="W1622" s="55">
        <v>0</v>
      </c>
      <c r="X1622" s="53">
        <v>0</v>
      </c>
      <c r="Y1622" s="54">
        <v>0</v>
      </c>
      <c r="Z1622" s="54">
        <v>0</v>
      </c>
      <c r="AA1622" s="54">
        <v>0</v>
      </c>
      <c r="AB1622" s="54">
        <v>0</v>
      </c>
      <c r="AC1622" s="55">
        <v>0</v>
      </c>
      <c r="AD1622" s="53">
        <v>0</v>
      </c>
      <c r="AE1622" s="54">
        <v>1</v>
      </c>
      <c r="AF1622" s="54">
        <v>0</v>
      </c>
      <c r="AG1622" s="54">
        <v>0</v>
      </c>
      <c r="AH1622" s="54">
        <v>0</v>
      </c>
      <c r="AI1622" s="55">
        <v>0</v>
      </c>
    </row>
    <row r="1623" spans="1:35" x14ac:dyDescent="0.25">
      <c r="A1623" s="26">
        <v>2019</v>
      </c>
      <c r="B1623" s="26">
        <v>1</v>
      </c>
      <c r="C1623" s="26" t="s">
        <v>53</v>
      </c>
      <c r="D1623" s="26">
        <v>18</v>
      </c>
      <c r="E1623" s="26">
        <v>2001</v>
      </c>
      <c r="F1623" s="50">
        <v>0</v>
      </c>
      <c r="G1623" s="51">
        <v>0</v>
      </c>
      <c r="H1623" s="51">
        <v>0</v>
      </c>
      <c r="I1623" s="51">
        <v>0</v>
      </c>
      <c r="J1623" s="51">
        <v>0</v>
      </c>
      <c r="K1623" s="52">
        <v>0</v>
      </c>
      <c r="L1623" s="50">
        <v>0</v>
      </c>
      <c r="M1623" s="51">
        <v>0</v>
      </c>
      <c r="N1623" s="51">
        <v>0</v>
      </c>
      <c r="O1623" s="51">
        <v>0</v>
      </c>
      <c r="P1623" s="51">
        <v>0</v>
      </c>
      <c r="Q1623" s="52">
        <v>0</v>
      </c>
      <c r="R1623" s="50">
        <v>0</v>
      </c>
      <c r="S1623" s="51">
        <v>0</v>
      </c>
      <c r="T1623" s="51">
        <v>0</v>
      </c>
      <c r="U1623" s="51">
        <v>0</v>
      </c>
      <c r="V1623" s="51">
        <v>0</v>
      </c>
      <c r="W1623" s="52">
        <v>0</v>
      </c>
      <c r="X1623" s="50">
        <v>0</v>
      </c>
      <c r="Y1623" s="51">
        <v>0</v>
      </c>
      <c r="Z1623" s="51">
        <v>0</v>
      </c>
      <c r="AA1623" s="51">
        <v>0</v>
      </c>
      <c r="AB1623" s="51">
        <v>0</v>
      </c>
      <c r="AC1623" s="52">
        <v>0</v>
      </c>
      <c r="AD1623" s="50">
        <v>0</v>
      </c>
      <c r="AE1623" s="51">
        <v>0</v>
      </c>
      <c r="AF1623" s="51">
        <v>0</v>
      </c>
      <c r="AG1623" s="51">
        <v>0</v>
      </c>
      <c r="AH1623" s="51">
        <v>0</v>
      </c>
      <c r="AI1623" s="52">
        <v>0</v>
      </c>
    </row>
    <row r="1624" spans="1:35" x14ac:dyDescent="0.25">
      <c r="A1624" s="27">
        <v>2019</v>
      </c>
      <c r="B1624" s="27">
        <v>1</v>
      </c>
      <c r="C1624" s="27" t="s">
        <v>53</v>
      </c>
      <c r="D1624" s="27">
        <v>19</v>
      </c>
      <c r="E1624" s="27">
        <v>2000</v>
      </c>
      <c r="F1624" s="53">
        <v>0</v>
      </c>
      <c r="G1624" s="54">
        <v>0</v>
      </c>
      <c r="H1624" s="54">
        <v>365</v>
      </c>
      <c r="I1624" s="54">
        <v>0</v>
      </c>
      <c r="J1624" s="54">
        <v>0</v>
      </c>
      <c r="K1624" s="55">
        <v>0</v>
      </c>
      <c r="L1624" s="53">
        <v>0</v>
      </c>
      <c r="M1624" s="54">
        <v>0</v>
      </c>
      <c r="N1624" s="54">
        <v>0</v>
      </c>
      <c r="O1624" s="54">
        <v>0</v>
      </c>
      <c r="P1624" s="54">
        <v>0</v>
      </c>
      <c r="Q1624" s="55">
        <v>0</v>
      </c>
      <c r="R1624" s="53">
        <v>0</v>
      </c>
      <c r="S1624" s="54">
        <v>0</v>
      </c>
      <c r="T1624" s="54">
        <v>1</v>
      </c>
      <c r="U1624" s="54">
        <v>0</v>
      </c>
      <c r="V1624" s="54">
        <v>0</v>
      </c>
      <c r="W1624" s="55">
        <v>0</v>
      </c>
      <c r="X1624" s="53">
        <v>0</v>
      </c>
      <c r="Y1624" s="54">
        <v>0</v>
      </c>
      <c r="Z1624" s="54">
        <v>0</v>
      </c>
      <c r="AA1624" s="54">
        <v>0</v>
      </c>
      <c r="AB1624" s="54">
        <v>0</v>
      </c>
      <c r="AC1624" s="55">
        <v>0</v>
      </c>
      <c r="AD1624" s="53">
        <v>0</v>
      </c>
      <c r="AE1624" s="54">
        <v>0</v>
      </c>
      <c r="AF1624" s="54">
        <v>1</v>
      </c>
      <c r="AG1624" s="54">
        <v>0</v>
      </c>
      <c r="AH1624" s="54">
        <v>0</v>
      </c>
      <c r="AI1624" s="55">
        <v>0</v>
      </c>
    </row>
    <row r="1625" spans="1:35" x14ac:dyDescent="0.25">
      <c r="A1625" s="26">
        <v>2019</v>
      </c>
      <c r="B1625" s="26">
        <v>1</v>
      </c>
      <c r="C1625" s="26" t="s">
        <v>53</v>
      </c>
      <c r="D1625" s="26">
        <v>20</v>
      </c>
      <c r="E1625" s="26">
        <v>1999</v>
      </c>
      <c r="F1625" s="50">
        <v>181</v>
      </c>
      <c r="G1625" s="51">
        <v>730</v>
      </c>
      <c r="H1625" s="51">
        <v>730</v>
      </c>
      <c r="I1625" s="51">
        <v>730</v>
      </c>
      <c r="J1625" s="51">
        <v>0</v>
      </c>
      <c r="K1625" s="52">
        <v>0</v>
      </c>
      <c r="L1625" s="50">
        <v>0</v>
      </c>
      <c r="M1625" s="51">
        <v>0</v>
      </c>
      <c r="N1625" s="51">
        <v>0</v>
      </c>
      <c r="O1625" s="51">
        <v>0</v>
      </c>
      <c r="P1625" s="51">
        <v>0</v>
      </c>
      <c r="Q1625" s="52">
        <v>0</v>
      </c>
      <c r="R1625" s="50">
        <v>1</v>
      </c>
      <c r="S1625" s="51">
        <v>2</v>
      </c>
      <c r="T1625" s="51">
        <v>2</v>
      </c>
      <c r="U1625" s="51">
        <v>2</v>
      </c>
      <c r="V1625" s="51">
        <v>0</v>
      </c>
      <c r="W1625" s="52">
        <v>0</v>
      </c>
      <c r="X1625" s="50">
        <v>0</v>
      </c>
      <c r="Y1625" s="51">
        <v>0</v>
      </c>
      <c r="Z1625" s="51">
        <v>0</v>
      </c>
      <c r="AA1625" s="51">
        <v>0</v>
      </c>
      <c r="AB1625" s="51">
        <v>0</v>
      </c>
      <c r="AC1625" s="52">
        <v>0</v>
      </c>
      <c r="AD1625" s="50">
        <v>1</v>
      </c>
      <c r="AE1625" s="51">
        <v>2</v>
      </c>
      <c r="AF1625" s="51">
        <v>2</v>
      </c>
      <c r="AG1625" s="51">
        <v>2</v>
      </c>
      <c r="AH1625" s="51">
        <v>0</v>
      </c>
      <c r="AI1625" s="52">
        <v>0</v>
      </c>
    </row>
    <row r="1626" spans="1:35" x14ac:dyDescent="0.25">
      <c r="A1626" s="27">
        <v>2019</v>
      </c>
      <c r="B1626" s="27">
        <v>1</v>
      </c>
      <c r="C1626" s="27" t="s">
        <v>53</v>
      </c>
      <c r="D1626" s="27">
        <v>21</v>
      </c>
      <c r="E1626" s="27">
        <v>1998</v>
      </c>
      <c r="F1626" s="53">
        <v>181</v>
      </c>
      <c r="G1626" s="54">
        <v>0</v>
      </c>
      <c r="H1626" s="54">
        <v>0</v>
      </c>
      <c r="I1626" s="54">
        <v>0</v>
      </c>
      <c r="J1626" s="54">
        <v>0</v>
      </c>
      <c r="K1626" s="55">
        <v>0</v>
      </c>
      <c r="L1626" s="53">
        <v>0</v>
      </c>
      <c r="M1626" s="54">
        <v>0</v>
      </c>
      <c r="N1626" s="54">
        <v>0</v>
      </c>
      <c r="O1626" s="54">
        <v>0</v>
      </c>
      <c r="P1626" s="54">
        <v>0</v>
      </c>
      <c r="Q1626" s="55">
        <v>0</v>
      </c>
      <c r="R1626" s="53">
        <v>1</v>
      </c>
      <c r="S1626" s="54">
        <v>0</v>
      </c>
      <c r="T1626" s="54">
        <v>0</v>
      </c>
      <c r="U1626" s="54">
        <v>0</v>
      </c>
      <c r="V1626" s="54">
        <v>0</v>
      </c>
      <c r="W1626" s="55">
        <v>0</v>
      </c>
      <c r="X1626" s="53">
        <v>0</v>
      </c>
      <c r="Y1626" s="54">
        <v>0</v>
      </c>
      <c r="Z1626" s="54">
        <v>0</v>
      </c>
      <c r="AA1626" s="54">
        <v>0</v>
      </c>
      <c r="AB1626" s="54">
        <v>0</v>
      </c>
      <c r="AC1626" s="55">
        <v>0</v>
      </c>
      <c r="AD1626" s="53">
        <v>1</v>
      </c>
      <c r="AE1626" s="54">
        <v>0</v>
      </c>
      <c r="AF1626" s="54">
        <v>0</v>
      </c>
      <c r="AG1626" s="54">
        <v>0</v>
      </c>
      <c r="AH1626" s="54">
        <v>0</v>
      </c>
      <c r="AI1626" s="55">
        <v>0</v>
      </c>
    </row>
    <row r="1627" spans="1:35" x14ac:dyDescent="0.25">
      <c r="A1627" s="26">
        <v>2019</v>
      </c>
      <c r="B1627" s="26">
        <v>1</v>
      </c>
      <c r="C1627" s="26" t="s">
        <v>53</v>
      </c>
      <c r="D1627" s="26">
        <v>22</v>
      </c>
      <c r="E1627" s="26">
        <v>1997</v>
      </c>
      <c r="F1627" s="50">
        <v>181</v>
      </c>
      <c r="G1627" s="51">
        <v>365</v>
      </c>
      <c r="H1627" s="51">
        <v>365</v>
      </c>
      <c r="I1627" s="51">
        <v>730</v>
      </c>
      <c r="J1627" s="51">
        <v>0</v>
      </c>
      <c r="K1627" s="52">
        <v>0</v>
      </c>
      <c r="L1627" s="50">
        <v>0</v>
      </c>
      <c r="M1627" s="51">
        <v>0</v>
      </c>
      <c r="N1627" s="51">
        <v>0</v>
      </c>
      <c r="O1627" s="51">
        <v>0</v>
      </c>
      <c r="P1627" s="51">
        <v>0</v>
      </c>
      <c r="Q1627" s="52">
        <v>0</v>
      </c>
      <c r="R1627" s="50">
        <v>1</v>
      </c>
      <c r="S1627" s="51">
        <v>1</v>
      </c>
      <c r="T1627" s="51">
        <v>1</v>
      </c>
      <c r="U1627" s="51">
        <v>2</v>
      </c>
      <c r="V1627" s="51">
        <v>0</v>
      </c>
      <c r="W1627" s="52">
        <v>0</v>
      </c>
      <c r="X1627" s="50">
        <v>0</v>
      </c>
      <c r="Y1627" s="51">
        <v>0</v>
      </c>
      <c r="Z1627" s="51">
        <v>0</v>
      </c>
      <c r="AA1627" s="51">
        <v>0</v>
      </c>
      <c r="AB1627" s="51">
        <v>0</v>
      </c>
      <c r="AC1627" s="52">
        <v>0</v>
      </c>
      <c r="AD1627" s="50">
        <v>1</v>
      </c>
      <c r="AE1627" s="51">
        <v>1</v>
      </c>
      <c r="AF1627" s="51">
        <v>1</v>
      </c>
      <c r="AG1627" s="51">
        <v>2</v>
      </c>
      <c r="AH1627" s="51">
        <v>0</v>
      </c>
      <c r="AI1627" s="52">
        <v>0</v>
      </c>
    </row>
    <row r="1628" spans="1:35" x14ac:dyDescent="0.25">
      <c r="A1628" s="27">
        <v>2019</v>
      </c>
      <c r="B1628" s="27">
        <v>1</v>
      </c>
      <c r="C1628" s="27" t="s">
        <v>53</v>
      </c>
      <c r="D1628" s="27">
        <v>23</v>
      </c>
      <c r="E1628" s="27">
        <v>1996</v>
      </c>
      <c r="F1628" s="53">
        <v>30</v>
      </c>
      <c r="G1628" s="54">
        <v>365</v>
      </c>
      <c r="H1628" s="54">
        <v>365</v>
      </c>
      <c r="I1628" s="54">
        <v>365</v>
      </c>
      <c r="J1628" s="54">
        <v>0</v>
      </c>
      <c r="K1628" s="55">
        <v>0</v>
      </c>
      <c r="L1628" s="53">
        <v>0</v>
      </c>
      <c r="M1628" s="54">
        <v>0</v>
      </c>
      <c r="N1628" s="54">
        <v>0</v>
      </c>
      <c r="O1628" s="54">
        <v>0</v>
      </c>
      <c r="P1628" s="54">
        <v>0</v>
      </c>
      <c r="Q1628" s="55">
        <v>0</v>
      </c>
      <c r="R1628" s="53">
        <v>1</v>
      </c>
      <c r="S1628" s="54">
        <v>1</v>
      </c>
      <c r="T1628" s="54">
        <v>1</v>
      </c>
      <c r="U1628" s="54">
        <v>1</v>
      </c>
      <c r="V1628" s="54">
        <v>0</v>
      </c>
      <c r="W1628" s="55">
        <v>0</v>
      </c>
      <c r="X1628" s="53">
        <v>0</v>
      </c>
      <c r="Y1628" s="54">
        <v>0</v>
      </c>
      <c r="Z1628" s="54">
        <v>0</v>
      </c>
      <c r="AA1628" s="54">
        <v>0</v>
      </c>
      <c r="AB1628" s="54">
        <v>0</v>
      </c>
      <c r="AC1628" s="55">
        <v>0</v>
      </c>
      <c r="AD1628" s="53">
        <v>1</v>
      </c>
      <c r="AE1628" s="54">
        <v>1</v>
      </c>
      <c r="AF1628" s="54">
        <v>1</v>
      </c>
      <c r="AG1628" s="54">
        <v>1</v>
      </c>
      <c r="AH1628" s="54">
        <v>0</v>
      </c>
      <c r="AI1628" s="55">
        <v>0</v>
      </c>
    </row>
    <row r="1629" spans="1:35" x14ac:dyDescent="0.25">
      <c r="A1629" s="26">
        <v>2019</v>
      </c>
      <c r="B1629" s="26">
        <v>1</v>
      </c>
      <c r="C1629" s="26" t="s">
        <v>53</v>
      </c>
      <c r="D1629" s="26">
        <v>24</v>
      </c>
      <c r="E1629" s="26">
        <v>1995</v>
      </c>
      <c r="F1629" s="50">
        <v>181</v>
      </c>
      <c r="G1629" s="51">
        <v>0</v>
      </c>
      <c r="H1629" s="51">
        <v>0</v>
      </c>
      <c r="I1629" s="51">
        <v>0</v>
      </c>
      <c r="J1629" s="51">
        <v>0</v>
      </c>
      <c r="K1629" s="52">
        <v>0</v>
      </c>
      <c r="L1629" s="50">
        <v>0</v>
      </c>
      <c r="M1629" s="51">
        <v>0</v>
      </c>
      <c r="N1629" s="51">
        <v>0</v>
      </c>
      <c r="O1629" s="51">
        <v>0</v>
      </c>
      <c r="P1629" s="51">
        <v>0</v>
      </c>
      <c r="Q1629" s="52">
        <v>0</v>
      </c>
      <c r="R1629" s="50">
        <v>1</v>
      </c>
      <c r="S1629" s="51">
        <v>0</v>
      </c>
      <c r="T1629" s="51">
        <v>0</v>
      </c>
      <c r="U1629" s="51">
        <v>0</v>
      </c>
      <c r="V1629" s="51">
        <v>0</v>
      </c>
      <c r="W1629" s="52">
        <v>0</v>
      </c>
      <c r="X1629" s="50">
        <v>0</v>
      </c>
      <c r="Y1629" s="51">
        <v>0</v>
      </c>
      <c r="Z1629" s="51">
        <v>0</v>
      </c>
      <c r="AA1629" s="51">
        <v>0</v>
      </c>
      <c r="AB1629" s="51">
        <v>0</v>
      </c>
      <c r="AC1629" s="52">
        <v>0</v>
      </c>
      <c r="AD1629" s="50">
        <v>1</v>
      </c>
      <c r="AE1629" s="51">
        <v>0</v>
      </c>
      <c r="AF1629" s="51">
        <v>0</v>
      </c>
      <c r="AG1629" s="51">
        <v>0</v>
      </c>
      <c r="AH1629" s="51">
        <v>0</v>
      </c>
      <c r="AI1629" s="52">
        <v>0</v>
      </c>
    </row>
    <row r="1630" spans="1:35" x14ac:dyDescent="0.25">
      <c r="A1630" s="27">
        <v>2019</v>
      </c>
      <c r="B1630" s="27">
        <v>1</v>
      </c>
      <c r="C1630" s="27" t="s">
        <v>53</v>
      </c>
      <c r="D1630" s="27">
        <v>25</v>
      </c>
      <c r="E1630" s="27">
        <v>1994</v>
      </c>
      <c r="F1630" s="53">
        <v>0</v>
      </c>
      <c r="G1630" s="54">
        <v>0</v>
      </c>
      <c r="H1630" s="54">
        <v>0</v>
      </c>
      <c r="I1630" s="54">
        <v>365</v>
      </c>
      <c r="J1630" s="54">
        <v>0</v>
      </c>
      <c r="K1630" s="55">
        <v>0</v>
      </c>
      <c r="L1630" s="53">
        <v>0</v>
      </c>
      <c r="M1630" s="54">
        <v>0</v>
      </c>
      <c r="N1630" s="54">
        <v>0</v>
      </c>
      <c r="O1630" s="54">
        <v>0</v>
      </c>
      <c r="P1630" s="54">
        <v>0</v>
      </c>
      <c r="Q1630" s="55">
        <v>0</v>
      </c>
      <c r="R1630" s="53">
        <v>0</v>
      </c>
      <c r="S1630" s="54">
        <v>0</v>
      </c>
      <c r="T1630" s="54">
        <v>0</v>
      </c>
      <c r="U1630" s="54">
        <v>1</v>
      </c>
      <c r="V1630" s="54">
        <v>0</v>
      </c>
      <c r="W1630" s="55">
        <v>0</v>
      </c>
      <c r="X1630" s="53">
        <v>0</v>
      </c>
      <c r="Y1630" s="54">
        <v>0</v>
      </c>
      <c r="Z1630" s="54">
        <v>0</v>
      </c>
      <c r="AA1630" s="54">
        <v>0</v>
      </c>
      <c r="AB1630" s="54">
        <v>0</v>
      </c>
      <c r="AC1630" s="55">
        <v>0</v>
      </c>
      <c r="AD1630" s="53">
        <v>0</v>
      </c>
      <c r="AE1630" s="54">
        <v>0</v>
      </c>
      <c r="AF1630" s="54">
        <v>0</v>
      </c>
      <c r="AG1630" s="54">
        <v>1</v>
      </c>
      <c r="AH1630" s="54">
        <v>0</v>
      </c>
      <c r="AI1630" s="55">
        <v>0</v>
      </c>
    </row>
    <row r="1631" spans="1:35" x14ac:dyDescent="0.25">
      <c r="A1631" s="26">
        <v>2019</v>
      </c>
      <c r="B1631" s="26">
        <v>1</v>
      </c>
      <c r="C1631" s="26" t="s">
        <v>53</v>
      </c>
      <c r="D1631" s="26">
        <v>26</v>
      </c>
      <c r="E1631" s="26">
        <v>1993</v>
      </c>
      <c r="F1631" s="50">
        <v>181</v>
      </c>
      <c r="G1631" s="51">
        <v>0</v>
      </c>
      <c r="H1631" s="51">
        <v>0</v>
      </c>
      <c r="I1631" s="51">
        <v>0</v>
      </c>
      <c r="J1631" s="51">
        <v>0</v>
      </c>
      <c r="K1631" s="52">
        <v>0</v>
      </c>
      <c r="L1631" s="50">
        <v>0</v>
      </c>
      <c r="M1631" s="51">
        <v>0</v>
      </c>
      <c r="N1631" s="51">
        <v>0</v>
      </c>
      <c r="O1631" s="51">
        <v>0</v>
      </c>
      <c r="P1631" s="51">
        <v>0</v>
      </c>
      <c r="Q1631" s="52">
        <v>0</v>
      </c>
      <c r="R1631" s="50">
        <v>1</v>
      </c>
      <c r="S1631" s="51">
        <v>0</v>
      </c>
      <c r="T1631" s="51">
        <v>0</v>
      </c>
      <c r="U1631" s="51">
        <v>0</v>
      </c>
      <c r="V1631" s="51">
        <v>0</v>
      </c>
      <c r="W1631" s="52">
        <v>0</v>
      </c>
      <c r="X1631" s="50">
        <v>0</v>
      </c>
      <c r="Y1631" s="51">
        <v>0</v>
      </c>
      <c r="Z1631" s="51">
        <v>0</v>
      </c>
      <c r="AA1631" s="51">
        <v>0</v>
      </c>
      <c r="AB1631" s="51">
        <v>0</v>
      </c>
      <c r="AC1631" s="52">
        <v>0</v>
      </c>
      <c r="AD1631" s="50">
        <v>1</v>
      </c>
      <c r="AE1631" s="51">
        <v>0</v>
      </c>
      <c r="AF1631" s="51">
        <v>0</v>
      </c>
      <c r="AG1631" s="51">
        <v>0</v>
      </c>
      <c r="AH1631" s="51">
        <v>0</v>
      </c>
      <c r="AI1631" s="52">
        <v>0</v>
      </c>
    </row>
    <row r="1632" spans="1:35" x14ac:dyDescent="0.25">
      <c r="A1632" s="27">
        <v>2019</v>
      </c>
      <c r="B1632" s="27">
        <v>1</v>
      </c>
      <c r="C1632" s="27" t="s">
        <v>53</v>
      </c>
      <c r="D1632" s="27">
        <v>27</v>
      </c>
      <c r="E1632" s="27">
        <v>1992</v>
      </c>
      <c r="F1632" s="53">
        <v>0</v>
      </c>
      <c r="G1632" s="54">
        <v>365</v>
      </c>
      <c r="H1632" s="54">
        <v>365</v>
      </c>
      <c r="I1632" s="54">
        <v>365</v>
      </c>
      <c r="J1632" s="54">
        <v>0</v>
      </c>
      <c r="K1632" s="55">
        <v>0</v>
      </c>
      <c r="L1632" s="53">
        <v>0</v>
      </c>
      <c r="M1632" s="54">
        <v>0</v>
      </c>
      <c r="N1632" s="54">
        <v>0</v>
      </c>
      <c r="O1632" s="54">
        <v>0</v>
      </c>
      <c r="P1632" s="54">
        <v>0</v>
      </c>
      <c r="Q1632" s="55">
        <v>0</v>
      </c>
      <c r="R1632" s="53">
        <v>0</v>
      </c>
      <c r="S1632" s="54">
        <v>1</v>
      </c>
      <c r="T1632" s="54">
        <v>1</v>
      </c>
      <c r="U1632" s="54">
        <v>1</v>
      </c>
      <c r="V1632" s="54">
        <v>0</v>
      </c>
      <c r="W1632" s="55">
        <v>0</v>
      </c>
      <c r="X1632" s="53">
        <v>0</v>
      </c>
      <c r="Y1632" s="54">
        <v>0</v>
      </c>
      <c r="Z1632" s="54">
        <v>0</v>
      </c>
      <c r="AA1632" s="54">
        <v>0</v>
      </c>
      <c r="AB1632" s="54">
        <v>0</v>
      </c>
      <c r="AC1632" s="55">
        <v>0</v>
      </c>
      <c r="AD1632" s="53">
        <v>0</v>
      </c>
      <c r="AE1632" s="54">
        <v>1</v>
      </c>
      <c r="AF1632" s="54">
        <v>1</v>
      </c>
      <c r="AG1632" s="54">
        <v>1</v>
      </c>
      <c r="AH1632" s="54">
        <v>0</v>
      </c>
      <c r="AI1632" s="55">
        <v>0</v>
      </c>
    </row>
    <row r="1633" spans="1:35" x14ac:dyDescent="0.25">
      <c r="A1633" s="26">
        <v>2019</v>
      </c>
      <c r="B1633" s="26">
        <v>1</v>
      </c>
      <c r="C1633" s="26" t="s">
        <v>53</v>
      </c>
      <c r="D1633" s="26">
        <v>28</v>
      </c>
      <c r="E1633" s="26">
        <v>1991</v>
      </c>
      <c r="F1633" s="50">
        <v>150</v>
      </c>
      <c r="G1633" s="51">
        <v>699</v>
      </c>
      <c r="H1633" s="51">
        <v>0</v>
      </c>
      <c r="I1633" s="51">
        <v>254</v>
      </c>
      <c r="J1633" s="51">
        <v>0</v>
      </c>
      <c r="K1633" s="52">
        <v>0</v>
      </c>
      <c r="L1633" s="50">
        <v>0</v>
      </c>
      <c r="M1633" s="51">
        <v>0</v>
      </c>
      <c r="N1633" s="51">
        <v>0</v>
      </c>
      <c r="O1633" s="51">
        <v>0</v>
      </c>
      <c r="P1633" s="51">
        <v>0</v>
      </c>
      <c r="Q1633" s="52">
        <v>0</v>
      </c>
      <c r="R1633" s="50">
        <v>1</v>
      </c>
      <c r="S1633" s="51">
        <v>2</v>
      </c>
      <c r="T1633" s="51">
        <v>0</v>
      </c>
      <c r="U1633" s="51">
        <v>1</v>
      </c>
      <c r="V1633" s="51">
        <v>0</v>
      </c>
      <c r="W1633" s="52">
        <v>0</v>
      </c>
      <c r="X1633" s="50">
        <v>0</v>
      </c>
      <c r="Y1633" s="51">
        <v>0</v>
      </c>
      <c r="Z1633" s="51">
        <v>0</v>
      </c>
      <c r="AA1633" s="51">
        <v>0</v>
      </c>
      <c r="AB1633" s="51">
        <v>0</v>
      </c>
      <c r="AC1633" s="52">
        <v>0</v>
      </c>
      <c r="AD1633" s="50">
        <v>1</v>
      </c>
      <c r="AE1633" s="51">
        <v>2</v>
      </c>
      <c r="AF1633" s="51">
        <v>0</v>
      </c>
      <c r="AG1633" s="51">
        <v>0</v>
      </c>
      <c r="AH1633" s="51">
        <v>0</v>
      </c>
      <c r="AI1633" s="52">
        <v>0</v>
      </c>
    </row>
    <row r="1634" spans="1:35" x14ac:dyDescent="0.25">
      <c r="A1634" s="27">
        <v>2019</v>
      </c>
      <c r="B1634" s="27">
        <v>1</v>
      </c>
      <c r="C1634" s="27" t="s">
        <v>53</v>
      </c>
      <c r="D1634" s="27">
        <v>29</v>
      </c>
      <c r="E1634" s="27">
        <v>1990</v>
      </c>
      <c r="F1634" s="53">
        <v>0</v>
      </c>
      <c r="G1634" s="54">
        <v>0</v>
      </c>
      <c r="H1634" s="54">
        <v>0</v>
      </c>
      <c r="I1634" s="54">
        <v>0</v>
      </c>
      <c r="J1634" s="54">
        <v>0</v>
      </c>
      <c r="K1634" s="55">
        <v>0</v>
      </c>
      <c r="L1634" s="53">
        <v>0</v>
      </c>
      <c r="M1634" s="54">
        <v>0</v>
      </c>
      <c r="N1634" s="54">
        <v>0</v>
      </c>
      <c r="O1634" s="54">
        <v>0</v>
      </c>
      <c r="P1634" s="54">
        <v>0</v>
      </c>
      <c r="Q1634" s="55">
        <v>0</v>
      </c>
      <c r="R1634" s="53">
        <v>0</v>
      </c>
      <c r="S1634" s="54">
        <v>0</v>
      </c>
      <c r="T1634" s="54">
        <v>0</v>
      </c>
      <c r="U1634" s="54">
        <v>0</v>
      </c>
      <c r="V1634" s="54">
        <v>0</v>
      </c>
      <c r="W1634" s="55">
        <v>0</v>
      </c>
      <c r="X1634" s="53">
        <v>0</v>
      </c>
      <c r="Y1634" s="54">
        <v>0</v>
      </c>
      <c r="Z1634" s="54">
        <v>0</v>
      </c>
      <c r="AA1634" s="54">
        <v>0</v>
      </c>
      <c r="AB1634" s="54">
        <v>0</v>
      </c>
      <c r="AC1634" s="55">
        <v>0</v>
      </c>
      <c r="AD1634" s="53">
        <v>0</v>
      </c>
      <c r="AE1634" s="54">
        <v>0</v>
      </c>
      <c r="AF1634" s="54">
        <v>0</v>
      </c>
      <c r="AG1634" s="54">
        <v>0</v>
      </c>
      <c r="AH1634" s="54">
        <v>0</v>
      </c>
      <c r="AI1634" s="55">
        <v>0</v>
      </c>
    </row>
    <row r="1635" spans="1:35" x14ac:dyDescent="0.25">
      <c r="A1635" s="26">
        <v>2019</v>
      </c>
      <c r="B1635" s="26">
        <v>1</v>
      </c>
      <c r="C1635" s="26" t="s">
        <v>53</v>
      </c>
      <c r="D1635" s="26">
        <v>30</v>
      </c>
      <c r="E1635" s="26">
        <v>1989</v>
      </c>
      <c r="F1635" s="50">
        <v>543</v>
      </c>
      <c r="G1635" s="51">
        <v>365</v>
      </c>
      <c r="H1635" s="51">
        <v>365</v>
      </c>
      <c r="I1635" s="51">
        <v>730</v>
      </c>
      <c r="J1635" s="51">
        <v>0</v>
      </c>
      <c r="K1635" s="52">
        <v>0</v>
      </c>
      <c r="L1635" s="50">
        <v>0</v>
      </c>
      <c r="M1635" s="51">
        <v>0</v>
      </c>
      <c r="N1635" s="51">
        <v>0</v>
      </c>
      <c r="O1635" s="51">
        <v>0</v>
      </c>
      <c r="P1635" s="51">
        <v>0</v>
      </c>
      <c r="Q1635" s="52">
        <v>0</v>
      </c>
      <c r="R1635" s="50">
        <v>3</v>
      </c>
      <c r="S1635" s="51">
        <v>1</v>
      </c>
      <c r="T1635" s="51">
        <v>1</v>
      </c>
      <c r="U1635" s="51">
        <v>2</v>
      </c>
      <c r="V1635" s="51">
        <v>0</v>
      </c>
      <c r="W1635" s="52">
        <v>0</v>
      </c>
      <c r="X1635" s="50">
        <v>0</v>
      </c>
      <c r="Y1635" s="51">
        <v>0</v>
      </c>
      <c r="Z1635" s="51">
        <v>0</v>
      </c>
      <c r="AA1635" s="51">
        <v>0</v>
      </c>
      <c r="AB1635" s="51">
        <v>0</v>
      </c>
      <c r="AC1635" s="52">
        <v>0</v>
      </c>
      <c r="AD1635" s="50">
        <v>3</v>
      </c>
      <c r="AE1635" s="51">
        <v>1</v>
      </c>
      <c r="AF1635" s="51">
        <v>1</v>
      </c>
      <c r="AG1635" s="51">
        <v>2</v>
      </c>
      <c r="AH1635" s="51">
        <v>0</v>
      </c>
      <c r="AI1635" s="52">
        <v>0</v>
      </c>
    </row>
    <row r="1636" spans="1:35" x14ac:dyDescent="0.25">
      <c r="A1636" s="27">
        <v>2019</v>
      </c>
      <c r="B1636" s="27">
        <v>1</v>
      </c>
      <c r="C1636" s="27" t="s">
        <v>53</v>
      </c>
      <c r="D1636" s="27">
        <v>31</v>
      </c>
      <c r="E1636" s="27">
        <v>1988</v>
      </c>
      <c r="F1636" s="53">
        <v>0</v>
      </c>
      <c r="G1636" s="54">
        <v>122</v>
      </c>
      <c r="H1636" s="54">
        <v>122</v>
      </c>
      <c r="I1636" s="54">
        <v>365</v>
      </c>
      <c r="J1636" s="54">
        <v>0</v>
      </c>
      <c r="K1636" s="55">
        <v>0</v>
      </c>
      <c r="L1636" s="53">
        <v>0</v>
      </c>
      <c r="M1636" s="54">
        <v>0</v>
      </c>
      <c r="N1636" s="54">
        <v>0</v>
      </c>
      <c r="O1636" s="54">
        <v>0</v>
      </c>
      <c r="P1636" s="54">
        <v>0</v>
      </c>
      <c r="Q1636" s="55">
        <v>0</v>
      </c>
      <c r="R1636" s="53">
        <v>0</v>
      </c>
      <c r="S1636" s="54">
        <v>1</v>
      </c>
      <c r="T1636" s="54">
        <v>1</v>
      </c>
      <c r="U1636" s="54">
        <v>1</v>
      </c>
      <c r="V1636" s="54">
        <v>0</v>
      </c>
      <c r="W1636" s="55">
        <v>0</v>
      </c>
      <c r="X1636" s="53">
        <v>0</v>
      </c>
      <c r="Y1636" s="54">
        <v>0</v>
      </c>
      <c r="Z1636" s="54">
        <v>0</v>
      </c>
      <c r="AA1636" s="54">
        <v>0</v>
      </c>
      <c r="AB1636" s="54">
        <v>0</v>
      </c>
      <c r="AC1636" s="55">
        <v>0</v>
      </c>
      <c r="AD1636" s="53">
        <v>0</v>
      </c>
      <c r="AE1636" s="54">
        <v>1</v>
      </c>
      <c r="AF1636" s="54">
        <v>1</v>
      </c>
      <c r="AG1636" s="54">
        <v>1</v>
      </c>
      <c r="AH1636" s="54">
        <v>0</v>
      </c>
      <c r="AI1636" s="55">
        <v>0</v>
      </c>
    </row>
    <row r="1637" spans="1:35" x14ac:dyDescent="0.25">
      <c r="A1637" s="26">
        <v>2019</v>
      </c>
      <c r="B1637" s="26">
        <v>1</v>
      </c>
      <c r="C1637" s="26" t="s">
        <v>53</v>
      </c>
      <c r="D1637" s="26">
        <v>32</v>
      </c>
      <c r="E1637" s="26">
        <v>1987</v>
      </c>
      <c r="F1637" s="50">
        <v>0</v>
      </c>
      <c r="G1637" s="51">
        <v>365</v>
      </c>
      <c r="H1637" s="51">
        <v>365</v>
      </c>
      <c r="I1637" s="51">
        <v>0</v>
      </c>
      <c r="J1637" s="51">
        <v>0</v>
      </c>
      <c r="K1637" s="52">
        <v>0</v>
      </c>
      <c r="L1637" s="50">
        <v>0</v>
      </c>
      <c r="M1637" s="51">
        <v>0</v>
      </c>
      <c r="N1637" s="51">
        <v>0</v>
      </c>
      <c r="O1637" s="51">
        <v>0</v>
      </c>
      <c r="P1637" s="51">
        <v>0</v>
      </c>
      <c r="Q1637" s="52">
        <v>0</v>
      </c>
      <c r="R1637" s="50">
        <v>0</v>
      </c>
      <c r="S1637" s="51">
        <v>1</v>
      </c>
      <c r="T1637" s="51">
        <v>1</v>
      </c>
      <c r="U1637" s="51">
        <v>0</v>
      </c>
      <c r="V1637" s="51">
        <v>0</v>
      </c>
      <c r="W1637" s="52">
        <v>0</v>
      </c>
      <c r="X1637" s="50">
        <v>0</v>
      </c>
      <c r="Y1637" s="51">
        <v>0</v>
      </c>
      <c r="Z1637" s="51">
        <v>0</v>
      </c>
      <c r="AA1637" s="51">
        <v>0</v>
      </c>
      <c r="AB1637" s="51">
        <v>0</v>
      </c>
      <c r="AC1637" s="52">
        <v>0</v>
      </c>
      <c r="AD1637" s="50">
        <v>0</v>
      </c>
      <c r="AE1637" s="51">
        <v>1</v>
      </c>
      <c r="AF1637" s="51">
        <v>1</v>
      </c>
      <c r="AG1637" s="51">
        <v>0</v>
      </c>
      <c r="AH1637" s="51">
        <v>0</v>
      </c>
      <c r="AI1637" s="52">
        <v>0</v>
      </c>
    </row>
    <row r="1638" spans="1:35" x14ac:dyDescent="0.25">
      <c r="A1638" s="27">
        <v>2019</v>
      </c>
      <c r="B1638" s="27">
        <v>1</v>
      </c>
      <c r="C1638" s="27" t="s">
        <v>53</v>
      </c>
      <c r="D1638" s="27">
        <v>33</v>
      </c>
      <c r="E1638" s="27">
        <v>1986</v>
      </c>
      <c r="F1638" s="53">
        <v>0</v>
      </c>
      <c r="G1638" s="54">
        <v>0</v>
      </c>
      <c r="H1638" s="54">
        <v>0</v>
      </c>
      <c r="I1638" s="54">
        <v>0</v>
      </c>
      <c r="J1638" s="54">
        <v>0</v>
      </c>
      <c r="K1638" s="55">
        <v>0</v>
      </c>
      <c r="L1638" s="53">
        <v>0</v>
      </c>
      <c r="M1638" s="54">
        <v>0</v>
      </c>
      <c r="N1638" s="54">
        <v>0</v>
      </c>
      <c r="O1638" s="54">
        <v>0</v>
      </c>
      <c r="P1638" s="54">
        <v>0</v>
      </c>
      <c r="Q1638" s="55">
        <v>0</v>
      </c>
      <c r="R1638" s="53">
        <v>0</v>
      </c>
      <c r="S1638" s="54">
        <v>0</v>
      </c>
      <c r="T1638" s="54">
        <v>0</v>
      </c>
      <c r="U1638" s="54">
        <v>0</v>
      </c>
      <c r="V1638" s="54">
        <v>0</v>
      </c>
      <c r="W1638" s="55">
        <v>0</v>
      </c>
      <c r="X1638" s="53">
        <v>0</v>
      </c>
      <c r="Y1638" s="54">
        <v>0</v>
      </c>
      <c r="Z1638" s="54">
        <v>0</v>
      </c>
      <c r="AA1638" s="54">
        <v>0</v>
      </c>
      <c r="AB1638" s="54">
        <v>0</v>
      </c>
      <c r="AC1638" s="55">
        <v>0</v>
      </c>
      <c r="AD1638" s="53">
        <v>0</v>
      </c>
      <c r="AE1638" s="54">
        <v>0</v>
      </c>
      <c r="AF1638" s="54">
        <v>0</v>
      </c>
      <c r="AG1638" s="54">
        <v>0</v>
      </c>
      <c r="AH1638" s="54">
        <v>0</v>
      </c>
      <c r="AI1638" s="55">
        <v>0</v>
      </c>
    </row>
    <row r="1639" spans="1:35" x14ac:dyDescent="0.25">
      <c r="A1639" s="26">
        <v>2019</v>
      </c>
      <c r="B1639" s="26">
        <v>1</v>
      </c>
      <c r="C1639" s="26" t="s">
        <v>53</v>
      </c>
      <c r="D1639" s="26">
        <v>34</v>
      </c>
      <c r="E1639" s="26">
        <v>1985</v>
      </c>
      <c r="F1639" s="50">
        <v>543</v>
      </c>
      <c r="G1639" s="51">
        <v>365</v>
      </c>
      <c r="H1639" s="51">
        <v>0</v>
      </c>
      <c r="I1639" s="51">
        <v>0</v>
      </c>
      <c r="J1639" s="51">
        <v>0</v>
      </c>
      <c r="K1639" s="52">
        <v>0</v>
      </c>
      <c r="L1639" s="50">
        <v>0</v>
      </c>
      <c r="M1639" s="51">
        <v>0</v>
      </c>
      <c r="N1639" s="51">
        <v>0</v>
      </c>
      <c r="O1639" s="51">
        <v>0</v>
      </c>
      <c r="P1639" s="51">
        <v>0</v>
      </c>
      <c r="Q1639" s="52">
        <v>0</v>
      </c>
      <c r="R1639" s="50">
        <v>3</v>
      </c>
      <c r="S1639" s="51">
        <v>1</v>
      </c>
      <c r="T1639" s="51">
        <v>0</v>
      </c>
      <c r="U1639" s="51">
        <v>0</v>
      </c>
      <c r="V1639" s="51">
        <v>0</v>
      </c>
      <c r="W1639" s="52">
        <v>0</v>
      </c>
      <c r="X1639" s="50">
        <v>0</v>
      </c>
      <c r="Y1639" s="51">
        <v>0</v>
      </c>
      <c r="Z1639" s="51">
        <v>0</v>
      </c>
      <c r="AA1639" s="51">
        <v>0</v>
      </c>
      <c r="AB1639" s="51">
        <v>0</v>
      </c>
      <c r="AC1639" s="52">
        <v>0</v>
      </c>
      <c r="AD1639" s="50">
        <v>3</v>
      </c>
      <c r="AE1639" s="51">
        <v>1</v>
      </c>
      <c r="AF1639" s="51">
        <v>0</v>
      </c>
      <c r="AG1639" s="51">
        <v>0</v>
      </c>
      <c r="AH1639" s="51">
        <v>0</v>
      </c>
      <c r="AI1639" s="52">
        <v>0</v>
      </c>
    </row>
    <row r="1640" spans="1:35" x14ac:dyDescent="0.25">
      <c r="A1640" s="27">
        <v>2019</v>
      </c>
      <c r="B1640" s="27">
        <v>1</v>
      </c>
      <c r="C1640" s="27" t="s">
        <v>53</v>
      </c>
      <c r="D1640" s="27">
        <v>35</v>
      </c>
      <c r="E1640" s="27">
        <v>1984</v>
      </c>
      <c r="F1640" s="53">
        <v>362</v>
      </c>
      <c r="G1640" s="54">
        <v>0</v>
      </c>
      <c r="H1640" s="54">
        <v>0</v>
      </c>
      <c r="I1640" s="54">
        <v>0</v>
      </c>
      <c r="J1640" s="54">
        <v>0</v>
      </c>
      <c r="K1640" s="55">
        <v>0</v>
      </c>
      <c r="L1640" s="53">
        <v>0</v>
      </c>
      <c r="M1640" s="54">
        <v>0</v>
      </c>
      <c r="N1640" s="54">
        <v>0</v>
      </c>
      <c r="O1640" s="54">
        <v>0</v>
      </c>
      <c r="P1640" s="54">
        <v>0</v>
      </c>
      <c r="Q1640" s="55">
        <v>0</v>
      </c>
      <c r="R1640" s="53">
        <v>2</v>
      </c>
      <c r="S1640" s="54">
        <v>0</v>
      </c>
      <c r="T1640" s="54">
        <v>0</v>
      </c>
      <c r="U1640" s="54">
        <v>0</v>
      </c>
      <c r="V1640" s="54">
        <v>0</v>
      </c>
      <c r="W1640" s="55">
        <v>0</v>
      </c>
      <c r="X1640" s="53">
        <v>0</v>
      </c>
      <c r="Y1640" s="54">
        <v>0</v>
      </c>
      <c r="Z1640" s="54">
        <v>0</v>
      </c>
      <c r="AA1640" s="54">
        <v>0</v>
      </c>
      <c r="AB1640" s="54">
        <v>0</v>
      </c>
      <c r="AC1640" s="55">
        <v>0</v>
      </c>
      <c r="AD1640" s="53">
        <v>2</v>
      </c>
      <c r="AE1640" s="54">
        <v>0</v>
      </c>
      <c r="AF1640" s="54">
        <v>0</v>
      </c>
      <c r="AG1640" s="54">
        <v>0</v>
      </c>
      <c r="AH1640" s="54">
        <v>0</v>
      </c>
      <c r="AI1640" s="55">
        <v>0</v>
      </c>
    </row>
    <row r="1641" spans="1:35" x14ac:dyDescent="0.25">
      <c r="A1641" s="26">
        <v>2019</v>
      </c>
      <c r="B1641" s="26">
        <v>1</v>
      </c>
      <c r="C1641" s="26" t="s">
        <v>53</v>
      </c>
      <c r="D1641" s="26">
        <v>36</v>
      </c>
      <c r="E1641" s="26">
        <v>1983</v>
      </c>
      <c r="F1641" s="50">
        <v>0</v>
      </c>
      <c r="G1641" s="51">
        <v>0</v>
      </c>
      <c r="H1641" s="51">
        <v>365</v>
      </c>
      <c r="I1641" s="51">
        <v>365</v>
      </c>
      <c r="J1641" s="51">
        <v>0</v>
      </c>
      <c r="K1641" s="52">
        <v>0</v>
      </c>
      <c r="L1641" s="50">
        <v>0</v>
      </c>
      <c r="M1641" s="51">
        <v>0</v>
      </c>
      <c r="N1641" s="51">
        <v>0</v>
      </c>
      <c r="O1641" s="51">
        <v>0</v>
      </c>
      <c r="P1641" s="51">
        <v>0</v>
      </c>
      <c r="Q1641" s="52">
        <v>0</v>
      </c>
      <c r="R1641" s="50">
        <v>0</v>
      </c>
      <c r="S1641" s="51">
        <v>0</v>
      </c>
      <c r="T1641" s="51">
        <v>1</v>
      </c>
      <c r="U1641" s="51">
        <v>1</v>
      </c>
      <c r="V1641" s="51">
        <v>0</v>
      </c>
      <c r="W1641" s="52">
        <v>0</v>
      </c>
      <c r="X1641" s="50">
        <v>0</v>
      </c>
      <c r="Y1641" s="51">
        <v>0</v>
      </c>
      <c r="Z1641" s="51">
        <v>0</v>
      </c>
      <c r="AA1641" s="51">
        <v>0</v>
      </c>
      <c r="AB1641" s="51">
        <v>0</v>
      </c>
      <c r="AC1641" s="52">
        <v>0</v>
      </c>
      <c r="AD1641" s="50">
        <v>0</v>
      </c>
      <c r="AE1641" s="51">
        <v>0</v>
      </c>
      <c r="AF1641" s="51">
        <v>1</v>
      </c>
      <c r="AG1641" s="51">
        <v>1</v>
      </c>
      <c r="AH1641" s="51">
        <v>0</v>
      </c>
      <c r="AI1641" s="52">
        <v>0</v>
      </c>
    </row>
    <row r="1642" spans="1:35" x14ac:dyDescent="0.25">
      <c r="A1642" s="27">
        <v>2019</v>
      </c>
      <c r="B1642" s="27">
        <v>1</v>
      </c>
      <c r="C1642" s="27" t="s">
        <v>53</v>
      </c>
      <c r="D1642" s="27">
        <v>37</v>
      </c>
      <c r="E1642" s="27">
        <v>1982</v>
      </c>
      <c r="F1642" s="53">
        <v>181</v>
      </c>
      <c r="G1642" s="54">
        <v>730</v>
      </c>
      <c r="H1642" s="54">
        <v>730</v>
      </c>
      <c r="I1642" s="54">
        <v>1095</v>
      </c>
      <c r="J1642" s="54">
        <v>0</v>
      </c>
      <c r="K1642" s="55">
        <v>0</v>
      </c>
      <c r="L1642" s="53">
        <v>0</v>
      </c>
      <c r="M1642" s="54">
        <v>0</v>
      </c>
      <c r="N1642" s="54">
        <v>0</v>
      </c>
      <c r="O1642" s="54">
        <v>0</v>
      </c>
      <c r="P1642" s="54">
        <v>0</v>
      </c>
      <c r="Q1642" s="55">
        <v>0</v>
      </c>
      <c r="R1642" s="53">
        <v>1</v>
      </c>
      <c r="S1642" s="54">
        <v>2</v>
      </c>
      <c r="T1642" s="54">
        <v>2</v>
      </c>
      <c r="U1642" s="54">
        <v>3</v>
      </c>
      <c r="V1642" s="54">
        <v>0</v>
      </c>
      <c r="W1642" s="55">
        <v>0</v>
      </c>
      <c r="X1642" s="53">
        <v>0</v>
      </c>
      <c r="Y1642" s="54">
        <v>0</v>
      </c>
      <c r="Z1642" s="54">
        <v>0</v>
      </c>
      <c r="AA1642" s="54">
        <v>0</v>
      </c>
      <c r="AB1642" s="54">
        <v>0</v>
      </c>
      <c r="AC1642" s="55">
        <v>0</v>
      </c>
      <c r="AD1642" s="53">
        <v>1</v>
      </c>
      <c r="AE1642" s="54">
        <v>2</v>
      </c>
      <c r="AF1642" s="54">
        <v>2</v>
      </c>
      <c r="AG1642" s="54">
        <v>3</v>
      </c>
      <c r="AH1642" s="54">
        <v>0</v>
      </c>
      <c r="AI1642" s="55">
        <v>0</v>
      </c>
    </row>
    <row r="1643" spans="1:35" x14ac:dyDescent="0.25">
      <c r="A1643" s="26">
        <v>2019</v>
      </c>
      <c r="B1643" s="26">
        <v>1</v>
      </c>
      <c r="C1643" s="26" t="s">
        <v>53</v>
      </c>
      <c r="D1643" s="26">
        <v>38</v>
      </c>
      <c r="E1643" s="26">
        <v>1981</v>
      </c>
      <c r="F1643" s="50">
        <v>181</v>
      </c>
      <c r="G1643" s="51">
        <v>730</v>
      </c>
      <c r="H1643" s="51">
        <v>730</v>
      </c>
      <c r="I1643" s="51">
        <v>365</v>
      </c>
      <c r="J1643" s="51">
        <v>0</v>
      </c>
      <c r="K1643" s="52">
        <v>0</v>
      </c>
      <c r="L1643" s="50">
        <v>0</v>
      </c>
      <c r="M1643" s="51">
        <v>0</v>
      </c>
      <c r="N1643" s="51">
        <v>0</v>
      </c>
      <c r="O1643" s="51">
        <v>0</v>
      </c>
      <c r="P1643" s="51">
        <v>0</v>
      </c>
      <c r="Q1643" s="52">
        <v>0</v>
      </c>
      <c r="R1643" s="50">
        <v>1</v>
      </c>
      <c r="S1643" s="51">
        <v>2</v>
      </c>
      <c r="T1643" s="51">
        <v>2</v>
      </c>
      <c r="U1643" s="51">
        <v>1</v>
      </c>
      <c r="V1643" s="51">
        <v>0</v>
      </c>
      <c r="W1643" s="52">
        <v>0</v>
      </c>
      <c r="X1643" s="50">
        <v>0</v>
      </c>
      <c r="Y1643" s="51">
        <v>0</v>
      </c>
      <c r="Z1643" s="51">
        <v>0</v>
      </c>
      <c r="AA1643" s="51">
        <v>0</v>
      </c>
      <c r="AB1643" s="51">
        <v>0</v>
      </c>
      <c r="AC1643" s="52">
        <v>0</v>
      </c>
      <c r="AD1643" s="50">
        <v>1</v>
      </c>
      <c r="AE1643" s="51">
        <v>2</v>
      </c>
      <c r="AF1643" s="51">
        <v>2</v>
      </c>
      <c r="AG1643" s="51">
        <v>1</v>
      </c>
      <c r="AH1643" s="51">
        <v>0</v>
      </c>
      <c r="AI1643" s="52">
        <v>0</v>
      </c>
    </row>
    <row r="1644" spans="1:35" x14ac:dyDescent="0.25">
      <c r="A1644" s="27">
        <v>2019</v>
      </c>
      <c r="B1644" s="27">
        <v>1</v>
      </c>
      <c r="C1644" s="27" t="s">
        <v>53</v>
      </c>
      <c r="D1644" s="27">
        <v>39</v>
      </c>
      <c r="E1644" s="27">
        <v>1980</v>
      </c>
      <c r="F1644" s="53">
        <v>181</v>
      </c>
      <c r="G1644" s="54">
        <v>730</v>
      </c>
      <c r="H1644" s="54">
        <v>730</v>
      </c>
      <c r="I1644" s="54">
        <v>365</v>
      </c>
      <c r="J1644" s="54">
        <v>0</v>
      </c>
      <c r="K1644" s="55">
        <v>0</v>
      </c>
      <c r="L1644" s="53">
        <v>0</v>
      </c>
      <c r="M1644" s="54">
        <v>0</v>
      </c>
      <c r="N1644" s="54">
        <v>0</v>
      </c>
      <c r="O1644" s="54">
        <v>0</v>
      </c>
      <c r="P1644" s="54">
        <v>0</v>
      </c>
      <c r="Q1644" s="55">
        <v>0</v>
      </c>
      <c r="R1644" s="53">
        <v>1</v>
      </c>
      <c r="S1644" s="54">
        <v>2</v>
      </c>
      <c r="T1644" s="54">
        <v>2</v>
      </c>
      <c r="U1644" s="54">
        <v>1</v>
      </c>
      <c r="V1644" s="54">
        <v>0</v>
      </c>
      <c r="W1644" s="55">
        <v>0</v>
      </c>
      <c r="X1644" s="53">
        <v>0</v>
      </c>
      <c r="Y1644" s="54">
        <v>0</v>
      </c>
      <c r="Z1644" s="54">
        <v>0</v>
      </c>
      <c r="AA1644" s="54">
        <v>0</v>
      </c>
      <c r="AB1644" s="54">
        <v>0</v>
      </c>
      <c r="AC1644" s="55">
        <v>0</v>
      </c>
      <c r="AD1644" s="53">
        <v>1</v>
      </c>
      <c r="AE1644" s="54">
        <v>2</v>
      </c>
      <c r="AF1644" s="54">
        <v>2</v>
      </c>
      <c r="AG1644" s="54">
        <v>1</v>
      </c>
      <c r="AH1644" s="54">
        <v>0</v>
      </c>
      <c r="AI1644" s="55">
        <v>0</v>
      </c>
    </row>
    <row r="1645" spans="1:35" x14ac:dyDescent="0.25">
      <c r="A1645" s="26">
        <v>2019</v>
      </c>
      <c r="B1645" s="26">
        <v>1</v>
      </c>
      <c r="C1645" s="26" t="s">
        <v>53</v>
      </c>
      <c r="D1645" s="26">
        <v>40</v>
      </c>
      <c r="E1645" s="26">
        <v>1979</v>
      </c>
      <c r="F1645" s="50">
        <v>0</v>
      </c>
      <c r="G1645" s="51">
        <v>0</v>
      </c>
      <c r="H1645" s="51">
        <v>0</v>
      </c>
      <c r="I1645" s="51">
        <v>0</v>
      </c>
      <c r="J1645" s="51">
        <v>0</v>
      </c>
      <c r="K1645" s="52">
        <v>0</v>
      </c>
      <c r="L1645" s="50">
        <v>0</v>
      </c>
      <c r="M1645" s="51">
        <v>0</v>
      </c>
      <c r="N1645" s="51">
        <v>0</v>
      </c>
      <c r="O1645" s="51">
        <v>0</v>
      </c>
      <c r="P1645" s="51">
        <v>0</v>
      </c>
      <c r="Q1645" s="52">
        <v>0</v>
      </c>
      <c r="R1645" s="50">
        <v>0</v>
      </c>
      <c r="S1645" s="51">
        <v>0</v>
      </c>
      <c r="T1645" s="51">
        <v>0</v>
      </c>
      <c r="U1645" s="51">
        <v>0</v>
      </c>
      <c r="V1645" s="51">
        <v>0</v>
      </c>
      <c r="W1645" s="52">
        <v>0</v>
      </c>
      <c r="X1645" s="50">
        <v>0</v>
      </c>
      <c r="Y1645" s="51">
        <v>0</v>
      </c>
      <c r="Z1645" s="51">
        <v>0</v>
      </c>
      <c r="AA1645" s="51">
        <v>0</v>
      </c>
      <c r="AB1645" s="51">
        <v>0</v>
      </c>
      <c r="AC1645" s="52">
        <v>0</v>
      </c>
      <c r="AD1645" s="50">
        <v>0</v>
      </c>
      <c r="AE1645" s="51">
        <v>0</v>
      </c>
      <c r="AF1645" s="51">
        <v>0</v>
      </c>
      <c r="AG1645" s="51">
        <v>0</v>
      </c>
      <c r="AH1645" s="51">
        <v>0</v>
      </c>
      <c r="AI1645" s="52">
        <v>0</v>
      </c>
    </row>
    <row r="1646" spans="1:35" x14ac:dyDescent="0.25">
      <c r="A1646" s="27">
        <v>2019</v>
      </c>
      <c r="B1646" s="27">
        <v>1</v>
      </c>
      <c r="C1646" s="27" t="s">
        <v>53</v>
      </c>
      <c r="D1646" s="27">
        <v>41</v>
      </c>
      <c r="E1646" s="27">
        <v>1978</v>
      </c>
      <c r="F1646" s="53">
        <v>0</v>
      </c>
      <c r="G1646" s="54">
        <v>0</v>
      </c>
      <c r="H1646" s="54">
        <v>0</v>
      </c>
      <c r="I1646" s="54">
        <v>0</v>
      </c>
      <c r="J1646" s="54">
        <v>0</v>
      </c>
      <c r="K1646" s="55">
        <v>0</v>
      </c>
      <c r="L1646" s="53">
        <v>0</v>
      </c>
      <c r="M1646" s="54">
        <v>0</v>
      </c>
      <c r="N1646" s="54">
        <v>0</v>
      </c>
      <c r="O1646" s="54">
        <v>0</v>
      </c>
      <c r="P1646" s="54">
        <v>0</v>
      </c>
      <c r="Q1646" s="55">
        <v>0</v>
      </c>
      <c r="R1646" s="53">
        <v>0</v>
      </c>
      <c r="S1646" s="54">
        <v>0</v>
      </c>
      <c r="T1646" s="54">
        <v>0</v>
      </c>
      <c r="U1646" s="54">
        <v>0</v>
      </c>
      <c r="V1646" s="54">
        <v>0</v>
      </c>
      <c r="W1646" s="55">
        <v>0</v>
      </c>
      <c r="X1646" s="53">
        <v>0</v>
      </c>
      <c r="Y1646" s="54">
        <v>0</v>
      </c>
      <c r="Z1646" s="54">
        <v>0</v>
      </c>
      <c r="AA1646" s="54">
        <v>0</v>
      </c>
      <c r="AB1646" s="54">
        <v>0</v>
      </c>
      <c r="AC1646" s="55">
        <v>0</v>
      </c>
      <c r="AD1646" s="53">
        <v>0</v>
      </c>
      <c r="AE1646" s="54">
        <v>0</v>
      </c>
      <c r="AF1646" s="54">
        <v>0</v>
      </c>
      <c r="AG1646" s="54">
        <v>0</v>
      </c>
      <c r="AH1646" s="54">
        <v>0</v>
      </c>
      <c r="AI1646" s="55">
        <v>0</v>
      </c>
    </row>
    <row r="1647" spans="1:35" x14ac:dyDescent="0.25">
      <c r="A1647" s="26">
        <v>2019</v>
      </c>
      <c r="B1647" s="26">
        <v>1</v>
      </c>
      <c r="C1647" s="26" t="s">
        <v>53</v>
      </c>
      <c r="D1647" s="26">
        <v>42</v>
      </c>
      <c r="E1647" s="26">
        <v>1977</v>
      </c>
      <c r="F1647" s="50">
        <v>0</v>
      </c>
      <c r="G1647" s="51">
        <v>365</v>
      </c>
      <c r="H1647" s="51">
        <v>365</v>
      </c>
      <c r="I1647" s="51">
        <v>0</v>
      </c>
      <c r="J1647" s="51">
        <v>0</v>
      </c>
      <c r="K1647" s="52">
        <v>0</v>
      </c>
      <c r="L1647" s="50">
        <v>0</v>
      </c>
      <c r="M1647" s="51">
        <v>0</v>
      </c>
      <c r="N1647" s="51">
        <v>0</v>
      </c>
      <c r="O1647" s="51">
        <v>0</v>
      </c>
      <c r="P1647" s="51">
        <v>0</v>
      </c>
      <c r="Q1647" s="52">
        <v>0</v>
      </c>
      <c r="R1647" s="50">
        <v>0</v>
      </c>
      <c r="S1647" s="51">
        <v>1</v>
      </c>
      <c r="T1647" s="51">
        <v>1</v>
      </c>
      <c r="U1647" s="51">
        <v>0</v>
      </c>
      <c r="V1647" s="51">
        <v>0</v>
      </c>
      <c r="W1647" s="52">
        <v>0</v>
      </c>
      <c r="X1647" s="50">
        <v>0</v>
      </c>
      <c r="Y1647" s="51">
        <v>0</v>
      </c>
      <c r="Z1647" s="51">
        <v>0</v>
      </c>
      <c r="AA1647" s="51">
        <v>0</v>
      </c>
      <c r="AB1647" s="51">
        <v>0</v>
      </c>
      <c r="AC1647" s="52">
        <v>0</v>
      </c>
      <c r="AD1647" s="50">
        <v>0</v>
      </c>
      <c r="AE1647" s="51">
        <v>1</v>
      </c>
      <c r="AF1647" s="51">
        <v>1</v>
      </c>
      <c r="AG1647" s="51">
        <v>0</v>
      </c>
      <c r="AH1647" s="51">
        <v>0</v>
      </c>
      <c r="AI1647" s="52">
        <v>0</v>
      </c>
    </row>
    <row r="1648" spans="1:35" x14ac:dyDescent="0.25">
      <c r="A1648" s="27">
        <v>2019</v>
      </c>
      <c r="B1648" s="27">
        <v>1</v>
      </c>
      <c r="C1648" s="27" t="s">
        <v>53</v>
      </c>
      <c r="D1648" s="27">
        <v>43</v>
      </c>
      <c r="E1648" s="27">
        <v>1976</v>
      </c>
      <c r="F1648" s="53">
        <v>0</v>
      </c>
      <c r="G1648" s="54">
        <v>0</v>
      </c>
      <c r="H1648" s="54">
        <v>0</v>
      </c>
      <c r="I1648" s="54">
        <v>0</v>
      </c>
      <c r="J1648" s="54">
        <v>0</v>
      </c>
      <c r="K1648" s="55">
        <v>0</v>
      </c>
      <c r="L1648" s="53">
        <v>0</v>
      </c>
      <c r="M1648" s="54">
        <v>0</v>
      </c>
      <c r="N1648" s="54">
        <v>0</v>
      </c>
      <c r="O1648" s="54">
        <v>0</v>
      </c>
      <c r="P1648" s="54">
        <v>0</v>
      </c>
      <c r="Q1648" s="55">
        <v>0</v>
      </c>
      <c r="R1648" s="53">
        <v>0</v>
      </c>
      <c r="S1648" s="54">
        <v>0</v>
      </c>
      <c r="T1648" s="54">
        <v>0</v>
      </c>
      <c r="U1648" s="54">
        <v>0</v>
      </c>
      <c r="V1648" s="54">
        <v>0</v>
      </c>
      <c r="W1648" s="55">
        <v>0</v>
      </c>
      <c r="X1648" s="53">
        <v>0</v>
      </c>
      <c r="Y1648" s="54">
        <v>0</v>
      </c>
      <c r="Z1648" s="54">
        <v>0</v>
      </c>
      <c r="AA1648" s="54">
        <v>0</v>
      </c>
      <c r="AB1648" s="54">
        <v>0</v>
      </c>
      <c r="AC1648" s="55">
        <v>0</v>
      </c>
      <c r="AD1648" s="53">
        <v>0</v>
      </c>
      <c r="AE1648" s="54">
        <v>0</v>
      </c>
      <c r="AF1648" s="54">
        <v>0</v>
      </c>
      <c r="AG1648" s="54">
        <v>0</v>
      </c>
      <c r="AH1648" s="54">
        <v>0</v>
      </c>
      <c r="AI1648" s="55">
        <v>0</v>
      </c>
    </row>
    <row r="1649" spans="1:35" x14ac:dyDescent="0.25">
      <c r="A1649" s="26">
        <v>2019</v>
      </c>
      <c r="B1649" s="26">
        <v>1</v>
      </c>
      <c r="C1649" s="26" t="s">
        <v>53</v>
      </c>
      <c r="D1649" s="26">
        <v>44</v>
      </c>
      <c r="E1649" s="26">
        <v>1975</v>
      </c>
      <c r="F1649" s="50">
        <v>0</v>
      </c>
      <c r="G1649" s="51">
        <v>0</v>
      </c>
      <c r="H1649" s="51">
        <v>0</v>
      </c>
      <c r="I1649" s="51">
        <v>0</v>
      </c>
      <c r="J1649" s="51">
        <v>0</v>
      </c>
      <c r="K1649" s="52">
        <v>0</v>
      </c>
      <c r="L1649" s="50">
        <v>0</v>
      </c>
      <c r="M1649" s="51">
        <v>0</v>
      </c>
      <c r="N1649" s="51">
        <v>0</v>
      </c>
      <c r="O1649" s="51">
        <v>0</v>
      </c>
      <c r="P1649" s="51">
        <v>0</v>
      </c>
      <c r="Q1649" s="52">
        <v>0</v>
      </c>
      <c r="R1649" s="50">
        <v>0</v>
      </c>
      <c r="S1649" s="51">
        <v>0</v>
      </c>
      <c r="T1649" s="51">
        <v>0</v>
      </c>
      <c r="U1649" s="51">
        <v>0</v>
      </c>
      <c r="V1649" s="51">
        <v>0</v>
      </c>
      <c r="W1649" s="52">
        <v>0</v>
      </c>
      <c r="X1649" s="50">
        <v>0</v>
      </c>
      <c r="Y1649" s="51">
        <v>0</v>
      </c>
      <c r="Z1649" s="51">
        <v>0</v>
      </c>
      <c r="AA1649" s="51">
        <v>0</v>
      </c>
      <c r="AB1649" s="51">
        <v>0</v>
      </c>
      <c r="AC1649" s="52">
        <v>0</v>
      </c>
      <c r="AD1649" s="50">
        <v>0</v>
      </c>
      <c r="AE1649" s="51">
        <v>0</v>
      </c>
      <c r="AF1649" s="51">
        <v>0</v>
      </c>
      <c r="AG1649" s="51">
        <v>0</v>
      </c>
      <c r="AH1649" s="51">
        <v>0</v>
      </c>
      <c r="AI1649" s="52">
        <v>0</v>
      </c>
    </row>
    <row r="1650" spans="1:35" x14ac:dyDescent="0.25">
      <c r="A1650" s="27">
        <v>2019</v>
      </c>
      <c r="B1650" s="27">
        <v>1</v>
      </c>
      <c r="C1650" s="27" t="s">
        <v>53</v>
      </c>
      <c r="D1650" s="27">
        <v>45</v>
      </c>
      <c r="E1650" s="27">
        <v>1974</v>
      </c>
      <c r="F1650" s="53">
        <v>0</v>
      </c>
      <c r="G1650" s="54">
        <v>365</v>
      </c>
      <c r="H1650" s="54">
        <v>365</v>
      </c>
      <c r="I1650" s="54">
        <v>365</v>
      </c>
      <c r="J1650" s="54">
        <v>0</v>
      </c>
      <c r="K1650" s="55">
        <v>0</v>
      </c>
      <c r="L1650" s="53">
        <v>0</v>
      </c>
      <c r="M1650" s="54">
        <v>0</v>
      </c>
      <c r="N1650" s="54">
        <v>0</v>
      </c>
      <c r="O1650" s="54">
        <v>0</v>
      </c>
      <c r="P1650" s="54">
        <v>0</v>
      </c>
      <c r="Q1650" s="55">
        <v>0</v>
      </c>
      <c r="R1650" s="53">
        <v>0</v>
      </c>
      <c r="S1650" s="54">
        <v>1</v>
      </c>
      <c r="T1650" s="54">
        <v>1</v>
      </c>
      <c r="U1650" s="54">
        <v>1</v>
      </c>
      <c r="V1650" s="54">
        <v>0</v>
      </c>
      <c r="W1650" s="55">
        <v>0</v>
      </c>
      <c r="X1650" s="53">
        <v>0</v>
      </c>
      <c r="Y1650" s="54">
        <v>0</v>
      </c>
      <c r="Z1650" s="54">
        <v>0</v>
      </c>
      <c r="AA1650" s="54">
        <v>0</v>
      </c>
      <c r="AB1650" s="54">
        <v>0</v>
      </c>
      <c r="AC1650" s="55">
        <v>0</v>
      </c>
      <c r="AD1650" s="53">
        <v>0</v>
      </c>
      <c r="AE1650" s="54">
        <v>1</v>
      </c>
      <c r="AF1650" s="54">
        <v>1</v>
      </c>
      <c r="AG1650" s="54">
        <v>1</v>
      </c>
      <c r="AH1650" s="54">
        <v>0</v>
      </c>
      <c r="AI1650" s="55">
        <v>0</v>
      </c>
    </row>
    <row r="1651" spans="1:35" x14ac:dyDescent="0.25">
      <c r="A1651" s="26">
        <v>2019</v>
      </c>
      <c r="B1651" s="26">
        <v>1</v>
      </c>
      <c r="C1651" s="26" t="s">
        <v>53</v>
      </c>
      <c r="D1651" s="26">
        <v>46</v>
      </c>
      <c r="E1651" s="26">
        <v>1973</v>
      </c>
      <c r="F1651" s="50">
        <v>181</v>
      </c>
      <c r="G1651" s="51">
        <v>365</v>
      </c>
      <c r="H1651" s="51">
        <v>365</v>
      </c>
      <c r="I1651" s="51">
        <v>365</v>
      </c>
      <c r="J1651" s="51">
        <v>0</v>
      </c>
      <c r="K1651" s="52">
        <v>0</v>
      </c>
      <c r="L1651" s="50">
        <v>0</v>
      </c>
      <c r="M1651" s="51">
        <v>0</v>
      </c>
      <c r="N1651" s="51">
        <v>0</v>
      </c>
      <c r="O1651" s="51">
        <v>0</v>
      </c>
      <c r="P1651" s="51">
        <v>0</v>
      </c>
      <c r="Q1651" s="52">
        <v>0</v>
      </c>
      <c r="R1651" s="50">
        <v>1</v>
      </c>
      <c r="S1651" s="51">
        <v>1</v>
      </c>
      <c r="T1651" s="51">
        <v>1</v>
      </c>
      <c r="U1651" s="51">
        <v>1</v>
      </c>
      <c r="V1651" s="51">
        <v>0</v>
      </c>
      <c r="W1651" s="52">
        <v>0</v>
      </c>
      <c r="X1651" s="50">
        <v>0</v>
      </c>
      <c r="Y1651" s="51">
        <v>0</v>
      </c>
      <c r="Z1651" s="51">
        <v>0</v>
      </c>
      <c r="AA1651" s="51">
        <v>0</v>
      </c>
      <c r="AB1651" s="51">
        <v>0</v>
      </c>
      <c r="AC1651" s="52">
        <v>0</v>
      </c>
      <c r="AD1651" s="50">
        <v>1</v>
      </c>
      <c r="AE1651" s="51">
        <v>1</v>
      </c>
      <c r="AF1651" s="51">
        <v>1</v>
      </c>
      <c r="AG1651" s="51">
        <v>1</v>
      </c>
      <c r="AH1651" s="51">
        <v>0</v>
      </c>
      <c r="AI1651" s="52">
        <v>0</v>
      </c>
    </row>
    <row r="1652" spans="1:35" x14ac:dyDescent="0.25">
      <c r="A1652" s="27">
        <v>2019</v>
      </c>
      <c r="B1652" s="27">
        <v>1</v>
      </c>
      <c r="C1652" s="27" t="s">
        <v>53</v>
      </c>
      <c r="D1652" s="27">
        <v>47</v>
      </c>
      <c r="E1652" s="27">
        <v>1972</v>
      </c>
      <c r="F1652" s="53">
        <v>181</v>
      </c>
      <c r="G1652" s="54">
        <v>365</v>
      </c>
      <c r="H1652" s="54">
        <v>365</v>
      </c>
      <c r="I1652" s="54">
        <v>365</v>
      </c>
      <c r="J1652" s="54">
        <v>0</v>
      </c>
      <c r="K1652" s="55">
        <v>0</v>
      </c>
      <c r="L1652" s="53">
        <v>0</v>
      </c>
      <c r="M1652" s="54">
        <v>0</v>
      </c>
      <c r="N1652" s="54">
        <v>0</v>
      </c>
      <c r="O1652" s="54">
        <v>0</v>
      </c>
      <c r="P1652" s="54">
        <v>0</v>
      </c>
      <c r="Q1652" s="55">
        <v>0</v>
      </c>
      <c r="R1652" s="53">
        <v>1</v>
      </c>
      <c r="S1652" s="54">
        <v>1</v>
      </c>
      <c r="T1652" s="54">
        <v>1</v>
      </c>
      <c r="U1652" s="54">
        <v>1</v>
      </c>
      <c r="V1652" s="54">
        <v>0</v>
      </c>
      <c r="W1652" s="55">
        <v>0</v>
      </c>
      <c r="X1652" s="53">
        <v>0</v>
      </c>
      <c r="Y1652" s="54">
        <v>0</v>
      </c>
      <c r="Z1652" s="54">
        <v>0</v>
      </c>
      <c r="AA1652" s="54">
        <v>0</v>
      </c>
      <c r="AB1652" s="54">
        <v>0</v>
      </c>
      <c r="AC1652" s="55">
        <v>0</v>
      </c>
      <c r="AD1652" s="53">
        <v>1</v>
      </c>
      <c r="AE1652" s="54">
        <v>1</v>
      </c>
      <c r="AF1652" s="54">
        <v>1</v>
      </c>
      <c r="AG1652" s="54">
        <v>1</v>
      </c>
      <c r="AH1652" s="54">
        <v>0</v>
      </c>
      <c r="AI1652" s="55">
        <v>0</v>
      </c>
    </row>
    <row r="1653" spans="1:35" x14ac:dyDescent="0.25">
      <c r="A1653" s="26">
        <v>2019</v>
      </c>
      <c r="B1653" s="26">
        <v>1</v>
      </c>
      <c r="C1653" s="26" t="s">
        <v>53</v>
      </c>
      <c r="D1653" s="26">
        <v>48</v>
      </c>
      <c r="E1653" s="26">
        <v>1971</v>
      </c>
      <c r="F1653" s="50">
        <v>180</v>
      </c>
      <c r="G1653" s="51">
        <v>364</v>
      </c>
      <c r="H1653" s="51">
        <v>364</v>
      </c>
      <c r="I1653" s="51">
        <v>364</v>
      </c>
      <c r="J1653" s="51">
        <v>0</v>
      </c>
      <c r="K1653" s="52">
        <v>0</v>
      </c>
      <c r="L1653" s="50">
        <v>0</v>
      </c>
      <c r="M1653" s="51">
        <v>0</v>
      </c>
      <c r="N1653" s="51">
        <v>0</v>
      </c>
      <c r="O1653" s="51">
        <v>0</v>
      </c>
      <c r="P1653" s="51">
        <v>0</v>
      </c>
      <c r="Q1653" s="52">
        <v>0</v>
      </c>
      <c r="R1653" s="50">
        <v>1</v>
      </c>
      <c r="S1653" s="51">
        <v>1</v>
      </c>
      <c r="T1653" s="51">
        <v>1</v>
      </c>
      <c r="U1653" s="51">
        <v>1</v>
      </c>
      <c r="V1653" s="51">
        <v>0</v>
      </c>
      <c r="W1653" s="52">
        <v>0</v>
      </c>
      <c r="X1653" s="50">
        <v>0</v>
      </c>
      <c r="Y1653" s="51">
        <v>0</v>
      </c>
      <c r="Z1653" s="51">
        <v>0</v>
      </c>
      <c r="AA1653" s="51">
        <v>0</v>
      </c>
      <c r="AB1653" s="51">
        <v>0</v>
      </c>
      <c r="AC1653" s="52">
        <v>0</v>
      </c>
      <c r="AD1653" s="50">
        <v>1</v>
      </c>
      <c r="AE1653" s="51">
        <v>1</v>
      </c>
      <c r="AF1653" s="51">
        <v>1</v>
      </c>
      <c r="AG1653" s="51">
        <v>1</v>
      </c>
      <c r="AH1653" s="51">
        <v>0</v>
      </c>
      <c r="AI1653" s="52">
        <v>0</v>
      </c>
    </row>
    <row r="1654" spans="1:35" x14ac:dyDescent="0.25">
      <c r="A1654" s="27">
        <v>2019</v>
      </c>
      <c r="B1654" s="27">
        <v>1</v>
      </c>
      <c r="C1654" s="27" t="s">
        <v>53</v>
      </c>
      <c r="D1654" s="27">
        <v>49</v>
      </c>
      <c r="E1654" s="27">
        <v>1970</v>
      </c>
      <c r="F1654" s="53">
        <v>0</v>
      </c>
      <c r="G1654" s="54">
        <v>0</v>
      </c>
      <c r="H1654" s="54">
        <v>0</v>
      </c>
      <c r="I1654" s="54">
        <v>227</v>
      </c>
      <c r="J1654" s="54">
        <v>0</v>
      </c>
      <c r="K1654" s="55">
        <v>0</v>
      </c>
      <c r="L1654" s="53">
        <v>0</v>
      </c>
      <c r="M1654" s="54">
        <v>0</v>
      </c>
      <c r="N1654" s="54">
        <v>0</v>
      </c>
      <c r="O1654" s="54">
        <v>0</v>
      </c>
      <c r="P1654" s="54">
        <v>0</v>
      </c>
      <c r="Q1654" s="55">
        <v>0</v>
      </c>
      <c r="R1654" s="53">
        <v>0</v>
      </c>
      <c r="S1654" s="54">
        <v>0</v>
      </c>
      <c r="T1654" s="54">
        <v>0</v>
      </c>
      <c r="U1654" s="54">
        <v>1</v>
      </c>
      <c r="V1654" s="54">
        <v>0</v>
      </c>
      <c r="W1654" s="55">
        <v>0</v>
      </c>
      <c r="X1654" s="53">
        <v>0</v>
      </c>
      <c r="Y1654" s="54">
        <v>0</v>
      </c>
      <c r="Z1654" s="54">
        <v>0</v>
      </c>
      <c r="AA1654" s="54">
        <v>0</v>
      </c>
      <c r="AB1654" s="54">
        <v>0</v>
      </c>
      <c r="AC1654" s="55">
        <v>0</v>
      </c>
      <c r="AD1654" s="53">
        <v>0</v>
      </c>
      <c r="AE1654" s="54">
        <v>0</v>
      </c>
      <c r="AF1654" s="54">
        <v>0</v>
      </c>
      <c r="AG1654" s="54">
        <v>0</v>
      </c>
      <c r="AH1654" s="54">
        <v>0</v>
      </c>
      <c r="AI1654" s="55">
        <v>0</v>
      </c>
    </row>
    <row r="1655" spans="1:35" x14ac:dyDescent="0.25">
      <c r="A1655" s="26">
        <v>2019</v>
      </c>
      <c r="B1655" s="26">
        <v>1</v>
      </c>
      <c r="C1655" s="26" t="s">
        <v>53</v>
      </c>
      <c r="D1655" s="26">
        <v>50</v>
      </c>
      <c r="E1655" s="26">
        <v>1969</v>
      </c>
      <c r="F1655" s="50">
        <v>181</v>
      </c>
      <c r="G1655" s="51">
        <v>0</v>
      </c>
      <c r="H1655" s="51">
        <v>0</v>
      </c>
      <c r="I1655" s="51">
        <v>0</v>
      </c>
      <c r="J1655" s="51">
        <v>0</v>
      </c>
      <c r="K1655" s="52">
        <v>0</v>
      </c>
      <c r="L1655" s="50">
        <v>0</v>
      </c>
      <c r="M1655" s="51">
        <v>0</v>
      </c>
      <c r="N1655" s="51">
        <v>0</v>
      </c>
      <c r="O1655" s="51">
        <v>0</v>
      </c>
      <c r="P1655" s="51">
        <v>0</v>
      </c>
      <c r="Q1655" s="52">
        <v>0</v>
      </c>
      <c r="R1655" s="50">
        <v>1</v>
      </c>
      <c r="S1655" s="51">
        <v>0</v>
      </c>
      <c r="T1655" s="51">
        <v>0</v>
      </c>
      <c r="U1655" s="51">
        <v>0</v>
      </c>
      <c r="V1655" s="51">
        <v>0</v>
      </c>
      <c r="W1655" s="52">
        <v>0</v>
      </c>
      <c r="X1655" s="50">
        <v>0</v>
      </c>
      <c r="Y1655" s="51">
        <v>0</v>
      </c>
      <c r="Z1655" s="51">
        <v>0</v>
      </c>
      <c r="AA1655" s="51">
        <v>0</v>
      </c>
      <c r="AB1655" s="51">
        <v>0</v>
      </c>
      <c r="AC1655" s="52">
        <v>0</v>
      </c>
      <c r="AD1655" s="50">
        <v>1</v>
      </c>
      <c r="AE1655" s="51">
        <v>0</v>
      </c>
      <c r="AF1655" s="51">
        <v>0</v>
      </c>
      <c r="AG1655" s="51">
        <v>0</v>
      </c>
      <c r="AH1655" s="51">
        <v>0</v>
      </c>
      <c r="AI1655" s="52">
        <v>0</v>
      </c>
    </row>
    <row r="1656" spans="1:35" x14ac:dyDescent="0.25">
      <c r="A1656" s="27">
        <v>2019</v>
      </c>
      <c r="B1656" s="27">
        <v>1</v>
      </c>
      <c r="C1656" s="27" t="s">
        <v>53</v>
      </c>
      <c r="D1656" s="27">
        <v>51</v>
      </c>
      <c r="E1656" s="27">
        <v>1968</v>
      </c>
      <c r="F1656" s="53">
        <v>0</v>
      </c>
      <c r="G1656" s="54">
        <v>0</v>
      </c>
      <c r="H1656" s="54">
        <v>0</v>
      </c>
      <c r="I1656" s="54">
        <v>0</v>
      </c>
      <c r="J1656" s="54">
        <v>0</v>
      </c>
      <c r="K1656" s="55">
        <v>0</v>
      </c>
      <c r="L1656" s="53">
        <v>0</v>
      </c>
      <c r="M1656" s="54">
        <v>0</v>
      </c>
      <c r="N1656" s="54">
        <v>0</v>
      </c>
      <c r="O1656" s="54">
        <v>0</v>
      </c>
      <c r="P1656" s="54">
        <v>0</v>
      </c>
      <c r="Q1656" s="55">
        <v>0</v>
      </c>
      <c r="R1656" s="53">
        <v>0</v>
      </c>
      <c r="S1656" s="54">
        <v>0</v>
      </c>
      <c r="T1656" s="54">
        <v>0</v>
      </c>
      <c r="U1656" s="54">
        <v>0</v>
      </c>
      <c r="V1656" s="54">
        <v>0</v>
      </c>
      <c r="W1656" s="55">
        <v>0</v>
      </c>
      <c r="X1656" s="53">
        <v>0</v>
      </c>
      <c r="Y1656" s="54">
        <v>0</v>
      </c>
      <c r="Z1656" s="54">
        <v>0</v>
      </c>
      <c r="AA1656" s="54">
        <v>0</v>
      </c>
      <c r="AB1656" s="54">
        <v>0</v>
      </c>
      <c r="AC1656" s="55">
        <v>0</v>
      </c>
      <c r="AD1656" s="53">
        <v>0</v>
      </c>
      <c r="AE1656" s="54">
        <v>0</v>
      </c>
      <c r="AF1656" s="54">
        <v>0</v>
      </c>
      <c r="AG1656" s="54">
        <v>0</v>
      </c>
      <c r="AH1656" s="54">
        <v>0</v>
      </c>
      <c r="AI1656" s="55">
        <v>0</v>
      </c>
    </row>
    <row r="1657" spans="1:35" x14ac:dyDescent="0.25">
      <c r="A1657" s="26">
        <v>2019</v>
      </c>
      <c r="B1657" s="26">
        <v>1</v>
      </c>
      <c r="C1657" s="26" t="s">
        <v>53</v>
      </c>
      <c r="D1657" s="26">
        <v>52</v>
      </c>
      <c r="E1657" s="26">
        <v>1967</v>
      </c>
      <c r="F1657" s="50">
        <v>0</v>
      </c>
      <c r="G1657" s="51">
        <v>0</v>
      </c>
      <c r="H1657" s="51">
        <v>0</v>
      </c>
      <c r="I1657" s="51">
        <v>0</v>
      </c>
      <c r="J1657" s="51">
        <v>0</v>
      </c>
      <c r="K1657" s="52">
        <v>0</v>
      </c>
      <c r="L1657" s="50">
        <v>0</v>
      </c>
      <c r="M1657" s="51">
        <v>0</v>
      </c>
      <c r="N1657" s="51">
        <v>0</v>
      </c>
      <c r="O1657" s="51">
        <v>0</v>
      </c>
      <c r="P1657" s="51">
        <v>0</v>
      </c>
      <c r="Q1657" s="52">
        <v>0</v>
      </c>
      <c r="R1657" s="50">
        <v>0</v>
      </c>
      <c r="S1657" s="51">
        <v>0</v>
      </c>
      <c r="T1657" s="51">
        <v>0</v>
      </c>
      <c r="U1657" s="51">
        <v>0</v>
      </c>
      <c r="V1657" s="51">
        <v>0</v>
      </c>
      <c r="W1657" s="52">
        <v>0</v>
      </c>
      <c r="X1657" s="50">
        <v>0</v>
      </c>
      <c r="Y1657" s="51">
        <v>0</v>
      </c>
      <c r="Z1657" s="51">
        <v>0</v>
      </c>
      <c r="AA1657" s="51">
        <v>0</v>
      </c>
      <c r="AB1657" s="51">
        <v>0</v>
      </c>
      <c r="AC1657" s="52">
        <v>0</v>
      </c>
      <c r="AD1657" s="50">
        <v>0</v>
      </c>
      <c r="AE1657" s="51">
        <v>0</v>
      </c>
      <c r="AF1657" s="51">
        <v>0</v>
      </c>
      <c r="AG1657" s="51">
        <v>0</v>
      </c>
      <c r="AH1657" s="51">
        <v>0</v>
      </c>
      <c r="AI1657" s="52">
        <v>0</v>
      </c>
    </row>
    <row r="1658" spans="1:35" x14ac:dyDescent="0.25">
      <c r="A1658" s="27">
        <v>2019</v>
      </c>
      <c r="B1658" s="27">
        <v>1</v>
      </c>
      <c r="C1658" s="27" t="s">
        <v>53</v>
      </c>
      <c r="D1658" s="27">
        <v>53</v>
      </c>
      <c r="E1658" s="27">
        <v>1966</v>
      </c>
      <c r="F1658" s="53">
        <v>181</v>
      </c>
      <c r="G1658" s="54">
        <v>365</v>
      </c>
      <c r="H1658" s="54">
        <v>365</v>
      </c>
      <c r="I1658" s="54">
        <v>365</v>
      </c>
      <c r="J1658" s="54">
        <v>0</v>
      </c>
      <c r="K1658" s="55">
        <v>0</v>
      </c>
      <c r="L1658" s="53">
        <v>0</v>
      </c>
      <c r="M1658" s="54">
        <v>0</v>
      </c>
      <c r="N1658" s="54">
        <v>0</v>
      </c>
      <c r="O1658" s="54">
        <v>0</v>
      </c>
      <c r="P1658" s="54">
        <v>0</v>
      </c>
      <c r="Q1658" s="55">
        <v>0</v>
      </c>
      <c r="R1658" s="53">
        <v>1</v>
      </c>
      <c r="S1658" s="54">
        <v>1</v>
      </c>
      <c r="T1658" s="54">
        <v>1</v>
      </c>
      <c r="U1658" s="54">
        <v>1</v>
      </c>
      <c r="V1658" s="54">
        <v>0</v>
      </c>
      <c r="W1658" s="55">
        <v>0</v>
      </c>
      <c r="X1658" s="53">
        <v>0</v>
      </c>
      <c r="Y1658" s="54">
        <v>0</v>
      </c>
      <c r="Z1658" s="54">
        <v>0</v>
      </c>
      <c r="AA1658" s="54">
        <v>0</v>
      </c>
      <c r="AB1658" s="54">
        <v>0</v>
      </c>
      <c r="AC1658" s="55">
        <v>0</v>
      </c>
      <c r="AD1658" s="53">
        <v>1</v>
      </c>
      <c r="AE1658" s="54">
        <v>1</v>
      </c>
      <c r="AF1658" s="54">
        <v>1</v>
      </c>
      <c r="AG1658" s="54">
        <v>1</v>
      </c>
      <c r="AH1658" s="54">
        <v>0</v>
      </c>
      <c r="AI1658" s="55">
        <v>0</v>
      </c>
    </row>
    <row r="1659" spans="1:35" x14ac:dyDescent="0.25">
      <c r="A1659" s="26">
        <v>2019</v>
      </c>
      <c r="B1659" s="26">
        <v>1</v>
      </c>
      <c r="C1659" s="26" t="s">
        <v>53</v>
      </c>
      <c r="D1659" s="26">
        <v>54</v>
      </c>
      <c r="E1659" s="26">
        <v>1965</v>
      </c>
      <c r="F1659" s="50">
        <v>0</v>
      </c>
      <c r="G1659" s="51">
        <v>0</v>
      </c>
      <c r="H1659" s="51">
        <v>0</v>
      </c>
      <c r="I1659" s="51">
        <v>0</v>
      </c>
      <c r="J1659" s="51">
        <v>0</v>
      </c>
      <c r="K1659" s="52">
        <v>0</v>
      </c>
      <c r="L1659" s="50">
        <v>0</v>
      </c>
      <c r="M1659" s="51">
        <v>0</v>
      </c>
      <c r="N1659" s="51">
        <v>0</v>
      </c>
      <c r="O1659" s="51">
        <v>0</v>
      </c>
      <c r="P1659" s="51">
        <v>0</v>
      </c>
      <c r="Q1659" s="52">
        <v>0</v>
      </c>
      <c r="R1659" s="50">
        <v>0</v>
      </c>
      <c r="S1659" s="51">
        <v>0</v>
      </c>
      <c r="T1659" s="51">
        <v>0</v>
      </c>
      <c r="U1659" s="51">
        <v>0</v>
      </c>
      <c r="V1659" s="51">
        <v>0</v>
      </c>
      <c r="W1659" s="52">
        <v>0</v>
      </c>
      <c r="X1659" s="50">
        <v>0</v>
      </c>
      <c r="Y1659" s="51">
        <v>0</v>
      </c>
      <c r="Z1659" s="51">
        <v>0</v>
      </c>
      <c r="AA1659" s="51">
        <v>0</v>
      </c>
      <c r="AB1659" s="51">
        <v>0</v>
      </c>
      <c r="AC1659" s="52">
        <v>0</v>
      </c>
      <c r="AD1659" s="50">
        <v>0</v>
      </c>
      <c r="AE1659" s="51">
        <v>0</v>
      </c>
      <c r="AF1659" s="51">
        <v>0</v>
      </c>
      <c r="AG1659" s="51">
        <v>0</v>
      </c>
      <c r="AH1659" s="51">
        <v>0</v>
      </c>
      <c r="AI1659" s="52">
        <v>0</v>
      </c>
    </row>
    <row r="1660" spans="1:35" x14ac:dyDescent="0.25">
      <c r="A1660" s="27">
        <v>2019</v>
      </c>
      <c r="B1660" s="27">
        <v>1</v>
      </c>
      <c r="C1660" s="27" t="s">
        <v>53</v>
      </c>
      <c r="D1660" s="27">
        <v>55</v>
      </c>
      <c r="E1660" s="27">
        <v>1964</v>
      </c>
      <c r="F1660" s="53">
        <v>0</v>
      </c>
      <c r="G1660" s="54">
        <v>0</v>
      </c>
      <c r="H1660" s="54">
        <v>0</v>
      </c>
      <c r="I1660" s="54">
        <v>0</v>
      </c>
      <c r="J1660" s="54">
        <v>0</v>
      </c>
      <c r="K1660" s="55">
        <v>0</v>
      </c>
      <c r="L1660" s="53">
        <v>0</v>
      </c>
      <c r="M1660" s="54">
        <v>0</v>
      </c>
      <c r="N1660" s="54">
        <v>0</v>
      </c>
      <c r="O1660" s="54">
        <v>0</v>
      </c>
      <c r="P1660" s="54">
        <v>0</v>
      </c>
      <c r="Q1660" s="55">
        <v>0</v>
      </c>
      <c r="R1660" s="53">
        <v>0</v>
      </c>
      <c r="S1660" s="54">
        <v>0</v>
      </c>
      <c r="T1660" s="54">
        <v>0</v>
      </c>
      <c r="U1660" s="54">
        <v>0</v>
      </c>
      <c r="V1660" s="54">
        <v>0</v>
      </c>
      <c r="W1660" s="55">
        <v>0</v>
      </c>
      <c r="X1660" s="53">
        <v>0</v>
      </c>
      <c r="Y1660" s="54">
        <v>0</v>
      </c>
      <c r="Z1660" s="54">
        <v>0</v>
      </c>
      <c r="AA1660" s="54">
        <v>0</v>
      </c>
      <c r="AB1660" s="54">
        <v>0</v>
      </c>
      <c r="AC1660" s="55">
        <v>0</v>
      </c>
      <c r="AD1660" s="53">
        <v>0</v>
      </c>
      <c r="AE1660" s="54">
        <v>0</v>
      </c>
      <c r="AF1660" s="54">
        <v>0</v>
      </c>
      <c r="AG1660" s="54">
        <v>0</v>
      </c>
      <c r="AH1660" s="54">
        <v>0</v>
      </c>
      <c r="AI1660" s="55">
        <v>0</v>
      </c>
    </row>
    <row r="1661" spans="1:35" x14ac:dyDescent="0.25">
      <c r="A1661" s="26">
        <v>2019</v>
      </c>
      <c r="B1661" s="26">
        <v>1</v>
      </c>
      <c r="C1661" s="26" t="s">
        <v>53</v>
      </c>
      <c r="D1661" s="26">
        <v>56</v>
      </c>
      <c r="E1661" s="26">
        <v>1963</v>
      </c>
      <c r="F1661" s="50">
        <v>0</v>
      </c>
      <c r="G1661" s="51">
        <v>0</v>
      </c>
      <c r="H1661" s="51">
        <v>0</v>
      </c>
      <c r="I1661" s="51">
        <v>0</v>
      </c>
      <c r="J1661" s="51">
        <v>0</v>
      </c>
      <c r="K1661" s="52">
        <v>0</v>
      </c>
      <c r="L1661" s="50">
        <v>0</v>
      </c>
      <c r="M1661" s="51">
        <v>0</v>
      </c>
      <c r="N1661" s="51">
        <v>0</v>
      </c>
      <c r="O1661" s="51">
        <v>0</v>
      </c>
      <c r="P1661" s="51">
        <v>0</v>
      </c>
      <c r="Q1661" s="52">
        <v>0</v>
      </c>
      <c r="R1661" s="50">
        <v>0</v>
      </c>
      <c r="S1661" s="51">
        <v>0</v>
      </c>
      <c r="T1661" s="51">
        <v>0</v>
      </c>
      <c r="U1661" s="51">
        <v>0</v>
      </c>
      <c r="V1661" s="51">
        <v>0</v>
      </c>
      <c r="W1661" s="52">
        <v>0</v>
      </c>
      <c r="X1661" s="50">
        <v>0</v>
      </c>
      <c r="Y1661" s="51">
        <v>0</v>
      </c>
      <c r="Z1661" s="51">
        <v>0</v>
      </c>
      <c r="AA1661" s="51">
        <v>0</v>
      </c>
      <c r="AB1661" s="51">
        <v>0</v>
      </c>
      <c r="AC1661" s="52">
        <v>0</v>
      </c>
      <c r="AD1661" s="50">
        <v>0</v>
      </c>
      <c r="AE1661" s="51">
        <v>0</v>
      </c>
      <c r="AF1661" s="51">
        <v>0</v>
      </c>
      <c r="AG1661" s="51">
        <v>0</v>
      </c>
      <c r="AH1661" s="51">
        <v>0</v>
      </c>
      <c r="AI1661" s="52">
        <v>0</v>
      </c>
    </row>
    <row r="1662" spans="1:35" x14ac:dyDescent="0.25">
      <c r="A1662" s="27">
        <v>2019</v>
      </c>
      <c r="B1662" s="27">
        <v>1</v>
      </c>
      <c r="C1662" s="27" t="s">
        <v>53</v>
      </c>
      <c r="D1662" s="27">
        <v>57</v>
      </c>
      <c r="E1662" s="27">
        <v>1962</v>
      </c>
      <c r="F1662" s="53">
        <v>0</v>
      </c>
      <c r="G1662" s="54">
        <v>0</v>
      </c>
      <c r="H1662" s="54">
        <v>0</v>
      </c>
      <c r="I1662" s="54">
        <v>0</v>
      </c>
      <c r="J1662" s="54">
        <v>0</v>
      </c>
      <c r="K1662" s="55">
        <v>0</v>
      </c>
      <c r="L1662" s="53">
        <v>0</v>
      </c>
      <c r="M1662" s="54">
        <v>0</v>
      </c>
      <c r="N1662" s="54">
        <v>0</v>
      </c>
      <c r="O1662" s="54">
        <v>0</v>
      </c>
      <c r="P1662" s="54">
        <v>0</v>
      </c>
      <c r="Q1662" s="55">
        <v>0</v>
      </c>
      <c r="R1662" s="53">
        <v>0</v>
      </c>
      <c r="S1662" s="54">
        <v>0</v>
      </c>
      <c r="T1662" s="54">
        <v>0</v>
      </c>
      <c r="U1662" s="54">
        <v>0</v>
      </c>
      <c r="V1662" s="54">
        <v>0</v>
      </c>
      <c r="W1662" s="55">
        <v>0</v>
      </c>
      <c r="X1662" s="53">
        <v>0</v>
      </c>
      <c r="Y1662" s="54">
        <v>0</v>
      </c>
      <c r="Z1662" s="54">
        <v>0</v>
      </c>
      <c r="AA1662" s="54">
        <v>0</v>
      </c>
      <c r="AB1662" s="54">
        <v>0</v>
      </c>
      <c r="AC1662" s="55">
        <v>0</v>
      </c>
      <c r="AD1662" s="53">
        <v>0</v>
      </c>
      <c r="AE1662" s="54">
        <v>0</v>
      </c>
      <c r="AF1662" s="54">
        <v>0</v>
      </c>
      <c r="AG1662" s="54">
        <v>0</v>
      </c>
      <c r="AH1662" s="54">
        <v>0</v>
      </c>
      <c r="AI1662" s="55">
        <v>0</v>
      </c>
    </row>
    <row r="1663" spans="1:35" x14ac:dyDescent="0.25">
      <c r="A1663" s="26">
        <v>2019</v>
      </c>
      <c r="B1663" s="26">
        <v>1</v>
      </c>
      <c r="C1663" s="26" t="s">
        <v>53</v>
      </c>
      <c r="D1663" s="26">
        <v>58</v>
      </c>
      <c r="E1663" s="26">
        <v>1961</v>
      </c>
      <c r="F1663" s="50">
        <v>181</v>
      </c>
      <c r="G1663" s="51">
        <v>365</v>
      </c>
      <c r="H1663" s="51">
        <v>365</v>
      </c>
      <c r="I1663" s="51">
        <v>365</v>
      </c>
      <c r="J1663" s="51">
        <v>0</v>
      </c>
      <c r="K1663" s="52">
        <v>0</v>
      </c>
      <c r="L1663" s="50">
        <v>0</v>
      </c>
      <c r="M1663" s="51">
        <v>0</v>
      </c>
      <c r="N1663" s="51">
        <v>0</v>
      </c>
      <c r="O1663" s="51">
        <v>0</v>
      </c>
      <c r="P1663" s="51">
        <v>0</v>
      </c>
      <c r="Q1663" s="52">
        <v>0</v>
      </c>
      <c r="R1663" s="50">
        <v>1</v>
      </c>
      <c r="S1663" s="51">
        <v>1</v>
      </c>
      <c r="T1663" s="51">
        <v>1</v>
      </c>
      <c r="U1663" s="51">
        <v>1</v>
      </c>
      <c r="V1663" s="51">
        <v>0</v>
      </c>
      <c r="W1663" s="52">
        <v>0</v>
      </c>
      <c r="X1663" s="50">
        <v>0</v>
      </c>
      <c r="Y1663" s="51">
        <v>0</v>
      </c>
      <c r="Z1663" s="51">
        <v>0</v>
      </c>
      <c r="AA1663" s="51">
        <v>0</v>
      </c>
      <c r="AB1663" s="51">
        <v>0</v>
      </c>
      <c r="AC1663" s="52">
        <v>0</v>
      </c>
      <c r="AD1663" s="50">
        <v>1</v>
      </c>
      <c r="AE1663" s="51">
        <v>1</v>
      </c>
      <c r="AF1663" s="51">
        <v>1</v>
      </c>
      <c r="AG1663" s="51">
        <v>1</v>
      </c>
      <c r="AH1663" s="51">
        <v>0</v>
      </c>
      <c r="AI1663" s="52">
        <v>0</v>
      </c>
    </row>
    <row r="1664" spans="1:35" x14ac:dyDescent="0.25">
      <c r="A1664" s="27">
        <v>2019</v>
      </c>
      <c r="B1664" s="27">
        <v>1</v>
      </c>
      <c r="C1664" s="27" t="s">
        <v>53</v>
      </c>
      <c r="D1664" s="27">
        <v>59</v>
      </c>
      <c r="E1664" s="27">
        <v>1960</v>
      </c>
      <c r="F1664" s="53">
        <v>0</v>
      </c>
      <c r="G1664" s="54">
        <v>0</v>
      </c>
      <c r="H1664" s="54">
        <v>0</v>
      </c>
      <c r="I1664" s="54">
        <v>0</v>
      </c>
      <c r="J1664" s="54">
        <v>0</v>
      </c>
      <c r="K1664" s="55">
        <v>0</v>
      </c>
      <c r="L1664" s="53">
        <v>0</v>
      </c>
      <c r="M1664" s="54">
        <v>0</v>
      </c>
      <c r="N1664" s="54">
        <v>0</v>
      </c>
      <c r="O1664" s="54">
        <v>0</v>
      </c>
      <c r="P1664" s="54">
        <v>0</v>
      </c>
      <c r="Q1664" s="55">
        <v>0</v>
      </c>
      <c r="R1664" s="53">
        <v>0</v>
      </c>
      <c r="S1664" s="54">
        <v>0</v>
      </c>
      <c r="T1664" s="54">
        <v>0</v>
      </c>
      <c r="U1664" s="54">
        <v>0</v>
      </c>
      <c r="V1664" s="54">
        <v>0</v>
      </c>
      <c r="W1664" s="55">
        <v>0</v>
      </c>
      <c r="X1664" s="53">
        <v>0</v>
      </c>
      <c r="Y1664" s="54">
        <v>0</v>
      </c>
      <c r="Z1664" s="54">
        <v>0</v>
      </c>
      <c r="AA1664" s="54">
        <v>0</v>
      </c>
      <c r="AB1664" s="54">
        <v>0</v>
      </c>
      <c r="AC1664" s="55">
        <v>0</v>
      </c>
      <c r="AD1664" s="53">
        <v>0</v>
      </c>
      <c r="AE1664" s="54">
        <v>0</v>
      </c>
      <c r="AF1664" s="54">
        <v>0</v>
      </c>
      <c r="AG1664" s="54">
        <v>0</v>
      </c>
      <c r="AH1664" s="54">
        <v>0</v>
      </c>
      <c r="AI1664" s="55">
        <v>0</v>
      </c>
    </row>
    <row r="1665" spans="1:35" x14ac:dyDescent="0.25">
      <c r="A1665" s="26">
        <v>2019</v>
      </c>
      <c r="B1665" s="26">
        <v>1</v>
      </c>
      <c r="C1665" s="26" t="s">
        <v>53</v>
      </c>
      <c r="D1665" s="26">
        <v>60</v>
      </c>
      <c r="E1665" s="26">
        <v>1959</v>
      </c>
      <c r="F1665" s="50">
        <v>0</v>
      </c>
      <c r="G1665" s="51">
        <v>0</v>
      </c>
      <c r="H1665" s="51">
        <v>0</v>
      </c>
      <c r="I1665" s="51">
        <v>0</v>
      </c>
      <c r="J1665" s="51">
        <v>0</v>
      </c>
      <c r="K1665" s="52">
        <v>0</v>
      </c>
      <c r="L1665" s="50">
        <v>0</v>
      </c>
      <c r="M1665" s="51">
        <v>0</v>
      </c>
      <c r="N1665" s="51">
        <v>0</v>
      </c>
      <c r="O1665" s="51">
        <v>0</v>
      </c>
      <c r="P1665" s="51">
        <v>0</v>
      </c>
      <c r="Q1665" s="52">
        <v>0</v>
      </c>
      <c r="R1665" s="50">
        <v>0</v>
      </c>
      <c r="S1665" s="51">
        <v>0</v>
      </c>
      <c r="T1665" s="51">
        <v>0</v>
      </c>
      <c r="U1665" s="51">
        <v>0</v>
      </c>
      <c r="V1665" s="51">
        <v>0</v>
      </c>
      <c r="W1665" s="52">
        <v>0</v>
      </c>
      <c r="X1665" s="50">
        <v>0</v>
      </c>
      <c r="Y1665" s="51">
        <v>0</v>
      </c>
      <c r="Z1665" s="51">
        <v>0</v>
      </c>
      <c r="AA1665" s="51">
        <v>0</v>
      </c>
      <c r="AB1665" s="51">
        <v>0</v>
      </c>
      <c r="AC1665" s="52">
        <v>0</v>
      </c>
      <c r="AD1665" s="50">
        <v>0</v>
      </c>
      <c r="AE1665" s="51">
        <v>0</v>
      </c>
      <c r="AF1665" s="51">
        <v>0</v>
      </c>
      <c r="AG1665" s="51">
        <v>0</v>
      </c>
      <c r="AH1665" s="51">
        <v>0</v>
      </c>
      <c r="AI1665" s="52">
        <v>0</v>
      </c>
    </row>
    <row r="1666" spans="1:35" x14ac:dyDescent="0.25">
      <c r="A1666" s="27">
        <v>2019</v>
      </c>
      <c r="B1666" s="27">
        <v>1</v>
      </c>
      <c r="C1666" s="27" t="s">
        <v>53</v>
      </c>
      <c r="D1666" s="27">
        <v>61</v>
      </c>
      <c r="E1666" s="27">
        <v>1958</v>
      </c>
      <c r="F1666" s="53">
        <v>0</v>
      </c>
      <c r="G1666" s="54">
        <v>0</v>
      </c>
      <c r="H1666" s="54">
        <v>0</v>
      </c>
      <c r="I1666" s="54">
        <v>0</v>
      </c>
      <c r="J1666" s="54">
        <v>0</v>
      </c>
      <c r="K1666" s="55">
        <v>0</v>
      </c>
      <c r="L1666" s="53">
        <v>0</v>
      </c>
      <c r="M1666" s="54">
        <v>0</v>
      </c>
      <c r="N1666" s="54">
        <v>0</v>
      </c>
      <c r="O1666" s="54">
        <v>0</v>
      </c>
      <c r="P1666" s="54">
        <v>0</v>
      </c>
      <c r="Q1666" s="55">
        <v>0</v>
      </c>
      <c r="R1666" s="53">
        <v>0</v>
      </c>
      <c r="S1666" s="54">
        <v>0</v>
      </c>
      <c r="T1666" s="54">
        <v>0</v>
      </c>
      <c r="U1666" s="54">
        <v>0</v>
      </c>
      <c r="V1666" s="54">
        <v>0</v>
      </c>
      <c r="W1666" s="55">
        <v>0</v>
      </c>
      <c r="X1666" s="53">
        <v>0</v>
      </c>
      <c r="Y1666" s="54">
        <v>0</v>
      </c>
      <c r="Z1666" s="54">
        <v>0</v>
      </c>
      <c r="AA1666" s="54">
        <v>0</v>
      </c>
      <c r="AB1666" s="54">
        <v>0</v>
      </c>
      <c r="AC1666" s="55">
        <v>0</v>
      </c>
      <c r="AD1666" s="53">
        <v>0</v>
      </c>
      <c r="AE1666" s="54">
        <v>0</v>
      </c>
      <c r="AF1666" s="54">
        <v>0</v>
      </c>
      <c r="AG1666" s="54">
        <v>0</v>
      </c>
      <c r="AH1666" s="54">
        <v>0</v>
      </c>
      <c r="AI1666" s="55">
        <v>0</v>
      </c>
    </row>
    <row r="1667" spans="1:35" x14ac:dyDescent="0.25">
      <c r="A1667" s="26">
        <v>2019</v>
      </c>
      <c r="B1667" s="26">
        <v>1</v>
      </c>
      <c r="C1667" s="26" t="s">
        <v>53</v>
      </c>
      <c r="D1667" s="26">
        <v>62</v>
      </c>
      <c r="E1667" s="26">
        <v>1957</v>
      </c>
      <c r="F1667" s="50">
        <v>0</v>
      </c>
      <c r="G1667" s="51">
        <v>0</v>
      </c>
      <c r="H1667" s="51">
        <v>0</v>
      </c>
      <c r="I1667" s="51">
        <v>0</v>
      </c>
      <c r="J1667" s="51">
        <v>0</v>
      </c>
      <c r="K1667" s="52">
        <v>0</v>
      </c>
      <c r="L1667" s="50">
        <v>0</v>
      </c>
      <c r="M1667" s="51">
        <v>0</v>
      </c>
      <c r="N1667" s="51">
        <v>0</v>
      </c>
      <c r="O1667" s="51">
        <v>0</v>
      </c>
      <c r="P1667" s="51">
        <v>0</v>
      </c>
      <c r="Q1667" s="52">
        <v>0</v>
      </c>
      <c r="R1667" s="50">
        <v>0</v>
      </c>
      <c r="S1667" s="51">
        <v>0</v>
      </c>
      <c r="T1667" s="51">
        <v>0</v>
      </c>
      <c r="U1667" s="51">
        <v>0</v>
      </c>
      <c r="V1667" s="51">
        <v>0</v>
      </c>
      <c r="W1667" s="52">
        <v>0</v>
      </c>
      <c r="X1667" s="50">
        <v>0</v>
      </c>
      <c r="Y1667" s="51">
        <v>0</v>
      </c>
      <c r="Z1667" s="51">
        <v>0</v>
      </c>
      <c r="AA1667" s="51">
        <v>0</v>
      </c>
      <c r="AB1667" s="51">
        <v>0</v>
      </c>
      <c r="AC1667" s="52">
        <v>0</v>
      </c>
      <c r="AD1667" s="50">
        <v>0</v>
      </c>
      <c r="AE1667" s="51">
        <v>0</v>
      </c>
      <c r="AF1667" s="51">
        <v>0</v>
      </c>
      <c r="AG1667" s="51">
        <v>0</v>
      </c>
      <c r="AH1667" s="51">
        <v>0</v>
      </c>
      <c r="AI1667" s="52">
        <v>0</v>
      </c>
    </row>
    <row r="1668" spans="1:35" x14ac:dyDescent="0.25">
      <c r="A1668" s="27">
        <v>2019</v>
      </c>
      <c r="B1668" s="27">
        <v>1</v>
      </c>
      <c r="C1668" s="27" t="s">
        <v>53</v>
      </c>
      <c r="D1668" s="27">
        <v>63</v>
      </c>
      <c r="E1668" s="27">
        <v>1956</v>
      </c>
      <c r="F1668" s="53">
        <v>0</v>
      </c>
      <c r="G1668" s="54">
        <v>0</v>
      </c>
      <c r="H1668" s="54">
        <v>0</v>
      </c>
      <c r="I1668" s="54">
        <v>0</v>
      </c>
      <c r="J1668" s="54">
        <v>0</v>
      </c>
      <c r="K1668" s="55">
        <v>0</v>
      </c>
      <c r="L1668" s="53">
        <v>0</v>
      </c>
      <c r="M1668" s="54">
        <v>0</v>
      </c>
      <c r="N1668" s="54">
        <v>0</v>
      </c>
      <c r="O1668" s="54">
        <v>0</v>
      </c>
      <c r="P1668" s="54">
        <v>0</v>
      </c>
      <c r="Q1668" s="55">
        <v>0</v>
      </c>
      <c r="R1668" s="53">
        <v>0</v>
      </c>
      <c r="S1668" s="54">
        <v>0</v>
      </c>
      <c r="T1668" s="54">
        <v>0</v>
      </c>
      <c r="U1668" s="54">
        <v>0</v>
      </c>
      <c r="V1668" s="54">
        <v>0</v>
      </c>
      <c r="W1668" s="55">
        <v>0</v>
      </c>
      <c r="X1668" s="53">
        <v>0</v>
      </c>
      <c r="Y1668" s="54">
        <v>0</v>
      </c>
      <c r="Z1668" s="54">
        <v>0</v>
      </c>
      <c r="AA1668" s="54">
        <v>0</v>
      </c>
      <c r="AB1668" s="54">
        <v>0</v>
      </c>
      <c r="AC1668" s="55">
        <v>0</v>
      </c>
      <c r="AD1668" s="53">
        <v>0</v>
      </c>
      <c r="AE1668" s="54">
        <v>0</v>
      </c>
      <c r="AF1668" s="54">
        <v>0</v>
      </c>
      <c r="AG1668" s="54">
        <v>0</v>
      </c>
      <c r="AH1668" s="54">
        <v>0</v>
      </c>
      <c r="AI1668" s="55">
        <v>0</v>
      </c>
    </row>
    <row r="1669" spans="1:35" x14ac:dyDescent="0.25">
      <c r="A1669" s="26">
        <v>2019</v>
      </c>
      <c r="B1669" s="26">
        <v>1</v>
      </c>
      <c r="C1669" s="26" t="s">
        <v>53</v>
      </c>
      <c r="D1669" s="26">
        <v>64</v>
      </c>
      <c r="E1669" s="26">
        <v>1955</v>
      </c>
      <c r="F1669" s="50">
        <v>181</v>
      </c>
      <c r="G1669" s="51">
        <v>365</v>
      </c>
      <c r="H1669" s="51">
        <v>365</v>
      </c>
      <c r="I1669" s="51">
        <v>365</v>
      </c>
      <c r="J1669" s="51">
        <v>0</v>
      </c>
      <c r="K1669" s="52">
        <v>0</v>
      </c>
      <c r="L1669" s="50">
        <v>0</v>
      </c>
      <c r="M1669" s="51">
        <v>0</v>
      </c>
      <c r="N1669" s="51">
        <v>0</v>
      </c>
      <c r="O1669" s="51">
        <v>0</v>
      </c>
      <c r="P1669" s="51">
        <v>0</v>
      </c>
      <c r="Q1669" s="52">
        <v>0</v>
      </c>
      <c r="R1669" s="50">
        <v>1</v>
      </c>
      <c r="S1669" s="51">
        <v>1</v>
      </c>
      <c r="T1669" s="51">
        <v>1</v>
      </c>
      <c r="U1669" s="51">
        <v>1</v>
      </c>
      <c r="V1669" s="51">
        <v>0</v>
      </c>
      <c r="W1669" s="52">
        <v>0</v>
      </c>
      <c r="X1669" s="50">
        <v>0</v>
      </c>
      <c r="Y1669" s="51">
        <v>0</v>
      </c>
      <c r="Z1669" s="51">
        <v>0</v>
      </c>
      <c r="AA1669" s="51">
        <v>0</v>
      </c>
      <c r="AB1669" s="51">
        <v>0</v>
      </c>
      <c r="AC1669" s="52">
        <v>0</v>
      </c>
      <c r="AD1669" s="50">
        <v>1</v>
      </c>
      <c r="AE1669" s="51">
        <v>1</v>
      </c>
      <c r="AF1669" s="51">
        <v>1</v>
      </c>
      <c r="AG1669" s="51">
        <v>1</v>
      </c>
      <c r="AH1669" s="51">
        <v>0</v>
      </c>
      <c r="AI1669" s="52">
        <v>0</v>
      </c>
    </row>
    <row r="1670" spans="1:35" x14ac:dyDescent="0.25">
      <c r="A1670" s="27">
        <v>2019</v>
      </c>
      <c r="B1670" s="27">
        <v>1</v>
      </c>
      <c r="C1670" s="27" t="s">
        <v>53</v>
      </c>
      <c r="D1670" s="27">
        <v>65</v>
      </c>
      <c r="E1670" s="27">
        <v>1954</v>
      </c>
      <c r="F1670" s="53">
        <v>0</v>
      </c>
      <c r="G1670" s="54">
        <v>0</v>
      </c>
      <c r="H1670" s="54">
        <v>0</v>
      </c>
      <c r="I1670" s="54">
        <v>0</v>
      </c>
      <c r="J1670" s="54">
        <v>0</v>
      </c>
      <c r="K1670" s="55">
        <v>0</v>
      </c>
      <c r="L1670" s="53">
        <v>0</v>
      </c>
      <c r="M1670" s="54">
        <v>0</v>
      </c>
      <c r="N1670" s="54">
        <v>0</v>
      </c>
      <c r="O1670" s="54">
        <v>0</v>
      </c>
      <c r="P1670" s="54">
        <v>0</v>
      </c>
      <c r="Q1670" s="55">
        <v>0</v>
      </c>
      <c r="R1670" s="53">
        <v>0</v>
      </c>
      <c r="S1670" s="54">
        <v>0</v>
      </c>
      <c r="T1670" s="54">
        <v>0</v>
      </c>
      <c r="U1670" s="54">
        <v>0</v>
      </c>
      <c r="V1670" s="54">
        <v>0</v>
      </c>
      <c r="W1670" s="55">
        <v>0</v>
      </c>
      <c r="X1670" s="53">
        <v>0</v>
      </c>
      <c r="Y1670" s="54">
        <v>0</v>
      </c>
      <c r="Z1670" s="54">
        <v>0</v>
      </c>
      <c r="AA1670" s="54">
        <v>0</v>
      </c>
      <c r="AB1670" s="54">
        <v>0</v>
      </c>
      <c r="AC1670" s="55">
        <v>0</v>
      </c>
      <c r="AD1670" s="53">
        <v>0</v>
      </c>
      <c r="AE1670" s="54">
        <v>0</v>
      </c>
      <c r="AF1670" s="54">
        <v>0</v>
      </c>
      <c r="AG1670" s="54">
        <v>0</v>
      </c>
      <c r="AH1670" s="54">
        <v>0</v>
      </c>
      <c r="AI1670" s="55">
        <v>0</v>
      </c>
    </row>
    <row r="1671" spans="1:35" x14ac:dyDescent="0.25">
      <c r="A1671" s="26">
        <v>2019</v>
      </c>
      <c r="B1671" s="26">
        <v>1</v>
      </c>
      <c r="C1671" s="26" t="s">
        <v>53</v>
      </c>
      <c r="D1671" s="26">
        <v>66</v>
      </c>
      <c r="E1671" s="26">
        <v>1953</v>
      </c>
      <c r="F1671" s="50">
        <v>0</v>
      </c>
      <c r="G1671" s="51">
        <v>0</v>
      </c>
      <c r="H1671" s="51">
        <v>0</v>
      </c>
      <c r="I1671" s="51">
        <v>0</v>
      </c>
      <c r="J1671" s="51">
        <v>0</v>
      </c>
      <c r="K1671" s="52">
        <v>0</v>
      </c>
      <c r="L1671" s="50">
        <v>0</v>
      </c>
      <c r="M1671" s="51">
        <v>0</v>
      </c>
      <c r="N1671" s="51">
        <v>0</v>
      </c>
      <c r="O1671" s="51">
        <v>0</v>
      </c>
      <c r="P1671" s="51">
        <v>0</v>
      </c>
      <c r="Q1671" s="52">
        <v>0</v>
      </c>
      <c r="R1671" s="50">
        <v>0</v>
      </c>
      <c r="S1671" s="51">
        <v>0</v>
      </c>
      <c r="T1671" s="51">
        <v>0</v>
      </c>
      <c r="U1671" s="51">
        <v>0</v>
      </c>
      <c r="V1671" s="51">
        <v>0</v>
      </c>
      <c r="W1671" s="52">
        <v>0</v>
      </c>
      <c r="X1671" s="50">
        <v>0</v>
      </c>
      <c r="Y1671" s="51">
        <v>0</v>
      </c>
      <c r="Z1671" s="51">
        <v>0</v>
      </c>
      <c r="AA1671" s="51">
        <v>0</v>
      </c>
      <c r="AB1671" s="51">
        <v>0</v>
      </c>
      <c r="AC1671" s="52">
        <v>0</v>
      </c>
      <c r="AD1671" s="50">
        <v>0</v>
      </c>
      <c r="AE1671" s="51">
        <v>0</v>
      </c>
      <c r="AF1671" s="51">
        <v>0</v>
      </c>
      <c r="AG1671" s="51">
        <v>0</v>
      </c>
      <c r="AH1671" s="51">
        <v>0</v>
      </c>
      <c r="AI1671" s="52">
        <v>0</v>
      </c>
    </row>
    <row r="1672" spans="1:35" x14ac:dyDescent="0.25">
      <c r="A1672" s="27">
        <v>2019</v>
      </c>
      <c r="B1672" s="27">
        <v>1</v>
      </c>
      <c r="C1672" s="27" t="s">
        <v>53</v>
      </c>
      <c r="D1672" s="27">
        <v>67</v>
      </c>
      <c r="E1672" s="27">
        <v>1952</v>
      </c>
      <c r="F1672" s="53">
        <v>0</v>
      </c>
      <c r="G1672" s="54">
        <v>0</v>
      </c>
      <c r="H1672" s="54">
        <v>0</v>
      </c>
      <c r="I1672" s="54">
        <v>0</v>
      </c>
      <c r="J1672" s="54">
        <v>0</v>
      </c>
      <c r="K1672" s="55">
        <v>0</v>
      </c>
      <c r="L1672" s="53">
        <v>0</v>
      </c>
      <c r="M1672" s="54">
        <v>0</v>
      </c>
      <c r="N1672" s="54">
        <v>0</v>
      </c>
      <c r="O1672" s="54">
        <v>0</v>
      </c>
      <c r="P1672" s="54">
        <v>0</v>
      </c>
      <c r="Q1672" s="55">
        <v>0</v>
      </c>
      <c r="R1672" s="53">
        <v>0</v>
      </c>
      <c r="S1672" s="54">
        <v>0</v>
      </c>
      <c r="T1672" s="54">
        <v>0</v>
      </c>
      <c r="U1672" s="54">
        <v>0</v>
      </c>
      <c r="V1672" s="54">
        <v>0</v>
      </c>
      <c r="W1672" s="55">
        <v>0</v>
      </c>
      <c r="X1672" s="53">
        <v>0</v>
      </c>
      <c r="Y1672" s="54">
        <v>0</v>
      </c>
      <c r="Z1672" s="54">
        <v>0</v>
      </c>
      <c r="AA1672" s="54">
        <v>0</v>
      </c>
      <c r="AB1672" s="54">
        <v>0</v>
      </c>
      <c r="AC1672" s="55">
        <v>0</v>
      </c>
      <c r="AD1672" s="53">
        <v>0</v>
      </c>
      <c r="AE1672" s="54">
        <v>0</v>
      </c>
      <c r="AF1672" s="54">
        <v>0</v>
      </c>
      <c r="AG1672" s="54">
        <v>0</v>
      </c>
      <c r="AH1672" s="54">
        <v>0</v>
      </c>
      <c r="AI1672" s="55">
        <v>0</v>
      </c>
    </row>
    <row r="1673" spans="1:35" x14ac:dyDescent="0.25">
      <c r="A1673" s="26">
        <v>2019</v>
      </c>
      <c r="B1673" s="26">
        <v>1</v>
      </c>
      <c r="C1673" s="26" t="s">
        <v>53</v>
      </c>
      <c r="D1673" s="26">
        <v>68</v>
      </c>
      <c r="E1673" s="26">
        <v>1951</v>
      </c>
      <c r="F1673" s="50">
        <v>0</v>
      </c>
      <c r="G1673" s="51">
        <v>0</v>
      </c>
      <c r="H1673" s="51">
        <v>0</v>
      </c>
      <c r="I1673" s="51">
        <v>0</v>
      </c>
      <c r="J1673" s="51">
        <v>0</v>
      </c>
      <c r="K1673" s="52">
        <v>0</v>
      </c>
      <c r="L1673" s="50">
        <v>0</v>
      </c>
      <c r="M1673" s="51">
        <v>0</v>
      </c>
      <c r="N1673" s="51">
        <v>0</v>
      </c>
      <c r="O1673" s="51">
        <v>0</v>
      </c>
      <c r="P1673" s="51">
        <v>0</v>
      </c>
      <c r="Q1673" s="52">
        <v>0</v>
      </c>
      <c r="R1673" s="50">
        <v>0</v>
      </c>
      <c r="S1673" s="51">
        <v>0</v>
      </c>
      <c r="T1673" s="51">
        <v>0</v>
      </c>
      <c r="U1673" s="51">
        <v>0</v>
      </c>
      <c r="V1673" s="51">
        <v>0</v>
      </c>
      <c r="W1673" s="52">
        <v>0</v>
      </c>
      <c r="X1673" s="50">
        <v>0</v>
      </c>
      <c r="Y1673" s="51">
        <v>0</v>
      </c>
      <c r="Z1673" s="51">
        <v>0</v>
      </c>
      <c r="AA1673" s="51">
        <v>0</v>
      </c>
      <c r="AB1673" s="51">
        <v>0</v>
      </c>
      <c r="AC1673" s="52">
        <v>0</v>
      </c>
      <c r="AD1673" s="50">
        <v>0</v>
      </c>
      <c r="AE1673" s="51">
        <v>0</v>
      </c>
      <c r="AF1673" s="51">
        <v>0</v>
      </c>
      <c r="AG1673" s="51">
        <v>0</v>
      </c>
      <c r="AH1673" s="51">
        <v>0</v>
      </c>
      <c r="AI1673" s="52">
        <v>0</v>
      </c>
    </row>
    <row r="1674" spans="1:35" x14ac:dyDescent="0.25">
      <c r="A1674" s="27">
        <v>2019</v>
      </c>
      <c r="B1674" s="27">
        <v>1</v>
      </c>
      <c r="C1674" s="27" t="s">
        <v>53</v>
      </c>
      <c r="D1674" s="27">
        <v>69</v>
      </c>
      <c r="E1674" s="27">
        <v>1950</v>
      </c>
      <c r="F1674" s="53">
        <v>0</v>
      </c>
      <c r="G1674" s="54">
        <v>0</v>
      </c>
      <c r="H1674" s="54">
        <v>0</v>
      </c>
      <c r="I1674" s="54">
        <v>0</v>
      </c>
      <c r="J1674" s="54">
        <v>0</v>
      </c>
      <c r="K1674" s="55">
        <v>0</v>
      </c>
      <c r="L1674" s="53">
        <v>0</v>
      </c>
      <c r="M1674" s="54">
        <v>0</v>
      </c>
      <c r="N1674" s="54">
        <v>0</v>
      </c>
      <c r="O1674" s="54">
        <v>0</v>
      </c>
      <c r="P1674" s="54">
        <v>0</v>
      </c>
      <c r="Q1674" s="55">
        <v>0</v>
      </c>
      <c r="R1674" s="53">
        <v>0</v>
      </c>
      <c r="S1674" s="54">
        <v>0</v>
      </c>
      <c r="T1674" s="54">
        <v>0</v>
      </c>
      <c r="U1674" s="54">
        <v>0</v>
      </c>
      <c r="V1674" s="54">
        <v>0</v>
      </c>
      <c r="W1674" s="55">
        <v>0</v>
      </c>
      <c r="X1674" s="53">
        <v>0</v>
      </c>
      <c r="Y1674" s="54">
        <v>0</v>
      </c>
      <c r="Z1674" s="54">
        <v>0</v>
      </c>
      <c r="AA1674" s="54">
        <v>0</v>
      </c>
      <c r="AB1674" s="54">
        <v>0</v>
      </c>
      <c r="AC1674" s="55">
        <v>0</v>
      </c>
      <c r="AD1674" s="53">
        <v>0</v>
      </c>
      <c r="AE1674" s="54">
        <v>0</v>
      </c>
      <c r="AF1674" s="54">
        <v>0</v>
      </c>
      <c r="AG1674" s="54">
        <v>0</v>
      </c>
      <c r="AH1674" s="54">
        <v>0</v>
      </c>
      <c r="AI1674" s="55">
        <v>0</v>
      </c>
    </row>
    <row r="1675" spans="1:35" x14ac:dyDescent="0.25">
      <c r="A1675" s="26">
        <v>2019</v>
      </c>
      <c r="B1675" s="26">
        <v>1</v>
      </c>
      <c r="C1675" s="26" t="s">
        <v>53</v>
      </c>
      <c r="D1675" s="26">
        <v>70</v>
      </c>
      <c r="E1675" s="26">
        <v>1949</v>
      </c>
      <c r="F1675" s="50">
        <v>0</v>
      </c>
      <c r="G1675" s="51">
        <v>0</v>
      </c>
      <c r="H1675" s="51">
        <v>0</v>
      </c>
      <c r="I1675" s="51">
        <v>0</v>
      </c>
      <c r="J1675" s="51">
        <v>0</v>
      </c>
      <c r="K1675" s="52">
        <v>0</v>
      </c>
      <c r="L1675" s="50">
        <v>0</v>
      </c>
      <c r="M1675" s="51">
        <v>0</v>
      </c>
      <c r="N1675" s="51">
        <v>0</v>
      </c>
      <c r="O1675" s="51">
        <v>0</v>
      </c>
      <c r="P1675" s="51">
        <v>0</v>
      </c>
      <c r="Q1675" s="52">
        <v>0</v>
      </c>
      <c r="R1675" s="50">
        <v>0</v>
      </c>
      <c r="S1675" s="51">
        <v>0</v>
      </c>
      <c r="T1675" s="51">
        <v>0</v>
      </c>
      <c r="U1675" s="51">
        <v>0</v>
      </c>
      <c r="V1675" s="51">
        <v>0</v>
      </c>
      <c r="W1675" s="52">
        <v>0</v>
      </c>
      <c r="X1675" s="50">
        <v>0</v>
      </c>
      <c r="Y1675" s="51">
        <v>0</v>
      </c>
      <c r="Z1675" s="51">
        <v>0</v>
      </c>
      <c r="AA1675" s="51">
        <v>0</v>
      </c>
      <c r="AB1675" s="51">
        <v>0</v>
      </c>
      <c r="AC1675" s="52">
        <v>0</v>
      </c>
      <c r="AD1675" s="50">
        <v>0</v>
      </c>
      <c r="AE1675" s="51">
        <v>0</v>
      </c>
      <c r="AF1675" s="51">
        <v>0</v>
      </c>
      <c r="AG1675" s="51">
        <v>0</v>
      </c>
      <c r="AH1675" s="51">
        <v>0</v>
      </c>
      <c r="AI1675" s="52">
        <v>0</v>
      </c>
    </row>
    <row r="1676" spans="1:35" x14ac:dyDescent="0.25">
      <c r="A1676" s="27">
        <v>2019</v>
      </c>
      <c r="B1676" s="27">
        <v>1</v>
      </c>
      <c r="C1676" s="27" t="s">
        <v>53</v>
      </c>
      <c r="D1676" s="27">
        <v>71</v>
      </c>
      <c r="E1676" s="27">
        <v>1948</v>
      </c>
      <c r="F1676" s="53">
        <v>0</v>
      </c>
      <c r="G1676" s="54">
        <v>0</v>
      </c>
      <c r="H1676" s="54">
        <v>0</v>
      </c>
      <c r="I1676" s="54">
        <v>0</v>
      </c>
      <c r="J1676" s="54">
        <v>0</v>
      </c>
      <c r="K1676" s="55">
        <v>0</v>
      </c>
      <c r="L1676" s="53">
        <v>0</v>
      </c>
      <c r="M1676" s="54">
        <v>0</v>
      </c>
      <c r="N1676" s="54">
        <v>0</v>
      </c>
      <c r="O1676" s="54">
        <v>0</v>
      </c>
      <c r="P1676" s="54">
        <v>0</v>
      </c>
      <c r="Q1676" s="55">
        <v>0</v>
      </c>
      <c r="R1676" s="53">
        <v>0</v>
      </c>
      <c r="S1676" s="54">
        <v>0</v>
      </c>
      <c r="T1676" s="54">
        <v>0</v>
      </c>
      <c r="U1676" s="54">
        <v>0</v>
      </c>
      <c r="V1676" s="54">
        <v>0</v>
      </c>
      <c r="W1676" s="55">
        <v>0</v>
      </c>
      <c r="X1676" s="53">
        <v>0</v>
      </c>
      <c r="Y1676" s="54">
        <v>0</v>
      </c>
      <c r="Z1676" s="54">
        <v>0</v>
      </c>
      <c r="AA1676" s="54">
        <v>0</v>
      </c>
      <c r="AB1676" s="54">
        <v>0</v>
      </c>
      <c r="AC1676" s="55">
        <v>0</v>
      </c>
      <c r="AD1676" s="53">
        <v>0</v>
      </c>
      <c r="AE1676" s="54">
        <v>0</v>
      </c>
      <c r="AF1676" s="54">
        <v>0</v>
      </c>
      <c r="AG1676" s="54">
        <v>0</v>
      </c>
      <c r="AH1676" s="54">
        <v>0</v>
      </c>
      <c r="AI1676" s="55">
        <v>0</v>
      </c>
    </row>
    <row r="1677" spans="1:35" x14ac:dyDescent="0.25">
      <c r="A1677" s="26">
        <v>2019</v>
      </c>
      <c r="B1677" s="26">
        <v>1</v>
      </c>
      <c r="C1677" s="26" t="s">
        <v>53</v>
      </c>
      <c r="D1677" s="26">
        <v>72</v>
      </c>
      <c r="E1677" s="26">
        <v>1947</v>
      </c>
      <c r="F1677" s="50">
        <v>0</v>
      </c>
      <c r="G1677" s="51">
        <v>0</v>
      </c>
      <c r="H1677" s="51">
        <v>0</v>
      </c>
      <c r="I1677" s="51">
        <v>0</v>
      </c>
      <c r="J1677" s="51">
        <v>0</v>
      </c>
      <c r="K1677" s="52">
        <v>0</v>
      </c>
      <c r="L1677" s="50">
        <v>0</v>
      </c>
      <c r="M1677" s="51">
        <v>0</v>
      </c>
      <c r="N1677" s="51">
        <v>0</v>
      </c>
      <c r="O1677" s="51">
        <v>0</v>
      </c>
      <c r="P1677" s="51">
        <v>0</v>
      </c>
      <c r="Q1677" s="52">
        <v>0</v>
      </c>
      <c r="R1677" s="50">
        <v>0</v>
      </c>
      <c r="S1677" s="51">
        <v>0</v>
      </c>
      <c r="T1677" s="51">
        <v>0</v>
      </c>
      <c r="U1677" s="51">
        <v>0</v>
      </c>
      <c r="V1677" s="51">
        <v>0</v>
      </c>
      <c r="W1677" s="52">
        <v>0</v>
      </c>
      <c r="X1677" s="50">
        <v>0</v>
      </c>
      <c r="Y1677" s="51">
        <v>0</v>
      </c>
      <c r="Z1677" s="51">
        <v>0</v>
      </c>
      <c r="AA1677" s="51">
        <v>0</v>
      </c>
      <c r="AB1677" s="51">
        <v>0</v>
      </c>
      <c r="AC1677" s="52">
        <v>0</v>
      </c>
      <c r="AD1677" s="50">
        <v>0</v>
      </c>
      <c r="AE1677" s="51">
        <v>0</v>
      </c>
      <c r="AF1677" s="51">
        <v>0</v>
      </c>
      <c r="AG1677" s="51">
        <v>0</v>
      </c>
      <c r="AH1677" s="51">
        <v>0</v>
      </c>
      <c r="AI1677" s="52">
        <v>0</v>
      </c>
    </row>
    <row r="1678" spans="1:35" x14ac:dyDescent="0.25">
      <c r="A1678" s="27">
        <v>2019</v>
      </c>
      <c r="B1678" s="27">
        <v>1</v>
      </c>
      <c r="C1678" s="27" t="s">
        <v>53</v>
      </c>
      <c r="D1678" s="27">
        <v>73</v>
      </c>
      <c r="E1678" s="27">
        <v>1946</v>
      </c>
      <c r="F1678" s="53">
        <v>0</v>
      </c>
      <c r="G1678" s="54">
        <v>0</v>
      </c>
      <c r="H1678" s="54">
        <v>0</v>
      </c>
      <c r="I1678" s="54">
        <v>0</v>
      </c>
      <c r="J1678" s="54">
        <v>0</v>
      </c>
      <c r="K1678" s="55">
        <v>0</v>
      </c>
      <c r="L1678" s="53">
        <v>0</v>
      </c>
      <c r="M1678" s="54">
        <v>0</v>
      </c>
      <c r="N1678" s="54">
        <v>0</v>
      </c>
      <c r="O1678" s="54">
        <v>0</v>
      </c>
      <c r="P1678" s="54">
        <v>0</v>
      </c>
      <c r="Q1678" s="55">
        <v>0</v>
      </c>
      <c r="R1678" s="53">
        <v>0</v>
      </c>
      <c r="S1678" s="54">
        <v>0</v>
      </c>
      <c r="T1678" s="54">
        <v>0</v>
      </c>
      <c r="U1678" s="54">
        <v>0</v>
      </c>
      <c r="V1678" s="54">
        <v>0</v>
      </c>
      <c r="W1678" s="55">
        <v>0</v>
      </c>
      <c r="X1678" s="53">
        <v>0</v>
      </c>
      <c r="Y1678" s="54">
        <v>0</v>
      </c>
      <c r="Z1678" s="54">
        <v>0</v>
      </c>
      <c r="AA1678" s="54">
        <v>0</v>
      </c>
      <c r="AB1678" s="54">
        <v>0</v>
      </c>
      <c r="AC1678" s="55">
        <v>0</v>
      </c>
      <c r="AD1678" s="53">
        <v>0</v>
      </c>
      <c r="AE1678" s="54">
        <v>0</v>
      </c>
      <c r="AF1678" s="54">
        <v>0</v>
      </c>
      <c r="AG1678" s="54">
        <v>0</v>
      </c>
      <c r="AH1678" s="54">
        <v>0</v>
      </c>
      <c r="AI1678" s="55">
        <v>0</v>
      </c>
    </row>
    <row r="1679" spans="1:35" x14ac:dyDescent="0.25">
      <c r="A1679" s="26">
        <v>2019</v>
      </c>
      <c r="B1679" s="26">
        <v>1</v>
      </c>
      <c r="C1679" s="26" t="s">
        <v>53</v>
      </c>
      <c r="D1679" s="26">
        <v>74</v>
      </c>
      <c r="E1679" s="26">
        <v>1945</v>
      </c>
      <c r="F1679" s="50">
        <v>0</v>
      </c>
      <c r="G1679" s="51">
        <v>0</v>
      </c>
      <c r="H1679" s="51">
        <v>0</v>
      </c>
      <c r="I1679" s="51">
        <v>0</v>
      </c>
      <c r="J1679" s="51">
        <v>0</v>
      </c>
      <c r="K1679" s="52">
        <v>0</v>
      </c>
      <c r="L1679" s="50">
        <v>0</v>
      </c>
      <c r="M1679" s="51">
        <v>0</v>
      </c>
      <c r="N1679" s="51">
        <v>0</v>
      </c>
      <c r="O1679" s="51">
        <v>0</v>
      </c>
      <c r="P1679" s="51">
        <v>0</v>
      </c>
      <c r="Q1679" s="52">
        <v>0</v>
      </c>
      <c r="R1679" s="50">
        <v>0</v>
      </c>
      <c r="S1679" s="51">
        <v>0</v>
      </c>
      <c r="T1679" s="51">
        <v>0</v>
      </c>
      <c r="U1679" s="51">
        <v>0</v>
      </c>
      <c r="V1679" s="51">
        <v>0</v>
      </c>
      <c r="W1679" s="52">
        <v>0</v>
      </c>
      <c r="X1679" s="50">
        <v>0</v>
      </c>
      <c r="Y1679" s="51">
        <v>0</v>
      </c>
      <c r="Z1679" s="51">
        <v>0</v>
      </c>
      <c r="AA1679" s="51">
        <v>0</v>
      </c>
      <c r="AB1679" s="51">
        <v>0</v>
      </c>
      <c r="AC1679" s="52">
        <v>0</v>
      </c>
      <c r="AD1679" s="50">
        <v>0</v>
      </c>
      <c r="AE1679" s="51">
        <v>0</v>
      </c>
      <c r="AF1679" s="51">
        <v>0</v>
      </c>
      <c r="AG1679" s="51">
        <v>0</v>
      </c>
      <c r="AH1679" s="51">
        <v>0</v>
      </c>
      <c r="AI1679" s="52">
        <v>0</v>
      </c>
    </row>
    <row r="1680" spans="1:35" x14ac:dyDescent="0.25">
      <c r="A1680" s="27">
        <v>2019</v>
      </c>
      <c r="B1680" s="27">
        <v>1</v>
      </c>
      <c r="C1680" s="27" t="s">
        <v>53</v>
      </c>
      <c r="D1680" s="27">
        <v>75</v>
      </c>
      <c r="E1680" s="27">
        <v>1944</v>
      </c>
      <c r="F1680" s="53">
        <v>0</v>
      </c>
      <c r="G1680" s="54">
        <v>0</v>
      </c>
      <c r="H1680" s="54">
        <v>0</v>
      </c>
      <c r="I1680" s="54">
        <v>0</v>
      </c>
      <c r="J1680" s="54">
        <v>0</v>
      </c>
      <c r="K1680" s="55">
        <v>0</v>
      </c>
      <c r="L1680" s="53">
        <v>0</v>
      </c>
      <c r="M1680" s="54">
        <v>0</v>
      </c>
      <c r="N1680" s="54">
        <v>0</v>
      </c>
      <c r="O1680" s="54">
        <v>0</v>
      </c>
      <c r="P1680" s="54">
        <v>0</v>
      </c>
      <c r="Q1680" s="55">
        <v>0</v>
      </c>
      <c r="R1680" s="53">
        <v>0</v>
      </c>
      <c r="S1680" s="54">
        <v>0</v>
      </c>
      <c r="T1680" s="54">
        <v>0</v>
      </c>
      <c r="U1680" s="54">
        <v>0</v>
      </c>
      <c r="V1680" s="54">
        <v>0</v>
      </c>
      <c r="W1680" s="55">
        <v>0</v>
      </c>
      <c r="X1680" s="53">
        <v>0</v>
      </c>
      <c r="Y1680" s="54">
        <v>0</v>
      </c>
      <c r="Z1680" s="54">
        <v>0</v>
      </c>
      <c r="AA1680" s="54">
        <v>0</v>
      </c>
      <c r="AB1680" s="54">
        <v>0</v>
      </c>
      <c r="AC1680" s="55">
        <v>0</v>
      </c>
      <c r="AD1680" s="53">
        <v>0</v>
      </c>
      <c r="AE1680" s="54">
        <v>0</v>
      </c>
      <c r="AF1680" s="54">
        <v>0</v>
      </c>
      <c r="AG1680" s="54">
        <v>0</v>
      </c>
      <c r="AH1680" s="54">
        <v>0</v>
      </c>
      <c r="AI1680" s="55">
        <v>0</v>
      </c>
    </row>
    <row r="1681" spans="1:35" x14ac:dyDescent="0.25">
      <c r="A1681" s="26">
        <v>2019</v>
      </c>
      <c r="B1681" s="26">
        <v>1</v>
      </c>
      <c r="C1681" s="26" t="s">
        <v>53</v>
      </c>
      <c r="D1681" s="26">
        <v>76</v>
      </c>
      <c r="E1681" s="26">
        <v>1943</v>
      </c>
      <c r="F1681" s="50">
        <v>0</v>
      </c>
      <c r="G1681" s="51">
        <v>0</v>
      </c>
      <c r="H1681" s="51">
        <v>0</v>
      </c>
      <c r="I1681" s="51">
        <v>0</v>
      </c>
      <c r="J1681" s="51">
        <v>0</v>
      </c>
      <c r="K1681" s="52">
        <v>0</v>
      </c>
      <c r="L1681" s="50">
        <v>0</v>
      </c>
      <c r="M1681" s="51">
        <v>0</v>
      </c>
      <c r="N1681" s="51">
        <v>0</v>
      </c>
      <c r="O1681" s="51">
        <v>0</v>
      </c>
      <c r="P1681" s="51">
        <v>0</v>
      </c>
      <c r="Q1681" s="52">
        <v>0</v>
      </c>
      <c r="R1681" s="50">
        <v>0</v>
      </c>
      <c r="S1681" s="51">
        <v>0</v>
      </c>
      <c r="T1681" s="51">
        <v>0</v>
      </c>
      <c r="U1681" s="51">
        <v>0</v>
      </c>
      <c r="V1681" s="51">
        <v>0</v>
      </c>
      <c r="W1681" s="52">
        <v>0</v>
      </c>
      <c r="X1681" s="50">
        <v>0</v>
      </c>
      <c r="Y1681" s="51">
        <v>0</v>
      </c>
      <c r="Z1681" s="51">
        <v>0</v>
      </c>
      <c r="AA1681" s="51">
        <v>0</v>
      </c>
      <c r="AB1681" s="51">
        <v>0</v>
      </c>
      <c r="AC1681" s="52">
        <v>0</v>
      </c>
      <c r="AD1681" s="50">
        <v>0</v>
      </c>
      <c r="AE1681" s="51">
        <v>0</v>
      </c>
      <c r="AF1681" s="51">
        <v>0</v>
      </c>
      <c r="AG1681" s="51">
        <v>0</v>
      </c>
      <c r="AH1681" s="51">
        <v>0</v>
      </c>
      <c r="AI1681" s="52">
        <v>0</v>
      </c>
    </row>
    <row r="1682" spans="1:35" x14ac:dyDescent="0.25">
      <c r="A1682" s="27">
        <v>2019</v>
      </c>
      <c r="B1682" s="27">
        <v>1</v>
      </c>
      <c r="C1682" s="27" t="s">
        <v>53</v>
      </c>
      <c r="D1682" s="27">
        <v>77</v>
      </c>
      <c r="E1682" s="27">
        <v>1942</v>
      </c>
      <c r="F1682" s="53">
        <v>0</v>
      </c>
      <c r="G1682" s="54">
        <v>0</v>
      </c>
      <c r="H1682" s="54">
        <v>0</v>
      </c>
      <c r="I1682" s="54">
        <v>0</v>
      </c>
      <c r="J1682" s="54">
        <v>0</v>
      </c>
      <c r="K1682" s="55">
        <v>0</v>
      </c>
      <c r="L1682" s="53">
        <v>0</v>
      </c>
      <c r="M1682" s="54">
        <v>0</v>
      </c>
      <c r="N1682" s="54">
        <v>0</v>
      </c>
      <c r="O1682" s="54">
        <v>0</v>
      </c>
      <c r="P1682" s="54">
        <v>0</v>
      </c>
      <c r="Q1682" s="55">
        <v>0</v>
      </c>
      <c r="R1682" s="53">
        <v>0</v>
      </c>
      <c r="S1682" s="54">
        <v>0</v>
      </c>
      <c r="T1682" s="54">
        <v>0</v>
      </c>
      <c r="U1682" s="54">
        <v>0</v>
      </c>
      <c r="V1682" s="54">
        <v>0</v>
      </c>
      <c r="W1682" s="55">
        <v>0</v>
      </c>
      <c r="X1682" s="53">
        <v>0</v>
      </c>
      <c r="Y1682" s="54">
        <v>0</v>
      </c>
      <c r="Z1682" s="54">
        <v>0</v>
      </c>
      <c r="AA1682" s="54">
        <v>0</v>
      </c>
      <c r="AB1682" s="54">
        <v>0</v>
      </c>
      <c r="AC1682" s="55">
        <v>0</v>
      </c>
      <c r="AD1682" s="53">
        <v>0</v>
      </c>
      <c r="AE1682" s="54">
        <v>0</v>
      </c>
      <c r="AF1682" s="54">
        <v>0</v>
      </c>
      <c r="AG1682" s="54">
        <v>0</v>
      </c>
      <c r="AH1682" s="54">
        <v>0</v>
      </c>
      <c r="AI1682" s="55">
        <v>0</v>
      </c>
    </row>
    <row r="1683" spans="1:35" x14ac:dyDescent="0.25">
      <c r="A1683" s="26">
        <v>2019</v>
      </c>
      <c r="B1683" s="26">
        <v>1</v>
      </c>
      <c r="C1683" s="26" t="s">
        <v>53</v>
      </c>
      <c r="D1683" s="26">
        <v>78</v>
      </c>
      <c r="E1683" s="26">
        <v>1941</v>
      </c>
      <c r="F1683" s="50">
        <v>0</v>
      </c>
      <c r="G1683" s="51">
        <v>0</v>
      </c>
      <c r="H1683" s="51">
        <v>0</v>
      </c>
      <c r="I1683" s="51">
        <v>0</v>
      </c>
      <c r="J1683" s="51">
        <v>0</v>
      </c>
      <c r="K1683" s="52">
        <v>0</v>
      </c>
      <c r="L1683" s="50">
        <v>0</v>
      </c>
      <c r="M1683" s="51">
        <v>0</v>
      </c>
      <c r="N1683" s="51">
        <v>0</v>
      </c>
      <c r="O1683" s="51">
        <v>0</v>
      </c>
      <c r="P1683" s="51">
        <v>0</v>
      </c>
      <c r="Q1683" s="52">
        <v>0</v>
      </c>
      <c r="R1683" s="50">
        <v>0</v>
      </c>
      <c r="S1683" s="51">
        <v>0</v>
      </c>
      <c r="T1683" s="51">
        <v>0</v>
      </c>
      <c r="U1683" s="51">
        <v>0</v>
      </c>
      <c r="V1683" s="51">
        <v>0</v>
      </c>
      <c r="W1683" s="52">
        <v>0</v>
      </c>
      <c r="X1683" s="50">
        <v>0</v>
      </c>
      <c r="Y1683" s="51">
        <v>0</v>
      </c>
      <c r="Z1683" s="51">
        <v>0</v>
      </c>
      <c r="AA1683" s="51">
        <v>0</v>
      </c>
      <c r="AB1683" s="51">
        <v>0</v>
      </c>
      <c r="AC1683" s="52">
        <v>0</v>
      </c>
      <c r="AD1683" s="50">
        <v>0</v>
      </c>
      <c r="AE1683" s="51">
        <v>0</v>
      </c>
      <c r="AF1683" s="51">
        <v>0</v>
      </c>
      <c r="AG1683" s="51">
        <v>0</v>
      </c>
      <c r="AH1683" s="51">
        <v>0</v>
      </c>
      <c r="AI1683" s="52">
        <v>0</v>
      </c>
    </row>
    <row r="1684" spans="1:35" x14ac:dyDescent="0.25">
      <c r="A1684" s="27">
        <v>2019</v>
      </c>
      <c r="B1684" s="27">
        <v>1</v>
      </c>
      <c r="C1684" s="27" t="s">
        <v>53</v>
      </c>
      <c r="D1684" s="27">
        <v>79</v>
      </c>
      <c r="E1684" s="27">
        <v>1940</v>
      </c>
      <c r="F1684" s="53">
        <v>0</v>
      </c>
      <c r="G1684" s="54">
        <v>0</v>
      </c>
      <c r="H1684" s="54">
        <v>0</v>
      </c>
      <c r="I1684" s="54">
        <v>0</v>
      </c>
      <c r="J1684" s="54">
        <v>0</v>
      </c>
      <c r="K1684" s="55">
        <v>0</v>
      </c>
      <c r="L1684" s="53">
        <v>0</v>
      </c>
      <c r="M1684" s="54">
        <v>0</v>
      </c>
      <c r="N1684" s="54">
        <v>0</v>
      </c>
      <c r="O1684" s="54">
        <v>0</v>
      </c>
      <c r="P1684" s="54">
        <v>0</v>
      </c>
      <c r="Q1684" s="55">
        <v>0</v>
      </c>
      <c r="R1684" s="53">
        <v>0</v>
      </c>
      <c r="S1684" s="54">
        <v>0</v>
      </c>
      <c r="T1684" s="54">
        <v>0</v>
      </c>
      <c r="U1684" s="54">
        <v>0</v>
      </c>
      <c r="V1684" s="54">
        <v>0</v>
      </c>
      <c r="W1684" s="55">
        <v>0</v>
      </c>
      <c r="X1684" s="53">
        <v>0</v>
      </c>
      <c r="Y1684" s="54">
        <v>0</v>
      </c>
      <c r="Z1684" s="54">
        <v>0</v>
      </c>
      <c r="AA1684" s="54">
        <v>0</v>
      </c>
      <c r="AB1684" s="54">
        <v>0</v>
      </c>
      <c r="AC1684" s="55">
        <v>0</v>
      </c>
      <c r="AD1684" s="53">
        <v>0</v>
      </c>
      <c r="AE1684" s="54">
        <v>0</v>
      </c>
      <c r="AF1684" s="54">
        <v>0</v>
      </c>
      <c r="AG1684" s="54">
        <v>0</v>
      </c>
      <c r="AH1684" s="54">
        <v>0</v>
      </c>
      <c r="AI1684" s="55">
        <v>0</v>
      </c>
    </row>
    <row r="1685" spans="1:35" x14ac:dyDescent="0.25">
      <c r="A1685" s="26">
        <v>2019</v>
      </c>
      <c r="B1685" s="26">
        <v>1</v>
      </c>
      <c r="C1685" s="26" t="s">
        <v>53</v>
      </c>
      <c r="D1685" s="26">
        <v>80</v>
      </c>
      <c r="E1685" s="26">
        <v>1939</v>
      </c>
      <c r="F1685" s="50">
        <v>0</v>
      </c>
      <c r="G1685" s="51">
        <v>0</v>
      </c>
      <c r="H1685" s="51">
        <v>0</v>
      </c>
      <c r="I1685" s="51">
        <v>0</v>
      </c>
      <c r="J1685" s="51">
        <v>0</v>
      </c>
      <c r="K1685" s="52">
        <v>0</v>
      </c>
      <c r="L1685" s="50">
        <v>0</v>
      </c>
      <c r="M1685" s="51">
        <v>0</v>
      </c>
      <c r="N1685" s="51">
        <v>0</v>
      </c>
      <c r="O1685" s="51">
        <v>0</v>
      </c>
      <c r="P1685" s="51">
        <v>0</v>
      </c>
      <c r="Q1685" s="52">
        <v>0</v>
      </c>
      <c r="R1685" s="50">
        <v>0</v>
      </c>
      <c r="S1685" s="51">
        <v>0</v>
      </c>
      <c r="T1685" s="51">
        <v>0</v>
      </c>
      <c r="U1685" s="51">
        <v>0</v>
      </c>
      <c r="V1685" s="51">
        <v>0</v>
      </c>
      <c r="W1685" s="52">
        <v>0</v>
      </c>
      <c r="X1685" s="50">
        <v>0</v>
      </c>
      <c r="Y1685" s="51">
        <v>0</v>
      </c>
      <c r="Z1685" s="51">
        <v>0</v>
      </c>
      <c r="AA1685" s="51">
        <v>0</v>
      </c>
      <c r="AB1685" s="51">
        <v>0</v>
      </c>
      <c r="AC1685" s="52">
        <v>0</v>
      </c>
      <c r="AD1685" s="50">
        <v>0</v>
      </c>
      <c r="AE1685" s="51">
        <v>0</v>
      </c>
      <c r="AF1685" s="51">
        <v>0</v>
      </c>
      <c r="AG1685" s="51">
        <v>0</v>
      </c>
      <c r="AH1685" s="51">
        <v>0</v>
      </c>
      <c r="AI1685" s="52">
        <v>0</v>
      </c>
    </row>
    <row r="1686" spans="1:35" x14ac:dyDescent="0.25">
      <c r="A1686" s="27">
        <v>2019</v>
      </c>
      <c r="B1686" s="27">
        <v>1</v>
      </c>
      <c r="C1686" s="27" t="s">
        <v>53</v>
      </c>
      <c r="D1686" s="27">
        <v>81</v>
      </c>
      <c r="E1686" s="27">
        <v>1938</v>
      </c>
      <c r="F1686" s="53">
        <v>0</v>
      </c>
      <c r="G1686" s="54">
        <v>0</v>
      </c>
      <c r="H1686" s="54">
        <v>0</v>
      </c>
      <c r="I1686" s="54">
        <v>0</v>
      </c>
      <c r="J1686" s="54">
        <v>0</v>
      </c>
      <c r="K1686" s="55">
        <v>0</v>
      </c>
      <c r="L1686" s="53">
        <v>0</v>
      </c>
      <c r="M1686" s="54">
        <v>0</v>
      </c>
      <c r="N1686" s="54">
        <v>0</v>
      </c>
      <c r="O1686" s="54">
        <v>0</v>
      </c>
      <c r="P1686" s="54">
        <v>0</v>
      </c>
      <c r="Q1686" s="55">
        <v>0</v>
      </c>
      <c r="R1686" s="53">
        <v>0</v>
      </c>
      <c r="S1686" s="54">
        <v>0</v>
      </c>
      <c r="T1686" s="54">
        <v>0</v>
      </c>
      <c r="U1686" s="54">
        <v>0</v>
      </c>
      <c r="V1686" s="54">
        <v>0</v>
      </c>
      <c r="W1686" s="55">
        <v>0</v>
      </c>
      <c r="X1686" s="53">
        <v>0</v>
      </c>
      <c r="Y1686" s="54">
        <v>0</v>
      </c>
      <c r="Z1686" s="54">
        <v>0</v>
      </c>
      <c r="AA1686" s="54">
        <v>0</v>
      </c>
      <c r="AB1686" s="54">
        <v>0</v>
      </c>
      <c r="AC1686" s="55">
        <v>0</v>
      </c>
      <c r="AD1686" s="53">
        <v>0</v>
      </c>
      <c r="AE1686" s="54">
        <v>0</v>
      </c>
      <c r="AF1686" s="54">
        <v>0</v>
      </c>
      <c r="AG1686" s="54">
        <v>0</v>
      </c>
      <c r="AH1686" s="54">
        <v>0</v>
      </c>
      <c r="AI1686" s="55">
        <v>0</v>
      </c>
    </row>
    <row r="1687" spans="1:35" x14ac:dyDescent="0.25">
      <c r="A1687" s="26">
        <v>2019</v>
      </c>
      <c r="B1687" s="26">
        <v>1</v>
      </c>
      <c r="C1687" s="26" t="s">
        <v>53</v>
      </c>
      <c r="D1687" s="26">
        <v>82</v>
      </c>
      <c r="E1687" s="26">
        <v>1937</v>
      </c>
      <c r="F1687" s="50">
        <v>0</v>
      </c>
      <c r="G1687" s="51">
        <v>0</v>
      </c>
      <c r="H1687" s="51">
        <v>0</v>
      </c>
      <c r="I1687" s="51">
        <v>0</v>
      </c>
      <c r="J1687" s="51">
        <v>0</v>
      </c>
      <c r="K1687" s="52">
        <v>0</v>
      </c>
      <c r="L1687" s="50">
        <v>0</v>
      </c>
      <c r="M1687" s="51">
        <v>0</v>
      </c>
      <c r="N1687" s="51">
        <v>0</v>
      </c>
      <c r="O1687" s="51">
        <v>0</v>
      </c>
      <c r="P1687" s="51">
        <v>0</v>
      </c>
      <c r="Q1687" s="52">
        <v>0</v>
      </c>
      <c r="R1687" s="50">
        <v>0</v>
      </c>
      <c r="S1687" s="51">
        <v>0</v>
      </c>
      <c r="T1687" s="51">
        <v>0</v>
      </c>
      <c r="U1687" s="51">
        <v>0</v>
      </c>
      <c r="V1687" s="51">
        <v>0</v>
      </c>
      <c r="W1687" s="52">
        <v>0</v>
      </c>
      <c r="X1687" s="50">
        <v>0</v>
      </c>
      <c r="Y1687" s="51">
        <v>0</v>
      </c>
      <c r="Z1687" s="51">
        <v>0</v>
      </c>
      <c r="AA1687" s="51">
        <v>0</v>
      </c>
      <c r="AB1687" s="51">
        <v>0</v>
      </c>
      <c r="AC1687" s="52">
        <v>0</v>
      </c>
      <c r="AD1687" s="50">
        <v>0</v>
      </c>
      <c r="AE1687" s="51">
        <v>0</v>
      </c>
      <c r="AF1687" s="51">
        <v>0</v>
      </c>
      <c r="AG1687" s="51">
        <v>0</v>
      </c>
      <c r="AH1687" s="51">
        <v>0</v>
      </c>
      <c r="AI1687" s="52">
        <v>0</v>
      </c>
    </row>
    <row r="1688" spans="1:35" x14ac:dyDescent="0.25">
      <c r="A1688" s="27">
        <v>2019</v>
      </c>
      <c r="B1688" s="27">
        <v>1</v>
      </c>
      <c r="C1688" s="27" t="s">
        <v>53</v>
      </c>
      <c r="D1688" s="27">
        <v>83</v>
      </c>
      <c r="E1688" s="27">
        <v>1936</v>
      </c>
      <c r="F1688" s="53">
        <v>0</v>
      </c>
      <c r="G1688" s="54">
        <v>0</v>
      </c>
      <c r="H1688" s="54">
        <v>0</v>
      </c>
      <c r="I1688" s="54">
        <v>0</v>
      </c>
      <c r="J1688" s="54">
        <v>0</v>
      </c>
      <c r="K1688" s="55">
        <v>0</v>
      </c>
      <c r="L1688" s="53">
        <v>0</v>
      </c>
      <c r="M1688" s="54">
        <v>0</v>
      </c>
      <c r="N1688" s="54">
        <v>0</v>
      </c>
      <c r="O1688" s="54">
        <v>0</v>
      </c>
      <c r="P1688" s="54">
        <v>0</v>
      </c>
      <c r="Q1688" s="55">
        <v>0</v>
      </c>
      <c r="R1688" s="53">
        <v>0</v>
      </c>
      <c r="S1688" s="54">
        <v>0</v>
      </c>
      <c r="T1688" s="54">
        <v>0</v>
      </c>
      <c r="U1688" s="54">
        <v>0</v>
      </c>
      <c r="V1688" s="54">
        <v>0</v>
      </c>
      <c r="W1688" s="55">
        <v>0</v>
      </c>
      <c r="X1688" s="53">
        <v>0</v>
      </c>
      <c r="Y1688" s="54">
        <v>0</v>
      </c>
      <c r="Z1688" s="54">
        <v>0</v>
      </c>
      <c r="AA1688" s="54">
        <v>0</v>
      </c>
      <c r="AB1688" s="54">
        <v>0</v>
      </c>
      <c r="AC1688" s="55">
        <v>0</v>
      </c>
      <c r="AD1688" s="53">
        <v>0</v>
      </c>
      <c r="AE1688" s="54">
        <v>0</v>
      </c>
      <c r="AF1688" s="54">
        <v>0</v>
      </c>
      <c r="AG1688" s="54">
        <v>0</v>
      </c>
      <c r="AH1688" s="54">
        <v>0</v>
      </c>
      <c r="AI1688" s="55">
        <v>0</v>
      </c>
    </row>
    <row r="1689" spans="1:35" x14ac:dyDescent="0.25">
      <c r="A1689" s="26">
        <v>2019</v>
      </c>
      <c r="B1689" s="26">
        <v>1</v>
      </c>
      <c r="C1689" s="26" t="s">
        <v>53</v>
      </c>
      <c r="D1689" s="26">
        <v>84</v>
      </c>
      <c r="E1689" s="26">
        <v>1935</v>
      </c>
      <c r="F1689" s="50">
        <v>0</v>
      </c>
      <c r="G1689" s="51">
        <v>0</v>
      </c>
      <c r="H1689" s="51">
        <v>0</v>
      </c>
      <c r="I1689" s="51">
        <v>0</v>
      </c>
      <c r="J1689" s="51">
        <v>0</v>
      </c>
      <c r="K1689" s="52">
        <v>0</v>
      </c>
      <c r="L1689" s="50">
        <v>0</v>
      </c>
      <c r="M1689" s="51">
        <v>0</v>
      </c>
      <c r="N1689" s="51">
        <v>0</v>
      </c>
      <c r="O1689" s="51">
        <v>0</v>
      </c>
      <c r="P1689" s="51">
        <v>0</v>
      </c>
      <c r="Q1689" s="52">
        <v>0</v>
      </c>
      <c r="R1689" s="50">
        <v>0</v>
      </c>
      <c r="S1689" s="51">
        <v>0</v>
      </c>
      <c r="T1689" s="51">
        <v>0</v>
      </c>
      <c r="U1689" s="51">
        <v>0</v>
      </c>
      <c r="V1689" s="51">
        <v>0</v>
      </c>
      <c r="W1689" s="52">
        <v>0</v>
      </c>
      <c r="X1689" s="50">
        <v>0</v>
      </c>
      <c r="Y1689" s="51">
        <v>0</v>
      </c>
      <c r="Z1689" s="51">
        <v>0</v>
      </c>
      <c r="AA1689" s="51">
        <v>0</v>
      </c>
      <c r="AB1689" s="51">
        <v>0</v>
      </c>
      <c r="AC1689" s="52">
        <v>0</v>
      </c>
      <c r="AD1689" s="50">
        <v>0</v>
      </c>
      <c r="AE1689" s="51">
        <v>0</v>
      </c>
      <c r="AF1689" s="51">
        <v>0</v>
      </c>
      <c r="AG1689" s="51">
        <v>0</v>
      </c>
      <c r="AH1689" s="51">
        <v>0</v>
      </c>
      <c r="AI1689" s="52">
        <v>0</v>
      </c>
    </row>
    <row r="1690" spans="1:35" x14ac:dyDescent="0.25">
      <c r="A1690" s="27">
        <v>2019</v>
      </c>
      <c r="B1690" s="27">
        <v>1</v>
      </c>
      <c r="C1690" s="27" t="s">
        <v>53</v>
      </c>
      <c r="D1690" s="27">
        <v>85</v>
      </c>
      <c r="E1690" s="27">
        <v>1934</v>
      </c>
      <c r="F1690" s="53">
        <v>0</v>
      </c>
      <c r="G1690" s="54">
        <v>0</v>
      </c>
      <c r="H1690" s="54">
        <v>0</v>
      </c>
      <c r="I1690" s="54">
        <v>0</v>
      </c>
      <c r="J1690" s="54">
        <v>0</v>
      </c>
      <c r="K1690" s="55">
        <v>0</v>
      </c>
      <c r="L1690" s="53">
        <v>0</v>
      </c>
      <c r="M1690" s="54">
        <v>0</v>
      </c>
      <c r="N1690" s="54">
        <v>0</v>
      </c>
      <c r="O1690" s="54">
        <v>0</v>
      </c>
      <c r="P1690" s="54">
        <v>0</v>
      </c>
      <c r="Q1690" s="55">
        <v>0</v>
      </c>
      <c r="R1690" s="53">
        <v>0</v>
      </c>
      <c r="S1690" s="54">
        <v>0</v>
      </c>
      <c r="T1690" s="54">
        <v>0</v>
      </c>
      <c r="U1690" s="54">
        <v>0</v>
      </c>
      <c r="V1690" s="54">
        <v>0</v>
      </c>
      <c r="W1690" s="55">
        <v>0</v>
      </c>
      <c r="X1690" s="53">
        <v>0</v>
      </c>
      <c r="Y1690" s="54">
        <v>0</v>
      </c>
      <c r="Z1690" s="54">
        <v>0</v>
      </c>
      <c r="AA1690" s="54">
        <v>0</v>
      </c>
      <c r="AB1690" s="54">
        <v>0</v>
      </c>
      <c r="AC1690" s="55">
        <v>0</v>
      </c>
      <c r="AD1690" s="53">
        <v>0</v>
      </c>
      <c r="AE1690" s="54">
        <v>0</v>
      </c>
      <c r="AF1690" s="54">
        <v>0</v>
      </c>
      <c r="AG1690" s="54">
        <v>0</v>
      </c>
      <c r="AH1690" s="54">
        <v>0</v>
      </c>
      <c r="AI1690" s="55">
        <v>0</v>
      </c>
    </row>
    <row r="1691" spans="1:35" x14ac:dyDescent="0.25">
      <c r="A1691" s="26">
        <v>2019</v>
      </c>
      <c r="B1691" s="26">
        <v>1</v>
      </c>
      <c r="C1691" s="26" t="s">
        <v>53</v>
      </c>
      <c r="D1691" s="26">
        <v>86</v>
      </c>
      <c r="E1691" s="26">
        <v>1933</v>
      </c>
      <c r="F1691" s="50">
        <v>0</v>
      </c>
      <c r="G1691" s="51">
        <v>0</v>
      </c>
      <c r="H1691" s="51">
        <v>0</v>
      </c>
      <c r="I1691" s="51">
        <v>0</v>
      </c>
      <c r="J1691" s="51">
        <v>0</v>
      </c>
      <c r="K1691" s="52">
        <v>0</v>
      </c>
      <c r="L1691" s="50">
        <v>0</v>
      </c>
      <c r="M1691" s="51">
        <v>0</v>
      </c>
      <c r="N1691" s="51">
        <v>0</v>
      </c>
      <c r="O1691" s="51">
        <v>0</v>
      </c>
      <c r="P1691" s="51">
        <v>0</v>
      </c>
      <c r="Q1691" s="52">
        <v>0</v>
      </c>
      <c r="R1691" s="50">
        <v>0</v>
      </c>
      <c r="S1691" s="51">
        <v>0</v>
      </c>
      <c r="T1691" s="51">
        <v>0</v>
      </c>
      <c r="U1691" s="51">
        <v>0</v>
      </c>
      <c r="V1691" s="51">
        <v>0</v>
      </c>
      <c r="W1691" s="52">
        <v>0</v>
      </c>
      <c r="X1691" s="50">
        <v>0</v>
      </c>
      <c r="Y1691" s="51">
        <v>0</v>
      </c>
      <c r="Z1691" s="51">
        <v>0</v>
      </c>
      <c r="AA1691" s="51">
        <v>0</v>
      </c>
      <c r="AB1691" s="51">
        <v>0</v>
      </c>
      <c r="AC1691" s="52">
        <v>0</v>
      </c>
      <c r="AD1691" s="50">
        <v>0</v>
      </c>
      <c r="AE1691" s="51">
        <v>0</v>
      </c>
      <c r="AF1691" s="51">
        <v>0</v>
      </c>
      <c r="AG1691" s="51">
        <v>0</v>
      </c>
      <c r="AH1691" s="51">
        <v>0</v>
      </c>
      <c r="AI1691" s="52">
        <v>0</v>
      </c>
    </row>
    <row r="1692" spans="1:35" x14ac:dyDescent="0.25">
      <c r="A1692" s="27">
        <v>2019</v>
      </c>
      <c r="B1692" s="27">
        <v>1</v>
      </c>
      <c r="C1692" s="27" t="s">
        <v>53</v>
      </c>
      <c r="D1692" s="27">
        <v>87</v>
      </c>
      <c r="E1692" s="27">
        <v>1932</v>
      </c>
      <c r="F1692" s="53">
        <v>0</v>
      </c>
      <c r="G1692" s="54">
        <v>0</v>
      </c>
      <c r="H1692" s="54">
        <v>0</v>
      </c>
      <c r="I1692" s="54">
        <v>0</v>
      </c>
      <c r="J1692" s="54">
        <v>0</v>
      </c>
      <c r="K1692" s="55">
        <v>0</v>
      </c>
      <c r="L1692" s="53">
        <v>0</v>
      </c>
      <c r="M1692" s="54">
        <v>0</v>
      </c>
      <c r="N1692" s="54">
        <v>0</v>
      </c>
      <c r="O1692" s="54">
        <v>0</v>
      </c>
      <c r="P1692" s="54">
        <v>0</v>
      </c>
      <c r="Q1692" s="55">
        <v>0</v>
      </c>
      <c r="R1692" s="53">
        <v>0</v>
      </c>
      <c r="S1692" s="54">
        <v>0</v>
      </c>
      <c r="T1692" s="54">
        <v>0</v>
      </c>
      <c r="U1692" s="54">
        <v>0</v>
      </c>
      <c r="V1692" s="54">
        <v>0</v>
      </c>
      <c r="W1692" s="55">
        <v>0</v>
      </c>
      <c r="X1692" s="53">
        <v>0</v>
      </c>
      <c r="Y1692" s="54">
        <v>0</v>
      </c>
      <c r="Z1692" s="54">
        <v>0</v>
      </c>
      <c r="AA1692" s="54">
        <v>0</v>
      </c>
      <c r="AB1692" s="54">
        <v>0</v>
      </c>
      <c r="AC1692" s="55">
        <v>0</v>
      </c>
      <c r="AD1692" s="53">
        <v>0</v>
      </c>
      <c r="AE1692" s="54">
        <v>0</v>
      </c>
      <c r="AF1692" s="54">
        <v>0</v>
      </c>
      <c r="AG1692" s="54">
        <v>0</v>
      </c>
      <c r="AH1692" s="54">
        <v>0</v>
      </c>
      <c r="AI1692" s="55">
        <v>0</v>
      </c>
    </row>
    <row r="1693" spans="1:35" x14ac:dyDescent="0.25">
      <c r="A1693" s="26">
        <v>2019</v>
      </c>
      <c r="B1693" s="26">
        <v>1</v>
      </c>
      <c r="C1693" s="26" t="s">
        <v>53</v>
      </c>
      <c r="D1693" s="26">
        <v>88</v>
      </c>
      <c r="E1693" s="26">
        <v>1931</v>
      </c>
      <c r="F1693" s="50">
        <v>0</v>
      </c>
      <c r="G1693" s="51">
        <v>0</v>
      </c>
      <c r="H1693" s="51">
        <v>0</v>
      </c>
      <c r="I1693" s="51">
        <v>0</v>
      </c>
      <c r="J1693" s="51">
        <v>0</v>
      </c>
      <c r="K1693" s="52">
        <v>0</v>
      </c>
      <c r="L1693" s="50">
        <v>0</v>
      </c>
      <c r="M1693" s="51">
        <v>0</v>
      </c>
      <c r="N1693" s="51">
        <v>0</v>
      </c>
      <c r="O1693" s="51">
        <v>0</v>
      </c>
      <c r="P1693" s="51">
        <v>0</v>
      </c>
      <c r="Q1693" s="52">
        <v>0</v>
      </c>
      <c r="R1693" s="50">
        <v>0</v>
      </c>
      <c r="S1693" s="51">
        <v>0</v>
      </c>
      <c r="T1693" s="51">
        <v>0</v>
      </c>
      <c r="U1693" s="51">
        <v>0</v>
      </c>
      <c r="V1693" s="51">
        <v>0</v>
      </c>
      <c r="W1693" s="52">
        <v>0</v>
      </c>
      <c r="X1693" s="50">
        <v>0</v>
      </c>
      <c r="Y1693" s="51">
        <v>0</v>
      </c>
      <c r="Z1693" s="51">
        <v>0</v>
      </c>
      <c r="AA1693" s="51">
        <v>0</v>
      </c>
      <c r="AB1693" s="51">
        <v>0</v>
      </c>
      <c r="AC1693" s="52">
        <v>0</v>
      </c>
      <c r="AD1693" s="50">
        <v>0</v>
      </c>
      <c r="AE1693" s="51">
        <v>0</v>
      </c>
      <c r="AF1693" s="51">
        <v>0</v>
      </c>
      <c r="AG1693" s="51">
        <v>0</v>
      </c>
      <c r="AH1693" s="51">
        <v>0</v>
      </c>
      <c r="AI1693" s="52">
        <v>0</v>
      </c>
    </row>
    <row r="1694" spans="1:35" x14ac:dyDescent="0.25">
      <c r="A1694" s="27">
        <v>2019</v>
      </c>
      <c r="B1694" s="27">
        <v>1</v>
      </c>
      <c r="C1694" s="27" t="s">
        <v>53</v>
      </c>
      <c r="D1694" s="27">
        <v>89</v>
      </c>
      <c r="E1694" s="27">
        <v>1930</v>
      </c>
      <c r="F1694" s="53">
        <v>0</v>
      </c>
      <c r="G1694" s="54">
        <v>0</v>
      </c>
      <c r="H1694" s="54">
        <v>0</v>
      </c>
      <c r="I1694" s="54">
        <v>0</v>
      </c>
      <c r="J1694" s="54">
        <v>0</v>
      </c>
      <c r="K1694" s="55">
        <v>0</v>
      </c>
      <c r="L1694" s="53">
        <v>0</v>
      </c>
      <c r="M1694" s="54">
        <v>0</v>
      </c>
      <c r="N1694" s="54">
        <v>0</v>
      </c>
      <c r="O1694" s="54">
        <v>0</v>
      </c>
      <c r="P1694" s="54">
        <v>0</v>
      </c>
      <c r="Q1694" s="55">
        <v>0</v>
      </c>
      <c r="R1694" s="53">
        <v>0</v>
      </c>
      <c r="S1694" s="54">
        <v>0</v>
      </c>
      <c r="T1694" s="54">
        <v>0</v>
      </c>
      <c r="U1694" s="54">
        <v>0</v>
      </c>
      <c r="V1694" s="54">
        <v>0</v>
      </c>
      <c r="W1694" s="55">
        <v>0</v>
      </c>
      <c r="X1694" s="53">
        <v>0</v>
      </c>
      <c r="Y1694" s="54">
        <v>0</v>
      </c>
      <c r="Z1694" s="54">
        <v>0</v>
      </c>
      <c r="AA1694" s="54">
        <v>0</v>
      </c>
      <c r="AB1694" s="54">
        <v>0</v>
      </c>
      <c r="AC1694" s="55">
        <v>0</v>
      </c>
      <c r="AD1694" s="53">
        <v>0</v>
      </c>
      <c r="AE1694" s="54">
        <v>0</v>
      </c>
      <c r="AF1694" s="54">
        <v>0</v>
      </c>
      <c r="AG1694" s="54">
        <v>0</v>
      </c>
      <c r="AH1694" s="54">
        <v>0</v>
      </c>
      <c r="AI1694" s="55">
        <v>0</v>
      </c>
    </row>
    <row r="1695" spans="1:35" x14ac:dyDescent="0.25">
      <c r="A1695" s="26">
        <v>2019</v>
      </c>
      <c r="B1695" s="26">
        <v>1</v>
      </c>
      <c r="C1695" s="26" t="s">
        <v>53</v>
      </c>
      <c r="D1695" s="26">
        <v>90</v>
      </c>
      <c r="E1695" s="26">
        <v>1929</v>
      </c>
      <c r="F1695" s="50">
        <v>0</v>
      </c>
      <c r="G1695" s="51">
        <v>0</v>
      </c>
      <c r="H1695" s="51">
        <v>0</v>
      </c>
      <c r="I1695" s="51">
        <v>0</v>
      </c>
      <c r="J1695" s="51">
        <v>0</v>
      </c>
      <c r="K1695" s="52">
        <v>0</v>
      </c>
      <c r="L1695" s="50">
        <v>0</v>
      </c>
      <c r="M1695" s="51">
        <v>0</v>
      </c>
      <c r="N1695" s="51">
        <v>0</v>
      </c>
      <c r="O1695" s="51">
        <v>0</v>
      </c>
      <c r="P1695" s="51">
        <v>0</v>
      </c>
      <c r="Q1695" s="52">
        <v>0</v>
      </c>
      <c r="R1695" s="50">
        <v>0</v>
      </c>
      <c r="S1695" s="51">
        <v>0</v>
      </c>
      <c r="T1695" s="51">
        <v>0</v>
      </c>
      <c r="U1695" s="51">
        <v>0</v>
      </c>
      <c r="V1695" s="51">
        <v>0</v>
      </c>
      <c r="W1695" s="52">
        <v>0</v>
      </c>
      <c r="X1695" s="50">
        <v>0</v>
      </c>
      <c r="Y1695" s="51">
        <v>0</v>
      </c>
      <c r="Z1695" s="51">
        <v>0</v>
      </c>
      <c r="AA1695" s="51">
        <v>0</v>
      </c>
      <c r="AB1695" s="51">
        <v>0</v>
      </c>
      <c r="AC1695" s="52">
        <v>0</v>
      </c>
      <c r="AD1695" s="50">
        <v>0</v>
      </c>
      <c r="AE1695" s="51">
        <v>0</v>
      </c>
      <c r="AF1695" s="51">
        <v>0</v>
      </c>
      <c r="AG1695" s="51">
        <v>0</v>
      </c>
      <c r="AH1695" s="51">
        <v>0</v>
      </c>
      <c r="AI1695" s="52">
        <v>0</v>
      </c>
    </row>
    <row r="1696" spans="1:35" x14ac:dyDescent="0.25">
      <c r="A1696" s="27">
        <v>2019</v>
      </c>
      <c r="B1696" s="27">
        <v>1</v>
      </c>
      <c r="C1696" s="27" t="s">
        <v>53</v>
      </c>
      <c r="D1696" s="27">
        <v>91</v>
      </c>
      <c r="E1696" s="27">
        <v>1928</v>
      </c>
      <c r="F1696" s="53">
        <v>0</v>
      </c>
      <c r="G1696" s="54">
        <v>0</v>
      </c>
      <c r="H1696" s="54">
        <v>0</v>
      </c>
      <c r="I1696" s="54">
        <v>0</v>
      </c>
      <c r="J1696" s="54">
        <v>0</v>
      </c>
      <c r="K1696" s="55">
        <v>0</v>
      </c>
      <c r="L1696" s="53">
        <v>0</v>
      </c>
      <c r="M1696" s="54">
        <v>0</v>
      </c>
      <c r="N1696" s="54">
        <v>0</v>
      </c>
      <c r="O1696" s="54">
        <v>0</v>
      </c>
      <c r="P1696" s="54">
        <v>0</v>
      </c>
      <c r="Q1696" s="55">
        <v>0</v>
      </c>
      <c r="R1696" s="53">
        <v>0</v>
      </c>
      <c r="S1696" s="54">
        <v>0</v>
      </c>
      <c r="T1696" s="54">
        <v>0</v>
      </c>
      <c r="U1696" s="54">
        <v>0</v>
      </c>
      <c r="V1696" s="54">
        <v>0</v>
      </c>
      <c r="W1696" s="55">
        <v>0</v>
      </c>
      <c r="X1696" s="53">
        <v>0</v>
      </c>
      <c r="Y1696" s="54">
        <v>0</v>
      </c>
      <c r="Z1696" s="54">
        <v>0</v>
      </c>
      <c r="AA1696" s="54">
        <v>0</v>
      </c>
      <c r="AB1696" s="54">
        <v>0</v>
      </c>
      <c r="AC1696" s="55">
        <v>0</v>
      </c>
      <c r="AD1696" s="53">
        <v>0</v>
      </c>
      <c r="AE1696" s="54">
        <v>0</v>
      </c>
      <c r="AF1696" s="54">
        <v>0</v>
      </c>
      <c r="AG1696" s="54">
        <v>0</v>
      </c>
      <c r="AH1696" s="54">
        <v>0</v>
      </c>
      <c r="AI1696" s="55">
        <v>0</v>
      </c>
    </row>
    <row r="1697" spans="1:35" x14ac:dyDescent="0.25">
      <c r="A1697" s="26">
        <v>2019</v>
      </c>
      <c r="B1697" s="26">
        <v>1</v>
      </c>
      <c r="C1697" s="26" t="s">
        <v>53</v>
      </c>
      <c r="D1697" s="26">
        <v>92</v>
      </c>
      <c r="E1697" s="26">
        <v>1927</v>
      </c>
      <c r="F1697" s="50">
        <v>0</v>
      </c>
      <c r="G1697" s="51">
        <v>0</v>
      </c>
      <c r="H1697" s="51">
        <v>0</v>
      </c>
      <c r="I1697" s="51">
        <v>0</v>
      </c>
      <c r="J1697" s="51">
        <v>0</v>
      </c>
      <c r="K1697" s="52">
        <v>0</v>
      </c>
      <c r="L1697" s="50">
        <v>0</v>
      </c>
      <c r="M1697" s="51">
        <v>0</v>
      </c>
      <c r="N1697" s="51">
        <v>0</v>
      </c>
      <c r="O1697" s="51">
        <v>0</v>
      </c>
      <c r="P1697" s="51">
        <v>0</v>
      </c>
      <c r="Q1697" s="52">
        <v>0</v>
      </c>
      <c r="R1697" s="50">
        <v>0</v>
      </c>
      <c r="S1697" s="51">
        <v>0</v>
      </c>
      <c r="T1697" s="51">
        <v>0</v>
      </c>
      <c r="U1697" s="51">
        <v>0</v>
      </c>
      <c r="V1697" s="51">
        <v>0</v>
      </c>
      <c r="W1697" s="52">
        <v>0</v>
      </c>
      <c r="X1697" s="50">
        <v>0</v>
      </c>
      <c r="Y1697" s="51">
        <v>0</v>
      </c>
      <c r="Z1697" s="51">
        <v>0</v>
      </c>
      <c r="AA1697" s="51">
        <v>0</v>
      </c>
      <c r="AB1697" s="51">
        <v>0</v>
      </c>
      <c r="AC1697" s="52">
        <v>0</v>
      </c>
      <c r="AD1697" s="50">
        <v>0</v>
      </c>
      <c r="AE1697" s="51">
        <v>0</v>
      </c>
      <c r="AF1697" s="51">
        <v>0</v>
      </c>
      <c r="AG1697" s="51">
        <v>0</v>
      </c>
      <c r="AH1697" s="51">
        <v>0</v>
      </c>
      <c r="AI1697" s="52">
        <v>0</v>
      </c>
    </row>
    <row r="1698" spans="1:35" x14ac:dyDescent="0.25">
      <c r="A1698" s="27">
        <v>2019</v>
      </c>
      <c r="B1698" s="27">
        <v>1</v>
      </c>
      <c r="C1698" s="27" t="s">
        <v>53</v>
      </c>
      <c r="D1698" s="27">
        <v>93</v>
      </c>
      <c r="E1698" s="27">
        <v>1926</v>
      </c>
      <c r="F1698" s="53">
        <v>0</v>
      </c>
      <c r="G1698" s="54">
        <v>0</v>
      </c>
      <c r="H1698" s="54">
        <v>0</v>
      </c>
      <c r="I1698" s="54">
        <v>0</v>
      </c>
      <c r="J1698" s="54">
        <v>0</v>
      </c>
      <c r="K1698" s="55">
        <v>0</v>
      </c>
      <c r="L1698" s="53">
        <v>0</v>
      </c>
      <c r="M1698" s="54">
        <v>0</v>
      </c>
      <c r="N1698" s="54">
        <v>0</v>
      </c>
      <c r="O1698" s="54">
        <v>0</v>
      </c>
      <c r="P1698" s="54">
        <v>0</v>
      </c>
      <c r="Q1698" s="55">
        <v>0</v>
      </c>
      <c r="R1698" s="53">
        <v>0</v>
      </c>
      <c r="S1698" s="54">
        <v>0</v>
      </c>
      <c r="T1698" s="54">
        <v>0</v>
      </c>
      <c r="U1698" s="54">
        <v>0</v>
      </c>
      <c r="V1698" s="54">
        <v>0</v>
      </c>
      <c r="W1698" s="55">
        <v>0</v>
      </c>
      <c r="X1698" s="53">
        <v>0</v>
      </c>
      <c r="Y1698" s="54">
        <v>0</v>
      </c>
      <c r="Z1698" s="54">
        <v>0</v>
      </c>
      <c r="AA1698" s="54">
        <v>0</v>
      </c>
      <c r="AB1698" s="54">
        <v>0</v>
      </c>
      <c r="AC1698" s="55">
        <v>0</v>
      </c>
      <c r="AD1698" s="53">
        <v>0</v>
      </c>
      <c r="AE1698" s="54">
        <v>0</v>
      </c>
      <c r="AF1698" s="54">
        <v>0</v>
      </c>
      <c r="AG1698" s="54">
        <v>0</v>
      </c>
      <c r="AH1698" s="54">
        <v>0</v>
      </c>
      <c r="AI1698" s="55">
        <v>0</v>
      </c>
    </row>
    <row r="1699" spans="1:35" x14ac:dyDescent="0.25">
      <c r="A1699" s="26">
        <v>2019</v>
      </c>
      <c r="B1699" s="26">
        <v>1</v>
      </c>
      <c r="C1699" s="26" t="s">
        <v>53</v>
      </c>
      <c r="D1699" s="26">
        <v>94</v>
      </c>
      <c r="E1699" s="26">
        <v>1925</v>
      </c>
      <c r="F1699" s="50">
        <v>0</v>
      </c>
      <c r="G1699" s="51">
        <v>0</v>
      </c>
      <c r="H1699" s="51">
        <v>0</v>
      </c>
      <c r="I1699" s="51">
        <v>0</v>
      </c>
      <c r="J1699" s="51">
        <v>0</v>
      </c>
      <c r="K1699" s="52">
        <v>0</v>
      </c>
      <c r="L1699" s="50">
        <v>0</v>
      </c>
      <c r="M1699" s="51">
        <v>0</v>
      </c>
      <c r="N1699" s="51">
        <v>0</v>
      </c>
      <c r="O1699" s="51">
        <v>0</v>
      </c>
      <c r="P1699" s="51">
        <v>0</v>
      </c>
      <c r="Q1699" s="52">
        <v>0</v>
      </c>
      <c r="R1699" s="50">
        <v>0</v>
      </c>
      <c r="S1699" s="51">
        <v>0</v>
      </c>
      <c r="T1699" s="51">
        <v>0</v>
      </c>
      <c r="U1699" s="51">
        <v>0</v>
      </c>
      <c r="V1699" s="51">
        <v>0</v>
      </c>
      <c r="W1699" s="52">
        <v>0</v>
      </c>
      <c r="X1699" s="50">
        <v>0</v>
      </c>
      <c r="Y1699" s="51">
        <v>0</v>
      </c>
      <c r="Z1699" s="51">
        <v>0</v>
      </c>
      <c r="AA1699" s="51">
        <v>0</v>
      </c>
      <c r="AB1699" s="51">
        <v>0</v>
      </c>
      <c r="AC1699" s="52">
        <v>0</v>
      </c>
      <c r="AD1699" s="50">
        <v>0</v>
      </c>
      <c r="AE1699" s="51">
        <v>0</v>
      </c>
      <c r="AF1699" s="51">
        <v>0</v>
      </c>
      <c r="AG1699" s="51">
        <v>0</v>
      </c>
      <c r="AH1699" s="51">
        <v>0</v>
      </c>
      <c r="AI1699" s="52">
        <v>0</v>
      </c>
    </row>
    <row r="1700" spans="1:35" x14ac:dyDescent="0.25">
      <c r="A1700" s="27">
        <v>2019</v>
      </c>
      <c r="B1700" s="27">
        <v>1</v>
      </c>
      <c r="C1700" s="27" t="s">
        <v>53</v>
      </c>
      <c r="D1700" s="27">
        <v>95</v>
      </c>
      <c r="E1700" s="27">
        <v>1924</v>
      </c>
      <c r="F1700" s="53">
        <v>0</v>
      </c>
      <c r="G1700" s="54">
        <v>0</v>
      </c>
      <c r="H1700" s="54">
        <v>0</v>
      </c>
      <c r="I1700" s="54">
        <v>0</v>
      </c>
      <c r="J1700" s="54">
        <v>0</v>
      </c>
      <c r="K1700" s="55">
        <v>0</v>
      </c>
      <c r="L1700" s="53">
        <v>0</v>
      </c>
      <c r="M1700" s="54">
        <v>0</v>
      </c>
      <c r="N1700" s="54">
        <v>0</v>
      </c>
      <c r="O1700" s="54">
        <v>0</v>
      </c>
      <c r="P1700" s="54">
        <v>0</v>
      </c>
      <c r="Q1700" s="55">
        <v>0</v>
      </c>
      <c r="R1700" s="53">
        <v>0</v>
      </c>
      <c r="S1700" s="54">
        <v>0</v>
      </c>
      <c r="T1700" s="54">
        <v>0</v>
      </c>
      <c r="U1700" s="54">
        <v>0</v>
      </c>
      <c r="V1700" s="54">
        <v>0</v>
      </c>
      <c r="W1700" s="55">
        <v>0</v>
      </c>
      <c r="X1700" s="53">
        <v>0</v>
      </c>
      <c r="Y1700" s="54">
        <v>0</v>
      </c>
      <c r="Z1700" s="54">
        <v>0</v>
      </c>
      <c r="AA1700" s="54">
        <v>0</v>
      </c>
      <c r="AB1700" s="54">
        <v>0</v>
      </c>
      <c r="AC1700" s="55">
        <v>0</v>
      </c>
      <c r="AD1700" s="53">
        <v>0</v>
      </c>
      <c r="AE1700" s="54">
        <v>0</v>
      </c>
      <c r="AF1700" s="54">
        <v>0</v>
      </c>
      <c r="AG1700" s="54">
        <v>0</v>
      </c>
      <c r="AH1700" s="54">
        <v>0</v>
      </c>
      <c r="AI1700" s="55">
        <v>0</v>
      </c>
    </row>
    <row r="1701" spans="1:35" x14ac:dyDescent="0.25">
      <c r="A1701" s="26">
        <v>2019</v>
      </c>
      <c r="B1701" s="26">
        <v>1</v>
      </c>
      <c r="C1701" s="26" t="s">
        <v>53</v>
      </c>
      <c r="D1701" s="26">
        <v>96</v>
      </c>
      <c r="E1701" s="26">
        <v>1923</v>
      </c>
      <c r="F1701" s="50">
        <v>0</v>
      </c>
      <c r="G1701" s="51">
        <v>0</v>
      </c>
      <c r="H1701" s="51">
        <v>0</v>
      </c>
      <c r="I1701" s="51">
        <v>0</v>
      </c>
      <c r="J1701" s="51">
        <v>0</v>
      </c>
      <c r="K1701" s="52">
        <v>0</v>
      </c>
      <c r="L1701" s="50">
        <v>0</v>
      </c>
      <c r="M1701" s="51">
        <v>0</v>
      </c>
      <c r="N1701" s="51">
        <v>0</v>
      </c>
      <c r="O1701" s="51">
        <v>0</v>
      </c>
      <c r="P1701" s="51">
        <v>0</v>
      </c>
      <c r="Q1701" s="52">
        <v>0</v>
      </c>
      <c r="R1701" s="50">
        <v>0</v>
      </c>
      <c r="S1701" s="51">
        <v>0</v>
      </c>
      <c r="T1701" s="51">
        <v>0</v>
      </c>
      <c r="U1701" s="51">
        <v>0</v>
      </c>
      <c r="V1701" s="51">
        <v>0</v>
      </c>
      <c r="W1701" s="52">
        <v>0</v>
      </c>
      <c r="X1701" s="50">
        <v>0</v>
      </c>
      <c r="Y1701" s="51">
        <v>0</v>
      </c>
      <c r="Z1701" s="51">
        <v>0</v>
      </c>
      <c r="AA1701" s="51">
        <v>0</v>
      </c>
      <c r="AB1701" s="51">
        <v>0</v>
      </c>
      <c r="AC1701" s="52">
        <v>0</v>
      </c>
      <c r="AD1701" s="50">
        <v>0</v>
      </c>
      <c r="AE1701" s="51">
        <v>0</v>
      </c>
      <c r="AF1701" s="51">
        <v>0</v>
      </c>
      <c r="AG1701" s="51">
        <v>0</v>
      </c>
      <c r="AH1701" s="51">
        <v>0</v>
      </c>
      <c r="AI1701" s="52">
        <v>0</v>
      </c>
    </row>
    <row r="1702" spans="1:35" x14ac:dyDescent="0.25">
      <c r="A1702" s="27">
        <v>2019</v>
      </c>
      <c r="B1702" s="27">
        <v>1</v>
      </c>
      <c r="C1702" s="27" t="s">
        <v>53</v>
      </c>
      <c r="D1702" s="27">
        <v>97</v>
      </c>
      <c r="E1702" s="27">
        <v>1922</v>
      </c>
      <c r="F1702" s="53">
        <v>0</v>
      </c>
      <c r="G1702" s="54">
        <v>0</v>
      </c>
      <c r="H1702" s="54">
        <v>0</v>
      </c>
      <c r="I1702" s="54">
        <v>0</v>
      </c>
      <c r="J1702" s="54">
        <v>0</v>
      </c>
      <c r="K1702" s="55">
        <v>0</v>
      </c>
      <c r="L1702" s="53">
        <v>0</v>
      </c>
      <c r="M1702" s="54">
        <v>0</v>
      </c>
      <c r="N1702" s="54">
        <v>0</v>
      </c>
      <c r="O1702" s="54">
        <v>0</v>
      </c>
      <c r="P1702" s="54">
        <v>0</v>
      </c>
      <c r="Q1702" s="55">
        <v>0</v>
      </c>
      <c r="R1702" s="53">
        <v>0</v>
      </c>
      <c r="S1702" s="54">
        <v>0</v>
      </c>
      <c r="T1702" s="54">
        <v>0</v>
      </c>
      <c r="U1702" s="54">
        <v>0</v>
      </c>
      <c r="V1702" s="54">
        <v>0</v>
      </c>
      <c r="W1702" s="55">
        <v>0</v>
      </c>
      <c r="X1702" s="53">
        <v>0</v>
      </c>
      <c r="Y1702" s="54">
        <v>0</v>
      </c>
      <c r="Z1702" s="54">
        <v>0</v>
      </c>
      <c r="AA1702" s="54">
        <v>0</v>
      </c>
      <c r="AB1702" s="54">
        <v>0</v>
      </c>
      <c r="AC1702" s="55">
        <v>0</v>
      </c>
      <c r="AD1702" s="53">
        <v>0</v>
      </c>
      <c r="AE1702" s="54">
        <v>0</v>
      </c>
      <c r="AF1702" s="54">
        <v>0</v>
      </c>
      <c r="AG1702" s="54">
        <v>0</v>
      </c>
      <c r="AH1702" s="54">
        <v>0</v>
      </c>
      <c r="AI1702" s="55">
        <v>0</v>
      </c>
    </row>
    <row r="1703" spans="1:35" x14ac:dyDescent="0.25">
      <c r="A1703" s="26">
        <v>2019</v>
      </c>
      <c r="B1703" s="26">
        <v>1</v>
      </c>
      <c r="C1703" s="26" t="s">
        <v>53</v>
      </c>
      <c r="D1703" s="26">
        <v>98</v>
      </c>
      <c r="E1703" s="26">
        <v>1921</v>
      </c>
      <c r="F1703" s="50">
        <v>0</v>
      </c>
      <c r="G1703" s="51">
        <v>0</v>
      </c>
      <c r="H1703" s="51">
        <v>0</v>
      </c>
      <c r="I1703" s="51">
        <v>0</v>
      </c>
      <c r="J1703" s="51">
        <v>0</v>
      </c>
      <c r="K1703" s="52">
        <v>0</v>
      </c>
      <c r="L1703" s="50">
        <v>0</v>
      </c>
      <c r="M1703" s="51">
        <v>0</v>
      </c>
      <c r="N1703" s="51">
        <v>0</v>
      </c>
      <c r="O1703" s="51">
        <v>0</v>
      </c>
      <c r="P1703" s="51">
        <v>0</v>
      </c>
      <c r="Q1703" s="52">
        <v>0</v>
      </c>
      <c r="R1703" s="50">
        <v>0</v>
      </c>
      <c r="S1703" s="51">
        <v>0</v>
      </c>
      <c r="T1703" s="51">
        <v>0</v>
      </c>
      <c r="U1703" s="51">
        <v>0</v>
      </c>
      <c r="V1703" s="51">
        <v>0</v>
      </c>
      <c r="W1703" s="52">
        <v>0</v>
      </c>
      <c r="X1703" s="50">
        <v>0</v>
      </c>
      <c r="Y1703" s="51">
        <v>0</v>
      </c>
      <c r="Z1703" s="51">
        <v>0</v>
      </c>
      <c r="AA1703" s="51">
        <v>0</v>
      </c>
      <c r="AB1703" s="51">
        <v>0</v>
      </c>
      <c r="AC1703" s="52">
        <v>0</v>
      </c>
      <c r="AD1703" s="50">
        <v>0</v>
      </c>
      <c r="AE1703" s="51">
        <v>0</v>
      </c>
      <c r="AF1703" s="51">
        <v>0</v>
      </c>
      <c r="AG1703" s="51">
        <v>0</v>
      </c>
      <c r="AH1703" s="51">
        <v>0</v>
      </c>
      <c r="AI1703" s="52">
        <v>0</v>
      </c>
    </row>
    <row r="1704" spans="1:35" x14ac:dyDescent="0.25">
      <c r="A1704" s="27">
        <v>2019</v>
      </c>
      <c r="B1704" s="27">
        <v>1</v>
      </c>
      <c r="C1704" s="27" t="s">
        <v>53</v>
      </c>
      <c r="D1704" s="27">
        <v>99</v>
      </c>
      <c r="E1704" s="27">
        <v>1920</v>
      </c>
      <c r="F1704" s="53">
        <v>0</v>
      </c>
      <c r="G1704" s="54">
        <v>0</v>
      </c>
      <c r="H1704" s="54">
        <v>0</v>
      </c>
      <c r="I1704" s="54">
        <v>0</v>
      </c>
      <c r="J1704" s="54">
        <v>0</v>
      </c>
      <c r="K1704" s="55">
        <v>0</v>
      </c>
      <c r="L1704" s="53">
        <v>0</v>
      </c>
      <c r="M1704" s="54">
        <v>0</v>
      </c>
      <c r="N1704" s="54">
        <v>0</v>
      </c>
      <c r="O1704" s="54">
        <v>0</v>
      </c>
      <c r="P1704" s="54">
        <v>0</v>
      </c>
      <c r="Q1704" s="55">
        <v>0</v>
      </c>
      <c r="R1704" s="53">
        <v>0</v>
      </c>
      <c r="S1704" s="54">
        <v>0</v>
      </c>
      <c r="T1704" s="54">
        <v>0</v>
      </c>
      <c r="U1704" s="54">
        <v>0</v>
      </c>
      <c r="V1704" s="54">
        <v>0</v>
      </c>
      <c r="W1704" s="55">
        <v>0</v>
      </c>
      <c r="X1704" s="53">
        <v>0</v>
      </c>
      <c r="Y1704" s="54">
        <v>0</v>
      </c>
      <c r="Z1704" s="54">
        <v>0</v>
      </c>
      <c r="AA1704" s="54">
        <v>0</v>
      </c>
      <c r="AB1704" s="54">
        <v>0</v>
      </c>
      <c r="AC1704" s="55">
        <v>0</v>
      </c>
      <c r="AD1704" s="53">
        <v>0</v>
      </c>
      <c r="AE1704" s="54">
        <v>0</v>
      </c>
      <c r="AF1704" s="54">
        <v>0</v>
      </c>
      <c r="AG1704" s="54">
        <v>0</v>
      </c>
      <c r="AH1704" s="54">
        <v>0</v>
      </c>
      <c r="AI1704" s="55">
        <v>0</v>
      </c>
    </row>
    <row r="1705" spans="1:35" x14ac:dyDescent="0.25">
      <c r="A1705" s="26">
        <v>2019</v>
      </c>
      <c r="B1705" s="26">
        <v>1</v>
      </c>
      <c r="C1705" s="26" t="s">
        <v>53</v>
      </c>
      <c r="D1705" s="26">
        <v>100</v>
      </c>
      <c r="E1705" s="26">
        <v>1919</v>
      </c>
      <c r="F1705" s="50">
        <v>0</v>
      </c>
      <c r="G1705" s="51">
        <v>0</v>
      </c>
      <c r="H1705" s="51">
        <v>0</v>
      </c>
      <c r="I1705" s="51">
        <v>0</v>
      </c>
      <c r="J1705" s="51">
        <v>0</v>
      </c>
      <c r="K1705" s="52">
        <v>0</v>
      </c>
      <c r="L1705" s="50">
        <v>0</v>
      </c>
      <c r="M1705" s="51">
        <v>0</v>
      </c>
      <c r="N1705" s="51">
        <v>0</v>
      </c>
      <c r="O1705" s="51">
        <v>0</v>
      </c>
      <c r="P1705" s="51">
        <v>0</v>
      </c>
      <c r="Q1705" s="52">
        <v>0</v>
      </c>
      <c r="R1705" s="50">
        <v>0</v>
      </c>
      <c r="S1705" s="51">
        <v>0</v>
      </c>
      <c r="T1705" s="51">
        <v>0</v>
      </c>
      <c r="U1705" s="51">
        <v>0</v>
      </c>
      <c r="V1705" s="51">
        <v>0</v>
      </c>
      <c r="W1705" s="52">
        <v>0</v>
      </c>
      <c r="X1705" s="50">
        <v>0</v>
      </c>
      <c r="Y1705" s="51">
        <v>0</v>
      </c>
      <c r="Z1705" s="51">
        <v>0</v>
      </c>
      <c r="AA1705" s="51">
        <v>0</v>
      </c>
      <c r="AB1705" s="51">
        <v>0</v>
      </c>
      <c r="AC1705" s="52">
        <v>0</v>
      </c>
      <c r="AD1705" s="50">
        <v>0</v>
      </c>
      <c r="AE1705" s="51">
        <v>0</v>
      </c>
      <c r="AF1705" s="51">
        <v>0</v>
      </c>
      <c r="AG1705" s="51">
        <v>0</v>
      </c>
      <c r="AH1705" s="51">
        <v>0</v>
      </c>
      <c r="AI1705" s="52">
        <v>0</v>
      </c>
    </row>
    <row r="1706" spans="1:35" x14ac:dyDescent="0.25">
      <c r="A1706" s="27">
        <v>2019</v>
      </c>
      <c r="B1706" s="27">
        <v>1</v>
      </c>
      <c r="C1706" s="27" t="s">
        <v>53</v>
      </c>
      <c r="D1706" s="27">
        <v>101</v>
      </c>
      <c r="E1706" s="27">
        <v>1918</v>
      </c>
      <c r="F1706" s="53">
        <v>0</v>
      </c>
      <c r="G1706" s="54">
        <v>0</v>
      </c>
      <c r="H1706" s="54">
        <v>0</v>
      </c>
      <c r="I1706" s="54">
        <v>0</v>
      </c>
      <c r="J1706" s="54">
        <v>0</v>
      </c>
      <c r="K1706" s="55">
        <v>0</v>
      </c>
      <c r="L1706" s="53">
        <v>0</v>
      </c>
      <c r="M1706" s="54">
        <v>0</v>
      </c>
      <c r="N1706" s="54">
        <v>0</v>
      </c>
      <c r="O1706" s="54">
        <v>0</v>
      </c>
      <c r="P1706" s="54">
        <v>0</v>
      </c>
      <c r="Q1706" s="55">
        <v>0</v>
      </c>
      <c r="R1706" s="53">
        <v>0</v>
      </c>
      <c r="S1706" s="54">
        <v>0</v>
      </c>
      <c r="T1706" s="54">
        <v>0</v>
      </c>
      <c r="U1706" s="54">
        <v>0</v>
      </c>
      <c r="V1706" s="54">
        <v>0</v>
      </c>
      <c r="W1706" s="55">
        <v>0</v>
      </c>
      <c r="X1706" s="53">
        <v>0</v>
      </c>
      <c r="Y1706" s="54">
        <v>0</v>
      </c>
      <c r="Z1706" s="54">
        <v>0</v>
      </c>
      <c r="AA1706" s="54">
        <v>0</v>
      </c>
      <c r="AB1706" s="54">
        <v>0</v>
      </c>
      <c r="AC1706" s="55">
        <v>0</v>
      </c>
      <c r="AD1706" s="53">
        <v>0</v>
      </c>
      <c r="AE1706" s="54">
        <v>0</v>
      </c>
      <c r="AF1706" s="54">
        <v>0</v>
      </c>
      <c r="AG1706" s="54">
        <v>0</v>
      </c>
      <c r="AH1706" s="54">
        <v>0</v>
      </c>
      <c r="AI1706" s="55">
        <v>0</v>
      </c>
    </row>
    <row r="1707" spans="1:35" x14ac:dyDescent="0.25">
      <c r="A1707" s="26">
        <v>2019</v>
      </c>
      <c r="B1707" s="26">
        <v>1</v>
      </c>
      <c r="C1707" s="26" t="s">
        <v>53</v>
      </c>
      <c r="D1707" s="26">
        <v>102</v>
      </c>
      <c r="E1707" s="26">
        <v>1917</v>
      </c>
      <c r="F1707" s="50">
        <v>0</v>
      </c>
      <c r="G1707" s="51">
        <v>0</v>
      </c>
      <c r="H1707" s="51">
        <v>0</v>
      </c>
      <c r="I1707" s="51">
        <v>0</v>
      </c>
      <c r="J1707" s="51">
        <v>0</v>
      </c>
      <c r="K1707" s="52">
        <v>0</v>
      </c>
      <c r="L1707" s="50">
        <v>0</v>
      </c>
      <c r="M1707" s="51">
        <v>0</v>
      </c>
      <c r="N1707" s="51">
        <v>0</v>
      </c>
      <c r="O1707" s="51">
        <v>0</v>
      </c>
      <c r="P1707" s="51">
        <v>0</v>
      </c>
      <c r="Q1707" s="52">
        <v>0</v>
      </c>
      <c r="R1707" s="50">
        <v>0</v>
      </c>
      <c r="S1707" s="51">
        <v>0</v>
      </c>
      <c r="T1707" s="51">
        <v>0</v>
      </c>
      <c r="U1707" s="51">
        <v>0</v>
      </c>
      <c r="V1707" s="51">
        <v>0</v>
      </c>
      <c r="W1707" s="52">
        <v>0</v>
      </c>
      <c r="X1707" s="50">
        <v>0</v>
      </c>
      <c r="Y1707" s="51">
        <v>0</v>
      </c>
      <c r="Z1707" s="51">
        <v>0</v>
      </c>
      <c r="AA1707" s="51">
        <v>0</v>
      </c>
      <c r="AB1707" s="51">
        <v>0</v>
      </c>
      <c r="AC1707" s="52">
        <v>0</v>
      </c>
      <c r="AD1707" s="50">
        <v>0</v>
      </c>
      <c r="AE1707" s="51">
        <v>0</v>
      </c>
      <c r="AF1707" s="51">
        <v>0</v>
      </c>
      <c r="AG1707" s="51">
        <v>0</v>
      </c>
      <c r="AH1707" s="51">
        <v>0</v>
      </c>
      <c r="AI1707" s="52">
        <v>0</v>
      </c>
    </row>
    <row r="1708" spans="1:35" x14ac:dyDescent="0.25">
      <c r="A1708" s="27">
        <v>2019</v>
      </c>
      <c r="B1708" s="27">
        <v>1</v>
      </c>
      <c r="C1708" s="27" t="s">
        <v>53</v>
      </c>
      <c r="D1708" s="27">
        <v>103</v>
      </c>
      <c r="E1708" s="27">
        <v>1916</v>
      </c>
      <c r="F1708" s="53">
        <v>0</v>
      </c>
      <c r="G1708" s="54">
        <v>0</v>
      </c>
      <c r="H1708" s="54">
        <v>0</v>
      </c>
      <c r="I1708" s="54">
        <v>0</v>
      </c>
      <c r="J1708" s="54">
        <v>0</v>
      </c>
      <c r="K1708" s="55">
        <v>0</v>
      </c>
      <c r="L1708" s="53">
        <v>0</v>
      </c>
      <c r="M1708" s="54">
        <v>0</v>
      </c>
      <c r="N1708" s="54">
        <v>0</v>
      </c>
      <c r="O1708" s="54">
        <v>0</v>
      </c>
      <c r="P1708" s="54">
        <v>0</v>
      </c>
      <c r="Q1708" s="55">
        <v>0</v>
      </c>
      <c r="R1708" s="53">
        <v>0</v>
      </c>
      <c r="S1708" s="54">
        <v>0</v>
      </c>
      <c r="T1708" s="54">
        <v>0</v>
      </c>
      <c r="U1708" s="54">
        <v>0</v>
      </c>
      <c r="V1708" s="54">
        <v>0</v>
      </c>
      <c r="W1708" s="55">
        <v>0</v>
      </c>
      <c r="X1708" s="53">
        <v>0</v>
      </c>
      <c r="Y1708" s="54">
        <v>0</v>
      </c>
      <c r="Z1708" s="54">
        <v>0</v>
      </c>
      <c r="AA1708" s="54">
        <v>0</v>
      </c>
      <c r="AB1708" s="54">
        <v>0</v>
      </c>
      <c r="AC1708" s="55">
        <v>0</v>
      </c>
      <c r="AD1708" s="53">
        <v>0</v>
      </c>
      <c r="AE1708" s="54">
        <v>0</v>
      </c>
      <c r="AF1708" s="54">
        <v>0</v>
      </c>
      <c r="AG1708" s="54">
        <v>0</v>
      </c>
      <c r="AH1708" s="54">
        <v>0</v>
      </c>
      <c r="AI1708" s="55">
        <v>0</v>
      </c>
    </row>
    <row r="1709" spans="1:35" x14ac:dyDescent="0.25">
      <c r="A1709" s="26">
        <v>2019</v>
      </c>
      <c r="B1709" s="26">
        <v>1</v>
      </c>
      <c r="C1709" s="26" t="s">
        <v>53</v>
      </c>
      <c r="D1709" s="26">
        <v>104</v>
      </c>
      <c r="E1709" s="26">
        <v>1915</v>
      </c>
      <c r="F1709" s="50">
        <v>0</v>
      </c>
      <c r="G1709" s="51">
        <v>0</v>
      </c>
      <c r="H1709" s="51">
        <v>0</v>
      </c>
      <c r="I1709" s="51">
        <v>0</v>
      </c>
      <c r="J1709" s="51">
        <v>0</v>
      </c>
      <c r="K1709" s="52">
        <v>0</v>
      </c>
      <c r="L1709" s="50">
        <v>0</v>
      </c>
      <c r="M1709" s="51">
        <v>0</v>
      </c>
      <c r="N1709" s="51">
        <v>0</v>
      </c>
      <c r="O1709" s="51">
        <v>0</v>
      </c>
      <c r="P1709" s="51">
        <v>0</v>
      </c>
      <c r="Q1709" s="52">
        <v>0</v>
      </c>
      <c r="R1709" s="50">
        <v>0</v>
      </c>
      <c r="S1709" s="51">
        <v>0</v>
      </c>
      <c r="T1709" s="51">
        <v>0</v>
      </c>
      <c r="U1709" s="51">
        <v>0</v>
      </c>
      <c r="V1709" s="51">
        <v>0</v>
      </c>
      <c r="W1709" s="52">
        <v>0</v>
      </c>
      <c r="X1709" s="50">
        <v>0</v>
      </c>
      <c r="Y1709" s="51">
        <v>0</v>
      </c>
      <c r="Z1709" s="51">
        <v>0</v>
      </c>
      <c r="AA1709" s="51">
        <v>0</v>
      </c>
      <c r="AB1709" s="51">
        <v>0</v>
      </c>
      <c r="AC1709" s="52">
        <v>0</v>
      </c>
      <c r="AD1709" s="50">
        <v>0</v>
      </c>
      <c r="AE1709" s="51">
        <v>0</v>
      </c>
      <c r="AF1709" s="51">
        <v>0</v>
      </c>
      <c r="AG1709" s="51">
        <v>0</v>
      </c>
      <c r="AH1709" s="51">
        <v>0</v>
      </c>
      <c r="AI1709" s="52">
        <v>0</v>
      </c>
    </row>
    <row r="1710" spans="1:35" x14ac:dyDescent="0.25">
      <c r="A1710" s="27">
        <v>2019</v>
      </c>
      <c r="B1710" s="27">
        <v>1</v>
      </c>
      <c r="C1710" s="27" t="s">
        <v>53</v>
      </c>
      <c r="D1710" s="27">
        <v>105</v>
      </c>
      <c r="E1710" s="27">
        <v>1914</v>
      </c>
      <c r="F1710" s="53">
        <v>0</v>
      </c>
      <c r="G1710" s="54">
        <v>0</v>
      </c>
      <c r="H1710" s="54">
        <v>0</v>
      </c>
      <c r="I1710" s="54">
        <v>0</v>
      </c>
      <c r="J1710" s="54">
        <v>0</v>
      </c>
      <c r="K1710" s="55">
        <v>0</v>
      </c>
      <c r="L1710" s="53">
        <v>0</v>
      </c>
      <c r="M1710" s="54">
        <v>0</v>
      </c>
      <c r="N1710" s="54">
        <v>0</v>
      </c>
      <c r="O1710" s="54">
        <v>0</v>
      </c>
      <c r="P1710" s="54">
        <v>0</v>
      </c>
      <c r="Q1710" s="55">
        <v>0</v>
      </c>
      <c r="R1710" s="53">
        <v>0</v>
      </c>
      <c r="S1710" s="54">
        <v>0</v>
      </c>
      <c r="T1710" s="54">
        <v>0</v>
      </c>
      <c r="U1710" s="54">
        <v>0</v>
      </c>
      <c r="V1710" s="54">
        <v>0</v>
      </c>
      <c r="W1710" s="55">
        <v>0</v>
      </c>
      <c r="X1710" s="53">
        <v>0</v>
      </c>
      <c r="Y1710" s="54">
        <v>0</v>
      </c>
      <c r="Z1710" s="54">
        <v>0</v>
      </c>
      <c r="AA1710" s="54">
        <v>0</v>
      </c>
      <c r="AB1710" s="54">
        <v>0</v>
      </c>
      <c r="AC1710" s="55">
        <v>0</v>
      </c>
      <c r="AD1710" s="53">
        <v>0</v>
      </c>
      <c r="AE1710" s="54">
        <v>0</v>
      </c>
      <c r="AF1710" s="54">
        <v>0</v>
      </c>
      <c r="AG1710" s="54">
        <v>0</v>
      </c>
      <c r="AH1710" s="54">
        <v>0</v>
      </c>
      <c r="AI1710" s="55">
        <v>0</v>
      </c>
    </row>
    <row r="1711" spans="1:35" x14ac:dyDescent="0.25">
      <c r="A1711" s="26">
        <v>2019</v>
      </c>
      <c r="B1711" s="26">
        <v>1</v>
      </c>
      <c r="C1711" s="26" t="s">
        <v>53</v>
      </c>
      <c r="D1711" s="26">
        <v>106</v>
      </c>
      <c r="E1711" s="26">
        <v>1913</v>
      </c>
      <c r="F1711" s="50">
        <v>0</v>
      </c>
      <c r="G1711" s="51">
        <v>0</v>
      </c>
      <c r="H1711" s="51">
        <v>0</v>
      </c>
      <c r="I1711" s="51">
        <v>0</v>
      </c>
      <c r="J1711" s="51">
        <v>0</v>
      </c>
      <c r="K1711" s="52">
        <v>0</v>
      </c>
      <c r="L1711" s="50">
        <v>0</v>
      </c>
      <c r="M1711" s="51">
        <v>0</v>
      </c>
      <c r="N1711" s="51">
        <v>0</v>
      </c>
      <c r="O1711" s="51">
        <v>0</v>
      </c>
      <c r="P1711" s="51">
        <v>0</v>
      </c>
      <c r="Q1711" s="52">
        <v>0</v>
      </c>
      <c r="R1711" s="50">
        <v>0</v>
      </c>
      <c r="S1711" s="51">
        <v>0</v>
      </c>
      <c r="T1711" s="51">
        <v>0</v>
      </c>
      <c r="U1711" s="51">
        <v>0</v>
      </c>
      <c r="V1711" s="51">
        <v>0</v>
      </c>
      <c r="W1711" s="52">
        <v>0</v>
      </c>
      <c r="X1711" s="50">
        <v>0</v>
      </c>
      <c r="Y1711" s="51">
        <v>0</v>
      </c>
      <c r="Z1711" s="51">
        <v>0</v>
      </c>
      <c r="AA1711" s="51">
        <v>0</v>
      </c>
      <c r="AB1711" s="51">
        <v>0</v>
      </c>
      <c r="AC1711" s="52">
        <v>0</v>
      </c>
      <c r="AD1711" s="50">
        <v>0</v>
      </c>
      <c r="AE1711" s="51">
        <v>0</v>
      </c>
      <c r="AF1711" s="51">
        <v>0</v>
      </c>
      <c r="AG1711" s="51">
        <v>0</v>
      </c>
      <c r="AH1711" s="51">
        <v>0</v>
      </c>
      <c r="AI1711" s="52">
        <v>0</v>
      </c>
    </row>
    <row r="1712" spans="1:35" x14ac:dyDescent="0.25">
      <c r="A1712" s="27">
        <v>2019</v>
      </c>
      <c r="B1712" s="27">
        <v>1</v>
      </c>
      <c r="C1712" s="27" t="s">
        <v>53</v>
      </c>
      <c r="D1712" s="27">
        <v>107</v>
      </c>
      <c r="E1712" s="27">
        <v>1912</v>
      </c>
      <c r="F1712" s="53">
        <v>0</v>
      </c>
      <c r="G1712" s="54">
        <v>0</v>
      </c>
      <c r="H1712" s="54">
        <v>0</v>
      </c>
      <c r="I1712" s="54">
        <v>0</v>
      </c>
      <c r="J1712" s="54">
        <v>0</v>
      </c>
      <c r="K1712" s="55">
        <v>0</v>
      </c>
      <c r="L1712" s="53">
        <v>0</v>
      </c>
      <c r="M1712" s="54">
        <v>0</v>
      </c>
      <c r="N1712" s="54">
        <v>0</v>
      </c>
      <c r="O1712" s="54">
        <v>0</v>
      </c>
      <c r="P1712" s="54">
        <v>0</v>
      </c>
      <c r="Q1712" s="55">
        <v>0</v>
      </c>
      <c r="R1712" s="53">
        <v>0</v>
      </c>
      <c r="S1712" s="54">
        <v>0</v>
      </c>
      <c r="T1712" s="54">
        <v>0</v>
      </c>
      <c r="U1712" s="54">
        <v>0</v>
      </c>
      <c r="V1712" s="54">
        <v>0</v>
      </c>
      <c r="W1712" s="55">
        <v>0</v>
      </c>
      <c r="X1712" s="53">
        <v>0</v>
      </c>
      <c r="Y1712" s="54">
        <v>0</v>
      </c>
      <c r="Z1712" s="54">
        <v>0</v>
      </c>
      <c r="AA1712" s="54">
        <v>0</v>
      </c>
      <c r="AB1712" s="54">
        <v>0</v>
      </c>
      <c r="AC1712" s="55">
        <v>0</v>
      </c>
      <c r="AD1712" s="53">
        <v>0</v>
      </c>
      <c r="AE1712" s="54">
        <v>0</v>
      </c>
      <c r="AF1712" s="54">
        <v>0</v>
      </c>
      <c r="AG1712" s="54">
        <v>0</v>
      </c>
      <c r="AH1712" s="54">
        <v>0</v>
      </c>
      <c r="AI1712" s="55">
        <v>0</v>
      </c>
    </row>
    <row r="1713" spans="1:35" x14ac:dyDescent="0.25">
      <c r="A1713" s="26">
        <v>2019</v>
      </c>
      <c r="B1713" s="26">
        <v>1</v>
      </c>
      <c r="C1713" s="26" t="s">
        <v>53</v>
      </c>
      <c r="D1713" s="26">
        <v>108</v>
      </c>
      <c r="E1713" s="26">
        <v>1911</v>
      </c>
      <c r="F1713" s="50">
        <v>0</v>
      </c>
      <c r="G1713" s="51">
        <v>0</v>
      </c>
      <c r="H1713" s="51">
        <v>0</v>
      </c>
      <c r="I1713" s="51">
        <v>0</v>
      </c>
      <c r="J1713" s="51">
        <v>0</v>
      </c>
      <c r="K1713" s="52">
        <v>0</v>
      </c>
      <c r="L1713" s="50">
        <v>0</v>
      </c>
      <c r="M1713" s="51">
        <v>0</v>
      </c>
      <c r="N1713" s="51">
        <v>0</v>
      </c>
      <c r="O1713" s="51">
        <v>0</v>
      </c>
      <c r="P1713" s="51">
        <v>0</v>
      </c>
      <c r="Q1713" s="52">
        <v>0</v>
      </c>
      <c r="R1713" s="50">
        <v>0</v>
      </c>
      <c r="S1713" s="51">
        <v>0</v>
      </c>
      <c r="T1713" s="51">
        <v>0</v>
      </c>
      <c r="U1713" s="51">
        <v>0</v>
      </c>
      <c r="V1713" s="51">
        <v>0</v>
      </c>
      <c r="W1713" s="52">
        <v>0</v>
      </c>
      <c r="X1713" s="50">
        <v>0</v>
      </c>
      <c r="Y1713" s="51">
        <v>0</v>
      </c>
      <c r="Z1713" s="51">
        <v>0</v>
      </c>
      <c r="AA1713" s="51">
        <v>0</v>
      </c>
      <c r="AB1713" s="51">
        <v>0</v>
      </c>
      <c r="AC1713" s="52">
        <v>0</v>
      </c>
      <c r="AD1713" s="50">
        <v>0</v>
      </c>
      <c r="AE1713" s="51">
        <v>0</v>
      </c>
      <c r="AF1713" s="51">
        <v>0</v>
      </c>
      <c r="AG1713" s="51">
        <v>0</v>
      </c>
      <c r="AH1713" s="51">
        <v>0</v>
      </c>
      <c r="AI1713" s="52">
        <v>0</v>
      </c>
    </row>
    <row r="1714" spans="1:35" x14ac:dyDescent="0.25">
      <c r="A1714" s="27">
        <v>2019</v>
      </c>
      <c r="B1714" s="27">
        <v>1</v>
      </c>
      <c r="C1714" s="27" t="s">
        <v>53</v>
      </c>
      <c r="D1714" s="27">
        <v>109</v>
      </c>
      <c r="E1714" s="27">
        <v>1910</v>
      </c>
      <c r="F1714" s="53">
        <v>0</v>
      </c>
      <c r="G1714" s="54">
        <v>0</v>
      </c>
      <c r="H1714" s="54">
        <v>0</v>
      </c>
      <c r="I1714" s="54">
        <v>0</v>
      </c>
      <c r="J1714" s="54">
        <v>0</v>
      </c>
      <c r="K1714" s="55">
        <v>0</v>
      </c>
      <c r="L1714" s="53">
        <v>0</v>
      </c>
      <c r="M1714" s="54">
        <v>0</v>
      </c>
      <c r="N1714" s="54">
        <v>0</v>
      </c>
      <c r="O1714" s="54">
        <v>0</v>
      </c>
      <c r="P1714" s="54">
        <v>0</v>
      </c>
      <c r="Q1714" s="55">
        <v>0</v>
      </c>
      <c r="R1714" s="53">
        <v>0</v>
      </c>
      <c r="S1714" s="54">
        <v>0</v>
      </c>
      <c r="T1714" s="54">
        <v>0</v>
      </c>
      <c r="U1714" s="54">
        <v>0</v>
      </c>
      <c r="V1714" s="54">
        <v>0</v>
      </c>
      <c r="W1714" s="55">
        <v>0</v>
      </c>
      <c r="X1714" s="53">
        <v>0</v>
      </c>
      <c r="Y1714" s="54">
        <v>0</v>
      </c>
      <c r="Z1714" s="54">
        <v>0</v>
      </c>
      <c r="AA1714" s="54">
        <v>0</v>
      </c>
      <c r="AB1714" s="54">
        <v>0</v>
      </c>
      <c r="AC1714" s="55">
        <v>0</v>
      </c>
      <c r="AD1714" s="53">
        <v>0</v>
      </c>
      <c r="AE1714" s="54">
        <v>0</v>
      </c>
      <c r="AF1714" s="54">
        <v>0</v>
      </c>
      <c r="AG1714" s="54">
        <v>0</v>
      </c>
      <c r="AH1714" s="54">
        <v>0</v>
      </c>
      <c r="AI1714" s="55">
        <v>0</v>
      </c>
    </row>
    <row r="1715" spans="1:35" x14ac:dyDescent="0.25">
      <c r="A1715" s="26">
        <v>2019</v>
      </c>
      <c r="B1715" s="26">
        <v>1</v>
      </c>
      <c r="C1715" s="26" t="s">
        <v>53</v>
      </c>
      <c r="D1715" s="26">
        <v>110</v>
      </c>
      <c r="E1715" s="26">
        <v>1909</v>
      </c>
      <c r="F1715" s="50">
        <v>0</v>
      </c>
      <c r="G1715" s="51">
        <v>0</v>
      </c>
      <c r="H1715" s="51">
        <v>0</v>
      </c>
      <c r="I1715" s="51">
        <v>0</v>
      </c>
      <c r="J1715" s="51">
        <v>0</v>
      </c>
      <c r="K1715" s="52">
        <v>0</v>
      </c>
      <c r="L1715" s="50">
        <v>0</v>
      </c>
      <c r="M1715" s="51">
        <v>0</v>
      </c>
      <c r="N1715" s="51">
        <v>0</v>
      </c>
      <c r="O1715" s="51">
        <v>0</v>
      </c>
      <c r="P1715" s="51">
        <v>0</v>
      </c>
      <c r="Q1715" s="52">
        <v>0</v>
      </c>
      <c r="R1715" s="50">
        <v>0</v>
      </c>
      <c r="S1715" s="51">
        <v>0</v>
      </c>
      <c r="T1715" s="51">
        <v>0</v>
      </c>
      <c r="U1715" s="51">
        <v>0</v>
      </c>
      <c r="V1715" s="51">
        <v>0</v>
      </c>
      <c r="W1715" s="52">
        <v>0</v>
      </c>
      <c r="X1715" s="50">
        <v>0</v>
      </c>
      <c r="Y1715" s="51">
        <v>0</v>
      </c>
      <c r="Z1715" s="51">
        <v>0</v>
      </c>
      <c r="AA1715" s="51">
        <v>0</v>
      </c>
      <c r="AB1715" s="51">
        <v>0</v>
      </c>
      <c r="AC1715" s="52">
        <v>0</v>
      </c>
      <c r="AD1715" s="50">
        <v>0</v>
      </c>
      <c r="AE1715" s="51">
        <v>0</v>
      </c>
      <c r="AF1715" s="51">
        <v>0</v>
      </c>
      <c r="AG1715" s="51">
        <v>0</v>
      </c>
      <c r="AH1715" s="51">
        <v>0</v>
      </c>
      <c r="AI1715" s="52">
        <v>0</v>
      </c>
    </row>
    <row r="1716" spans="1:35" x14ac:dyDescent="0.25">
      <c r="A1716" s="27">
        <v>2019</v>
      </c>
      <c r="B1716" s="27">
        <v>1</v>
      </c>
      <c r="C1716" s="27" t="s">
        <v>53</v>
      </c>
      <c r="D1716" s="27">
        <v>111</v>
      </c>
      <c r="E1716" s="27">
        <v>1908</v>
      </c>
      <c r="F1716" s="53">
        <v>0</v>
      </c>
      <c r="G1716" s="54">
        <v>0</v>
      </c>
      <c r="H1716" s="54">
        <v>0</v>
      </c>
      <c r="I1716" s="54">
        <v>0</v>
      </c>
      <c r="J1716" s="54">
        <v>0</v>
      </c>
      <c r="K1716" s="55">
        <v>0</v>
      </c>
      <c r="L1716" s="53">
        <v>0</v>
      </c>
      <c r="M1716" s="54">
        <v>0</v>
      </c>
      <c r="N1716" s="54">
        <v>0</v>
      </c>
      <c r="O1716" s="54">
        <v>0</v>
      </c>
      <c r="P1716" s="54">
        <v>0</v>
      </c>
      <c r="Q1716" s="55">
        <v>0</v>
      </c>
      <c r="R1716" s="53">
        <v>0</v>
      </c>
      <c r="S1716" s="54">
        <v>0</v>
      </c>
      <c r="T1716" s="54">
        <v>0</v>
      </c>
      <c r="U1716" s="54">
        <v>0</v>
      </c>
      <c r="V1716" s="54">
        <v>0</v>
      </c>
      <c r="W1716" s="55">
        <v>0</v>
      </c>
      <c r="X1716" s="53">
        <v>0</v>
      </c>
      <c r="Y1716" s="54">
        <v>0</v>
      </c>
      <c r="Z1716" s="54">
        <v>0</v>
      </c>
      <c r="AA1716" s="54">
        <v>0</v>
      </c>
      <c r="AB1716" s="54">
        <v>0</v>
      </c>
      <c r="AC1716" s="55">
        <v>0</v>
      </c>
      <c r="AD1716" s="53">
        <v>0</v>
      </c>
      <c r="AE1716" s="54">
        <v>0</v>
      </c>
      <c r="AF1716" s="54">
        <v>0</v>
      </c>
      <c r="AG1716" s="54">
        <v>0</v>
      </c>
      <c r="AH1716" s="54">
        <v>0</v>
      </c>
      <c r="AI1716" s="55">
        <v>0</v>
      </c>
    </row>
    <row r="1717" spans="1:35" x14ac:dyDescent="0.25">
      <c r="A1717" s="26">
        <v>2019</v>
      </c>
      <c r="B1717" s="26">
        <v>1</v>
      </c>
      <c r="C1717" s="26" t="s">
        <v>53</v>
      </c>
      <c r="D1717" s="26">
        <v>112</v>
      </c>
      <c r="E1717" s="26">
        <v>1907</v>
      </c>
      <c r="F1717" s="50">
        <v>0</v>
      </c>
      <c r="G1717" s="51">
        <v>0</v>
      </c>
      <c r="H1717" s="51">
        <v>0</v>
      </c>
      <c r="I1717" s="51">
        <v>0</v>
      </c>
      <c r="J1717" s="51">
        <v>0</v>
      </c>
      <c r="K1717" s="52">
        <v>0</v>
      </c>
      <c r="L1717" s="50">
        <v>0</v>
      </c>
      <c r="M1717" s="51">
        <v>0</v>
      </c>
      <c r="N1717" s="51">
        <v>0</v>
      </c>
      <c r="O1717" s="51">
        <v>0</v>
      </c>
      <c r="P1717" s="51">
        <v>0</v>
      </c>
      <c r="Q1717" s="52">
        <v>0</v>
      </c>
      <c r="R1717" s="50">
        <v>0</v>
      </c>
      <c r="S1717" s="51">
        <v>0</v>
      </c>
      <c r="T1717" s="51">
        <v>0</v>
      </c>
      <c r="U1717" s="51">
        <v>0</v>
      </c>
      <c r="V1717" s="51">
        <v>0</v>
      </c>
      <c r="W1717" s="52">
        <v>0</v>
      </c>
      <c r="X1717" s="50">
        <v>0</v>
      </c>
      <c r="Y1717" s="51">
        <v>0</v>
      </c>
      <c r="Z1717" s="51">
        <v>0</v>
      </c>
      <c r="AA1717" s="51">
        <v>0</v>
      </c>
      <c r="AB1717" s="51">
        <v>0</v>
      </c>
      <c r="AC1717" s="52">
        <v>0</v>
      </c>
      <c r="AD1717" s="50">
        <v>0</v>
      </c>
      <c r="AE1717" s="51">
        <v>0</v>
      </c>
      <c r="AF1717" s="51">
        <v>0</v>
      </c>
      <c r="AG1717" s="51">
        <v>0</v>
      </c>
      <c r="AH1717" s="51">
        <v>0</v>
      </c>
      <c r="AI1717" s="52">
        <v>0</v>
      </c>
    </row>
    <row r="1718" spans="1:35" x14ac:dyDescent="0.25">
      <c r="A1718" s="27">
        <v>2019</v>
      </c>
      <c r="B1718" s="27">
        <v>1</v>
      </c>
      <c r="C1718" s="27" t="s">
        <v>53</v>
      </c>
      <c r="D1718" s="27">
        <v>113</v>
      </c>
      <c r="E1718" s="27">
        <v>1906</v>
      </c>
      <c r="F1718" s="53">
        <v>0</v>
      </c>
      <c r="G1718" s="54">
        <v>0</v>
      </c>
      <c r="H1718" s="54">
        <v>0</v>
      </c>
      <c r="I1718" s="54">
        <v>0</v>
      </c>
      <c r="J1718" s="54">
        <v>0</v>
      </c>
      <c r="K1718" s="55">
        <v>0</v>
      </c>
      <c r="L1718" s="53">
        <v>0</v>
      </c>
      <c r="M1718" s="54">
        <v>0</v>
      </c>
      <c r="N1718" s="54">
        <v>0</v>
      </c>
      <c r="O1718" s="54">
        <v>0</v>
      </c>
      <c r="P1718" s="54">
        <v>0</v>
      </c>
      <c r="Q1718" s="55">
        <v>0</v>
      </c>
      <c r="R1718" s="53">
        <v>0</v>
      </c>
      <c r="S1718" s="54">
        <v>0</v>
      </c>
      <c r="T1718" s="54">
        <v>0</v>
      </c>
      <c r="U1718" s="54">
        <v>0</v>
      </c>
      <c r="V1718" s="54">
        <v>0</v>
      </c>
      <c r="W1718" s="55">
        <v>0</v>
      </c>
      <c r="X1718" s="53">
        <v>0</v>
      </c>
      <c r="Y1718" s="54">
        <v>0</v>
      </c>
      <c r="Z1718" s="54">
        <v>0</v>
      </c>
      <c r="AA1718" s="54">
        <v>0</v>
      </c>
      <c r="AB1718" s="54">
        <v>0</v>
      </c>
      <c r="AC1718" s="55">
        <v>0</v>
      </c>
      <c r="AD1718" s="53">
        <v>0</v>
      </c>
      <c r="AE1718" s="54">
        <v>0</v>
      </c>
      <c r="AF1718" s="54">
        <v>0</v>
      </c>
      <c r="AG1718" s="54">
        <v>0</v>
      </c>
      <c r="AH1718" s="54">
        <v>0</v>
      </c>
      <c r="AI1718" s="55">
        <v>0</v>
      </c>
    </row>
    <row r="1719" spans="1:35" x14ac:dyDescent="0.25">
      <c r="A1719" s="26">
        <v>2019</v>
      </c>
      <c r="B1719" s="26">
        <v>1</v>
      </c>
      <c r="C1719" s="26" t="s">
        <v>53</v>
      </c>
      <c r="D1719" s="26">
        <v>114</v>
      </c>
      <c r="E1719" s="26">
        <v>1905</v>
      </c>
      <c r="F1719" s="50">
        <v>0</v>
      </c>
      <c r="G1719" s="51">
        <v>0</v>
      </c>
      <c r="H1719" s="51">
        <v>0</v>
      </c>
      <c r="I1719" s="51">
        <v>0</v>
      </c>
      <c r="J1719" s="51">
        <v>0</v>
      </c>
      <c r="K1719" s="52">
        <v>0</v>
      </c>
      <c r="L1719" s="50">
        <v>0</v>
      </c>
      <c r="M1719" s="51">
        <v>0</v>
      </c>
      <c r="N1719" s="51">
        <v>0</v>
      </c>
      <c r="O1719" s="51">
        <v>0</v>
      </c>
      <c r="P1719" s="51">
        <v>0</v>
      </c>
      <c r="Q1719" s="52">
        <v>0</v>
      </c>
      <c r="R1719" s="50">
        <v>0</v>
      </c>
      <c r="S1719" s="51">
        <v>0</v>
      </c>
      <c r="T1719" s="51">
        <v>0</v>
      </c>
      <c r="U1719" s="51">
        <v>0</v>
      </c>
      <c r="V1719" s="51">
        <v>0</v>
      </c>
      <c r="W1719" s="52">
        <v>0</v>
      </c>
      <c r="X1719" s="50">
        <v>0</v>
      </c>
      <c r="Y1719" s="51">
        <v>0</v>
      </c>
      <c r="Z1719" s="51">
        <v>0</v>
      </c>
      <c r="AA1719" s="51">
        <v>0</v>
      </c>
      <c r="AB1719" s="51">
        <v>0</v>
      </c>
      <c r="AC1719" s="52">
        <v>0</v>
      </c>
      <c r="AD1719" s="50">
        <v>0</v>
      </c>
      <c r="AE1719" s="51">
        <v>0</v>
      </c>
      <c r="AF1719" s="51">
        <v>0</v>
      </c>
      <c r="AG1719" s="51">
        <v>0</v>
      </c>
      <c r="AH1719" s="51">
        <v>0</v>
      </c>
      <c r="AI1719" s="52">
        <v>0</v>
      </c>
    </row>
    <row r="1720" spans="1:35" x14ac:dyDescent="0.25">
      <c r="A1720" s="27">
        <v>2019</v>
      </c>
      <c r="B1720" s="27">
        <v>1</v>
      </c>
      <c r="C1720" s="27" t="s">
        <v>55</v>
      </c>
      <c r="D1720" s="27">
        <v>0</v>
      </c>
      <c r="E1720" s="27">
        <v>2019</v>
      </c>
      <c r="F1720" s="53">
        <v>14460934</v>
      </c>
      <c r="G1720" s="54">
        <v>61419220</v>
      </c>
      <c r="H1720" s="54">
        <v>61711928</v>
      </c>
      <c r="I1720" s="54">
        <v>61764423</v>
      </c>
      <c r="J1720" s="54">
        <v>0</v>
      </c>
      <c r="K1720" s="55">
        <v>0</v>
      </c>
      <c r="L1720" s="53">
        <v>9111</v>
      </c>
      <c r="M1720" s="54">
        <v>47439</v>
      </c>
      <c r="N1720" s="54">
        <v>16701</v>
      </c>
      <c r="O1720" s="54">
        <v>2500</v>
      </c>
      <c r="P1720" s="54">
        <v>0</v>
      </c>
      <c r="Q1720" s="55">
        <v>0</v>
      </c>
      <c r="R1720" s="53">
        <v>159452</v>
      </c>
      <c r="S1720" s="54">
        <v>336988</v>
      </c>
      <c r="T1720" s="54">
        <v>342469</v>
      </c>
      <c r="U1720" s="54">
        <v>342877</v>
      </c>
      <c r="V1720" s="54">
        <v>0</v>
      </c>
      <c r="W1720" s="55">
        <v>0</v>
      </c>
      <c r="X1720" s="53">
        <v>313</v>
      </c>
      <c r="Y1720" s="54">
        <v>730</v>
      </c>
      <c r="Z1720" s="54">
        <v>787</v>
      </c>
      <c r="AA1720" s="54">
        <v>800</v>
      </c>
      <c r="AB1720" s="54">
        <v>0</v>
      </c>
      <c r="AC1720" s="55">
        <v>0</v>
      </c>
      <c r="AD1720" s="53">
        <v>158190</v>
      </c>
      <c r="AE1720" s="54">
        <v>333201</v>
      </c>
      <c r="AF1720" s="54">
        <v>339947</v>
      </c>
      <c r="AG1720" s="54">
        <v>340375</v>
      </c>
      <c r="AH1720" s="54">
        <v>0</v>
      </c>
      <c r="AI1720" s="55">
        <v>0</v>
      </c>
    </row>
    <row r="1721" spans="1:35" x14ac:dyDescent="0.25">
      <c r="A1721" s="26">
        <v>2019</v>
      </c>
      <c r="B1721" s="26">
        <v>1</v>
      </c>
      <c r="C1721" s="26" t="s">
        <v>55</v>
      </c>
      <c r="D1721" s="26">
        <v>1</v>
      </c>
      <c r="E1721" s="26">
        <v>2018</v>
      </c>
      <c r="F1721" s="50">
        <v>61997162</v>
      </c>
      <c r="G1721" s="51">
        <v>125399044</v>
      </c>
      <c r="H1721" s="51">
        <v>125761255</v>
      </c>
      <c r="I1721" s="51">
        <v>125871350</v>
      </c>
      <c r="J1721" s="51">
        <v>0</v>
      </c>
      <c r="K1721" s="52">
        <v>0</v>
      </c>
      <c r="L1721" s="50">
        <v>129481</v>
      </c>
      <c r="M1721" s="51">
        <v>305359</v>
      </c>
      <c r="N1721" s="51">
        <v>80500</v>
      </c>
      <c r="O1721" s="51">
        <v>21030</v>
      </c>
      <c r="P1721" s="51">
        <v>0</v>
      </c>
      <c r="Q1721" s="52">
        <v>0</v>
      </c>
      <c r="R1721" s="50">
        <v>346330</v>
      </c>
      <c r="S1721" s="51">
        <v>350121</v>
      </c>
      <c r="T1721" s="51">
        <v>350498</v>
      </c>
      <c r="U1721" s="51">
        <v>350652</v>
      </c>
      <c r="V1721" s="51">
        <v>0</v>
      </c>
      <c r="W1721" s="52">
        <v>0</v>
      </c>
      <c r="X1721" s="50">
        <v>97</v>
      </c>
      <c r="Y1721" s="51">
        <v>139</v>
      </c>
      <c r="Z1721" s="51">
        <v>141</v>
      </c>
      <c r="AA1721" s="51">
        <v>143</v>
      </c>
      <c r="AB1721" s="51">
        <v>0</v>
      </c>
      <c r="AC1721" s="52">
        <v>0</v>
      </c>
      <c r="AD1721" s="50">
        <v>342386</v>
      </c>
      <c r="AE1721" s="51">
        <v>342874</v>
      </c>
      <c r="AF1721" s="51">
        <v>345214</v>
      </c>
      <c r="AG1721" s="51">
        <v>345661</v>
      </c>
      <c r="AH1721" s="51">
        <v>0</v>
      </c>
      <c r="AI1721" s="52">
        <v>0</v>
      </c>
    </row>
    <row r="1722" spans="1:35" x14ac:dyDescent="0.25">
      <c r="A1722" s="27">
        <v>2019</v>
      </c>
      <c r="B1722" s="27">
        <v>1</v>
      </c>
      <c r="C1722" s="27" t="s">
        <v>55</v>
      </c>
      <c r="D1722" s="27">
        <v>2</v>
      </c>
      <c r="E1722" s="27">
        <v>2017</v>
      </c>
      <c r="F1722" s="53">
        <v>62574819</v>
      </c>
      <c r="G1722" s="54">
        <v>126608797</v>
      </c>
      <c r="H1722" s="54">
        <v>126867918</v>
      </c>
      <c r="I1722" s="54">
        <v>126911799</v>
      </c>
      <c r="J1722" s="54">
        <v>0</v>
      </c>
      <c r="K1722" s="55">
        <v>0</v>
      </c>
      <c r="L1722" s="53">
        <v>85137</v>
      </c>
      <c r="M1722" s="54">
        <v>195790</v>
      </c>
      <c r="N1722" s="54">
        <v>49291</v>
      </c>
      <c r="O1722" s="54">
        <v>8529</v>
      </c>
      <c r="P1722" s="54">
        <v>0</v>
      </c>
      <c r="Q1722" s="55">
        <v>0</v>
      </c>
      <c r="R1722" s="53">
        <v>349443</v>
      </c>
      <c r="S1722" s="54">
        <v>353135</v>
      </c>
      <c r="T1722" s="54">
        <v>353493</v>
      </c>
      <c r="U1722" s="54">
        <v>353544</v>
      </c>
      <c r="V1722" s="54">
        <v>0</v>
      </c>
      <c r="W1722" s="55">
        <v>0</v>
      </c>
      <c r="X1722" s="53">
        <v>32</v>
      </c>
      <c r="Y1722" s="54">
        <v>51</v>
      </c>
      <c r="Z1722" s="54">
        <v>51</v>
      </c>
      <c r="AA1722" s="54">
        <v>52</v>
      </c>
      <c r="AB1722" s="54">
        <v>0</v>
      </c>
      <c r="AC1722" s="55">
        <v>0</v>
      </c>
      <c r="AD1722" s="53">
        <v>345381</v>
      </c>
      <c r="AE1722" s="54">
        <v>346668</v>
      </c>
      <c r="AF1722" s="54">
        <v>348411</v>
      </c>
      <c r="AG1722" s="54">
        <v>348621</v>
      </c>
      <c r="AH1722" s="54">
        <v>0</v>
      </c>
      <c r="AI1722" s="55">
        <v>0</v>
      </c>
    </row>
    <row r="1723" spans="1:35" x14ac:dyDescent="0.25">
      <c r="A1723" s="26">
        <v>2019</v>
      </c>
      <c r="B1723" s="26">
        <v>1</v>
      </c>
      <c r="C1723" s="26" t="s">
        <v>55</v>
      </c>
      <c r="D1723" s="26">
        <v>3</v>
      </c>
      <c r="E1723" s="26">
        <v>2016</v>
      </c>
      <c r="F1723" s="50">
        <v>62807001</v>
      </c>
      <c r="G1723" s="51">
        <v>127059250</v>
      </c>
      <c r="H1723" s="51">
        <v>127349875</v>
      </c>
      <c r="I1723" s="51">
        <v>127437457</v>
      </c>
      <c r="J1723" s="51">
        <v>0</v>
      </c>
      <c r="K1723" s="52">
        <v>0</v>
      </c>
      <c r="L1723" s="50">
        <v>72737</v>
      </c>
      <c r="M1723" s="51">
        <v>160228</v>
      </c>
      <c r="N1723" s="51">
        <v>31707</v>
      </c>
      <c r="O1723" s="51">
        <v>10507</v>
      </c>
      <c r="P1723" s="51">
        <v>0</v>
      </c>
      <c r="Q1723" s="52">
        <v>0</v>
      </c>
      <c r="R1723" s="50">
        <v>350986</v>
      </c>
      <c r="S1723" s="51">
        <v>354722</v>
      </c>
      <c r="T1723" s="51">
        <v>355033</v>
      </c>
      <c r="U1723" s="51">
        <v>355135</v>
      </c>
      <c r="V1723" s="51">
        <v>0</v>
      </c>
      <c r="W1723" s="52">
        <v>0</v>
      </c>
      <c r="X1723" s="50">
        <v>25</v>
      </c>
      <c r="Y1723" s="51">
        <v>40</v>
      </c>
      <c r="Z1723" s="51">
        <v>40</v>
      </c>
      <c r="AA1723" s="51">
        <v>41</v>
      </c>
      <c r="AB1723" s="51">
        <v>0</v>
      </c>
      <c r="AC1723" s="52">
        <v>0</v>
      </c>
      <c r="AD1723" s="50">
        <v>346138</v>
      </c>
      <c r="AE1723" s="51">
        <v>347078</v>
      </c>
      <c r="AF1723" s="51">
        <v>349482</v>
      </c>
      <c r="AG1723" s="51">
        <v>350096</v>
      </c>
      <c r="AH1723" s="51">
        <v>0</v>
      </c>
      <c r="AI1723" s="52">
        <v>0</v>
      </c>
    </row>
    <row r="1724" spans="1:35" x14ac:dyDescent="0.25">
      <c r="A1724" s="27">
        <v>2019</v>
      </c>
      <c r="B1724" s="27">
        <v>1</v>
      </c>
      <c r="C1724" s="27" t="s">
        <v>55</v>
      </c>
      <c r="D1724" s="27">
        <v>4</v>
      </c>
      <c r="E1724" s="27">
        <v>2015</v>
      </c>
      <c r="F1724" s="53">
        <v>60398550</v>
      </c>
      <c r="G1724" s="54">
        <v>122298218</v>
      </c>
      <c r="H1724" s="54">
        <v>122541444</v>
      </c>
      <c r="I1724" s="54">
        <v>122629877</v>
      </c>
      <c r="J1724" s="54">
        <v>0</v>
      </c>
      <c r="K1724" s="55">
        <v>0</v>
      </c>
      <c r="L1724" s="53">
        <v>67515</v>
      </c>
      <c r="M1724" s="54">
        <v>161063</v>
      </c>
      <c r="N1724" s="54">
        <v>29366</v>
      </c>
      <c r="O1724" s="54">
        <v>7502</v>
      </c>
      <c r="P1724" s="54">
        <v>0</v>
      </c>
      <c r="Q1724" s="55">
        <v>0</v>
      </c>
      <c r="R1724" s="53">
        <v>337109</v>
      </c>
      <c r="S1724" s="54">
        <v>340823</v>
      </c>
      <c r="T1724" s="54">
        <v>341224</v>
      </c>
      <c r="U1724" s="54">
        <v>341362</v>
      </c>
      <c r="V1724" s="54">
        <v>0</v>
      </c>
      <c r="W1724" s="55">
        <v>0</v>
      </c>
      <c r="X1724" s="53">
        <v>13</v>
      </c>
      <c r="Y1724" s="54">
        <v>32</v>
      </c>
      <c r="Z1724" s="54">
        <v>32</v>
      </c>
      <c r="AA1724" s="54">
        <v>33</v>
      </c>
      <c r="AB1724" s="54">
        <v>0</v>
      </c>
      <c r="AC1724" s="55">
        <v>0</v>
      </c>
      <c r="AD1724" s="53">
        <v>333594</v>
      </c>
      <c r="AE1724" s="54">
        <v>335053</v>
      </c>
      <c r="AF1724" s="54">
        <v>336739</v>
      </c>
      <c r="AG1724" s="54">
        <v>337136</v>
      </c>
      <c r="AH1724" s="54">
        <v>0</v>
      </c>
      <c r="AI1724" s="55">
        <v>0</v>
      </c>
    </row>
    <row r="1725" spans="1:35" x14ac:dyDescent="0.25">
      <c r="A1725" s="26">
        <v>2019</v>
      </c>
      <c r="B1725" s="26">
        <v>1</v>
      </c>
      <c r="C1725" s="26" t="s">
        <v>55</v>
      </c>
      <c r="D1725" s="26">
        <v>5</v>
      </c>
      <c r="E1725" s="26">
        <v>2014</v>
      </c>
      <c r="F1725" s="50">
        <v>59635896</v>
      </c>
      <c r="G1725" s="51">
        <v>120693894</v>
      </c>
      <c r="H1725" s="51">
        <v>120900129</v>
      </c>
      <c r="I1725" s="51">
        <v>120975647</v>
      </c>
      <c r="J1725" s="51">
        <v>0</v>
      </c>
      <c r="K1725" s="52">
        <v>0</v>
      </c>
      <c r="L1725" s="50">
        <v>62815</v>
      </c>
      <c r="M1725" s="51">
        <v>146597</v>
      </c>
      <c r="N1725" s="51">
        <v>27469</v>
      </c>
      <c r="O1725" s="51">
        <v>7518</v>
      </c>
      <c r="P1725" s="51">
        <v>0</v>
      </c>
      <c r="Q1725" s="52">
        <v>0</v>
      </c>
      <c r="R1725" s="50">
        <v>332649</v>
      </c>
      <c r="S1725" s="51">
        <v>336077</v>
      </c>
      <c r="T1725" s="51">
        <v>336420</v>
      </c>
      <c r="U1725" s="51">
        <v>336564</v>
      </c>
      <c r="V1725" s="51">
        <v>0</v>
      </c>
      <c r="W1725" s="52">
        <v>0</v>
      </c>
      <c r="X1725" s="50">
        <v>18</v>
      </c>
      <c r="Y1725" s="51">
        <v>33</v>
      </c>
      <c r="Z1725" s="51">
        <v>34</v>
      </c>
      <c r="AA1725" s="51">
        <v>34</v>
      </c>
      <c r="AB1725" s="51">
        <v>0</v>
      </c>
      <c r="AC1725" s="52">
        <v>0</v>
      </c>
      <c r="AD1725" s="50">
        <v>329296</v>
      </c>
      <c r="AE1725" s="51">
        <v>330617</v>
      </c>
      <c r="AF1725" s="51">
        <v>332210</v>
      </c>
      <c r="AG1725" s="51">
        <v>332549</v>
      </c>
      <c r="AH1725" s="51">
        <v>0</v>
      </c>
      <c r="AI1725" s="52">
        <v>0</v>
      </c>
    </row>
    <row r="1726" spans="1:35" x14ac:dyDescent="0.25">
      <c r="A1726" s="27">
        <v>2019</v>
      </c>
      <c r="B1726" s="27">
        <v>1</v>
      </c>
      <c r="C1726" s="27" t="s">
        <v>55</v>
      </c>
      <c r="D1726" s="27">
        <v>6</v>
      </c>
      <c r="E1726" s="27">
        <v>2013</v>
      </c>
      <c r="F1726" s="53">
        <v>57252547</v>
      </c>
      <c r="G1726" s="54">
        <v>115864627</v>
      </c>
      <c r="H1726" s="54">
        <v>116081030</v>
      </c>
      <c r="I1726" s="54">
        <v>116135794</v>
      </c>
      <c r="J1726" s="54">
        <v>0</v>
      </c>
      <c r="K1726" s="55">
        <v>0</v>
      </c>
      <c r="L1726" s="53">
        <v>58140</v>
      </c>
      <c r="M1726" s="54">
        <v>139913</v>
      </c>
      <c r="N1726" s="54">
        <v>34127</v>
      </c>
      <c r="O1726" s="54">
        <v>8224</v>
      </c>
      <c r="P1726" s="54">
        <v>0</v>
      </c>
      <c r="Q1726" s="55">
        <v>0</v>
      </c>
      <c r="R1726" s="53">
        <v>319331</v>
      </c>
      <c r="S1726" s="54">
        <v>322630</v>
      </c>
      <c r="T1726" s="54">
        <v>322890</v>
      </c>
      <c r="U1726" s="54">
        <v>322971</v>
      </c>
      <c r="V1726" s="54">
        <v>0</v>
      </c>
      <c r="W1726" s="55">
        <v>0</v>
      </c>
      <c r="X1726" s="53">
        <v>15</v>
      </c>
      <c r="Y1726" s="54">
        <v>20</v>
      </c>
      <c r="Z1726" s="54">
        <v>20</v>
      </c>
      <c r="AA1726" s="54">
        <v>22</v>
      </c>
      <c r="AB1726" s="54">
        <v>0</v>
      </c>
      <c r="AC1726" s="55">
        <v>0</v>
      </c>
      <c r="AD1726" s="53">
        <v>315916</v>
      </c>
      <c r="AE1726" s="54">
        <v>317292</v>
      </c>
      <c r="AF1726" s="54">
        <v>319029</v>
      </c>
      <c r="AG1726" s="54">
        <v>319353</v>
      </c>
      <c r="AH1726" s="54">
        <v>0</v>
      </c>
      <c r="AI1726" s="55">
        <v>0</v>
      </c>
    </row>
    <row r="1727" spans="1:35" x14ac:dyDescent="0.25">
      <c r="A1727" s="26">
        <v>2019</v>
      </c>
      <c r="B1727" s="26">
        <v>1</v>
      </c>
      <c r="C1727" s="26" t="s">
        <v>55</v>
      </c>
      <c r="D1727" s="26">
        <v>7</v>
      </c>
      <c r="E1727" s="26">
        <v>2012</v>
      </c>
      <c r="F1727" s="50">
        <v>57069389</v>
      </c>
      <c r="G1727" s="51">
        <v>115541789</v>
      </c>
      <c r="H1727" s="51">
        <v>115727073</v>
      </c>
      <c r="I1727" s="51">
        <v>115776027</v>
      </c>
      <c r="J1727" s="51">
        <v>0</v>
      </c>
      <c r="K1727" s="52">
        <v>0</v>
      </c>
      <c r="L1727" s="50">
        <v>56550</v>
      </c>
      <c r="M1727" s="51">
        <v>127497</v>
      </c>
      <c r="N1727" s="51">
        <v>35226</v>
      </c>
      <c r="O1727" s="51">
        <v>9559</v>
      </c>
      <c r="P1727" s="51">
        <v>0</v>
      </c>
      <c r="Q1727" s="52">
        <v>0</v>
      </c>
      <c r="R1727" s="50">
        <v>318150</v>
      </c>
      <c r="S1727" s="51">
        <v>321495</v>
      </c>
      <c r="T1727" s="51">
        <v>321751</v>
      </c>
      <c r="U1727" s="51">
        <v>321805</v>
      </c>
      <c r="V1727" s="51">
        <v>0</v>
      </c>
      <c r="W1727" s="52">
        <v>0</v>
      </c>
      <c r="X1727" s="50">
        <v>12</v>
      </c>
      <c r="Y1727" s="51">
        <v>27</v>
      </c>
      <c r="Z1727" s="51">
        <v>27</v>
      </c>
      <c r="AA1727" s="51">
        <v>27</v>
      </c>
      <c r="AB1727" s="51">
        <v>0</v>
      </c>
      <c r="AC1727" s="52">
        <v>0</v>
      </c>
      <c r="AD1727" s="50">
        <v>315129</v>
      </c>
      <c r="AE1727" s="51">
        <v>316745</v>
      </c>
      <c r="AF1727" s="51">
        <v>318213</v>
      </c>
      <c r="AG1727" s="51">
        <v>318458</v>
      </c>
      <c r="AH1727" s="51">
        <v>0</v>
      </c>
      <c r="AI1727" s="52">
        <v>0</v>
      </c>
    </row>
    <row r="1728" spans="1:35" x14ac:dyDescent="0.25">
      <c r="A1728" s="27">
        <v>2019</v>
      </c>
      <c r="B1728" s="27">
        <v>1</v>
      </c>
      <c r="C1728" s="27" t="s">
        <v>55</v>
      </c>
      <c r="D1728" s="27">
        <v>8</v>
      </c>
      <c r="E1728" s="27">
        <v>2011</v>
      </c>
      <c r="F1728" s="53">
        <v>55942788</v>
      </c>
      <c r="G1728" s="54">
        <v>113246351</v>
      </c>
      <c r="H1728" s="54">
        <v>113434879</v>
      </c>
      <c r="I1728" s="54">
        <v>113514131</v>
      </c>
      <c r="J1728" s="54">
        <v>0</v>
      </c>
      <c r="K1728" s="55">
        <v>0</v>
      </c>
      <c r="L1728" s="53">
        <v>51060</v>
      </c>
      <c r="M1728" s="54">
        <v>122929</v>
      </c>
      <c r="N1728" s="54">
        <v>27870</v>
      </c>
      <c r="O1728" s="54">
        <v>5834</v>
      </c>
      <c r="P1728" s="54">
        <v>0</v>
      </c>
      <c r="Q1728" s="55">
        <v>0</v>
      </c>
      <c r="R1728" s="53">
        <v>311642</v>
      </c>
      <c r="S1728" s="54">
        <v>314869</v>
      </c>
      <c r="T1728" s="54">
        <v>315164</v>
      </c>
      <c r="U1728" s="54">
        <v>315301</v>
      </c>
      <c r="V1728" s="54">
        <v>0</v>
      </c>
      <c r="W1728" s="55">
        <v>0</v>
      </c>
      <c r="X1728" s="53">
        <v>6</v>
      </c>
      <c r="Y1728" s="54">
        <v>12</v>
      </c>
      <c r="Z1728" s="54">
        <v>12</v>
      </c>
      <c r="AA1728" s="54">
        <v>11</v>
      </c>
      <c r="AB1728" s="54">
        <v>0</v>
      </c>
      <c r="AC1728" s="55">
        <v>0</v>
      </c>
      <c r="AD1728" s="53">
        <v>308885</v>
      </c>
      <c r="AE1728" s="54">
        <v>310512</v>
      </c>
      <c r="AF1728" s="54">
        <v>311983</v>
      </c>
      <c r="AG1728" s="54">
        <v>312347</v>
      </c>
      <c r="AH1728" s="54">
        <v>0</v>
      </c>
      <c r="AI1728" s="55">
        <v>0</v>
      </c>
    </row>
    <row r="1729" spans="1:35" x14ac:dyDescent="0.25">
      <c r="A1729" s="26">
        <v>2019</v>
      </c>
      <c r="B1729" s="26">
        <v>1</v>
      </c>
      <c r="C1729" s="26" t="s">
        <v>55</v>
      </c>
      <c r="D1729" s="26">
        <v>9</v>
      </c>
      <c r="E1729" s="26">
        <v>2010</v>
      </c>
      <c r="F1729" s="50">
        <v>57254768</v>
      </c>
      <c r="G1729" s="51">
        <v>115911411</v>
      </c>
      <c r="H1729" s="51">
        <v>116116852</v>
      </c>
      <c r="I1729" s="51">
        <v>116184929</v>
      </c>
      <c r="J1729" s="51">
        <v>0</v>
      </c>
      <c r="K1729" s="52">
        <v>0</v>
      </c>
      <c r="L1729" s="50">
        <v>55689</v>
      </c>
      <c r="M1729" s="51">
        <v>126084</v>
      </c>
      <c r="N1729" s="51">
        <v>24401</v>
      </c>
      <c r="O1729" s="51">
        <v>6128</v>
      </c>
      <c r="P1729" s="51">
        <v>0</v>
      </c>
      <c r="Q1729" s="52">
        <v>0</v>
      </c>
      <c r="R1729" s="50">
        <v>318901</v>
      </c>
      <c r="S1729" s="51">
        <v>322160</v>
      </c>
      <c r="T1729" s="51">
        <v>322479</v>
      </c>
      <c r="U1729" s="51">
        <v>322595</v>
      </c>
      <c r="V1729" s="51">
        <v>0</v>
      </c>
      <c r="W1729" s="52">
        <v>0</v>
      </c>
      <c r="X1729" s="50">
        <v>7</v>
      </c>
      <c r="Y1729" s="51">
        <v>15</v>
      </c>
      <c r="Z1729" s="51">
        <v>16</v>
      </c>
      <c r="AA1729" s="51">
        <v>17</v>
      </c>
      <c r="AB1729" s="51">
        <v>0</v>
      </c>
      <c r="AC1729" s="52">
        <v>0</v>
      </c>
      <c r="AD1729" s="50">
        <v>316173</v>
      </c>
      <c r="AE1729" s="51">
        <v>317794</v>
      </c>
      <c r="AF1729" s="51">
        <v>319371</v>
      </c>
      <c r="AG1729" s="51">
        <v>319750</v>
      </c>
      <c r="AH1729" s="51">
        <v>0</v>
      </c>
      <c r="AI1729" s="52">
        <v>0</v>
      </c>
    </row>
    <row r="1730" spans="1:35" x14ac:dyDescent="0.25">
      <c r="A1730" s="27">
        <v>2019</v>
      </c>
      <c r="B1730" s="27">
        <v>1</v>
      </c>
      <c r="C1730" s="27" t="s">
        <v>55</v>
      </c>
      <c r="D1730" s="27">
        <v>10</v>
      </c>
      <c r="E1730" s="27">
        <v>2009</v>
      </c>
      <c r="F1730" s="53">
        <v>56004769</v>
      </c>
      <c r="G1730" s="54">
        <v>113413967</v>
      </c>
      <c r="H1730" s="54">
        <v>113590752</v>
      </c>
      <c r="I1730" s="54">
        <v>113653684</v>
      </c>
      <c r="J1730" s="54">
        <v>0</v>
      </c>
      <c r="K1730" s="55">
        <v>0</v>
      </c>
      <c r="L1730" s="53">
        <v>55652</v>
      </c>
      <c r="M1730" s="54">
        <v>113737</v>
      </c>
      <c r="N1730" s="54">
        <v>27951</v>
      </c>
      <c r="O1730" s="54">
        <v>5961</v>
      </c>
      <c r="P1730" s="54">
        <v>0</v>
      </c>
      <c r="Q1730" s="55">
        <v>0</v>
      </c>
      <c r="R1730" s="53">
        <v>311845</v>
      </c>
      <c r="S1730" s="54">
        <v>315055</v>
      </c>
      <c r="T1730" s="54">
        <v>315364</v>
      </c>
      <c r="U1730" s="54">
        <v>315480</v>
      </c>
      <c r="V1730" s="54">
        <v>0</v>
      </c>
      <c r="W1730" s="55">
        <v>0</v>
      </c>
      <c r="X1730" s="53">
        <v>5</v>
      </c>
      <c r="Y1730" s="54">
        <v>13</v>
      </c>
      <c r="Z1730" s="54">
        <v>14</v>
      </c>
      <c r="AA1730" s="54">
        <v>14</v>
      </c>
      <c r="AB1730" s="54">
        <v>0</v>
      </c>
      <c r="AC1730" s="55">
        <v>0</v>
      </c>
      <c r="AD1730" s="53">
        <v>309366</v>
      </c>
      <c r="AE1730" s="54">
        <v>311113</v>
      </c>
      <c r="AF1730" s="54">
        <v>312494</v>
      </c>
      <c r="AG1730" s="54">
        <v>312830</v>
      </c>
      <c r="AH1730" s="54">
        <v>0</v>
      </c>
      <c r="AI1730" s="55">
        <v>0</v>
      </c>
    </row>
    <row r="1731" spans="1:35" x14ac:dyDescent="0.25">
      <c r="A1731" s="26">
        <v>2019</v>
      </c>
      <c r="B1731" s="26">
        <v>1</v>
      </c>
      <c r="C1731" s="26" t="s">
        <v>55</v>
      </c>
      <c r="D1731" s="26">
        <v>11</v>
      </c>
      <c r="E1731" s="26">
        <v>2008</v>
      </c>
      <c r="F1731" s="50">
        <v>57601928</v>
      </c>
      <c r="G1731" s="51">
        <v>116642346</v>
      </c>
      <c r="H1731" s="51">
        <v>116825225</v>
      </c>
      <c r="I1731" s="51">
        <v>116880532</v>
      </c>
      <c r="J1731" s="51">
        <v>0</v>
      </c>
      <c r="K1731" s="52">
        <v>0</v>
      </c>
      <c r="L1731" s="50">
        <v>53567</v>
      </c>
      <c r="M1731" s="51">
        <v>118625</v>
      </c>
      <c r="N1731" s="51">
        <v>26660</v>
      </c>
      <c r="O1731" s="51">
        <v>6922</v>
      </c>
      <c r="P1731" s="51">
        <v>0</v>
      </c>
      <c r="Q1731" s="52">
        <v>0</v>
      </c>
      <c r="R1731" s="50">
        <v>320655</v>
      </c>
      <c r="S1731" s="51">
        <v>323780</v>
      </c>
      <c r="T1731" s="51">
        <v>324066</v>
      </c>
      <c r="U1731" s="51">
        <v>324180</v>
      </c>
      <c r="V1731" s="51">
        <v>0</v>
      </c>
      <c r="W1731" s="52">
        <v>0</v>
      </c>
      <c r="X1731" s="50">
        <v>9</v>
      </c>
      <c r="Y1731" s="51">
        <v>24</v>
      </c>
      <c r="Z1731" s="51">
        <v>24</v>
      </c>
      <c r="AA1731" s="51">
        <v>24</v>
      </c>
      <c r="AB1731" s="51">
        <v>0</v>
      </c>
      <c r="AC1731" s="52">
        <v>0</v>
      </c>
      <c r="AD1731" s="50">
        <v>318177</v>
      </c>
      <c r="AE1731" s="51">
        <v>319954</v>
      </c>
      <c r="AF1731" s="51">
        <v>321315</v>
      </c>
      <c r="AG1731" s="51">
        <v>321671</v>
      </c>
      <c r="AH1731" s="51">
        <v>0</v>
      </c>
      <c r="AI1731" s="52">
        <v>0</v>
      </c>
    </row>
    <row r="1732" spans="1:35" x14ac:dyDescent="0.25">
      <c r="A1732" s="27">
        <v>2019</v>
      </c>
      <c r="B1732" s="27">
        <v>1</v>
      </c>
      <c r="C1732" s="27" t="s">
        <v>55</v>
      </c>
      <c r="D1732" s="27">
        <v>12</v>
      </c>
      <c r="E1732" s="27">
        <v>2007</v>
      </c>
      <c r="F1732" s="53">
        <v>56921260</v>
      </c>
      <c r="G1732" s="54">
        <v>115216625</v>
      </c>
      <c r="H1732" s="54">
        <v>115384530</v>
      </c>
      <c r="I1732" s="54">
        <v>115443647</v>
      </c>
      <c r="J1732" s="54">
        <v>0</v>
      </c>
      <c r="K1732" s="55">
        <v>0</v>
      </c>
      <c r="L1732" s="53">
        <v>55208</v>
      </c>
      <c r="M1732" s="54">
        <v>117947</v>
      </c>
      <c r="N1732" s="54">
        <v>27703</v>
      </c>
      <c r="O1732" s="54">
        <v>6488</v>
      </c>
      <c r="P1732" s="54">
        <v>0</v>
      </c>
      <c r="Q1732" s="55">
        <v>0</v>
      </c>
      <c r="R1732" s="53">
        <v>316682</v>
      </c>
      <c r="S1732" s="54">
        <v>319616</v>
      </c>
      <c r="T1732" s="54">
        <v>319896</v>
      </c>
      <c r="U1732" s="54">
        <v>320012</v>
      </c>
      <c r="V1732" s="54">
        <v>0</v>
      </c>
      <c r="W1732" s="55">
        <v>0</v>
      </c>
      <c r="X1732" s="53">
        <v>11</v>
      </c>
      <c r="Y1732" s="54">
        <v>22</v>
      </c>
      <c r="Z1732" s="54">
        <v>22</v>
      </c>
      <c r="AA1732" s="54">
        <v>23</v>
      </c>
      <c r="AB1732" s="54">
        <v>0</v>
      </c>
      <c r="AC1732" s="55">
        <v>0</v>
      </c>
      <c r="AD1732" s="53">
        <v>314548</v>
      </c>
      <c r="AE1732" s="54">
        <v>316005</v>
      </c>
      <c r="AF1732" s="54">
        <v>317309</v>
      </c>
      <c r="AG1732" s="54">
        <v>317607</v>
      </c>
      <c r="AH1732" s="54">
        <v>0</v>
      </c>
      <c r="AI1732" s="55">
        <v>0</v>
      </c>
    </row>
    <row r="1733" spans="1:35" x14ac:dyDescent="0.25">
      <c r="A1733" s="26">
        <v>2019</v>
      </c>
      <c r="B1733" s="26">
        <v>1</v>
      </c>
      <c r="C1733" s="26" t="s">
        <v>55</v>
      </c>
      <c r="D1733" s="26">
        <v>13</v>
      </c>
      <c r="E1733" s="26">
        <v>2006</v>
      </c>
      <c r="F1733" s="50">
        <v>55981795</v>
      </c>
      <c r="G1733" s="51">
        <v>113311495</v>
      </c>
      <c r="H1733" s="51">
        <v>113480405</v>
      </c>
      <c r="I1733" s="51">
        <v>113540450</v>
      </c>
      <c r="J1733" s="51">
        <v>0</v>
      </c>
      <c r="K1733" s="52">
        <v>0</v>
      </c>
      <c r="L1733" s="50">
        <v>47478</v>
      </c>
      <c r="M1733" s="51">
        <v>120916</v>
      </c>
      <c r="N1733" s="51">
        <v>24250</v>
      </c>
      <c r="O1733" s="51">
        <v>5360</v>
      </c>
      <c r="P1733" s="51">
        <v>0</v>
      </c>
      <c r="Q1733" s="52">
        <v>0</v>
      </c>
      <c r="R1733" s="50">
        <v>311403</v>
      </c>
      <c r="S1733" s="51">
        <v>314112</v>
      </c>
      <c r="T1733" s="51">
        <v>314396</v>
      </c>
      <c r="U1733" s="51">
        <v>314524</v>
      </c>
      <c r="V1733" s="51">
        <v>0</v>
      </c>
      <c r="W1733" s="52">
        <v>0</v>
      </c>
      <c r="X1733" s="50">
        <v>11</v>
      </c>
      <c r="Y1733" s="51">
        <v>23</v>
      </c>
      <c r="Z1733" s="51">
        <v>25</v>
      </c>
      <c r="AA1733" s="51">
        <v>25</v>
      </c>
      <c r="AB1733" s="51">
        <v>0</v>
      </c>
      <c r="AC1733" s="52">
        <v>0</v>
      </c>
      <c r="AD1733" s="50">
        <v>309320</v>
      </c>
      <c r="AE1733" s="51">
        <v>310847</v>
      </c>
      <c r="AF1733" s="51">
        <v>312058</v>
      </c>
      <c r="AG1733" s="51">
        <v>312358</v>
      </c>
      <c r="AH1733" s="51">
        <v>0</v>
      </c>
      <c r="AI1733" s="52">
        <v>0</v>
      </c>
    </row>
    <row r="1734" spans="1:35" x14ac:dyDescent="0.25">
      <c r="A1734" s="27">
        <v>2019</v>
      </c>
      <c r="B1734" s="27">
        <v>1</v>
      </c>
      <c r="C1734" s="27" t="s">
        <v>55</v>
      </c>
      <c r="D1734" s="27">
        <v>14</v>
      </c>
      <c r="E1734" s="27">
        <v>2005</v>
      </c>
      <c r="F1734" s="53">
        <v>56850482</v>
      </c>
      <c r="G1734" s="54">
        <v>115043619</v>
      </c>
      <c r="H1734" s="54">
        <v>115193737</v>
      </c>
      <c r="I1734" s="54">
        <v>115252406</v>
      </c>
      <c r="J1734" s="54">
        <v>0</v>
      </c>
      <c r="K1734" s="55">
        <v>0</v>
      </c>
      <c r="L1734" s="53">
        <v>40880</v>
      </c>
      <c r="M1734" s="54">
        <v>104834</v>
      </c>
      <c r="N1734" s="54">
        <v>32431</v>
      </c>
      <c r="O1734" s="54">
        <v>7809</v>
      </c>
      <c r="P1734" s="54">
        <v>0</v>
      </c>
      <c r="Q1734" s="55">
        <v>0</v>
      </c>
      <c r="R1734" s="53">
        <v>316086</v>
      </c>
      <c r="S1734" s="54">
        <v>318696</v>
      </c>
      <c r="T1734" s="54">
        <v>318956</v>
      </c>
      <c r="U1734" s="54">
        <v>319069</v>
      </c>
      <c r="V1734" s="54">
        <v>0</v>
      </c>
      <c r="W1734" s="55">
        <v>0</v>
      </c>
      <c r="X1734" s="53">
        <v>18</v>
      </c>
      <c r="Y1734" s="54">
        <v>32</v>
      </c>
      <c r="Z1734" s="54">
        <v>35</v>
      </c>
      <c r="AA1734" s="54">
        <v>35</v>
      </c>
      <c r="AB1734" s="54">
        <v>0</v>
      </c>
      <c r="AC1734" s="55">
        <v>0</v>
      </c>
      <c r="AD1734" s="53">
        <v>314019</v>
      </c>
      <c r="AE1734" s="54">
        <v>315536</v>
      </c>
      <c r="AF1734" s="54">
        <v>316710</v>
      </c>
      <c r="AG1734" s="54">
        <v>316965</v>
      </c>
      <c r="AH1734" s="54">
        <v>0</v>
      </c>
      <c r="AI1734" s="55">
        <v>0</v>
      </c>
    </row>
    <row r="1735" spans="1:35" x14ac:dyDescent="0.25">
      <c r="A1735" s="26">
        <v>2019</v>
      </c>
      <c r="B1735" s="26">
        <v>1</v>
      </c>
      <c r="C1735" s="26" t="s">
        <v>55</v>
      </c>
      <c r="D1735" s="26">
        <v>15</v>
      </c>
      <c r="E1735" s="26">
        <v>2004</v>
      </c>
      <c r="F1735" s="50">
        <v>58189198</v>
      </c>
      <c r="G1735" s="51">
        <v>117694558</v>
      </c>
      <c r="H1735" s="51">
        <v>117939135</v>
      </c>
      <c r="I1735" s="51">
        <v>118010042</v>
      </c>
      <c r="J1735" s="51">
        <v>0</v>
      </c>
      <c r="K1735" s="52">
        <v>0</v>
      </c>
      <c r="L1735" s="50">
        <v>76109</v>
      </c>
      <c r="M1735" s="51">
        <v>210466</v>
      </c>
      <c r="N1735" s="51">
        <v>47742</v>
      </c>
      <c r="O1735" s="51">
        <v>15598</v>
      </c>
      <c r="P1735" s="51">
        <v>0</v>
      </c>
      <c r="Q1735" s="52">
        <v>0</v>
      </c>
      <c r="R1735" s="50">
        <v>323795</v>
      </c>
      <c r="S1735" s="51">
        <v>326537</v>
      </c>
      <c r="T1735" s="51">
        <v>326780</v>
      </c>
      <c r="U1735" s="51">
        <v>326793</v>
      </c>
      <c r="V1735" s="51">
        <v>0</v>
      </c>
      <c r="W1735" s="52">
        <v>0</v>
      </c>
      <c r="X1735" s="50">
        <v>13</v>
      </c>
      <c r="Y1735" s="51">
        <v>27</v>
      </c>
      <c r="Z1735" s="51">
        <v>29</v>
      </c>
      <c r="AA1735" s="51">
        <v>30</v>
      </c>
      <c r="AB1735" s="51">
        <v>0</v>
      </c>
      <c r="AC1735" s="52">
        <v>0</v>
      </c>
      <c r="AD1735" s="50">
        <v>321481</v>
      </c>
      <c r="AE1735" s="51">
        <v>322613</v>
      </c>
      <c r="AF1735" s="51">
        <v>324275</v>
      </c>
      <c r="AG1735" s="51">
        <v>324712</v>
      </c>
      <c r="AH1735" s="51">
        <v>0</v>
      </c>
      <c r="AI1735" s="52">
        <v>0</v>
      </c>
    </row>
    <row r="1736" spans="1:35" x14ac:dyDescent="0.25">
      <c r="A1736" s="27">
        <v>2019</v>
      </c>
      <c r="B1736" s="27">
        <v>1</v>
      </c>
      <c r="C1736" s="27" t="s">
        <v>55</v>
      </c>
      <c r="D1736" s="27">
        <v>16</v>
      </c>
      <c r="E1736" s="27">
        <v>2003</v>
      </c>
      <c r="F1736" s="53">
        <v>58326575</v>
      </c>
      <c r="G1736" s="54">
        <v>118117742</v>
      </c>
      <c r="H1736" s="54">
        <v>118383804</v>
      </c>
      <c r="I1736" s="54">
        <v>118442821</v>
      </c>
      <c r="J1736" s="54">
        <v>0</v>
      </c>
      <c r="K1736" s="55">
        <v>0</v>
      </c>
      <c r="L1736" s="53">
        <v>87976</v>
      </c>
      <c r="M1736" s="54">
        <v>227949</v>
      </c>
      <c r="N1736" s="54">
        <v>47262</v>
      </c>
      <c r="O1736" s="54">
        <v>15699</v>
      </c>
      <c r="P1736" s="54">
        <v>0</v>
      </c>
      <c r="Q1736" s="55">
        <v>0</v>
      </c>
      <c r="R1736" s="53">
        <v>324624</v>
      </c>
      <c r="S1736" s="54">
        <v>328595</v>
      </c>
      <c r="T1736" s="54">
        <v>328754</v>
      </c>
      <c r="U1736" s="54">
        <v>328794</v>
      </c>
      <c r="V1736" s="54">
        <v>0</v>
      </c>
      <c r="W1736" s="55">
        <v>0</v>
      </c>
      <c r="X1736" s="53">
        <v>22</v>
      </c>
      <c r="Y1736" s="54">
        <v>44</v>
      </c>
      <c r="Z1736" s="54">
        <v>43</v>
      </c>
      <c r="AA1736" s="54">
        <v>43</v>
      </c>
      <c r="AB1736" s="54">
        <v>0</v>
      </c>
      <c r="AC1736" s="55">
        <v>0</v>
      </c>
      <c r="AD1736" s="53">
        <v>322029</v>
      </c>
      <c r="AE1736" s="54">
        <v>324102</v>
      </c>
      <c r="AF1736" s="54">
        <v>326007</v>
      </c>
      <c r="AG1736" s="54">
        <v>326264</v>
      </c>
      <c r="AH1736" s="54">
        <v>0</v>
      </c>
      <c r="AI1736" s="55">
        <v>0</v>
      </c>
    </row>
    <row r="1737" spans="1:35" x14ac:dyDescent="0.25">
      <c r="A1737" s="26">
        <v>2019</v>
      </c>
      <c r="B1737" s="26">
        <v>1</v>
      </c>
      <c r="C1737" s="26" t="s">
        <v>55</v>
      </c>
      <c r="D1737" s="26">
        <v>17</v>
      </c>
      <c r="E1737" s="26">
        <v>2002</v>
      </c>
      <c r="F1737" s="50">
        <v>59446566</v>
      </c>
      <c r="G1737" s="51">
        <v>120356601</v>
      </c>
      <c r="H1737" s="51">
        <v>120626003</v>
      </c>
      <c r="I1737" s="51">
        <v>120682069</v>
      </c>
      <c r="J1737" s="51">
        <v>0</v>
      </c>
      <c r="K1737" s="52">
        <v>0</v>
      </c>
      <c r="L1737" s="50">
        <v>76315</v>
      </c>
      <c r="M1737" s="51">
        <v>242981</v>
      </c>
      <c r="N1737" s="51">
        <v>64850</v>
      </c>
      <c r="O1737" s="51">
        <v>13552</v>
      </c>
      <c r="P1737" s="51">
        <v>0</v>
      </c>
      <c r="Q1737" s="52">
        <v>0</v>
      </c>
      <c r="R1737" s="50">
        <v>330848</v>
      </c>
      <c r="S1737" s="51">
        <v>335079</v>
      </c>
      <c r="T1737" s="51">
        <v>335232</v>
      </c>
      <c r="U1737" s="51">
        <v>335255</v>
      </c>
      <c r="V1737" s="51">
        <v>0</v>
      </c>
      <c r="W1737" s="52">
        <v>0</v>
      </c>
      <c r="X1737" s="50">
        <v>13</v>
      </c>
      <c r="Y1737" s="51">
        <v>31</v>
      </c>
      <c r="Z1737" s="51">
        <v>35</v>
      </c>
      <c r="AA1737" s="51">
        <v>35</v>
      </c>
      <c r="AB1737" s="51">
        <v>0</v>
      </c>
      <c r="AC1737" s="52">
        <v>0</v>
      </c>
      <c r="AD1737" s="50">
        <v>327981</v>
      </c>
      <c r="AE1737" s="51">
        <v>330338</v>
      </c>
      <c r="AF1737" s="51">
        <v>332300</v>
      </c>
      <c r="AG1737" s="51">
        <v>332525</v>
      </c>
      <c r="AH1737" s="51">
        <v>0</v>
      </c>
      <c r="AI1737" s="52">
        <v>0</v>
      </c>
    </row>
    <row r="1738" spans="1:35" x14ac:dyDescent="0.25">
      <c r="A1738" s="27">
        <v>2019</v>
      </c>
      <c r="B1738" s="27">
        <v>1</v>
      </c>
      <c r="C1738" s="27" t="s">
        <v>55</v>
      </c>
      <c r="D1738" s="27">
        <v>18</v>
      </c>
      <c r="E1738" s="27">
        <v>2001</v>
      </c>
      <c r="F1738" s="53">
        <v>61014164</v>
      </c>
      <c r="G1738" s="54">
        <v>124033917</v>
      </c>
      <c r="H1738" s="54">
        <v>124420723</v>
      </c>
      <c r="I1738" s="54">
        <v>124464209</v>
      </c>
      <c r="J1738" s="54">
        <v>0</v>
      </c>
      <c r="K1738" s="55">
        <v>0</v>
      </c>
      <c r="L1738" s="53">
        <v>95403</v>
      </c>
      <c r="M1738" s="54">
        <v>316216</v>
      </c>
      <c r="N1738" s="54">
        <v>68212</v>
      </c>
      <c r="O1738" s="54">
        <v>16060</v>
      </c>
      <c r="P1738" s="54">
        <v>0</v>
      </c>
      <c r="Q1738" s="55">
        <v>0</v>
      </c>
      <c r="R1738" s="53">
        <v>340505</v>
      </c>
      <c r="S1738" s="54">
        <v>353091</v>
      </c>
      <c r="T1738" s="54">
        <v>353269</v>
      </c>
      <c r="U1738" s="54">
        <v>353236</v>
      </c>
      <c r="V1738" s="54">
        <v>0</v>
      </c>
      <c r="W1738" s="55">
        <v>0</v>
      </c>
      <c r="X1738" s="53">
        <v>21</v>
      </c>
      <c r="Y1738" s="54">
        <v>49</v>
      </c>
      <c r="Z1738" s="54">
        <v>52</v>
      </c>
      <c r="AA1738" s="54">
        <v>52</v>
      </c>
      <c r="AB1738" s="54">
        <v>0</v>
      </c>
      <c r="AC1738" s="55">
        <v>0</v>
      </c>
      <c r="AD1738" s="53">
        <v>336641</v>
      </c>
      <c r="AE1738" s="54">
        <v>343315</v>
      </c>
      <c r="AF1738" s="54">
        <v>346332</v>
      </c>
      <c r="AG1738" s="54">
        <v>346392</v>
      </c>
      <c r="AH1738" s="54">
        <v>0</v>
      </c>
      <c r="AI1738" s="55">
        <v>0</v>
      </c>
    </row>
    <row r="1739" spans="1:35" x14ac:dyDescent="0.25">
      <c r="A1739" s="26">
        <v>2019</v>
      </c>
      <c r="B1739" s="26">
        <v>1</v>
      </c>
      <c r="C1739" s="26" t="s">
        <v>55</v>
      </c>
      <c r="D1739" s="26">
        <v>19</v>
      </c>
      <c r="E1739" s="26">
        <v>2000</v>
      </c>
      <c r="F1739" s="50">
        <v>65172715</v>
      </c>
      <c r="G1739" s="51">
        <v>132566465</v>
      </c>
      <c r="H1739" s="51">
        <v>132944347</v>
      </c>
      <c r="I1739" s="51">
        <v>132939939</v>
      </c>
      <c r="J1739" s="51">
        <v>0</v>
      </c>
      <c r="K1739" s="52">
        <v>0</v>
      </c>
      <c r="L1739" s="50">
        <v>127569</v>
      </c>
      <c r="M1739" s="51">
        <v>375872</v>
      </c>
      <c r="N1739" s="51">
        <v>93608</v>
      </c>
      <c r="O1739" s="51">
        <v>27647</v>
      </c>
      <c r="P1739" s="51">
        <v>0</v>
      </c>
      <c r="Q1739" s="52">
        <v>0</v>
      </c>
      <c r="R1739" s="50">
        <v>366550</v>
      </c>
      <c r="S1739" s="51">
        <v>382870</v>
      </c>
      <c r="T1739" s="51">
        <v>383020</v>
      </c>
      <c r="U1739" s="51">
        <v>382878</v>
      </c>
      <c r="V1739" s="51">
        <v>0</v>
      </c>
      <c r="W1739" s="52">
        <v>0</v>
      </c>
      <c r="X1739" s="50">
        <v>32</v>
      </c>
      <c r="Y1739" s="51">
        <v>56</v>
      </c>
      <c r="Z1739" s="51">
        <v>57</v>
      </c>
      <c r="AA1739" s="51">
        <v>58</v>
      </c>
      <c r="AB1739" s="51">
        <v>0</v>
      </c>
      <c r="AC1739" s="52">
        <v>0</v>
      </c>
      <c r="AD1739" s="50">
        <v>360259</v>
      </c>
      <c r="AE1739" s="51">
        <v>367537</v>
      </c>
      <c r="AF1739" s="51">
        <v>370376</v>
      </c>
      <c r="AG1739" s="51">
        <v>370126</v>
      </c>
      <c r="AH1739" s="51">
        <v>0</v>
      </c>
      <c r="AI1739" s="52">
        <v>0</v>
      </c>
    </row>
    <row r="1740" spans="1:35" x14ac:dyDescent="0.25">
      <c r="A1740" s="27">
        <v>2019</v>
      </c>
      <c r="B1740" s="27">
        <v>1</v>
      </c>
      <c r="C1740" s="27" t="s">
        <v>55</v>
      </c>
      <c r="D1740" s="27">
        <v>20</v>
      </c>
      <c r="E1740" s="27">
        <v>1999</v>
      </c>
      <c r="F1740" s="53">
        <v>66733206</v>
      </c>
      <c r="G1740" s="54">
        <v>135583376</v>
      </c>
      <c r="H1740" s="54">
        <v>135946441</v>
      </c>
      <c r="I1740" s="54">
        <v>135956266</v>
      </c>
      <c r="J1740" s="54">
        <v>0</v>
      </c>
      <c r="K1740" s="55">
        <v>0</v>
      </c>
      <c r="L1740" s="53">
        <v>139392</v>
      </c>
      <c r="M1740" s="54">
        <v>361151</v>
      </c>
      <c r="N1740" s="54">
        <v>84751</v>
      </c>
      <c r="O1740" s="54">
        <v>21452</v>
      </c>
      <c r="P1740" s="54">
        <v>0</v>
      </c>
      <c r="Q1740" s="55">
        <v>0</v>
      </c>
      <c r="R1740" s="53">
        <v>376669</v>
      </c>
      <c r="S1740" s="54">
        <v>390304</v>
      </c>
      <c r="T1740" s="54">
        <v>390412</v>
      </c>
      <c r="U1740" s="54">
        <v>390330</v>
      </c>
      <c r="V1740" s="54">
        <v>0</v>
      </c>
      <c r="W1740" s="55">
        <v>0</v>
      </c>
      <c r="X1740" s="53">
        <v>34</v>
      </c>
      <c r="Y1740" s="54">
        <v>58</v>
      </c>
      <c r="Z1740" s="54">
        <v>61</v>
      </c>
      <c r="AA1740" s="54">
        <v>59</v>
      </c>
      <c r="AB1740" s="54">
        <v>0</v>
      </c>
      <c r="AC1740" s="55">
        <v>0</v>
      </c>
      <c r="AD1740" s="53">
        <v>368879</v>
      </c>
      <c r="AE1740" s="54">
        <v>374611</v>
      </c>
      <c r="AF1740" s="54">
        <v>377402</v>
      </c>
      <c r="AG1740" s="54">
        <v>377226</v>
      </c>
      <c r="AH1740" s="54">
        <v>0</v>
      </c>
      <c r="AI1740" s="55">
        <v>0</v>
      </c>
    </row>
    <row r="1741" spans="1:35" x14ac:dyDescent="0.25">
      <c r="A1741" s="26">
        <v>2019</v>
      </c>
      <c r="B1741" s="26">
        <v>1</v>
      </c>
      <c r="C1741" s="26" t="s">
        <v>55</v>
      </c>
      <c r="D1741" s="26">
        <v>21</v>
      </c>
      <c r="E1741" s="26">
        <v>1998</v>
      </c>
      <c r="F1741" s="50">
        <v>69766208</v>
      </c>
      <c r="G1741" s="51">
        <v>141534515</v>
      </c>
      <c r="H1741" s="51">
        <v>141893714</v>
      </c>
      <c r="I1741" s="51">
        <v>141886228</v>
      </c>
      <c r="J1741" s="51">
        <v>0</v>
      </c>
      <c r="K1741" s="52">
        <v>0</v>
      </c>
      <c r="L1741" s="50">
        <v>141066</v>
      </c>
      <c r="M1741" s="51">
        <v>337333</v>
      </c>
      <c r="N1741" s="51">
        <v>88357</v>
      </c>
      <c r="O1741" s="51">
        <v>13507</v>
      </c>
      <c r="P1741" s="51">
        <v>0</v>
      </c>
      <c r="Q1741" s="52">
        <v>0</v>
      </c>
      <c r="R1741" s="50">
        <v>393988</v>
      </c>
      <c r="S1741" s="51">
        <v>405400</v>
      </c>
      <c r="T1741" s="51">
        <v>405484</v>
      </c>
      <c r="U1741" s="51">
        <v>405322</v>
      </c>
      <c r="V1741" s="51">
        <v>0</v>
      </c>
      <c r="W1741" s="52">
        <v>0</v>
      </c>
      <c r="X1741" s="50">
        <v>35</v>
      </c>
      <c r="Y1741" s="51">
        <v>67</v>
      </c>
      <c r="Z1741" s="51">
        <v>68</v>
      </c>
      <c r="AA1741" s="51">
        <v>68</v>
      </c>
      <c r="AB1741" s="51">
        <v>0</v>
      </c>
      <c r="AC1741" s="52">
        <v>0</v>
      </c>
      <c r="AD1741" s="50">
        <v>385590</v>
      </c>
      <c r="AE1741" s="51">
        <v>389799</v>
      </c>
      <c r="AF1741" s="51">
        <v>392520</v>
      </c>
      <c r="AG1741" s="51">
        <v>392277</v>
      </c>
      <c r="AH1741" s="51">
        <v>0</v>
      </c>
      <c r="AI1741" s="52">
        <v>0</v>
      </c>
    </row>
    <row r="1742" spans="1:35" x14ac:dyDescent="0.25">
      <c r="A1742" s="27">
        <v>2019</v>
      </c>
      <c r="B1742" s="27">
        <v>1</v>
      </c>
      <c r="C1742" s="27" t="s">
        <v>55</v>
      </c>
      <c r="D1742" s="27">
        <v>22</v>
      </c>
      <c r="E1742" s="27">
        <v>1997</v>
      </c>
      <c r="F1742" s="53">
        <v>73099351</v>
      </c>
      <c r="G1742" s="54">
        <v>148157938</v>
      </c>
      <c r="H1742" s="54">
        <v>148465559</v>
      </c>
      <c r="I1742" s="54">
        <v>148444064</v>
      </c>
      <c r="J1742" s="54">
        <v>0</v>
      </c>
      <c r="K1742" s="55">
        <v>0</v>
      </c>
      <c r="L1742" s="53">
        <v>153987</v>
      </c>
      <c r="M1742" s="54">
        <v>325987</v>
      </c>
      <c r="N1742" s="54">
        <v>79614</v>
      </c>
      <c r="O1742" s="54">
        <v>24601</v>
      </c>
      <c r="P1742" s="54">
        <v>0</v>
      </c>
      <c r="Q1742" s="55">
        <v>0</v>
      </c>
      <c r="R1742" s="53">
        <v>412452</v>
      </c>
      <c r="S1742" s="54">
        <v>423641</v>
      </c>
      <c r="T1742" s="54">
        <v>423674</v>
      </c>
      <c r="U1742" s="54">
        <v>423513</v>
      </c>
      <c r="V1742" s="54">
        <v>0</v>
      </c>
      <c r="W1742" s="55">
        <v>0</v>
      </c>
      <c r="X1742" s="53">
        <v>52</v>
      </c>
      <c r="Y1742" s="54">
        <v>85</v>
      </c>
      <c r="Z1742" s="54">
        <v>85</v>
      </c>
      <c r="AA1742" s="54">
        <v>84</v>
      </c>
      <c r="AB1742" s="54">
        <v>0</v>
      </c>
      <c r="AC1742" s="55">
        <v>0</v>
      </c>
      <c r="AD1742" s="53">
        <v>403963</v>
      </c>
      <c r="AE1742" s="54">
        <v>408008</v>
      </c>
      <c r="AF1742" s="54">
        <v>410389</v>
      </c>
      <c r="AG1742" s="54">
        <v>410190</v>
      </c>
      <c r="AH1742" s="54">
        <v>0</v>
      </c>
      <c r="AI1742" s="55">
        <v>0</v>
      </c>
    </row>
    <row r="1743" spans="1:35" x14ac:dyDescent="0.25">
      <c r="A1743" s="26">
        <v>2019</v>
      </c>
      <c r="B1743" s="26">
        <v>1</v>
      </c>
      <c r="C1743" s="26" t="s">
        <v>55</v>
      </c>
      <c r="D1743" s="26">
        <v>23</v>
      </c>
      <c r="E1743" s="26">
        <v>1996</v>
      </c>
      <c r="F1743" s="50">
        <v>72887117</v>
      </c>
      <c r="G1743" s="51">
        <v>147660433</v>
      </c>
      <c r="H1743" s="51">
        <v>148079277</v>
      </c>
      <c r="I1743" s="51">
        <v>148095115</v>
      </c>
      <c r="J1743" s="51">
        <v>0</v>
      </c>
      <c r="K1743" s="52">
        <v>0</v>
      </c>
      <c r="L1743" s="50">
        <v>145365</v>
      </c>
      <c r="M1743" s="51">
        <v>284060</v>
      </c>
      <c r="N1743" s="51">
        <v>74139</v>
      </c>
      <c r="O1743" s="51">
        <v>17882</v>
      </c>
      <c r="P1743" s="51">
        <v>0</v>
      </c>
      <c r="Q1743" s="52">
        <v>0</v>
      </c>
      <c r="R1743" s="50">
        <v>412380</v>
      </c>
      <c r="S1743" s="51">
        <v>424340</v>
      </c>
      <c r="T1743" s="51">
        <v>424481</v>
      </c>
      <c r="U1743" s="51">
        <v>424410</v>
      </c>
      <c r="V1743" s="51">
        <v>0</v>
      </c>
      <c r="W1743" s="52">
        <v>0</v>
      </c>
      <c r="X1743" s="50">
        <v>42</v>
      </c>
      <c r="Y1743" s="51">
        <v>79</v>
      </c>
      <c r="Z1743" s="51">
        <v>81</v>
      </c>
      <c r="AA1743" s="51">
        <v>81</v>
      </c>
      <c r="AB1743" s="51">
        <v>0</v>
      </c>
      <c r="AC1743" s="52">
        <v>0</v>
      </c>
      <c r="AD1743" s="50">
        <v>402383</v>
      </c>
      <c r="AE1743" s="51">
        <v>405184</v>
      </c>
      <c r="AF1743" s="51">
        <v>409173</v>
      </c>
      <c r="AG1743" s="51">
        <v>409110</v>
      </c>
      <c r="AH1743" s="51">
        <v>0</v>
      </c>
      <c r="AI1743" s="52">
        <v>0</v>
      </c>
    </row>
    <row r="1744" spans="1:35" x14ac:dyDescent="0.25">
      <c r="A1744" s="27">
        <v>2019</v>
      </c>
      <c r="B1744" s="27">
        <v>1</v>
      </c>
      <c r="C1744" s="27" t="s">
        <v>55</v>
      </c>
      <c r="D1744" s="27">
        <v>24</v>
      </c>
      <c r="E1744" s="27">
        <v>1995</v>
      </c>
      <c r="F1744" s="53">
        <v>71763315</v>
      </c>
      <c r="G1744" s="54">
        <v>145638471</v>
      </c>
      <c r="H1744" s="54">
        <v>145939469</v>
      </c>
      <c r="I1744" s="54">
        <v>145946418</v>
      </c>
      <c r="J1744" s="54">
        <v>0</v>
      </c>
      <c r="K1744" s="55">
        <v>0</v>
      </c>
      <c r="L1744" s="53">
        <v>125659</v>
      </c>
      <c r="M1744" s="54">
        <v>265310</v>
      </c>
      <c r="N1744" s="54">
        <v>69461</v>
      </c>
      <c r="O1744" s="54">
        <v>17396</v>
      </c>
      <c r="P1744" s="54">
        <v>0</v>
      </c>
      <c r="Q1744" s="55">
        <v>0</v>
      </c>
      <c r="R1744" s="53">
        <v>406479</v>
      </c>
      <c r="S1744" s="54">
        <v>418637</v>
      </c>
      <c r="T1744" s="54">
        <v>418766</v>
      </c>
      <c r="U1744" s="54">
        <v>418752</v>
      </c>
      <c r="V1744" s="54">
        <v>0</v>
      </c>
      <c r="W1744" s="55">
        <v>0</v>
      </c>
      <c r="X1744" s="53">
        <v>19</v>
      </c>
      <c r="Y1744" s="54">
        <v>60</v>
      </c>
      <c r="Z1744" s="54">
        <v>59</v>
      </c>
      <c r="AA1744" s="54">
        <v>59</v>
      </c>
      <c r="AB1744" s="54">
        <v>0</v>
      </c>
      <c r="AC1744" s="55">
        <v>0</v>
      </c>
      <c r="AD1744" s="53">
        <v>397556</v>
      </c>
      <c r="AE1744" s="54">
        <v>401606</v>
      </c>
      <c r="AF1744" s="54">
        <v>404245</v>
      </c>
      <c r="AG1744" s="54">
        <v>404092</v>
      </c>
      <c r="AH1744" s="54">
        <v>0</v>
      </c>
      <c r="AI1744" s="55">
        <v>0</v>
      </c>
    </row>
    <row r="1745" spans="1:35" x14ac:dyDescent="0.25">
      <c r="A1745" s="26">
        <v>2019</v>
      </c>
      <c r="B1745" s="26">
        <v>1</v>
      </c>
      <c r="C1745" s="26" t="s">
        <v>55</v>
      </c>
      <c r="D1745" s="26">
        <v>25</v>
      </c>
      <c r="E1745" s="26">
        <v>1994</v>
      </c>
      <c r="F1745" s="50">
        <v>73467794</v>
      </c>
      <c r="G1745" s="51">
        <v>148993662</v>
      </c>
      <c r="H1745" s="51">
        <v>149228198</v>
      </c>
      <c r="I1745" s="51">
        <v>149230948</v>
      </c>
      <c r="J1745" s="51">
        <v>0</v>
      </c>
      <c r="K1745" s="52">
        <v>0</v>
      </c>
      <c r="L1745" s="50">
        <v>127516</v>
      </c>
      <c r="M1745" s="51">
        <v>256808</v>
      </c>
      <c r="N1745" s="51">
        <v>71033</v>
      </c>
      <c r="O1745" s="51">
        <v>12421</v>
      </c>
      <c r="P1745" s="51">
        <v>0</v>
      </c>
      <c r="Q1745" s="52">
        <v>0</v>
      </c>
      <c r="R1745" s="50">
        <v>417078</v>
      </c>
      <c r="S1745" s="51">
        <v>429144</v>
      </c>
      <c r="T1745" s="51">
        <v>429253</v>
      </c>
      <c r="U1745" s="51">
        <v>429202</v>
      </c>
      <c r="V1745" s="51">
        <v>0</v>
      </c>
      <c r="W1745" s="52">
        <v>0</v>
      </c>
      <c r="X1745" s="50">
        <v>33</v>
      </c>
      <c r="Y1745" s="51">
        <v>74</v>
      </c>
      <c r="Z1745" s="51">
        <v>75</v>
      </c>
      <c r="AA1745" s="51">
        <v>75</v>
      </c>
      <c r="AB1745" s="51">
        <v>0</v>
      </c>
      <c r="AC1745" s="52">
        <v>0</v>
      </c>
      <c r="AD1745" s="50">
        <v>407020</v>
      </c>
      <c r="AE1745" s="51">
        <v>410305</v>
      </c>
      <c r="AF1745" s="51">
        <v>412540</v>
      </c>
      <c r="AG1745" s="51">
        <v>412308</v>
      </c>
      <c r="AH1745" s="51">
        <v>0</v>
      </c>
      <c r="AI1745" s="52">
        <v>0</v>
      </c>
    </row>
    <row r="1746" spans="1:35" x14ac:dyDescent="0.25">
      <c r="A1746" s="27">
        <v>2019</v>
      </c>
      <c r="B1746" s="27">
        <v>1</v>
      </c>
      <c r="C1746" s="27" t="s">
        <v>55</v>
      </c>
      <c r="D1746" s="27">
        <v>26</v>
      </c>
      <c r="E1746" s="27">
        <v>1993</v>
      </c>
      <c r="F1746" s="53">
        <v>76874932</v>
      </c>
      <c r="G1746" s="54">
        <v>155838321</v>
      </c>
      <c r="H1746" s="54">
        <v>156011140</v>
      </c>
      <c r="I1746" s="54">
        <v>156000896</v>
      </c>
      <c r="J1746" s="54">
        <v>0</v>
      </c>
      <c r="K1746" s="55">
        <v>0</v>
      </c>
      <c r="L1746" s="53">
        <v>109747</v>
      </c>
      <c r="M1746" s="54">
        <v>218525</v>
      </c>
      <c r="N1746" s="54">
        <v>56610</v>
      </c>
      <c r="O1746" s="54">
        <v>9926</v>
      </c>
      <c r="P1746" s="54">
        <v>0</v>
      </c>
      <c r="Q1746" s="55">
        <v>0</v>
      </c>
      <c r="R1746" s="53">
        <v>435742</v>
      </c>
      <c r="S1746" s="54">
        <v>447339</v>
      </c>
      <c r="T1746" s="54">
        <v>447417</v>
      </c>
      <c r="U1746" s="54">
        <v>447369</v>
      </c>
      <c r="V1746" s="54">
        <v>0</v>
      </c>
      <c r="W1746" s="55">
        <v>0</v>
      </c>
      <c r="X1746" s="53">
        <v>40</v>
      </c>
      <c r="Y1746" s="54">
        <v>77</v>
      </c>
      <c r="Z1746" s="54">
        <v>79</v>
      </c>
      <c r="AA1746" s="54">
        <v>80</v>
      </c>
      <c r="AB1746" s="54">
        <v>0</v>
      </c>
      <c r="AC1746" s="55">
        <v>0</v>
      </c>
      <c r="AD1746" s="53">
        <v>426238</v>
      </c>
      <c r="AE1746" s="54">
        <v>429229</v>
      </c>
      <c r="AF1746" s="54">
        <v>431171</v>
      </c>
      <c r="AG1746" s="54">
        <v>430912</v>
      </c>
      <c r="AH1746" s="54">
        <v>0</v>
      </c>
      <c r="AI1746" s="55">
        <v>0</v>
      </c>
    </row>
    <row r="1747" spans="1:35" x14ac:dyDescent="0.25">
      <c r="A1747" s="26">
        <v>2019</v>
      </c>
      <c r="B1747" s="26">
        <v>1</v>
      </c>
      <c r="C1747" s="26" t="s">
        <v>55</v>
      </c>
      <c r="D1747" s="26">
        <v>27</v>
      </c>
      <c r="E1747" s="26">
        <v>1992</v>
      </c>
      <c r="F1747" s="50">
        <v>79364093</v>
      </c>
      <c r="G1747" s="51">
        <v>160817506</v>
      </c>
      <c r="H1747" s="51">
        <v>160990668</v>
      </c>
      <c r="I1747" s="51">
        <v>160991012</v>
      </c>
      <c r="J1747" s="51">
        <v>0</v>
      </c>
      <c r="K1747" s="52">
        <v>0</v>
      </c>
      <c r="L1747" s="50">
        <v>107308</v>
      </c>
      <c r="M1747" s="51">
        <v>234953</v>
      </c>
      <c r="N1747" s="51">
        <v>71064</v>
      </c>
      <c r="O1747" s="51">
        <v>19656</v>
      </c>
      <c r="P1747" s="51">
        <v>0</v>
      </c>
      <c r="Q1747" s="52">
        <v>0</v>
      </c>
      <c r="R1747" s="50">
        <v>449183</v>
      </c>
      <c r="S1747" s="51">
        <v>460124</v>
      </c>
      <c r="T1747" s="51">
        <v>460228</v>
      </c>
      <c r="U1747" s="51">
        <v>460235</v>
      </c>
      <c r="V1747" s="51">
        <v>0</v>
      </c>
      <c r="W1747" s="52">
        <v>0</v>
      </c>
      <c r="X1747" s="50">
        <v>43</v>
      </c>
      <c r="Y1747" s="51">
        <v>90</v>
      </c>
      <c r="Z1747" s="51">
        <v>92</v>
      </c>
      <c r="AA1747" s="51">
        <v>92</v>
      </c>
      <c r="AB1747" s="51">
        <v>0</v>
      </c>
      <c r="AC1747" s="52">
        <v>0</v>
      </c>
      <c r="AD1747" s="50">
        <v>439815</v>
      </c>
      <c r="AE1747" s="51">
        <v>442968</v>
      </c>
      <c r="AF1747" s="51">
        <v>444745</v>
      </c>
      <c r="AG1747" s="51">
        <v>444569</v>
      </c>
      <c r="AH1747" s="51">
        <v>0</v>
      </c>
      <c r="AI1747" s="52">
        <v>0</v>
      </c>
    </row>
    <row r="1748" spans="1:35" x14ac:dyDescent="0.25">
      <c r="A1748" s="27">
        <v>2019</v>
      </c>
      <c r="B1748" s="27">
        <v>1</v>
      </c>
      <c r="C1748" s="27" t="s">
        <v>55</v>
      </c>
      <c r="D1748" s="27">
        <v>28</v>
      </c>
      <c r="E1748" s="27">
        <v>1991</v>
      </c>
      <c r="F1748" s="53">
        <v>82562242</v>
      </c>
      <c r="G1748" s="54">
        <v>167149147</v>
      </c>
      <c r="H1748" s="54">
        <v>167311229</v>
      </c>
      <c r="I1748" s="54">
        <v>167303298</v>
      </c>
      <c r="J1748" s="54">
        <v>0</v>
      </c>
      <c r="K1748" s="55">
        <v>0</v>
      </c>
      <c r="L1748" s="53">
        <v>107140</v>
      </c>
      <c r="M1748" s="54">
        <v>210685</v>
      </c>
      <c r="N1748" s="54">
        <v>65683</v>
      </c>
      <c r="O1748" s="54">
        <v>16269</v>
      </c>
      <c r="P1748" s="54">
        <v>0</v>
      </c>
      <c r="Q1748" s="55">
        <v>0</v>
      </c>
      <c r="R1748" s="53">
        <v>466034</v>
      </c>
      <c r="S1748" s="54">
        <v>475770</v>
      </c>
      <c r="T1748" s="54">
        <v>475908</v>
      </c>
      <c r="U1748" s="54">
        <v>475879</v>
      </c>
      <c r="V1748" s="54">
        <v>0</v>
      </c>
      <c r="W1748" s="55">
        <v>0</v>
      </c>
      <c r="X1748" s="53">
        <v>38</v>
      </c>
      <c r="Y1748" s="54">
        <v>107</v>
      </c>
      <c r="Z1748" s="54">
        <v>108</v>
      </c>
      <c r="AA1748" s="54">
        <v>108</v>
      </c>
      <c r="AB1748" s="54">
        <v>0</v>
      </c>
      <c r="AC1748" s="55">
        <v>0</v>
      </c>
      <c r="AD1748" s="53">
        <v>457360</v>
      </c>
      <c r="AE1748" s="54">
        <v>459464</v>
      </c>
      <c r="AF1748" s="54">
        <v>461335</v>
      </c>
      <c r="AG1748" s="54">
        <v>461134</v>
      </c>
      <c r="AH1748" s="54">
        <v>0</v>
      </c>
      <c r="AI1748" s="55">
        <v>0</v>
      </c>
    </row>
    <row r="1749" spans="1:35" x14ac:dyDescent="0.25">
      <c r="A1749" s="26">
        <v>2019</v>
      </c>
      <c r="B1749" s="26">
        <v>1</v>
      </c>
      <c r="C1749" s="26" t="s">
        <v>55</v>
      </c>
      <c r="D1749" s="26">
        <v>29</v>
      </c>
      <c r="E1749" s="26">
        <v>1990</v>
      </c>
      <c r="F1749" s="50">
        <v>90046332</v>
      </c>
      <c r="G1749" s="51">
        <v>182131499</v>
      </c>
      <c r="H1749" s="51">
        <v>182327316</v>
      </c>
      <c r="I1749" s="51">
        <v>182315307</v>
      </c>
      <c r="J1749" s="51">
        <v>0</v>
      </c>
      <c r="K1749" s="52">
        <v>0</v>
      </c>
      <c r="L1749" s="50">
        <v>118724</v>
      </c>
      <c r="M1749" s="51">
        <v>240330</v>
      </c>
      <c r="N1749" s="51">
        <v>68624</v>
      </c>
      <c r="O1749" s="51">
        <v>15004</v>
      </c>
      <c r="P1749" s="51">
        <v>0</v>
      </c>
      <c r="Q1749" s="52">
        <v>0</v>
      </c>
      <c r="R1749" s="50">
        <v>507029</v>
      </c>
      <c r="S1749" s="51">
        <v>516031</v>
      </c>
      <c r="T1749" s="51">
        <v>516125</v>
      </c>
      <c r="U1749" s="51">
        <v>516073</v>
      </c>
      <c r="V1749" s="51">
        <v>0</v>
      </c>
      <c r="W1749" s="52">
        <v>0</v>
      </c>
      <c r="X1749" s="50">
        <v>51</v>
      </c>
      <c r="Y1749" s="51">
        <v>104</v>
      </c>
      <c r="Z1749" s="51">
        <v>105</v>
      </c>
      <c r="AA1749" s="51">
        <v>105</v>
      </c>
      <c r="AB1749" s="51">
        <v>0</v>
      </c>
      <c r="AC1749" s="52">
        <v>0</v>
      </c>
      <c r="AD1749" s="50">
        <v>498519</v>
      </c>
      <c r="AE1749" s="51">
        <v>500132</v>
      </c>
      <c r="AF1749" s="51">
        <v>502002</v>
      </c>
      <c r="AG1749" s="51">
        <v>501803</v>
      </c>
      <c r="AH1749" s="51">
        <v>0</v>
      </c>
      <c r="AI1749" s="52">
        <v>0</v>
      </c>
    </row>
    <row r="1750" spans="1:35" x14ac:dyDescent="0.25">
      <c r="A1750" s="27">
        <v>2019</v>
      </c>
      <c r="B1750" s="27">
        <v>1</v>
      </c>
      <c r="C1750" s="27" t="s">
        <v>55</v>
      </c>
      <c r="D1750" s="27">
        <v>30</v>
      </c>
      <c r="E1750" s="27">
        <v>1989</v>
      </c>
      <c r="F1750" s="53">
        <v>89442931</v>
      </c>
      <c r="G1750" s="54">
        <v>180821926</v>
      </c>
      <c r="H1750" s="54">
        <v>181031201</v>
      </c>
      <c r="I1750" s="54">
        <v>181030827</v>
      </c>
      <c r="J1750" s="54">
        <v>0</v>
      </c>
      <c r="K1750" s="55">
        <v>0</v>
      </c>
      <c r="L1750" s="53">
        <v>106205</v>
      </c>
      <c r="M1750" s="54">
        <v>225058</v>
      </c>
      <c r="N1750" s="54">
        <v>57605</v>
      </c>
      <c r="O1750" s="54">
        <v>17201</v>
      </c>
      <c r="P1750" s="54">
        <v>0</v>
      </c>
      <c r="Q1750" s="55">
        <v>0</v>
      </c>
      <c r="R1750" s="53">
        <v>502755</v>
      </c>
      <c r="S1750" s="54">
        <v>510633</v>
      </c>
      <c r="T1750" s="54">
        <v>510782</v>
      </c>
      <c r="U1750" s="54">
        <v>510743</v>
      </c>
      <c r="V1750" s="54">
        <v>0</v>
      </c>
      <c r="W1750" s="55">
        <v>0</v>
      </c>
      <c r="X1750" s="53">
        <v>61</v>
      </c>
      <c r="Y1750" s="54">
        <v>134</v>
      </c>
      <c r="Z1750" s="54">
        <v>135</v>
      </c>
      <c r="AA1750" s="54">
        <v>135</v>
      </c>
      <c r="AB1750" s="54">
        <v>0</v>
      </c>
      <c r="AC1750" s="55">
        <v>0</v>
      </c>
      <c r="AD1750" s="53">
        <v>494977</v>
      </c>
      <c r="AE1750" s="54">
        <v>495658</v>
      </c>
      <c r="AF1750" s="54">
        <v>497605</v>
      </c>
      <c r="AG1750" s="54">
        <v>497426</v>
      </c>
      <c r="AH1750" s="54">
        <v>0</v>
      </c>
      <c r="AI1750" s="55">
        <v>0</v>
      </c>
    </row>
    <row r="1751" spans="1:35" x14ac:dyDescent="0.25">
      <c r="A1751" s="26">
        <v>2019</v>
      </c>
      <c r="B1751" s="26">
        <v>1</v>
      </c>
      <c r="C1751" s="26" t="s">
        <v>55</v>
      </c>
      <c r="D1751" s="26">
        <v>31</v>
      </c>
      <c r="E1751" s="26">
        <v>1988</v>
      </c>
      <c r="F1751" s="50">
        <v>91273118</v>
      </c>
      <c r="G1751" s="51">
        <v>184577520</v>
      </c>
      <c r="H1751" s="51">
        <v>184766017</v>
      </c>
      <c r="I1751" s="51">
        <v>184761547</v>
      </c>
      <c r="J1751" s="51">
        <v>0</v>
      </c>
      <c r="K1751" s="52">
        <v>0</v>
      </c>
      <c r="L1751" s="50">
        <v>98588</v>
      </c>
      <c r="M1751" s="51">
        <v>204357</v>
      </c>
      <c r="N1751" s="51">
        <v>52036</v>
      </c>
      <c r="O1751" s="51">
        <v>11068</v>
      </c>
      <c r="P1751" s="51">
        <v>0</v>
      </c>
      <c r="Q1751" s="52">
        <v>0</v>
      </c>
      <c r="R1751" s="50">
        <v>512341</v>
      </c>
      <c r="S1751" s="51">
        <v>519746</v>
      </c>
      <c r="T1751" s="51">
        <v>519841</v>
      </c>
      <c r="U1751" s="51">
        <v>519802</v>
      </c>
      <c r="V1751" s="51">
        <v>0</v>
      </c>
      <c r="W1751" s="52">
        <v>0</v>
      </c>
      <c r="X1751" s="50">
        <v>76</v>
      </c>
      <c r="Y1751" s="51">
        <v>159</v>
      </c>
      <c r="Z1751" s="51">
        <v>162</v>
      </c>
      <c r="AA1751" s="51">
        <v>166</v>
      </c>
      <c r="AB1751" s="51">
        <v>0</v>
      </c>
      <c r="AC1751" s="52">
        <v>0</v>
      </c>
      <c r="AD1751" s="50">
        <v>504957</v>
      </c>
      <c r="AE1751" s="51">
        <v>506193</v>
      </c>
      <c r="AF1751" s="51">
        <v>508166</v>
      </c>
      <c r="AG1751" s="51">
        <v>507976</v>
      </c>
      <c r="AH1751" s="51">
        <v>0</v>
      </c>
      <c r="AI1751" s="52">
        <v>0</v>
      </c>
    </row>
    <row r="1752" spans="1:35" x14ac:dyDescent="0.25">
      <c r="A1752" s="27">
        <v>2019</v>
      </c>
      <c r="B1752" s="27">
        <v>1</v>
      </c>
      <c r="C1752" s="27" t="s">
        <v>55</v>
      </c>
      <c r="D1752" s="27">
        <v>32</v>
      </c>
      <c r="E1752" s="27">
        <v>1987</v>
      </c>
      <c r="F1752" s="53">
        <v>89515340</v>
      </c>
      <c r="G1752" s="54">
        <v>181004519</v>
      </c>
      <c r="H1752" s="54">
        <v>181189521</v>
      </c>
      <c r="I1752" s="54">
        <v>181204607</v>
      </c>
      <c r="J1752" s="54">
        <v>0</v>
      </c>
      <c r="K1752" s="55">
        <v>0</v>
      </c>
      <c r="L1752" s="53">
        <v>99383</v>
      </c>
      <c r="M1752" s="54">
        <v>199463</v>
      </c>
      <c r="N1752" s="54">
        <v>50811</v>
      </c>
      <c r="O1752" s="54">
        <v>15284</v>
      </c>
      <c r="P1752" s="54">
        <v>0</v>
      </c>
      <c r="Q1752" s="55">
        <v>0</v>
      </c>
      <c r="R1752" s="53">
        <v>501805</v>
      </c>
      <c r="S1752" s="54">
        <v>508498</v>
      </c>
      <c r="T1752" s="54">
        <v>508649</v>
      </c>
      <c r="U1752" s="54">
        <v>508681</v>
      </c>
      <c r="V1752" s="54">
        <v>0</v>
      </c>
      <c r="W1752" s="55">
        <v>0</v>
      </c>
      <c r="X1752" s="53">
        <v>91</v>
      </c>
      <c r="Y1752" s="54">
        <v>177</v>
      </c>
      <c r="Z1752" s="54">
        <v>182</v>
      </c>
      <c r="AA1752" s="54">
        <v>182</v>
      </c>
      <c r="AB1752" s="54">
        <v>0</v>
      </c>
      <c r="AC1752" s="55">
        <v>0</v>
      </c>
      <c r="AD1752" s="53">
        <v>495262</v>
      </c>
      <c r="AE1752" s="54">
        <v>496512</v>
      </c>
      <c r="AF1752" s="54">
        <v>498265</v>
      </c>
      <c r="AG1752" s="54">
        <v>498231</v>
      </c>
      <c r="AH1752" s="54">
        <v>0</v>
      </c>
      <c r="AI1752" s="55">
        <v>0</v>
      </c>
    </row>
    <row r="1753" spans="1:35" x14ac:dyDescent="0.25">
      <c r="A1753" s="26">
        <v>2019</v>
      </c>
      <c r="B1753" s="26">
        <v>1</v>
      </c>
      <c r="C1753" s="26" t="s">
        <v>55</v>
      </c>
      <c r="D1753" s="26">
        <v>33</v>
      </c>
      <c r="E1753" s="26">
        <v>1986</v>
      </c>
      <c r="F1753" s="50">
        <v>88007684</v>
      </c>
      <c r="G1753" s="51">
        <v>177944639</v>
      </c>
      <c r="H1753" s="51">
        <v>178103778</v>
      </c>
      <c r="I1753" s="51">
        <v>178115305</v>
      </c>
      <c r="J1753" s="51">
        <v>0</v>
      </c>
      <c r="K1753" s="52">
        <v>0</v>
      </c>
      <c r="L1753" s="50">
        <v>90808</v>
      </c>
      <c r="M1753" s="51">
        <v>177408</v>
      </c>
      <c r="N1753" s="51">
        <v>49460</v>
      </c>
      <c r="O1753" s="51">
        <v>11805</v>
      </c>
      <c r="P1753" s="51">
        <v>0</v>
      </c>
      <c r="Q1753" s="52">
        <v>0</v>
      </c>
      <c r="R1753" s="50">
        <v>492718</v>
      </c>
      <c r="S1753" s="51">
        <v>499018</v>
      </c>
      <c r="T1753" s="51">
        <v>499128</v>
      </c>
      <c r="U1753" s="51">
        <v>499125</v>
      </c>
      <c r="V1753" s="51">
        <v>0</v>
      </c>
      <c r="W1753" s="52">
        <v>0</v>
      </c>
      <c r="X1753" s="50">
        <v>86</v>
      </c>
      <c r="Y1753" s="51">
        <v>164</v>
      </c>
      <c r="Z1753" s="51">
        <v>168</v>
      </c>
      <c r="AA1753" s="51">
        <v>169</v>
      </c>
      <c r="AB1753" s="51">
        <v>0</v>
      </c>
      <c r="AC1753" s="52">
        <v>0</v>
      </c>
      <c r="AD1753" s="50">
        <v>486812</v>
      </c>
      <c r="AE1753" s="51">
        <v>488135</v>
      </c>
      <c r="AF1753" s="51">
        <v>489791</v>
      </c>
      <c r="AG1753" s="51">
        <v>489746</v>
      </c>
      <c r="AH1753" s="51">
        <v>0</v>
      </c>
      <c r="AI1753" s="52">
        <v>0</v>
      </c>
    </row>
    <row r="1754" spans="1:35" x14ac:dyDescent="0.25">
      <c r="A1754" s="27">
        <v>2019</v>
      </c>
      <c r="B1754" s="27">
        <v>1</v>
      </c>
      <c r="C1754" s="27" t="s">
        <v>55</v>
      </c>
      <c r="D1754" s="27">
        <v>34</v>
      </c>
      <c r="E1754" s="27">
        <v>1985</v>
      </c>
      <c r="F1754" s="53">
        <v>85458637</v>
      </c>
      <c r="G1754" s="54">
        <v>172813155</v>
      </c>
      <c r="H1754" s="54">
        <v>172974482</v>
      </c>
      <c r="I1754" s="54">
        <v>172957727</v>
      </c>
      <c r="J1754" s="54">
        <v>0</v>
      </c>
      <c r="K1754" s="55">
        <v>0</v>
      </c>
      <c r="L1754" s="53">
        <v>88549</v>
      </c>
      <c r="M1754" s="54">
        <v>186654</v>
      </c>
      <c r="N1754" s="54">
        <v>44711</v>
      </c>
      <c r="O1754" s="54">
        <v>18007</v>
      </c>
      <c r="P1754" s="54">
        <v>0</v>
      </c>
      <c r="Q1754" s="55">
        <v>0</v>
      </c>
      <c r="R1754" s="53">
        <v>478148</v>
      </c>
      <c r="S1754" s="54">
        <v>484070</v>
      </c>
      <c r="T1754" s="54">
        <v>484191</v>
      </c>
      <c r="U1754" s="54">
        <v>484147</v>
      </c>
      <c r="V1754" s="54">
        <v>0</v>
      </c>
      <c r="W1754" s="55">
        <v>0</v>
      </c>
      <c r="X1754" s="53">
        <v>81</v>
      </c>
      <c r="Y1754" s="54">
        <v>170</v>
      </c>
      <c r="Z1754" s="54">
        <v>170</v>
      </c>
      <c r="AA1754" s="54">
        <v>171</v>
      </c>
      <c r="AB1754" s="54">
        <v>0</v>
      </c>
      <c r="AC1754" s="55">
        <v>0</v>
      </c>
      <c r="AD1754" s="53">
        <v>472716</v>
      </c>
      <c r="AE1754" s="54">
        <v>474169</v>
      </c>
      <c r="AF1754" s="54">
        <v>475795</v>
      </c>
      <c r="AG1754" s="54">
        <v>475687</v>
      </c>
      <c r="AH1754" s="54">
        <v>0</v>
      </c>
      <c r="AI1754" s="55">
        <v>0</v>
      </c>
    </row>
    <row r="1755" spans="1:35" x14ac:dyDescent="0.25">
      <c r="A1755" s="26">
        <v>2019</v>
      </c>
      <c r="B1755" s="26">
        <v>1</v>
      </c>
      <c r="C1755" s="26" t="s">
        <v>55</v>
      </c>
      <c r="D1755" s="26">
        <v>35</v>
      </c>
      <c r="E1755" s="26">
        <v>1984</v>
      </c>
      <c r="F1755" s="50">
        <v>85059231</v>
      </c>
      <c r="G1755" s="51">
        <v>172018817</v>
      </c>
      <c r="H1755" s="51">
        <v>172188721</v>
      </c>
      <c r="I1755" s="51">
        <v>172200400</v>
      </c>
      <c r="J1755" s="51">
        <v>0</v>
      </c>
      <c r="K1755" s="52">
        <v>0</v>
      </c>
      <c r="L1755" s="50">
        <v>82746</v>
      </c>
      <c r="M1755" s="51">
        <v>167073</v>
      </c>
      <c r="N1755" s="51">
        <v>38776</v>
      </c>
      <c r="O1755" s="51">
        <v>12058</v>
      </c>
      <c r="P1755" s="51">
        <v>0</v>
      </c>
      <c r="Q1755" s="52">
        <v>0</v>
      </c>
      <c r="R1755" s="50">
        <v>475566</v>
      </c>
      <c r="S1755" s="51">
        <v>481125</v>
      </c>
      <c r="T1755" s="51">
        <v>481250</v>
      </c>
      <c r="U1755" s="51">
        <v>481278</v>
      </c>
      <c r="V1755" s="51">
        <v>0</v>
      </c>
      <c r="W1755" s="52">
        <v>0</v>
      </c>
      <c r="X1755" s="50">
        <v>94</v>
      </c>
      <c r="Y1755" s="51">
        <v>212</v>
      </c>
      <c r="Z1755" s="51">
        <v>214</v>
      </c>
      <c r="AA1755" s="51">
        <v>214</v>
      </c>
      <c r="AB1755" s="51">
        <v>0</v>
      </c>
      <c r="AC1755" s="52">
        <v>0</v>
      </c>
      <c r="AD1755" s="50">
        <v>470427</v>
      </c>
      <c r="AE1755" s="51">
        <v>471842</v>
      </c>
      <c r="AF1755" s="51">
        <v>473369</v>
      </c>
      <c r="AG1755" s="51">
        <v>473361</v>
      </c>
      <c r="AH1755" s="51">
        <v>0</v>
      </c>
      <c r="AI1755" s="52">
        <v>0</v>
      </c>
    </row>
    <row r="1756" spans="1:35" x14ac:dyDescent="0.25">
      <c r="A1756" s="27">
        <v>2019</v>
      </c>
      <c r="B1756" s="27">
        <v>1</v>
      </c>
      <c r="C1756" s="27" t="s">
        <v>55</v>
      </c>
      <c r="D1756" s="27">
        <v>36</v>
      </c>
      <c r="E1756" s="27">
        <v>1983</v>
      </c>
      <c r="F1756" s="53">
        <v>85220798</v>
      </c>
      <c r="G1756" s="54">
        <v>172305489</v>
      </c>
      <c r="H1756" s="54">
        <v>172450651</v>
      </c>
      <c r="I1756" s="54">
        <v>172459829</v>
      </c>
      <c r="J1756" s="54">
        <v>0</v>
      </c>
      <c r="K1756" s="55">
        <v>0</v>
      </c>
      <c r="L1756" s="53">
        <v>84268</v>
      </c>
      <c r="M1756" s="54">
        <v>161276</v>
      </c>
      <c r="N1756" s="54">
        <v>49473</v>
      </c>
      <c r="O1756" s="54">
        <v>12002</v>
      </c>
      <c r="P1756" s="54">
        <v>0</v>
      </c>
      <c r="Q1756" s="55">
        <v>0</v>
      </c>
      <c r="R1756" s="53">
        <v>476172</v>
      </c>
      <c r="S1756" s="54">
        <v>481538</v>
      </c>
      <c r="T1756" s="54">
        <v>481637</v>
      </c>
      <c r="U1756" s="54">
        <v>481658</v>
      </c>
      <c r="V1756" s="54">
        <v>0</v>
      </c>
      <c r="W1756" s="55">
        <v>0</v>
      </c>
      <c r="X1756" s="53">
        <v>102</v>
      </c>
      <c r="Y1756" s="54">
        <v>230</v>
      </c>
      <c r="Z1756" s="54">
        <v>229</v>
      </c>
      <c r="AA1756" s="54">
        <v>230</v>
      </c>
      <c r="AB1756" s="54">
        <v>0</v>
      </c>
      <c r="AC1756" s="55">
        <v>0</v>
      </c>
      <c r="AD1756" s="53">
        <v>471276</v>
      </c>
      <c r="AE1756" s="54">
        <v>472629</v>
      </c>
      <c r="AF1756" s="54">
        <v>474145</v>
      </c>
      <c r="AG1756" s="54">
        <v>474108</v>
      </c>
      <c r="AH1756" s="54">
        <v>0</v>
      </c>
      <c r="AI1756" s="55">
        <v>0</v>
      </c>
    </row>
    <row r="1757" spans="1:35" x14ac:dyDescent="0.25">
      <c r="A1757" s="26">
        <v>2019</v>
      </c>
      <c r="B1757" s="26">
        <v>1</v>
      </c>
      <c r="C1757" s="26" t="s">
        <v>55</v>
      </c>
      <c r="D1757" s="26">
        <v>37</v>
      </c>
      <c r="E1757" s="26">
        <v>1982</v>
      </c>
      <c r="F1757" s="50">
        <v>87194972</v>
      </c>
      <c r="G1757" s="51">
        <v>176260341</v>
      </c>
      <c r="H1757" s="51">
        <v>176424353</v>
      </c>
      <c r="I1757" s="51">
        <v>176440745</v>
      </c>
      <c r="J1757" s="51">
        <v>0</v>
      </c>
      <c r="K1757" s="52">
        <v>0</v>
      </c>
      <c r="L1757" s="50">
        <v>79088</v>
      </c>
      <c r="M1757" s="51">
        <v>163566</v>
      </c>
      <c r="N1757" s="51">
        <v>50697</v>
      </c>
      <c r="O1757" s="51">
        <v>13728</v>
      </c>
      <c r="P1757" s="51">
        <v>0</v>
      </c>
      <c r="Q1757" s="52">
        <v>0</v>
      </c>
      <c r="R1757" s="50">
        <v>486942</v>
      </c>
      <c r="S1757" s="51">
        <v>491957</v>
      </c>
      <c r="T1757" s="51">
        <v>492105</v>
      </c>
      <c r="U1757" s="51">
        <v>492135</v>
      </c>
      <c r="V1757" s="51">
        <v>0</v>
      </c>
      <c r="W1757" s="52">
        <v>0</v>
      </c>
      <c r="X1757" s="50">
        <v>121</v>
      </c>
      <c r="Y1757" s="51">
        <v>263</v>
      </c>
      <c r="Z1757" s="51">
        <v>266</v>
      </c>
      <c r="AA1757" s="51">
        <v>267</v>
      </c>
      <c r="AB1757" s="51">
        <v>0</v>
      </c>
      <c r="AC1757" s="52">
        <v>0</v>
      </c>
      <c r="AD1757" s="50">
        <v>482098</v>
      </c>
      <c r="AE1757" s="51">
        <v>483248</v>
      </c>
      <c r="AF1757" s="51">
        <v>484845</v>
      </c>
      <c r="AG1757" s="51">
        <v>484820</v>
      </c>
      <c r="AH1757" s="51">
        <v>0</v>
      </c>
      <c r="AI1757" s="52">
        <v>0</v>
      </c>
    </row>
    <row r="1758" spans="1:35" x14ac:dyDescent="0.25">
      <c r="A1758" s="27">
        <v>2019</v>
      </c>
      <c r="B1758" s="27">
        <v>1</v>
      </c>
      <c r="C1758" s="27" t="s">
        <v>55</v>
      </c>
      <c r="D1758" s="27">
        <v>38</v>
      </c>
      <c r="E1758" s="27">
        <v>1981</v>
      </c>
      <c r="F1758" s="53">
        <v>87155329</v>
      </c>
      <c r="G1758" s="54">
        <v>176140174</v>
      </c>
      <c r="H1758" s="54">
        <v>176291602</v>
      </c>
      <c r="I1758" s="54">
        <v>176302803</v>
      </c>
      <c r="J1758" s="54">
        <v>0</v>
      </c>
      <c r="K1758" s="55">
        <v>0</v>
      </c>
      <c r="L1758" s="53">
        <v>72573</v>
      </c>
      <c r="M1758" s="54">
        <v>147357</v>
      </c>
      <c r="N1758" s="54">
        <v>40692</v>
      </c>
      <c r="O1758" s="54">
        <v>10976</v>
      </c>
      <c r="P1758" s="54">
        <v>0</v>
      </c>
      <c r="Q1758" s="55">
        <v>0</v>
      </c>
      <c r="R1758" s="53">
        <v>486345</v>
      </c>
      <c r="S1758" s="54">
        <v>491124</v>
      </c>
      <c r="T1758" s="54">
        <v>491265</v>
      </c>
      <c r="U1758" s="54">
        <v>491284</v>
      </c>
      <c r="V1758" s="54">
        <v>0</v>
      </c>
      <c r="W1758" s="55">
        <v>0</v>
      </c>
      <c r="X1758" s="53">
        <v>130</v>
      </c>
      <c r="Y1758" s="54">
        <v>276</v>
      </c>
      <c r="Z1758" s="54">
        <v>277</v>
      </c>
      <c r="AA1758" s="54">
        <v>278</v>
      </c>
      <c r="AB1758" s="54">
        <v>0</v>
      </c>
      <c r="AC1758" s="55">
        <v>0</v>
      </c>
      <c r="AD1758" s="53">
        <v>481832</v>
      </c>
      <c r="AE1758" s="54">
        <v>482892</v>
      </c>
      <c r="AF1758" s="54">
        <v>484371</v>
      </c>
      <c r="AG1758" s="54">
        <v>484330</v>
      </c>
      <c r="AH1758" s="54">
        <v>0</v>
      </c>
      <c r="AI1758" s="55">
        <v>0</v>
      </c>
    </row>
    <row r="1759" spans="1:35" x14ac:dyDescent="0.25">
      <c r="A1759" s="26">
        <v>2019</v>
      </c>
      <c r="B1759" s="26">
        <v>1</v>
      </c>
      <c r="C1759" s="26" t="s">
        <v>55</v>
      </c>
      <c r="D1759" s="26">
        <v>39</v>
      </c>
      <c r="E1759" s="26">
        <v>1980</v>
      </c>
      <c r="F1759" s="50">
        <v>87691874</v>
      </c>
      <c r="G1759" s="51">
        <v>177267191</v>
      </c>
      <c r="H1759" s="51">
        <v>177412854</v>
      </c>
      <c r="I1759" s="51">
        <v>177430288</v>
      </c>
      <c r="J1759" s="51">
        <v>0</v>
      </c>
      <c r="K1759" s="52">
        <v>0</v>
      </c>
      <c r="L1759" s="50">
        <v>73979</v>
      </c>
      <c r="M1759" s="51">
        <v>150489</v>
      </c>
      <c r="N1759" s="51">
        <v>41942</v>
      </c>
      <c r="O1759" s="51">
        <v>9839</v>
      </c>
      <c r="P1759" s="51">
        <v>0</v>
      </c>
      <c r="Q1759" s="52">
        <v>0</v>
      </c>
      <c r="R1759" s="50">
        <v>489323</v>
      </c>
      <c r="S1759" s="51">
        <v>494057</v>
      </c>
      <c r="T1759" s="51">
        <v>494166</v>
      </c>
      <c r="U1759" s="51">
        <v>494178</v>
      </c>
      <c r="V1759" s="51">
        <v>0</v>
      </c>
      <c r="W1759" s="52">
        <v>0</v>
      </c>
      <c r="X1759" s="50">
        <v>152</v>
      </c>
      <c r="Y1759" s="51">
        <v>291</v>
      </c>
      <c r="Z1759" s="51">
        <v>294</v>
      </c>
      <c r="AA1759" s="51">
        <v>295</v>
      </c>
      <c r="AB1759" s="51">
        <v>0</v>
      </c>
      <c r="AC1759" s="52">
        <v>0</v>
      </c>
      <c r="AD1759" s="50">
        <v>484828</v>
      </c>
      <c r="AE1759" s="51">
        <v>486201</v>
      </c>
      <c r="AF1759" s="51">
        <v>487550</v>
      </c>
      <c r="AG1759" s="51">
        <v>487523</v>
      </c>
      <c r="AH1759" s="51">
        <v>0</v>
      </c>
      <c r="AI1759" s="52">
        <v>0</v>
      </c>
    </row>
    <row r="1760" spans="1:35" x14ac:dyDescent="0.25">
      <c r="A1760" s="27">
        <v>2019</v>
      </c>
      <c r="B1760" s="27">
        <v>1</v>
      </c>
      <c r="C1760" s="27" t="s">
        <v>55</v>
      </c>
      <c r="D1760" s="27">
        <v>40</v>
      </c>
      <c r="E1760" s="27">
        <v>1979</v>
      </c>
      <c r="F1760" s="53">
        <v>83605379</v>
      </c>
      <c r="G1760" s="54">
        <v>168961247</v>
      </c>
      <c r="H1760" s="54">
        <v>169093348</v>
      </c>
      <c r="I1760" s="54">
        <v>169097264</v>
      </c>
      <c r="J1760" s="54">
        <v>0</v>
      </c>
      <c r="K1760" s="55">
        <v>0</v>
      </c>
      <c r="L1760" s="53">
        <v>65616</v>
      </c>
      <c r="M1760" s="54">
        <v>124778</v>
      </c>
      <c r="N1760" s="54">
        <v>41991</v>
      </c>
      <c r="O1760" s="54">
        <v>11110</v>
      </c>
      <c r="P1760" s="54">
        <v>0</v>
      </c>
      <c r="Q1760" s="55">
        <v>0</v>
      </c>
      <c r="R1760" s="53">
        <v>466442</v>
      </c>
      <c r="S1760" s="54">
        <v>470837</v>
      </c>
      <c r="T1760" s="54">
        <v>470924</v>
      </c>
      <c r="U1760" s="54">
        <v>470936</v>
      </c>
      <c r="V1760" s="54">
        <v>0</v>
      </c>
      <c r="W1760" s="55">
        <v>0</v>
      </c>
      <c r="X1760" s="53">
        <v>145</v>
      </c>
      <c r="Y1760" s="54">
        <v>309</v>
      </c>
      <c r="Z1760" s="54">
        <v>318</v>
      </c>
      <c r="AA1760" s="54">
        <v>318</v>
      </c>
      <c r="AB1760" s="54">
        <v>0</v>
      </c>
      <c r="AC1760" s="55">
        <v>0</v>
      </c>
      <c r="AD1760" s="53">
        <v>462341</v>
      </c>
      <c r="AE1760" s="54">
        <v>463196</v>
      </c>
      <c r="AF1760" s="54">
        <v>464624</v>
      </c>
      <c r="AG1760" s="54">
        <v>464527</v>
      </c>
      <c r="AH1760" s="54">
        <v>0</v>
      </c>
      <c r="AI1760" s="55">
        <v>0</v>
      </c>
    </row>
    <row r="1761" spans="1:35" x14ac:dyDescent="0.25">
      <c r="A1761" s="26">
        <v>2019</v>
      </c>
      <c r="B1761" s="26">
        <v>1</v>
      </c>
      <c r="C1761" s="26" t="s">
        <v>55</v>
      </c>
      <c r="D1761" s="26">
        <v>41</v>
      </c>
      <c r="E1761" s="26">
        <v>1978</v>
      </c>
      <c r="F1761" s="50">
        <v>82259064</v>
      </c>
      <c r="G1761" s="51">
        <v>166235070</v>
      </c>
      <c r="H1761" s="51">
        <v>166360707</v>
      </c>
      <c r="I1761" s="51">
        <v>166361990</v>
      </c>
      <c r="J1761" s="51">
        <v>0</v>
      </c>
      <c r="K1761" s="52">
        <v>0</v>
      </c>
      <c r="L1761" s="50">
        <v>56525</v>
      </c>
      <c r="M1761" s="51">
        <v>111142</v>
      </c>
      <c r="N1761" s="51">
        <v>35641</v>
      </c>
      <c r="O1761" s="51">
        <v>10484</v>
      </c>
      <c r="P1761" s="51">
        <v>0</v>
      </c>
      <c r="Q1761" s="52">
        <v>0</v>
      </c>
      <c r="R1761" s="50">
        <v>458818</v>
      </c>
      <c r="S1761" s="51">
        <v>463078</v>
      </c>
      <c r="T1761" s="51">
        <v>463196</v>
      </c>
      <c r="U1761" s="51">
        <v>463191</v>
      </c>
      <c r="V1761" s="51">
        <v>0</v>
      </c>
      <c r="W1761" s="52">
        <v>0</v>
      </c>
      <c r="X1761" s="50">
        <v>152</v>
      </c>
      <c r="Y1761" s="51">
        <v>309</v>
      </c>
      <c r="Z1761" s="51">
        <v>312</v>
      </c>
      <c r="AA1761" s="51">
        <v>315</v>
      </c>
      <c r="AB1761" s="51">
        <v>0</v>
      </c>
      <c r="AC1761" s="52">
        <v>0</v>
      </c>
      <c r="AD1761" s="50">
        <v>454744</v>
      </c>
      <c r="AE1761" s="51">
        <v>455636</v>
      </c>
      <c r="AF1761" s="51">
        <v>457021</v>
      </c>
      <c r="AG1761" s="51">
        <v>456940</v>
      </c>
      <c r="AH1761" s="51">
        <v>0</v>
      </c>
      <c r="AI1761" s="52">
        <v>0</v>
      </c>
    </row>
    <row r="1762" spans="1:35" x14ac:dyDescent="0.25">
      <c r="A1762" s="27">
        <v>2019</v>
      </c>
      <c r="B1762" s="27">
        <v>1</v>
      </c>
      <c r="C1762" s="27" t="s">
        <v>55</v>
      </c>
      <c r="D1762" s="27">
        <v>42</v>
      </c>
      <c r="E1762" s="27">
        <v>1977</v>
      </c>
      <c r="F1762" s="53">
        <v>80953057</v>
      </c>
      <c r="G1762" s="54">
        <v>163583649</v>
      </c>
      <c r="H1762" s="54">
        <v>163710952</v>
      </c>
      <c r="I1762" s="54">
        <v>163710827</v>
      </c>
      <c r="J1762" s="54">
        <v>0</v>
      </c>
      <c r="K1762" s="55">
        <v>0</v>
      </c>
      <c r="L1762" s="53">
        <v>61394</v>
      </c>
      <c r="M1762" s="54">
        <v>126477</v>
      </c>
      <c r="N1762" s="54">
        <v>32303</v>
      </c>
      <c r="O1762" s="54">
        <v>6668</v>
      </c>
      <c r="P1762" s="54">
        <v>0</v>
      </c>
      <c r="Q1762" s="55">
        <v>0</v>
      </c>
      <c r="R1762" s="53">
        <v>451491</v>
      </c>
      <c r="S1762" s="54">
        <v>455557</v>
      </c>
      <c r="T1762" s="54">
        <v>455714</v>
      </c>
      <c r="U1762" s="54">
        <v>455694</v>
      </c>
      <c r="V1762" s="54">
        <v>0</v>
      </c>
      <c r="W1762" s="55">
        <v>0</v>
      </c>
      <c r="X1762" s="53">
        <v>170</v>
      </c>
      <c r="Y1762" s="54">
        <v>326</v>
      </c>
      <c r="Z1762" s="54">
        <v>329</v>
      </c>
      <c r="AA1762" s="54">
        <v>330</v>
      </c>
      <c r="AB1762" s="54">
        <v>0</v>
      </c>
      <c r="AC1762" s="55">
        <v>0</v>
      </c>
      <c r="AD1762" s="53">
        <v>447641</v>
      </c>
      <c r="AE1762" s="54">
        <v>448494</v>
      </c>
      <c r="AF1762" s="54">
        <v>449669</v>
      </c>
      <c r="AG1762" s="54">
        <v>449607</v>
      </c>
      <c r="AH1762" s="54">
        <v>0</v>
      </c>
      <c r="AI1762" s="55">
        <v>0</v>
      </c>
    </row>
    <row r="1763" spans="1:35" x14ac:dyDescent="0.25">
      <c r="A1763" s="26">
        <v>2019</v>
      </c>
      <c r="B1763" s="26">
        <v>1</v>
      </c>
      <c r="C1763" s="26" t="s">
        <v>55</v>
      </c>
      <c r="D1763" s="26">
        <v>43</v>
      </c>
      <c r="E1763" s="26">
        <v>1976</v>
      </c>
      <c r="F1763" s="50">
        <v>79238095</v>
      </c>
      <c r="G1763" s="51">
        <v>160158806</v>
      </c>
      <c r="H1763" s="51">
        <v>160271292</v>
      </c>
      <c r="I1763" s="51">
        <v>160268333</v>
      </c>
      <c r="J1763" s="51">
        <v>0</v>
      </c>
      <c r="K1763" s="52">
        <v>0</v>
      </c>
      <c r="L1763" s="50">
        <v>52142</v>
      </c>
      <c r="M1763" s="51">
        <v>108039</v>
      </c>
      <c r="N1763" s="51">
        <v>29346</v>
      </c>
      <c r="O1763" s="51">
        <v>9465</v>
      </c>
      <c r="P1763" s="51">
        <v>0</v>
      </c>
      <c r="Q1763" s="52">
        <v>0</v>
      </c>
      <c r="R1763" s="50">
        <v>441720</v>
      </c>
      <c r="S1763" s="51">
        <v>445833</v>
      </c>
      <c r="T1763" s="51">
        <v>445956</v>
      </c>
      <c r="U1763" s="51">
        <v>445960</v>
      </c>
      <c r="V1763" s="51">
        <v>0</v>
      </c>
      <c r="W1763" s="52">
        <v>0</v>
      </c>
      <c r="X1763" s="50">
        <v>180</v>
      </c>
      <c r="Y1763" s="51">
        <v>386</v>
      </c>
      <c r="Z1763" s="51">
        <v>390</v>
      </c>
      <c r="AA1763" s="51">
        <v>390</v>
      </c>
      <c r="AB1763" s="51">
        <v>0</v>
      </c>
      <c r="AC1763" s="52">
        <v>0</v>
      </c>
      <c r="AD1763" s="50">
        <v>438212</v>
      </c>
      <c r="AE1763" s="51">
        <v>439039</v>
      </c>
      <c r="AF1763" s="51">
        <v>440265</v>
      </c>
      <c r="AG1763" s="51">
        <v>440190</v>
      </c>
      <c r="AH1763" s="51">
        <v>0</v>
      </c>
      <c r="AI1763" s="52">
        <v>0</v>
      </c>
    </row>
    <row r="1764" spans="1:35" x14ac:dyDescent="0.25">
      <c r="A1764" s="27">
        <v>2019</v>
      </c>
      <c r="B1764" s="27">
        <v>1</v>
      </c>
      <c r="C1764" s="27" t="s">
        <v>55</v>
      </c>
      <c r="D1764" s="27">
        <v>44</v>
      </c>
      <c r="E1764" s="27">
        <v>1975</v>
      </c>
      <c r="F1764" s="53">
        <v>76549218</v>
      </c>
      <c r="G1764" s="54">
        <v>154722202</v>
      </c>
      <c r="H1764" s="54">
        <v>154830817</v>
      </c>
      <c r="I1764" s="54">
        <v>154832034</v>
      </c>
      <c r="J1764" s="54">
        <v>0</v>
      </c>
      <c r="K1764" s="55">
        <v>0</v>
      </c>
      <c r="L1764" s="53">
        <v>55656</v>
      </c>
      <c r="M1764" s="54">
        <v>105114</v>
      </c>
      <c r="N1764" s="54">
        <v>26241</v>
      </c>
      <c r="O1764" s="54">
        <v>8597</v>
      </c>
      <c r="P1764" s="54">
        <v>0</v>
      </c>
      <c r="Q1764" s="55">
        <v>0</v>
      </c>
      <c r="R1764" s="53">
        <v>426851</v>
      </c>
      <c r="S1764" s="54">
        <v>430858</v>
      </c>
      <c r="T1764" s="54">
        <v>430974</v>
      </c>
      <c r="U1764" s="54">
        <v>430968</v>
      </c>
      <c r="V1764" s="54">
        <v>0</v>
      </c>
      <c r="W1764" s="55">
        <v>0</v>
      </c>
      <c r="X1764" s="53">
        <v>181</v>
      </c>
      <c r="Y1764" s="54">
        <v>391</v>
      </c>
      <c r="Z1764" s="54">
        <v>394</v>
      </c>
      <c r="AA1764" s="54">
        <v>394</v>
      </c>
      <c r="AB1764" s="54">
        <v>0</v>
      </c>
      <c r="AC1764" s="55">
        <v>0</v>
      </c>
      <c r="AD1764" s="53">
        <v>423384</v>
      </c>
      <c r="AE1764" s="54">
        <v>424179</v>
      </c>
      <c r="AF1764" s="54">
        <v>425290</v>
      </c>
      <c r="AG1764" s="54">
        <v>425237</v>
      </c>
      <c r="AH1764" s="54">
        <v>0</v>
      </c>
      <c r="AI1764" s="55">
        <v>0</v>
      </c>
    </row>
    <row r="1765" spans="1:35" x14ac:dyDescent="0.25">
      <c r="A1765" s="26">
        <v>2019</v>
      </c>
      <c r="B1765" s="26">
        <v>1</v>
      </c>
      <c r="C1765" s="26" t="s">
        <v>55</v>
      </c>
      <c r="D1765" s="26">
        <v>45</v>
      </c>
      <c r="E1765" s="26">
        <v>1974</v>
      </c>
      <c r="F1765" s="50">
        <v>77696540</v>
      </c>
      <c r="G1765" s="51">
        <v>156999955</v>
      </c>
      <c r="H1765" s="51">
        <v>157102697</v>
      </c>
      <c r="I1765" s="51">
        <v>157090059</v>
      </c>
      <c r="J1765" s="51">
        <v>0</v>
      </c>
      <c r="K1765" s="52">
        <v>0</v>
      </c>
      <c r="L1765" s="50">
        <v>48689</v>
      </c>
      <c r="M1765" s="51">
        <v>104721</v>
      </c>
      <c r="N1765" s="51">
        <v>23140</v>
      </c>
      <c r="O1765" s="51">
        <v>5504</v>
      </c>
      <c r="P1765" s="51">
        <v>0</v>
      </c>
      <c r="Q1765" s="52">
        <v>0</v>
      </c>
      <c r="R1765" s="50">
        <v>433146</v>
      </c>
      <c r="S1765" s="51">
        <v>436981</v>
      </c>
      <c r="T1765" s="51">
        <v>437061</v>
      </c>
      <c r="U1765" s="51">
        <v>437023</v>
      </c>
      <c r="V1765" s="51">
        <v>0</v>
      </c>
      <c r="W1765" s="52">
        <v>0</v>
      </c>
      <c r="X1765" s="50">
        <v>204</v>
      </c>
      <c r="Y1765" s="51">
        <v>432</v>
      </c>
      <c r="Z1765" s="51">
        <v>437</v>
      </c>
      <c r="AA1765" s="51">
        <v>437</v>
      </c>
      <c r="AB1765" s="51">
        <v>0</v>
      </c>
      <c r="AC1765" s="52">
        <v>0</v>
      </c>
      <c r="AD1765" s="50">
        <v>429652</v>
      </c>
      <c r="AE1765" s="51">
        <v>430298</v>
      </c>
      <c r="AF1765" s="51">
        <v>431344</v>
      </c>
      <c r="AG1765" s="51">
        <v>431246</v>
      </c>
      <c r="AH1765" s="51">
        <v>0</v>
      </c>
      <c r="AI1765" s="52">
        <v>0</v>
      </c>
    </row>
    <row r="1766" spans="1:35" x14ac:dyDescent="0.25">
      <c r="A1766" s="27">
        <v>2019</v>
      </c>
      <c r="B1766" s="27">
        <v>1</v>
      </c>
      <c r="C1766" s="27" t="s">
        <v>55</v>
      </c>
      <c r="D1766" s="27">
        <v>46</v>
      </c>
      <c r="E1766" s="27">
        <v>1973</v>
      </c>
      <c r="F1766" s="53">
        <v>78188499</v>
      </c>
      <c r="G1766" s="54">
        <v>157995548</v>
      </c>
      <c r="H1766" s="54">
        <v>158106739</v>
      </c>
      <c r="I1766" s="54">
        <v>158112473</v>
      </c>
      <c r="J1766" s="54">
        <v>0</v>
      </c>
      <c r="K1766" s="55">
        <v>0</v>
      </c>
      <c r="L1766" s="53">
        <v>49619</v>
      </c>
      <c r="M1766" s="54">
        <v>104762</v>
      </c>
      <c r="N1766" s="54">
        <v>28743</v>
      </c>
      <c r="O1766" s="54">
        <v>8836</v>
      </c>
      <c r="P1766" s="54">
        <v>0</v>
      </c>
      <c r="Q1766" s="55">
        <v>0</v>
      </c>
      <c r="R1766" s="53">
        <v>435677</v>
      </c>
      <c r="S1766" s="54">
        <v>439229</v>
      </c>
      <c r="T1766" s="54">
        <v>439330</v>
      </c>
      <c r="U1766" s="54">
        <v>439362</v>
      </c>
      <c r="V1766" s="54">
        <v>0</v>
      </c>
      <c r="W1766" s="55">
        <v>0</v>
      </c>
      <c r="X1766" s="53">
        <v>233</v>
      </c>
      <c r="Y1766" s="54">
        <v>501</v>
      </c>
      <c r="Z1766" s="54">
        <v>511</v>
      </c>
      <c r="AA1766" s="54">
        <v>515</v>
      </c>
      <c r="AB1766" s="54">
        <v>0</v>
      </c>
      <c r="AC1766" s="55">
        <v>0</v>
      </c>
      <c r="AD1766" s="53">
        <v>432306</v>
      </c>
      <c r="AE1766" s="54">
        <v>433042</v>
      </c>
      <c r="AF1766" s="54">
        <v>434132</v>
      </c>
      <c r="AG1766" s="54">
        <v>434091</v>
      </c>
      <c r="AH1766" s="54">
        <v>0</v>
      </c>
      <c r="AI1766" s="55">
        <v>0</v>
      </c>
    </row>
    <row r="1767" spans="1:35" x14ac:dyDescent="0.25">
      <c r="A1767" s="26">
        <v>2019</v>
      </c>
      <c r="B1767" s="26">
        <v>1</v>
      </c>
      <c r="C1767" s="26" t="s">
        <v>55</v>
      </c>
      <c r="D1767" s="26">
        <v>47</v>
      </c>
      <c r="E1767" s="26">
        <v>1972</v>
      </c>
      <c r="F1767" s="50">
        <v>84321801</v>
      </c>
      <c r="G1767" s="51">
        <v>170319092</v>
      </c>
      <c r="H1767" s="51">
        <v>170420465</v>
      </c>
      <c r="I1767" s="51">
        <v>170424829</v>
      </c>
      <c r="J1767" s="51">
        <v>0</v>
      </c>
      <c r="K1767" s="52">
        <v>0</v>
      </c>
      <c r="L1767" s="50">
        <v>53430</v>
      </c>
      <c r="M1767" s="51">
        <v>96955</v>
      </c>
      <c r="N1767" s="51">
        <v>23823</v>
      </c>
      <c r="O1767" s="51">
        <v>10666</v>
      </c>
      <c r="P1767" s="51">
        <v>0</v>
      </c>
      <c r="Q1767" s="52">
        <v>0</v>
      </c>
      <c r="R1767" s="50">
        <v>469581</v>
      </c>
      <c r="S1767" s="51">
        <v>473001</v>
      </c>
      <c r="T1767" s="51">
        <v>473101</v>
      </c>
      <c r="U1767" s="51">
        <v>473110</v>
      </c>
      <c r="V1767" s="51">
        <v>0</v>
      </c>
      <c r="W1767" s="52">
        <v>0</v>
      </c>
      <c r="X1767" s="50">
        <v>285</v>
      </c>
      <c r="Y1767" s="51">
        <v>581</v>
      </c>
      <c r="Z1767" s="51">
        <v>589</v>
      </c>
      <c r="AA1767" s="51">
        <v>589</v>
      </c>
      <c r="AB1767" s="51">
        <v>0</v>
      </c>
      <c r="AC1767" s="52">
        <v>0</v>
      </c>
      <c r="AD1767" s="50">
        <v>466139</v>
      </c>
      <c r="AE1767" s="51">
        <v>466534</v>
      </c>
      <c r="AF1767" s="51">
        <v>467553</v>
      </c>
      <c r="AG1767" s="51">
        <v>467515</v>
      </c>
      <c r="AH1767" s="51">
        <v>0</v>
      </c>
      <c r="AI1767" s="52">
        <v>0</v>
      </c>
    </row>
    <row r="1768" spans="1:35" x14ac:dyDescent="0.25">
      <c r="A1768" s="27">
        <v>2019</v>
      </c>
      <c r="B1768" s="27">
        <v>1</v>
      </c>
      <c r="C1768" s="27" t="s">
        <v>55</v>
      </c>
      <c r="D1768" s="27">
        <v>48</v>
      </c>
      <c r="E1768" s="27">
        <v>1971</v>
      </c>
      <c r="F1768" s="53">
        <v>92435660</v>
      </c>
      <c r="G1768" s="54">
        <v>186649844</v>
      </c>
      <c r="H1768" s="54">
        <v>186735907</v>
      </c>
      <c r="I1768" s="54">
        <v>186736871</v>
      </c>
      <c r="J1768" s="54">
        <v>0</v>
      </c>
      <c r="K1768" s="55">
        <v>0</v>
      </c>
      <c r="L1768" s="53">
        <v>44435</v>
      </c>
      <c r="M1768" s="54">
        <v>101480</v>
      </c>
      <c r="N1768" s="54">
        <v>25457</v>
      </c>
      <c r="O1768" s="54">
        <v>8340</v>
      </c>
      <c r="P1768" s="54">
        <v>0</v>
      </c>
      <c r="Q1768" s="55">
        <v>0</v>
      </c>
      <c r="R1768" s="53">
        <v>514257</v>
      </c>
      <c r="S1768" s="54">
        <v>517556</v>
      </c>
      <c r="T1768" s="54">
        <v>517635</v>
      </c>
      <c r="U1768" s="54">
        <v>517624</v>
      </c>
      <c r="V1768" s="54">
        <v>0</v>
      </c>
      <c r="W1768" s="55">
        <v>0</v>
      </c>
      <c r="X1768" s="53">
        <v>386</v>
      </c>
      <c r="Y1768" s="54">
        <v>759</v>
      </c>
      <c r="Z1768" s="54">
        <v>766</v>
      </c>
      <c r="AA1768" s="54">
        <v>770</v>
      </c>
      <c r="AB1768" s="54">
        <v>0</v>
      </c>
      <c r="AC1768" s="55">
        <v>0</v>
      </c>
      <c r="AD1768" s="53">
        <v>510894</v>
      </c>
      <c r="AE1768" s="54">
        <v>511200</v>
      </c>
      <c r="AF1768" s="54">
        <v>512176</v>
      </c>
      <c r="AG1768" s="54">
        <v>512126</v>
      </c>
      <c r="AH1768" s="54">
        <v>0</v>
      </c>
      <c r="AI1768" s="55">
        <v>0</v>
      </c>
    </row>
    <row r="1769" spans="1:35" x14ac:dyDescent="0.25">
      <c r="A1769" s="26">
        <v>2019</v>
      </c>
      <c r="B1769" s="26">
        <v>1</v>
      </c>
      <c r="C1769" s="26" t="s">
        <v>55</v>
      </c>
      <c r="D1769" s="26">
        <v>49</v>
      </c>
      <c r="E1769" s="26">
        <v>1970</v>
      </c>
      <c r="F1769" s="50">
        <v>96000791</v>
      </c>
      <c r="G1769" s="51">
        <v>193831853</v>
      </c>
      <c r="H1769" s="51">
        <v>193938213</v>
      </c>
      <c r="I1769" s="51">
        <v>193927283</v>
      </c>
      <c r="J1769" s="51">
        <v>0</v>
      </c>
      <c r="K1769" s="52">
        <v>0</v>
      </c>
      <c r="L1769" s="50">
        <v>47647</v>
      </c>
      <c r="M1769" s="51">
        <v>94634</v>
      </c>
      <c r="N1769" s="51">
        <v>24637</v>
      </c>
      <c r="O1769" s="51">
        <v>7982</v>
      </c>
      <c r="P1769" s="51">
        <v>0</v>
      </c>
      <c r="Q1769" s="52">
        <v>0</v>
      </c>
      <c r="R1769" s="50">
        <v>534013</v>
      </c>
      <c r="S1769" s="51">
        <v>537262</v>
      </c>
      <c r="T1769" s="51">
        <v>537337</v>
      </c>
      <c r="U1769" s="51">
        <v>537306</v>
      </c>
      <c r="V1769" s="51">
        <v>0</v>
      </c>
      <c r="W1769" s="52">
        <v>0</v>
      </c>
      <c r="X1769" s="50">
        <v>411</v>
      </c>
      <c r="Y1769" s="51">
        <v>838</v>
      </c>
      <c r="Z1769" s="51">
        <v>840</v>
      </c>
      <c r="AA1769" s="51">
        <v>844</v>
      </c>
      <c r="AB1769" s="51">
        <v>0</v>
      </c>
      <c r="AC1769" s="52">
        <v>0</v>
      </c>
      <c r="AD1769" s="50">
        <v>530583</v>
      </c>
      <c r="AE1769" s="51">
        <v>530774</v>
      </c>
      <c r="AF1769" s="51">
        <v>531866</v>
      </c>
      <c r="AG1769" s="51">
        <v>531767</v>
      </c>
      <c r="AH1769" s="51">
        <v>0</v>
      </c>
      <c r="AI1769" s="52">
        <v>0</v>
      </c>
    </row>
    <row r="1770" spans="1:35" x14ac:dyDescent="0.25">
      <c r="A1770" s="27">
        <v>2019</v>
      </c>
      <c r="B1770" s="27">
        <v>1</v>
      </c>
      <c r="C1770" s="27" t="s">
        <v>55</v>
      </c>
      <c r="D1770" s="27">
        <v>50</v>
      </c>
      <c r="E1770" s="27">
        <v>1969</v>
      </c>
      <c r="F1770" s="53">
        <v>102732725</v>
      </c>
      <c r="G1770" s="54">
        <v>207357696</v>
      </c>
      <c r="H1770" s="54">
        <v>207450315</v>
      </c>
      <c r="I1770" s="54">
        <v>207444647</v>
      </c>
      <c r="J1770" s="54">
        <v>0</v>
      </c>
      <c r="K1770" s="55">
        <v>0</v>
      </c>
      <c r="L1770" s="53">
        <v>44174</v>
      </c>
      <c r="M1770" s="54">
        <v>82888</v>
      </c>
      <c r="N1770" s="54">
        <v>27332</v>
      </c>
      <c r="O1770" s="54">
        <v>10224</v>
      </c>
      <c r="P1770" s="54">
        <v>0</v>
      </c>
      <c r="Q1770" s="55">
        <v>0</v>
      </c>
      <c r="R1770" s="53">
        <v>571231</v>
      </c>
      <c r="S1770" s="54">
        <v>574327</v>
      </c>
      <c r="T1770" s="54">
        <v>574401</v>
      </c>
      <c r="U1770" s="54">
        <v>574404</v>
      </c>
      <c r="V1770" s="54">
        <v>0</v>
      </c>
      <c r="W1770" s="55">
        <v>0</v>
      </c>
      <c r="X1770" s="53">
        <v>478</v>
      </c>
      <c r="Y1770" s="54">
        <v>1057</v>
      </c>
      <c r="Z1770" s="54">
        <v>1069</v>
      </c>
      <c r="AA1770" s="54">
        <v>1070</v>
      </c>
      <c r="AB1770" s="54">
        <v>0</v>
      </c>
      <c r="AC1770" s="55">
        <v>0</v>
      </c>
      <c r="AD1770" s="53">
        <v>567823</v>
      </c>
      <c r="AE1770" s="54">
        <v>567622</v>
      </c>
      <c r="AF1770" s="54">
        <v>568660</v>
      </c>
      <c r="AG1770" s="54">
        <v>568595</v>
      </c>
      <c r="AH1770" s="54">
        <v>0</v>
      </c>
      <c r="AI1770" s="55">
        <v>0</v>
      </c>
    </row>
    <row r="1771" spans="1:35" x14ac:dyDescent="0.25">
      <c r="A1771" s="26">
        <v>2019</v>
      </c>
      <c r="B1771" s="26">
        <v>1</v>
      </c>
      <c r="C1771" s="26" t="s">
        <v>55</v>
      </c>
      <c r="D1771" s="26">
        <v>51</v>
      </c>
      <c r="E1771" s="26">
        <v>1968</v>
      </c>
      <c r="F1771" s="50">
        <v>107609598</v>
      </c>
      <c r="G1771" s="51">
        <v>217162085</v>
      </c>
      <c r="H1771" s="51">
        <v>217260721</v>
      </c>
      <c r="I1771" s="51">
        <v>217262976</v>
      </c>
      <c r="J1771" s="51">
        <v>0</v>
      </c>
      <c r="K1771" s="52">
        <v>0</v>
      </c>
      <c r="L1771" s="50">
        <v>41669</v>
      </c>
      <c r="M1771" s="51">
        <v>87425</v>
      </c>
      <c r="N1771" s="51">
        <v>24726</v>
      </c>
      <c r="O1771" s="51">
        <v>7796</v>
      </c>
      <c r="P1771" s="51">
        <v>0</v>
      </c>
      <c r="Q1771" s="52">
        <v>0</v>
      </c>
      <c r="R1771" s="50">
        <v>598125</v>
      </c>
      <c r="S1771" s="51">
        <v>601038</v>
      </c>
      <c r="T1771" s="51">
        <v>601120</v>
      </c>
      <c r="U1771" s="51">
        <v>601134</v>
      </c>
      <c r="V1771" s="51">
        <v>0</v>
      </c>
      <c r="W1771" s="52">
        <v>0</v>
      </c>
      <c r="X1771" s="50">
        <v>593</v>
      </c>
      <c r="Y1771" s="51">
        <v>1208</v>
      </c>
      <c r="Z1771" s="51">
        <v>1223</v>
      </c>
      <c r="AA1771" s="51">
        <v>1225</v>
      </c>
      <c r="AB1771" s="51">
        <v>0</v>
      </c>
      <c r="AC1771" s="52">
        <v>0</v>
      </c>
      <c r="AD1771" s="50">
        <v>594559</v>
      </c>
      <c r="AE1771" s="51">
        <v>594421</v>
      </c>
      <c r="AF1771" s="51">
        <v>595439</v>
      </c>
      <c r="AG1771" s="51">
        <v>595400</v>
      </c>
      <c r="AH1771" s="51">
        <v>0</v>
      </c>
      <c r="AI1771" s="52">
        <v>0</v>
      </c>
    </row>
    <row r="1772" spans="1:35" x14ac:dyDescent="0.25">
      <c r="A1772" s="27">
        <v>2019</v>
      </c>
      <c r="B1772" s="27">
        <v>1</v>
      </c>
      <c r="C1772" s="27" t="s">
        <v>55</v>
      </c>
      <c r="D1772" s="27">
        <v>52</v>
      </c>
      <c r="E1772" s="27">
        <v>1967</v>
      </c>
      <c r="F1772" s="53">
        <v>110659222</v>
      </c>
      <c r="G1772" s="54">
        <v>223262166</v>
      </c>
      <c r="H1772" s="54">
        <v>223371800</v>
      </c>
      <c r="I1772" s="54">
        <v>223375845</v>
      </c>
      <c r="J1772" s="54">
        <v>0</v>
      </c>
      <c r="K1772" s="55">
        <v>0</v>
      </c>
      <c r="L1772" s="53">
        <v>37153</v>
      </c>
      <c r="M1772" s="54">
        <v>79413</v>
      </c>
      <c r="N1772" s="54">
        <v>18373</v>
      </c>
      <c r="O1772" s="54">
        <v>4194</v>
      </c>
      <c r="P1772" s="54">
        <v>0</v>
      </c>
      <c r="Q1772" s="55">
        <v>0</v>
      </c>
      <c r="R1772" s="53">
        <v>614750</v>
      </c>
      <c r="S1772" s="54">
        <v>617441</v>
      </c>
      <c r="T1772" s="54">
        <v>617550</v>
      </c>
      <c r="U1772" s="54">
        <v>617565</v>
      </c>
      <c r="V1772" s="54">
        <v>0</v>
      </c>
      <c r="W1772" s="55">
        <v>0</v>
      </c>
      <c r="X1772" s="53">
        <v>655</v>
      </c>
      <c r="Y1772" s="54">
        <v>1308</v>
      </c>
      <c r="Z1772" s="54">
        <v>1318</v>
      </c>
      <c r="AA1772" s="54">
        <v>1323</v>
      </c>
      <c r="AB1772" s="54">
        <v>0</v>
      </c>
      <c r="AC1772" s="55">
        <v>0</v>
      </c>
      <c r="AD1772" s="53">
        <v>611296</v>
      </c>
      <c r="AE1772" s="54">
        <v>611028</v>
      </c>
      <c r="AF1772" s="54">
        <v>612026</v>
      </c>
      <c r="AG1772" s="54">
        <v>612004</v>
      </c>
      <c r="AH1772" s="54">
        <v>0</v>
      </c>
      <c r="AI1772" s="55">
        <v>0</v>
      </c>
    </row>
    <row r="1773" spans="1:35" x14ac:dyDescent="0.25">
      <c r="A1773" s="26">
        <v>2019</v>
      </c>
      <c r="B1773" s="26">
        <v>1</v>
      </c>
      <c r="C1773" s="26" t="s">
        <v>55</v>
      </c>
      <c r="D1773" s="26">
        <v>53</v>
      </c>
      <c r="E1773" s="26">
        <v>1966</v>
      </c>
      <c r="F1773" s="50">
        <v>113844506</v>
      </c>
      <c r="G1773" s="51">
        <v>229618140</v>
      </c>
      <c r="H1773" s="51">
        <v>229736042</v>
      </c>
      <c r="I1773" s="51">
        <v>229741568</v>
      </c>
      <c r="J1773" s="51">
        <v>0</v>
      </c>
      <c r="K1773" s="52">
        <v>0</v>
      </c>
      <c r="L1773" s="50">
        <v>34550</v>
      </c>
      <c r="M1773" s="51">
        <v>72358</v>
      </c>
      <c r="N1773" s="51">
        <v>20980</v>
      </c>
      <c r="O1773" s="51">
        <v>6838</v>
      </c>
      <c r="P1773" s="51">
        <v>0</v>
      </c>
      <c r="Q1773" s="52">
        <v>0</v>
      </c>
      <c r="R1773" s="50">
        <v>632120</v>
      </c>
      <c r="S1773" s="51">
        <v>634505</v>
      </c>
      <c r="T1773" s="51">
        <v>634633</v>
      </c>
      <c r="U1773" s="51">
        <v>634643</v>
      </c>
      <c r="V1773" s="51">
        <v>0</v>
      </c>
      <c r="W1773" s="52">
        <v>0</v>
      </c>
      <c r="X1773" s="50">
        <v>807</v>
      </c>
      <c r="Y1773" s="51">
        <v>1610</v>
      </c>
      <c r="Z1773" s="51">
        <v>1625</v>
      </c>
      <c r="AA1773" s="51">
        <v>1629</v>
      </c>
      <c r="AB1773" s="51">
        <v>0</v>
      </c>
      <c r="AC1773" s="52">
        <v>0</v>
      </c>
      <c r="AD1773" s="50">
        <v>628701</v>
      </c>
      <c r="AE1773" s="51">
        <v>628203</v>
      </c>
      <c r="AF1773" s="51">
        <v>629308</v>
      </c>
      <c r="AG1773" s="51">
        <v>629294</v>
      </c>
      <c r="AH1773" s="51">
        <v>0</v>
      </c>
      <c r="AI1773" s="52">
        <v>0</v>
      </c>
    </row>
    <row r="1774" spans="1:35" x14ac:dyDescent="0.25">
      <c r="A1774" s="27">
        <v>2019</v>
      </c>
      <c r="B1774" s="27">
        <v>1</v>
      </c>
      <c r="C1774" s="27" t="s">
        <v>55</v>
      </c>
      <c r="D1774" s="27">
        <v>54</v>
      </c>
      <c r="E1774" s="27">
        <v>1965</v>
      </c>
      <c r="F1774" s="53">
        <v>113928937</v>
      </c>
      <c r="G1774" s="54">
        <v>229832170</v>
      </c>
      <c r="H1774" s="54">
        <v>229922311</v>
      </c>
      <c r="I1774" s="54">
        <v>229926459</v>
      </c>
      <c r="J1774" s="54">
        <v>0</v>
      </c>
      <c r="K1774" s="55">
        <v>0</v>
      </c>
      <c r="L1774" s="53">
        <v>35625</v>
      </c>
      <c r="M1774" s="54">
        <v>71695</v>
      </c>
      <c r="N1774" s="54">
        <v>14246</v>
      </c>
      <c r="O1774" s="54">
        <v>9696</v>
      </c>
      <c r="P1774" s="54">
        <v>0</v>
      </c>
      <c r="Q1774" s="55">
        <v>0</v>
      </c>
      <c r="R1774" s="53">
        <v>632472</v>
      </c>
      <c r="S1774" s="54">
        <v>634967</v>
      </c>
      <c r="T1774" s="54">
        <v>635044</v>
      </c>
      <c r="U1774" s="54">
        <v>635043</v>
      </c>
      <c r="V1774" s="54">
        <v>0</v>
      </c>
      <c r="W1774" s="55">
        <v>0</v>
      </c>
      <c r="X1774" s="53">
        <v>812</v>
      </c>
      <c r="Y1774" s="54">
        <v>1689</v>
      </c>
      <c r="Z1774" s="54">
        <v>1702</v>
      </c>
      <c r="AA1774" s="54">
        <v>1703</v>
      </c>
      <c r="AB1774" s="54">
        <v>0</v>
      </c>
      <c r="AC1774" s="55">
        <v>0</v>
      </c>
      <c r="AD1774" s="53">
        <v>629260</v>
      </c>
      <c r="AE1774" s="54">
        <v>628975</v>
      </c>
      <c r="AF1774" s="54">
        <v>629866</v>
      </c>
      <c r="AG1774" s="54">
        <v>629923</v>
      </c>
      <c r="AH1774" s="54">
        <v>0</v>
      </c>
      <c r="AI1774" s="55">
        <v>0</v>
      </c>
    </row>
    <row r="1775" spans="1:35" x14ac:dyDescent="0.25">
      <c r="A1775" s="26">
        <v>2019</v>
      </c>
      <c r="B1775" s="26">
        <v>1</v>
      </c>
      <c r="C1775" s="26" t="s">
        <v>55</v>
      </c>
      <c r="D1775" s="26">
        <v>55</v>
      </c>
      <c r="E1775" s="26">
        <v>1964</v>
      </c>
      <c r="F1775" s="50">
        <v>115832242</v>
      </c>
      <c r="G1775" s="51">
        <v>233617181</v>
      </c>
      <c r="H1775" s="51">
        <v>233718448</v>
      </c>
      <c r="I1775" s="51">
        <v>233725068</v>
      </c>
      <c r="J1775" s="51">
        <v>0</v>
      </c>
      <c r="K1775" s="52">
        <v>0</v>
      </c>
      <c r="L1775" s="50">
        <v>29807</v>
      </c>
      <c r="M1775" s="51">
        <v>61648</v>
      </c>
      <c r="N1775" s="51">
        <v>19538</v>
      </c>
      <c r="O1775" s="51">
        <v>4797</v>
      </c>
      <c r="P1775" s="51">
        <v>0</v>
      </c>
      <c r="Q1775" s="52">
        <v>0</v>
      </c>
      <c r="R1775" s="50">
        <v>642945</v>
      </c>
      <c r="S1775" s="51">
        <v>645006</v>
      </c>
      <c r="T1775" s="51">
        <v>645165</v>
      </c>
      <c r="U1775" s="51">
        <v>645189</v>
      </c>
      <c r="V1775" s="51">
        <v>0</v>
      </c>
      <c r="W1775" s="52">
        <v>0</v>
      </c>
      <c r="X1775" s="50">
        <v>904</v>
      </c>
      <c r="Y1775" s="51">
        <v>1901</v>
      </c>
      <c r="Z1775" s="51">
        <v>1920</v>
      </c>
      <c r="AA1775" s="51">
        <v>1926</v>
      </c>
      <c r="AB1775" s="51">
        <v>0</v>
      </c>
      <c r="AC1775" s="52">
        <v>0</v>
      </c>
      <c r="AD1775" s="50">
        <v>639649</v>
      </c>
      <c r="AE1775" s="51">
        <v>638897</v>
      </c>
      <c r="AF1775" s="51">
        <v>639947</v>
      </c>
      <c r="AG1775" s="51">
        <v>639935</v>
      </c>
      <c r="AH1775" s="51">
        <v>0</v>
      </c>
      <c r="AI1775" s="52">
        <v>0</v>
      </c>
    </row>
    <row r="1776" spans="1:35" x14ac:dyDescent="0.25">
      <c r="A1776" s="27">
        <v>2019</v>
      </c>
      <c r="B1776" s="27">
        <v>1</v>
      </c>
      <c r="C1776" s="27" t="s">
        <v>55</v>
      </c>
      <c r="D1776" s="27">
        <v>56</v>
      </c>
      <c r="E1776" s="27">
        <v>1963</v>
      </c>
      <c r="F1776" s="53">
        <v>114540656</v>
      </c>
      <c r="G1776" s="54">
        <v>230890102</v>
      </c>
      <c r="H1776" s="54">
        <v>230986273</v>
      </c>
      <c r="I1776" s="54">
        <v>230989128</v>
      </c>
      <c r="J1776" s="54">
        <v>0</v>
      </c>
      <c r="K1776" s="55">
        <v>0</v>
      </c>
      <c r="L1776" s="53">
        <v>25277</v>
      </c>
      <c r="M1776" s="54">
        <v>50409</v>
      </c>
      <c r="N1776" s="54">
        <v>15938</v>
      </c>
      <c r="O1776" s="54">
        <v>7894</v>
      </c>
      <c r="P1776" s="54">
        <v>0</v>
      </c>
      <c r="Q1776" s="55">
        <v>0</v>
      </c>
      <c r="R1776" s="53">
        <v>635397</v>
      </c>
      <c r="S1776" s="54">
        <v>636963</v>
      </c>
      <c r="T1776" s="54">
        <v>637113</v>
      </c>
      <c r="U1776" s="54">
        <v>637137</v>
      </c>
      <c r="V1776" s="54">
        <v>0</v>
      </c>
      <c r="W1776" s="55">
        <v>0</v>
      </c>
      <c r="X1776" s="53">
        <v>1019</v>
      </c>
      <c r="Y1776" s="54">
        <v>2070</v>
      </c>
      <c r="Z1776" s="54">
        <v>2092</v>
      </c>
      <c r="AA1776" s="54">
        <v>2098</v>
      </c>
      <c r="AB1776" s="54">
        <v>0</v>
      </c>
      <c r="AC1776" s="55">
        <v>0</v>
      </c>
      <c r="AD1776" s="53">
        <v>632170</v>
      </c>
      <c r="AE1776" s="54">
        <v>630994</v>
      </c>
      <c r="AF1776" s="54">
        <v>631905</v>
      </c>
      <c r="AG1776" s="54">
        <v>631937</v>
      </c>
      <c r="AH1776" s="54">
        <v>0</v>
      </c>
      <c r="AI1776" s="55">
        <v>0</v>
      </c>
    </row>
    <row r="1777" spans="1:35" x14ac:dyDescent="0.25">
      <c r="A1777" s="26">
        <v>2019</v>
      </c>
      <c r="B1777" s="26">
        <v>1</v>
      </c>
      <c r="C1777" s="26" t="s">
        <v>55</v>
      </c>
      <c r="D1777" s="26">
        <v>57</v>
      </c>
      <c r="E1777" s="26">
        <v>1962</v>
      </c>
      <c r="F1777" s="50">
        <v>110637805</v>
      </c>
      <c r="G1777" s="51">
        <v>222991015</v>
      </c>
      <c r="H1777" s="51">
        <v>223060996</v>
      </c>
      <c r="I1777" s="51">
        <v>223071212</v>
      </c>
      <c r="J1777" s="51">
        <v>0</v>
      </c>
      <c r="K1777" s="52">
        <v>0</v>
      </c>
      <c r="L1777" s="50">
        <v>25451</v>
      </c>
      <c r="M1777" s="51">
        <v>48222</v>
      </c>
      <c r="N1777" s="51">
        <v>18266</v>
      </c>
      <c r="O1777" s="51">
        <v>4206</v>
      </c>
      <c r="P1777" s="51">
        <v>0</v>
      </c>
      <c r="Q1777" s="52">
        <v>0</v>
      </c>
      <c r="R1777" s="50">
        <v>613821</v>
      </c>
      <c r="S1777" s="51">
        <v>615176</v>
      </c>
      <c r="T1777" s="51">
        <v>615269</v>
      </c>
      <c r="U1777" s="51">
        <v>615296</v>
      </c>
      <c r="V1777" s="51">
        <v>0</v>
      </c>
      <c r="W1777" s="52">
        <v>0</v>
      </c>
      <c r="X1777" s="50">
        <v>1104</v>
      </c>
      <c r="Y1777" s="51">
        <v>2255</v>
      </c>
      <c r="Z1777" s="51">
        <v>2273</v>
      </c>
      <c r="AA1777" s="51">
        <v>2278</v>
      </c>
      <c r="AB1777" s="51">
        <v>0</v>
      </c>
      <c r="AC1777" s="52">
        <v>0</v>
      </c>
      <c r="AD1777" s="50">
        <v>610557</v>
      </c>
      <c r="AE1777" s="51">
        <v>609235</v>
      </c>
      <c r="AF1777" s="51">
        <v>610049</v>
      </c>
      <c r="AG1777" s="51">
        <v>610062</v>
      </c>
      <c r="AH1777" s="51">
        <v>0</v>
      </c>
      <c r="AI1777" s="52">
        <v>0</v>
      </c>
    </row>
    <row r="1778" spans="1:35" x14ac:dyDescent="0.25">
      <c r="A1778" s="27">
        <v>2019</v>
      </c>
      <c r="B1778" s="27">
        <v>1</v>
      </c>
      <c r="C1778" s="27" t="s">
        <v>55</v>
      </c>
      <c r="D1778" s="27">
        <v>58</v>
      </c>
      <c r="E1778" s="27">
        <v>1961</v>
      </c>
      <c r="F1778" s="53">
        <v>108860411</v>
      </c>
      <c r="G1778" s="54">
        <v>219359900</v>
      </c>
      <c r="H1778" s="54">
        <v>219430942</v>
      </c>
      <c r="I1778" s="54">
        <v>219431401</v>
      </c>
      <c r="J1778" s="54">
        <v>0</v>
      </c>
      <c r="K1778" s="55">
        <v>0</v>
      </c>
      <c r="L1778" s="53">
        <v>20387</v>
      </c>
      <c r="M1778" s="54">
        <v>42992</v>
      </c>
      <c r="N1778" s="54">
        <v>14484</v>
      </c>
      <c r="O1778" s="54">
        <v>4498</v>
      </c>
      <c r="P1778" s="54">
        <v>0</v>
      </c>
      <c r="Q1778" s="55">
        <v>0</v>
      </c>
      <c r="R1778" s="53">
        <v>603807</v>
      </c>
      <c r="S1778" s="54">
        <v>604955</v>
      </c>
      <c r="T1778" s="54">
        <v>605053</v>
      </c>
      <c r="U1778" s="54">
        <v>605060</v>
      </c>
      <c r="V1778" s="54">
        <v>0</v>
      </c>
      <c r="W1778" s="55">
        <v>0</v>
      </c>
      <c r="X1778" s="53">
        <v>1208</v>
      </c>
      <c r="Y1778" s="54">
        <v>2447</v>
      </c>
      <c r="Z1778" s="54">
        <v>2465</v>
      </c>
      <c r="AA1778" s="54">
        <v>2466</v>
      </c>
      <c r="AB1778" s="54">
        <v>0</v>
      </c>
      <c r="AC1778" s="55">
        <v>0</v>
      </c>
      <c r="AD1778" s="53">
        <v>600657</v>
      </c>
      <c r="AE1778" s="54">
        <v>599230</v>
      </c>
      <c r="AF1778" s="54">
        <v>599996</v>
      </c>
      <c r="AG1778" s="54">
        <v>599987</v>
      </c>
      <c r="AH1778" s="54">
        <v>0</v>
      </c>
      <c r="AI1778" s="55">
        <v>0</v>
      </c>
    </row>
    <row r="1779" spans="1:35" x14ac:dyDescent="0.25">
      <c r="A1779" s="26">
        <v>2019</v>
      </c>
      <c r="B1779" s="26">
        <v>1</v>
      </c>
      <c r="C1779" s="26" t="s">
        <v>55</v>
      </c>
      <c r="D1779" s="26">
        <v>59</v>
      </c>
      <c r="E1779" s="26">
        <v>1960</v>
      </c>
      <c r="F1779" s="50">
        <v>105120442</v>
      </c>
      <c r="G1779" s="51">
        <v>211809415</v>
      </c>
      <c r="H1779" s="51">
        <v>211870829</v>
      </c>
      <c r="I1779" s="51">
        <v>211874386</v>
      </c>
      <c r="J1779" s="51">
        <v>0</v>
      </c>
      <c r="K1779" s="52">
        <v>0</v>
      </c>
      <c r="L1779" s="50">
        <v>20206</v>
      </c>
      <c r="M1779" s="51">
        <v>46383</v>
      </c>
      <c r="N1779" s="51">
        <v>13330</v>
      </c>
      <c r="O1779" s="51">
        <v>4190</v>
      </c>
      <c r="P1779" s="51">
        <v>0</v>
      </c>
      <c r="Q1779" s="52">
        <v>0</v>
      </c>
      <c r="R1779" s="50">
        <v>582978</v>
      </c>
      <c r="S1779" s="51">
        <v>584052</v>
      </c>
      <c r="T1779" s="51">
        <v>584132</v>
      </c>
      <c r="U1779" s="51">
        <v>584121</v>
      </c>
      <c r="V1779" s="51">
        <v>0</v>
      </c>
      <c r="W1779" s="52">
        <v>0</v>
      </c>
      <c r="X1779" s="50">
        <v>1225</v>
      </c>
      <c r="Y1779" s="51">
        <v>2574</v>
      </c>
      <c r="Z1779" s="51">
        <v>2601</v>
      </c>
      <c r="AA1779" s="51">
        <v>2606</v>
      </c>
      <c r="AB1779" s="51">
        <v>0</v>
      </c>
      <c r="AC1779" s="52">
        <v>0</v>
      </c>
      <c r="AD1779" s="50">
        <v>580012</v>
      </c>
      <c r="AE1779" s="51">
        <v>578532</v>
      </c>
      <c r="AF1779" s="51">
        <v>579227</v>
      </c>
      <c r="AG1779" s="51">
        <v>579215</v>
      </c>
      <c r="AH1779" s="51">
        <v>0</v>
      </c>
      <c r="AI1779" s="52">
        <v>0</v>
      </c>
    </row>
    <row r="1780" spans="1:35" x14ac:dyDescent="0.25">
      <c r="A1780" s="27">
        <v>2019</v>
      </c>
      <c r="B1780" s="27">
        <v>1</v>
      </c>
      <c r="C1780" s="27" t="s">
        <v>55</v>
      </c>
      <c r="D1780" s="27">
        <v>60</v>
      </c>
      <c r="E1780" s="27">
        <v>1959</v>
      </c>
      <c r="F1780" s="53">
        <v>101836960</v>
      </c>
      <c r="G1780" s="54">
        <v>205110602</v>
      </c>
      <c r="H1780" s="54">
        <v>205168532</v>
      </c>
      <c r="I1780" s="54">
        <v>205170172</v>
      </c>
      <c r="J1780" s="54">
        <v>0</v>
      </c>
      <c r="K1780" s="55">
        <v>0</v>
      </c>
      <c r="L1780" s="53">
        <v>12896</v>
      </c>
      <c r="M1780" s="54">
        <v>30864</v>
      </c>
      <c r="N1780" s="54">
        <v>12826</v>
      </c>
      <c r="O1780" s="54">
        <v>4758</v>
      </c>
      <c r="P1780" s="54">
        <v>0</v>
      </c>
      <c r="Q1780" s="55">
        <v>0</v>
      </c>
      <c r="R1780" s="53">
        <v>564782</v>
      </c>
      <c r="S1780" s="54">
        <v>565716</v>
      </c>
      <c r="T1780" s="54">
        <v>565817</v>
      </c>
      <c r="U1780" s="54">
        <v>565836</v>
      </c>
      <c r="V1780" s="54">
        <v>0</v>
      </c>
      <c r="W1780" s="55">
        <v>0</v>
      </c>
      <c r="X1780" s="53">
        <v>1379</v>
      </c>
      <c r="Y1780" s="54">
        <v>2783</v>
      </c>
      <c r="Z1780" s="54">
        <v>2812</v>
      </c>
      <c r="AA1780" s="54">
        <v>2823</v>
      </c>
      <c r="AB1780" s="54">
        <v>0</v>
      </c>
      <c r="AC1780" s="55">
        <v>0</v>
      </c>
      <c r="AD1780" s="53">
        <v>561684</v>
      </c>
      <c r="AE1780" s="54">
        <v>559858</v>
      </c>
      <c r="AF1780" s="54">
        <v>560535</v>
      </c>
      <c r="AG1780" s="54">
        <v>560524</v>
      </c>
      <c r="AH1780" s="54">
        <v>0</v>
      </c>
      <c r="AI1780" s="55">
        <v>0</v>
      </c>
    </row>
    <row r="1781" spans="1:35" x14ac:dyDescent="0.25">
      <c r="A1781" s="26">
        <v>2019</v>
      </c>
      <c r="B1781" s="26">
        <v>1</v>
      </c>
      <c r="C1781" s="26" t="s">
        <v>55</v>
      </c>
      <c r="D1781" s="26">
        <v>61</v>
      </c>
      <c r="E1781" s="26">
        <v>1958</v>
      </c>
      <c r="F1781" s="50">
        <v>95496717</v>
      </c>
      <c r="G1781" s="51">
        <v>192339655</v>
      </c>
      <c r="H1781" s="51">
        <v>192382201</v>
      </c>
      <c r="I1781" s="51">
        <v>192382376</v>
      </c>
      <c r="J1781" s="51">
        <v>0</v>
      </c>
      <c r="K1781" s="52">
        <v>0</v>
      </c>
      <c r="L1781" s="50">
        <v>10998</v>
      </c>
      <c r="M1781" s="51">
        <v>25368</v>
      </c>
      <c r="N1781" s="51">
        <v>11286</v>
      </c>
      <c r="O1781" s="51">
        <v>3114</v>
      </c>
      <c r="P1781" s="51">
        <v>0</v>
      </c>
      <c r="Q1781" s="52">
        <v>0</v>
      </c>
      <c r="R1781" s="50">
        <v>529641</v>
      </c>
      <c r="S1781" s="51">
        <v>530414</v>
      </c>
      <c r="T1781" s="51">
        <v>530468</v>
      </c>
      <c r="U1781" s="51">
        <v>530466</v>
      </c>
      <c r="V1781" s="51">
        <v>0</v>
      </c>
      <c r="W1781" s="52">
        <v>0</v>
      </c>
      <c r="X1781" s="50">
        <v>1421</v>
      </c>
      <c r="Y1781" s="51">
        <v>2867</v>
      </c>
      <c r="Z1781" s="51">
        <v>2896</v>
      </c>
      <c r="AA1781" s="51">
        <v>2903</v>
      </c>
      <c r="AB1781" s="51">
        <v>0</v>
      </c>
      <c r="AC1781" s="52">
        <v>0</v>
      </c>
      <c r="AD1781" s="50">
        <v>526730</v>
      </c>
      <c r="AE1781" s="51">
        <v>524961</v>
      </c>
      <c r="AF1781" s="51">
        <v>525518</v>
      </c>
      <c r="AG1781" s="51">
        <v>525499</v>
      </c>
      <c r="AH1781" s="51">
        <v>0</v>
      </c>
      <c r="AI1781" s="52">
        <v>0</v>
      </c>
    </row>
    <row r="1782" spans="1:35" x14ac:dyDescent="0.25">
      <c r="A1782" s="27">
        <v>2019</v>
      </c>
      <c r="B1782" s="27">
        <v>1</v>
      </c>
      <c r="C1782" s="27" t="s">
        <v>55</v>
      </c>
      <c r="D1782" s="27">
        <v>62</v>
      </c>
      <c r="E1782" s="27">
        <v>1957</v>
      </c>
      <c r="F1782" s="53">
        <v>92568344</v>
      </c>
      <c r="G1782" s="54">
        <v>186390188</v>
      </c>
      <c r="H1782" s="54">
        <v>186443391</v>
      </c>
      <c r="I1782" s="54">
        <v>186445840</v>
      </c>
      <c r="J1782" s="54">
        <v>0</v>
      </c>
      <c r="K1782" s="55">
        <v>0</v>
      </c>
      <c r="L1782" s="53">
        <v>15282</v>
      </c>
      <c r="M1782" s="54">
        <v>30006</v>
      </c>
      <c r="N1782" s="54">
        <v>5212</v>
      </c>
      <c r="O1782" s="54">
        <v>3446</v>
      </c>
      <c r="P1782" s="54">
        <v>0</v>
      </c>
      <c r="Q1782" s="55">
        <v>0</v>
      </c>
      <c r="R1782" s="53">
        <v>513444</v>
      </c>
      <c r="S1782" s="54">
        <v>514149</v>
      </c>
      <c r="T1782" s="54">
        <v>514219</v>
      </c>
      <c r="U1782" s="54">
        <v>514232</v>
      </c>
      <c r="V1782" s="54">
        <v>0</v>
      </c>
      <c r="W1782" s="55">
        <v>0</v>
      </c>
      <c r="X1782" s="53">
        <v>1574</v>
      </c>
      <c r="Y1782" s="54">
        <v>3174</v>
      </c>
      <c r="Z1782" s="54">
        <v>3204</v>
      </c>
      <c r="AA1782" s="54">
        <v>3207</v>
      </c>
      <c r="AB1782" s="54">
        <v>0</v>
      </c>
      <c r="AC1782" s="55">
        <v>0</v>
      </c>
      <c r="AD1782" s="53">
        <v>510421</v>
      </c>
      <c r="AE1782" s="54">
        <v>508539</v>
      </c>
      <c r="AF1782" s="54">
        <v>509103</v>
      </c>
      <c r="AG1782" s="54">
        <v>509129</v>
      </c>
      <c r="AH1782" s="54">
        <v>0</v>
      </c>
      <c r="AI1782" s="55">
        <v>0</v>
      </c>
    </row>
    <row r="1783" spans="1:35" x14ac:dyDescent="0.25">
      <c r="A1783" s="26">
        <v>2019</v>
      </c>
      <c r="B1783" s="26">
        <v>1</v>
      </c>
      <c r="C1783" s="26" t="s">
        <v>55</v>
      </c>
      <c r="D1783" s="26">
        <v>63</v>
      </c>
      <c r="E1783" s="26">
        <v>1956</v>
      </c>
      <c r="F1783" s="50">
        <v>89367036</v>
      </c>
      <c r="G1783" s="51">
        <v>179920556</v>
      </c>
      <c r="H1783" s="51">
        <v>179982070</v>
      </c>
      <c r="I1783" s="51">
        <v>179982530</v>
      </c>
      <c r="J1783" s="51">
        <v>0</v>
      </c>
      <c r="K1783" s="52">
        <v>0</v>
      </c>
      <c r="L1783" s="50">
        <v>13271</v>
      </c>
      <c r="M1783" s="51">
        <v>29408</v>
      </c>
      <c r="N1783" s="51">
        <v>7060</v>
      </c>
      <c r="O1783" s="51">
        <v>3400</v>
      </c>
      <c r="P1783" s="51">
        <v>0</v>
      </c>
      <c r="Q1783" s="52">
        <v>0</v>
      </c>
      <c r="R1783" s="50">
        <v>495687</v>
      </c>
      <c r="S1783" s="51">
        <v>496423</v>
      </c>
      <c r="T1783" s="51">
        <v>496516</v>
      </c>
      <c r="U1783" s="51">
        <v>496521</v>
      </c>
      <c r="V1783" s="51">
        <v>0</v>
      </c>
      <c r="W1783" s="52">
        <v>0</v>
      </c>
      <c r="X1783" s="50">
        <v>1641</v>
      </c>
      <c r="Y1783" s="51">
        <v>3283</v>
      </c>
      <c r="Z1783" s="51">
        <v>3311</v>
      </c>
      <c r="AA1783" s="51">
        <v>3316</v>
      </c>
      <c r="AB1783" s="51">
        <v>0</v>
      </c>
      <c r="AC1783" s="52">
        <v>0</v>
      </c>
      <c r="AD1783" s="50">
        <v>492810</v>
      </c>
      <c r="AE1783" s="51">
        <v>490632</v>
      </c>
      <c r="AF1783" s="51">
        <v>491358</v>
      </c>
      <c r="AG1783" s="51">
        <v>491369</v>
      </c>
      <c r="AH1783" s="51">
        <v>0</v>
      </c>
      <c r="AI1783" s="52">
        <v>0</v>
      </c>
    </row>
    <row r="1784" spans="1:35" x14ac:dyDescent="0.25">
      <c r="A1784" s="27">
        <v>2019</v>
      </c>
      <c r="B1784" s="27">
        <v>1</v>
      </c>
      <c r="C1784" s="27" t="s">
        <v>55</v>
      </c>
      <c r="D1784" s="27">
        <v>64</v>
      </c>
      <c r="E1784" s="27">
        <v>1955</v>
      </c>
      <c r="F1784" s="53">
        <v>86074579</v>
      </c>
      <c r="G1784" s="54">
        <v>173263668</v>
      </c>
      <c r="H1784" s="54">
        <v>173311347</v>
      </c>
      <c r="I1784" s="54">
        <v>173310489</v>
      </c>
      <c r="J1784" s="54">
        <v>0</v>
      </c>
      <c r="K1784" s="55">
        <v>0</v>
      </c>
      <c r="L1784" s="53">
        <v>5702</v>
      </c>
      <c r="M1784" s="54">
        <v>13404</v>
      </c>
      <c r="N1784" s="54">
        <v>4120</v>
      </c>
      <c r="O1784" s="54">
        <v>1422</v>
      </c>
      <c r="P1784" s="54">
        <v>0</v>
      </c>
      <c r="Q1784" s="55">
        <v>0</v>
      </c>
      <c r="R1784" s="53">
        <v>477422</v>
      </c>
      <c r="S1784" s="54">
        <v>478008</v>
      </c>
      <c r="T1784" s="54">
        <v>478104</v>
      </c>
      <c r="U1784" s="54">
        <v>478116</v>
      </c>
      <c r="V1784" s="54">
        <v>0</v>
      </c>
      <c r="W1784" s="55">
        <v>0</v>
      </c>
      <c r="X1784" s="53">
        <v>1714</v>
      </c>
      <c r="Y1784" s="54">
        <v>3483</v>
      </c>
      <c r="Z1784" s="54">
        <v>3515</v>
      </c>
      <c r="AA1784" s="54">
        <v>3514</v>
      </c>
      <c r="AB1784" s="54">
        <v>0</v>
      </c>
      <c r="AC1784" s="55">
        <v>0</v>
      </c>
      <c r="AD1784" s="53">
        <v>474428</v>
      </c>
      <c r="AE1784" s="54">
        <v>472537</v>
      </c>
      <c r="AF1784" s="54">
        <v>472973</v>
      </c>
      <c r="AG1784" s="54">
        <v>473011</v>
      </c>
      <c r="AH1784" s="54">
        <v>0</v>
      </c>
      <c r="AI1784" s="55">
        <v>0</v>
      </c>
    </row>
    <row r="1785" spans="1:35" x14ac:dyDescent="0.25">
      <c r="A1785" s="26">
        <v>2019</v>
      </c>
      <c r="B1785" s="26">
        <v>1</v>
      </c>
      <c r="C1785" s="26" t="s">
        <v>55</v>
      </c>
      <c r="D1785" s="26">
        <v>65</v>
      </c>
      <c r="E1785" s="26">
        <v>1954</v>
      </c>
      <c r="F1785" s="50">
        <v>84569691</v>
      </c>
      <c r="G1785" s="51">
        <v>170251319</v>
      </c>
      <c r="H1785" s="51">
        <v>170315180</v>
      </c>
      <c r="I1785" s="51">
        <v>170318140</v>
      </c>
      <c r="J1785" s="51">
        <v>0</v>
      </c>
      <c r="K1785" s="52">
        <v>0</v>
      </c>
      <c r="L1785" s="50">
        <v>6680</v>
      </c>
      <c r="M1785" s="51">
        <v>13074</v>
      </c>
      <c r="N1785" s="51">
        <v>10380</v>
      </c>
      <c r="O1785" s="51">
        <v>2862</v>
      </c>
      <c r="P1785" s="51">
        <v>0</v>
      </c>
      <c r="Q1785" s="52">
        <v>0</v>
      </c>
      <c r="R1785" s="50">
        <v>468852</v>
      </c>
      <c r="S1785" s="51">
        <v>469904</v>
      </c>
      <c r="T1785" s="51">
        <v>470181</v>
      </c>
      <c r="U1785" s="51">
        <v>470267</v>
      </c>
      <c r="V1785" s="51">
        <v>0</v>
      </c>
      <c r="W1785" s="52">
        <v>0</v>
      </c>
      <c r="X1785" s="50">
        <v>1771</v>
      </c>
      <c r="Y1785" s="51">
        <v>3688</v>
      </c>
      <c r="Z1785" s="51">
        <v>3719</v>
      </c>
      <c r="AA1785" s="51">
        <v>3723</v>
      </c>
      <c r="AB1785" s="51">
        <v>0</v>
      </c>
      <c r="AC1785" s="52">
        <v>0</v>
      </c>
      <c r="AD1785" s="50">
        <v>466288</v>
      </c>
      <c r="AE1785" s="51">
        <v>464201</v>
      </c>
      <c r="AF1785" s="51">
        <v>465156</v>
      </c>
      <c r="AG1785" s="51">
        <v>465256</v>
      </c>
      <c r="AH1785" s="51">
        <v>0</v>
      </c>
      <c r="AI1785" s="52">
        <v>0</v>
      </c>
    </row>
    <row r="1786" spans="1:35" x14ac:dyDescent="0.25">
      <c r="A1786" s="27">
        <v>2019</v>
      </c>
      <c r="B1786" s="27">
        <v>1</v>
      </c>
      <c r="C1786" s="27" t="s">
        <v>55</v>
      </c>
      <c r="D1786" s="27">
        <v>66</v>
      </c>
      <c r="E1786" s="27">
        <v>1953</v>
      </c>
      <c r="F1786" s="53">
        <v>82142810</v>
      </c>
      <c r="G1786" s="54">
        <v>165460992</v>
      </c>
      <c r="H1786" s="54">
        <v>165517369</v>
      </c>
      <c r="I1786" s="54">
        <v>165520454</v>
      </c>
      <c r="J1786" s="54">
        <v>0</v>
      </c>
      <c r="K1786" s="55">
        <v>0</v>
      </c>
      <c r="L1786" s="53">
        <v>6690</v>
      </c>
      <c r="M1786" s="54">
        <v>11544</v>
      </c>
      <c r="N1786" s="54">
        <v>3692</v>
      </c>
      <c r="O1786" s="54">
        <v>1084</v>
      </c>
      <c r="P1786" s="54">
        <v>0</v>
      </c>
      <c r="Q1786" s="55">
        <v>0</v>
      </c>
      <c r="R1786" s="53">
        <v>455815</v>
      </c>
      <c r="S1786" s="54">
        <v>456596</v>
      </c>
      <c r="T1786" s="54">
        <v>456799</v>
      </c>
      <c r="U1786" s="54">
        <v>456839</v>
      </c>
      <c r="V1786" s="54">
        <v>0</v>
      </c>
      <c r="W1786" s="55">
        <v>0</v>
      </c>
      <c r="X1786" s="53">
        <v>1934</v>
      </c>
      <c r="Y1786" s="54">
        <v>3933</v>
      </c>
      <c r="Z1786" s="54">
        <v>3958</v>
      </c>
      <c r="AA1786" s="54">
        <v>3964</v>
      </c>
      <c r="AB1786" s="54">
        <v>0</v>
      </c>
      <c r="AC1786" s="55">
        <v>0</v>
      </c>
      <c r="AD1786" s="53">
        <v>452868</v>
      </c>
      <c r="AE1786" s="54">
        <v>451440</v>
      </c>
      <c r="AF1786" s="54">
        <v>451654</v>
      </c>
      <c r="AG1786" s="54">
        <v>451659</v>
      </c>
      <c r="AH1786" s="54">
        <v>0</v>
      </c>
      <c r="AI1786" s="55">
        <v>0</v>
      </c>
    </row>
    <row r="1787" spans="1:35" x14ac:dyDescent="0.25">
      <c r="A1787" s="26">
        <v>2019</v>
      </c>
      <c r="B1787" s="26">
        <v>1</v>
      </c>
      <c r="C1787" s="26" t="s">
        <v>55</v>
      </c>
      <c r="D1787" s="26">
        <v>67</v>
      </c>
      <c r="E1787" s="26">
        <v>1952</v>
      </c>
      <c r="F1787" s="50">
        <v>82135728</v>
      </c>
      <c r="G1787" s="51">
        <v>165256962</v>
      </c>
      <c r="H1787" s="51">
        <v>165259166</v>
      </c>
      <c r="I1787" s="51">
        <v>165249834</v>
      </c>
      <c r="J1787" s="51">
        <v>0</v>
      </c>
      <c r="K1787" s="52">
        <v>0</v>
      </c>
      <c r="L1787" s="50">
        <v>3564</v>
      </c>
      <c r="M1787" s="51">
        <v>8675</v>
      </c>
      <c r="N1787" s="51">
        <v>3497</v>
      </c>
      <c r="O1787" s="51">
        <v>1458</v>
      </c>
      <c r="P1787" s="51">
        <v>0</v>
      </c>
      <c r="Q1787" s="52">
        <v>0</v>
      </c>
      <c r="R1787" s="50">
        <v>455263</v>
      </c>
      <c r="S1787" s="51">
        <v>455574</v>
      </c>
      <c r="T1787" s="51">
        <v>455621</v>
      </c>
      <c r="U1787" s="51">
        <v>455610</v>
      </c>
      <c r="V1787" s="51">
        <v>0</v>
      </c>
      <c r="W1787" s="52">
        <v>0</v>
      </c>
      <c r="X1787" s="50">
        <v>2141</v>
      </c>
      <c r="Y1787" s="51">
        <v>4309</v>
      </c>
      <c r="Z1787" s="51">
        <v>4339</v>
      </c>
      <c r="AA1787" s="51">
        <v>4343</v>
      </c>
      <c r="AB1787" s="51">
        <v>0</v>
      </c>
      <c r="AC1787" s="52">
        <v>0</v>
      </c>
      <c r="AD1787" s="50">
        <v>452747</v>
      </c>
      <c r="AE1787" s="51">
        <v>450545</v>
      </c>
      <c r="AF1787" s="51">
        <v>450550</v>
      </c>
      <c r="AG1787" s="51">
        <v>450505</v>
      </c>
      <c r="AH1787" s="51">
        <v>0</v>
      </c>
      <c r="AI1787" s="52">
        <v>0</v>
      </c>
    </row>
    <row r="1788" spans="1:35" x14ac:dyDescent="0.25">
      <c r="A1788" s="27">
        <v>2019</v>
      </c>
      <c r="B1788" s="27">
        <v>1</v>
      </c>
      <c r="C1788" s="27" t="s">
        <v>55</v>
      </c>
      <c r="D1788" s="27">
        <v>68</v>
      </c>
      <c r="E1788" s="27">
        <v>1951</v>
      </c>
      <c r="F1788" s="53">
        <v>80238937</v>
      </c>
      <c r="G1788" s="54">
        <v>161382121</v>
      </c>
      <c r="H1788" s="54">
        <v>161397157</v>
      </c>
      <c r="I1788" s="54">
        <v>161389371</v>
      </c>
      <c r="J1788" s="54">
        <v>0</v>
      </c>
      <c r="K1788" s="55">
        <v>0</v>
      </c>
      <c r="L1788" s="53">
        <v>3058</v>
      </c>
      <c r="M1788" s="54">
        <v>7382</v>
      </c>
      <c r="N1788" s="54">
        <v>3076</v>
      </c>
      <c r="O1788" s="54">
        <v>1280</v>
      </c>
      <c r="P1788" s="54">
        <v>0</v>
      </c>
      <c r="Q1788" s="55">
        <v>0</v>
      </c>
      <c r="R1788" s="53">
        <v>444720</v>
      </c>
      <c r="S1788" s="54">
        <v>444867</v>
      </c>
      <c r="T1788" s="54">
        <v>444931</v>
      </c>
      <c r="U1788" s="54">
        <v>444925</v>
      </c>
      <c r="V1788" s="54">
        <v>0</v>
      </c>
      <c r="W1788" s="55">
        <v>0</v>
      </c>
      <c r="X1788" s="53">
        <v>2173</v>
      </c>
      <c r="Y1788" s="54">
        <v>4426</v>
      </c>
      <c r="Z1788" s="54">
        <v>4450</v>
      </c>
      <c r="AA1788" s="54">
        <v>4454</v>
      </c>
      <c r="AB1788" s="54">
        <v>0</v>
      </c>
      <c r="AC1788" s="55">
        <v>0</v>
      </c>
      <c r="AD1788" s="53">
        <v>442248</v>
      </c>
      <c r="AE1788" s="54">
        <v>439870</v>
      </c>
      <c r="AF1788" s="54">
        <v>439921</v>
      </c>
      <c r="AG1788" s="54">
        <v>439897</v>
      </c>
      <c r="AH1788" s="54">
        <v>0</v>
      </c>
      <c r="AI1788" s="55">
        <v>0</v>
      </c>
    </row>
    <row r="1789" spans="1:35" x14ac:dyDescent="0.25">
      <c r="A1789" s="26">
        <v>2019</v>
      </c>
      <c r="B1789" s="26">
        <v>1</v>
      </c>
      <c r="C1789" s="26" t="s">
        <v>55</v>
      </c>
      <c r="D1789" s="26">
        <v>69</v>
      </c>
      <c r="E1789" s="26">
        <v>1950</v>
      </c>
      <c r="F1789" s="50">
        <v>79691482</v>
      </c>
      <c r="G1789" s="51">
        <v>160234287</v>
      </c>
      <c r="H1789" s="51">
        <v>160234971</v>
      </c>
      <c r="I1789" s="51">
        <v>160225505</v>
      </c>
      <c r="J1789" s="51">
        <v>0</v>
      </c>
      <c r="K1789" s="52">
        <v>0</v>
      </c>
      <c r="L1789" s="50">
        <v>1510</v>
      </c>
      <c r="M1789" s="51">
        <v>6985</v>
      </c>
      <c r="N1789" s="51">
        <v>4447</v>
      </c>
      <c r="O1789" s="51">
        <v>2253</v>
      </c>
      <c r="P1789" s="51">
        <v>0</v>
      </c>
      <c r="Q1789" s="52">
        <v>0</v>
      </c>
      <c r="R1789" s="50">
        <v>441752</v>
      </c>
      <c r="S1789" s="51">
        <v>441905</v>
      </c>
      <c r="T1789" s="51">
        <v>441927</v>
      </c>
      <c r="U1789" s="51">
        <v>441911</v>
      </c>
      <c r="V1789" s="51">
        <v>0</v>
      </c>
      <c r="W1789" s="52">
        <v>0</v>
      </c>
      <c r="X1789" s="50">
        <v>2382</v>
      </c>
      <c r="Y1789" s="51">
        <v>4853</v>
      </c>
      <c r="Z1789" s="51">
        <v>4890</v>
      </c>
      <c r="AA1789" s="51">
        <v>4894</v>
      </c>
      <c r="AB1789" s="51">
        <v>0</v>
      </c>
      <c r="AC1789" s="52">
        <v>0</v>
      </c>
      <c r="AD1789" s="50">
        <v>439066</v>
      </c>
      <c r="AE1789" s="51">
        <v>436489</v>
      </c>
      <c r="AF1789" s="51">
        <v>436476</v>
      </c>
      <c r="AG1789" s="51">
        <v>436445</v>
      </c>
      <c r="AH1789" s="51">
        <v>0</v>
      </c>
      <c r="AI1789" s="52">
        <v>0</v>
      </c>
    </row>
    <row r="1790" spans="1:35" x14ac:dyDescent="0.25">
      <c r="A1790" s="27">
        <v>2019</v>
      </c>
      <c r="B1790" s="27">
        <v>1</v>
      </c>
      <c r="C1790" s="27" t="s">
        <v>55</v>
      </c>
      <c r="D1790" s="27">
        <v>70</v>
      </c>
      <c r="E1790" s="27">
        <v>1949</v>
      </c>
      <c r="F1790" s="53">
        <v>76146127</v>
      </c>
      <c r="G1790" s="54">
        <v>153048984</v>
      </c>
      <c r="H1790" s="54">
        <v>153056579</v>
      </c>
      <c r="I1790" s="54">
        <v>153053612</v>
      </c>
      <c r="J1790" s="54">
        <v>0</v>
      </c>
      <c r="K1790" s="55">
        <v>0</v>
      </c>
      <c r="L1790" s="53">
        <v>3214</v>
      </c>
      <c r="M1790" s="54">
        <v>11252</v>
      </c>
      <c r="N1790" s="54">
        <v>1098</v>
      </c>
      <c r="O1790" s="54">
        <v>0</v>
      </c>
      <c r="P1790" s="54">
        <v>0</v>
      </c>
      <c r="Q1790" s="55">
        <v>0</v>
      </c>
      <c r="R1790" s="53">
        <v>422310</v>
      </c>
      <c r="S1790" s="54">
        <v>422425</v>
      </c>
      <c r="T1790" s="54">
        <v>422455</v>
      </c>
      <c r="U1790" s="54">
        <v>422458</v>
      </c>
      <c r="V1790" s="54">
        <v>0</v>
      </c>
      <c r="W1790" s="55">
        <v>0</v>
      </c>
      <c r="X1790" s="53">
        <v>2720</v>
      </c>
      <c r="Y1790" s="54">
        <v>5289</v>
      </c>
      <c r="Z1790" s="54">
        <v>5317</v>
      </c>
      <c r="AA1790" s="54">
        <v>5320</v>
      </c>
      <c r="AB1790" s="54">
        <v>0</v>
      </c>
      <c r="AC1790" s="55">
        <v>0</v>
      </c>
      <c r="AD1790" s="53">
        <v>419403</v>
      </c>
      <c r="AE1790" s="54">
        <v>416717</v>
      </c>
      <c r="AF1790" s="54">
        <v>416707</v>
      </c>
      <c r="AG1790" s="54">
        <v>416696</v>
      </c>
      <c r="AH1790" s="54">
        <v>0</v>
      </c>
      <c r="AI1790" s="55">
        <v>0</v>
      </c>
    </row>
    <row r="1791" spans="1:35" x14ac:dyDescent="0.25">
      <c r="A1791" s="26">
        <v>2019</v>
      </c>
      <c r="B1791" s="26">
        <v>1</v>
      </c>
      <c r="C1791" s="26" t="s">
        <v>55</v>
      </c>
      <c r="D1791" s="26">
        <v>71</v>
      </c>
      <c r="E1791" s="26">
        <v>1948</v>
      </c>
      <c r="F1791" s="50">
        <v>68989360</v>
      </c>
      <c r="G1791" s="51">
        <v>138613994</v>
      </c>
      <c r="H1791" s="51">
        <v>138618163</v>
      </c>
      <c r="I1791" s="51">
        <v>138602725</v>
      </c>
      <c r="J1791" s="51">
        <v>0</v>
      </c>
      <c r="K1791" s="52">
        <v>0</v>
      </c>
      <c r="L1791" s="50">
        <v>2702</v>
      </c>
      <c r="M1791" s="51">
        <v>6092</v>
      </c>
      <c r="N1791" s="51">
        <v>428</v>
      </c>
      <c r="O1791" s="51">
        <v>1096</v>
      </c>
      <c r="P1791" s="51">
        <v>0</v>
      </c>
      <c r="Q1791" s="52">
        <v>0</v>
      </c>
      <c r="R1791" s="50">
        <v>382642</v>
      </c>
      <c r="S1791" s="51">
        <v>382730</v>
      </c>
      <c r="T1791" s="51">
        <v>382759</v>
      </c>
      <c r="U1791" s="51">
        <v>382731</v>
      </c>
      <c r="V1791" s="51">
        <v>0</v>
      </c>
      <c r="W1791" s="52">
        <v>0</v>
      </c>
      <c r="X1791" s="50">
        <v>2595</v>
      </c>
      <c r="Y1791" s="51">
        <v>5277</v>
      </c>
      <c r="Z1791" s="51">
        <v>5308</v>
      </c>
      <c r="AA1791" s="51">
        <v>5314</v>
      </c>
      <c r="AB1791" s="51">
        <v>0</v>
      </c>
      <c r="AC1791" s="52">
        <v>0</v>
      </c>
      <c r="AD1791" s="50">
        <v>379870</v>
      </c>
      <c r="AE1791" s="51">
        <v>377046</v>
      </c>
      <c r="AF1791" s="51">
        <v>377047</v>
      </c>
      <c r="AG1791" s="51">
        <v>377002</v>
      </c>
      <c r="AH1791" s="51">
        <v>0</v>
      </c>
      <c r="AI1791" s="52">
        <v>0</v>
      </c>
    </row>
    <row r="1792" spans="1:35" x14ac:dyDescent="0.25">
      <c r="A1792" s="27">
        <v>2019</v>
      </c>
      <c r="B1792" s="27">
        <v>1</v>
      </c>
      <c r="C1792" s="27" t="s">
        <v>55</v>
      </c>
      <c r="D1792" s="27">
        <v>72</v>
      </c>
      <c r="E1792" s="27">
        <v>1947</v>
      </c>
      <c r="F1792" s="53">
        <v>64926863</v>
      </c>
      <c r="G1792" s="54">
        <v>130437810</v>
      </c>
      <c r="H1792" s="54">
        <v>130430130</v>
      </c>
      <c r="I1792" s="54">
        <v>130424950</v>
      </c>
      <c r="J1792" s="54">
        <v>0</v>
      </c>
      <c r="K1792" s="55">
        <v>0</v>
      </c>
      <c r="L1792" s="53">
        <v>1408</v>
      </c>
      <c r="M1792" s="54">
        <v>1526</v>
      </c>
      <c r="N1792" s="54">
        <v>1888</v>
      </c>
      <c r="O1792" s="54">
        <v>0</v>
      </c>
      <c r="P1792" s="54">
        <v>0</v>
      </c>
      <c r="Q1792" s="55">
        <v>0</v>
      </c>
      <c r="R1792" s="53">
        <v>360217</v>
      </c>
      <c r="S1792" s="54">
        <v>360301</v>
      </c>
      <c r="T1792" s="54">
        <v>360305</v>
      </c>
      <c r="U1792" s="54">
        <v>360298</v>
      </c>
      <c r="V1792" s="54">
        <v>0</v>
      </c>
      <c r="W1792" s="55">
        <v>0</v>
      </c>
      <c r="X1792" s="53">
        <v>2625</v>
      </c>
      <c r="Y1792" s="54">
        <v>5270</v>
      </c>
      <c r="Z1792" s="54">
        <v>5320</v>
      </c>
      <c r="AA1792" s="54">
        <v>5325</v>
      </c>
      <c r="AB1792" s="54">
        <v>0</v>
      </c>
      <c r="AC1792" s="55">
        <v>0</v>
      </c>
      <c r="AD1792" s="53">
        <v>357411</v>
      </c>
      <c r="AE1792" s="54">
        <v>354690</v>
      </c>
      <c r="AF1792" s="54">
        <v>354643</v>
      </c>
      <c r="AG1792" s="54">
        <v>354616</v>
      </c>
      <c r="AH1792" s="54">
        <v>0</v>
      </c>
      <c r="AI1792" s="55">
        <v>0</v>
      </c>
    </row>
    <row r="1793" spans="1:35" x14ac:dyDescent="0.25">
      <c r="A1793" s="26">
        <v>2019</v>
      </c>
      <c r="B1793" s="26">
        <v>1</v>
      </c>
      <c r="C1793" s="26" t="s">
        <v>55</v>
      </c>
      <c r="D1793" s="26">
        <v>73</v>
      </c>
      <c r="E1793" s="26">
        <v>1946</v>
      </c>
      <c r="F1793" s="50">
        <v>56189357</v>
      </c>
      <c r="G1793" s="51">
        <v>112821988</v>
      </c>
      <c r="H1793" s="51">
        <v>112820207</v>
      </c>
      <c r="I1793" s="51">
        <v>112807024</v>
      </c>
      <c r="J1793" s="51">
        <v>0</v>
      </c>
      <c r="K1793" s="52">
        <v>0</v>
      </c>
      <c r="L1793" s="50">
        <v>366</v>
      </c>
      <c r="M1793" s="51">
        <v>3422</v>
      </c>
      <c r="N1793" s="51">
        <v>4024</v>
      </c>
      <c r="O1793" s="51">
        <v>1592</v>
      </c>
      <c r="P1793" s="51">
        <v>0</v>
      </c>
      <c r="Q1793" s="52">
        <v>0</v>
      </c>
      <c r="R1793" s="50">
        <v>311900</v>
      </c>
      <c r="S1793" s="51">
        <v>311948</v>
      </c>
      <c r="T1793" s="51">
        <v>311962</v>
      </c>
      <c r="U1793" s="51">
        <v>311928</v>
      </c>
      <c r="V1793" s="51">
        <v>0</v>
      </c>
      <c r="W1793" s="52">
        <v>0</v>
      </c>
      <c r="X1793" s="50">
        <v>2608</v>
      </c>
      <c r="Y1793" s="51">
        <v>5166</v>
      </c>
      <c r="Z1793" s="51">
        <v>5203</v>
      </c>
      <c r="AA1793" s="51">
        <v>5206</v>
      </c>
      <c r="AB1793" s="51">
        <v>0</v>
      </c>
      <c r="AC1793" s="52">
        <v>0</v>
      </c>
      <c r="AD1793" s="50">
        <v>309165</v>
      </c>
      <c r="AE1793" s="51">
        <v>306495</v>
      </c>
      <c r="AF1793" s="51">
        <v>306466</v>
      </c>
      <c r="AG1793" s="51">
        <v>306420</v>
      </c>
      <c r="AH1793" s="51">
        <v>0</v>
      </c>
      <c r="AI1793" s="52">
        <v>0</v>
      </c>
    </row>
    <row r="1794" spans="1:35" x14ac:dyDescent="0.25">
      <c r="A1794" s="27">
        <v>2019</v>
      </c>
      <c r="B1794" s="27">
        <v>1</v>
      </c>
      <c r="C1794" s="27" t="s">
        <v>55</v>
      </c>
      <c r="D1794" s="27">
        <v>74</v>
      </c>
      <c r="E1794" s="27">
        <v>1945</v>
      </c>
      <c r="F1794" s="53">
        <v>49863330</v>
      </c>
      <c r="G1794" s="54">
        <v>100068466</v>
      </c>
      <c r="H1794" s="54">
        <v>100068839</v>
      </c>
      <c r="I1794" s="54">
        <v>100064418</v>
      </c>
      <c r="J1794" s="54">
        <v>0</v>
      </c>
      <c r="K1794" s="55">
        <v>0</v>
      </c>
      <c r="L1794" s="53">
        <v>1988</v>
      </c>
      <c r="M1794" s="54">
        <v>3352</v>
      </c>
      <c r="N1794" s="54">
        <v>1034</v>
      </c>
      <c r="O1794" s="54">
        <v>1276</v>
      </c>
      <c r="P1794" s="54">
        <v>0</v>
      </c>
      <c r="Q1794" s="55">
        <v>0</v>
      </c>
      <c r="R1794" s="53">
        <v>276859</v>
      </c>
      <c r="S1794" s="54">
        <v>276898</v>
      </c>
      <c r="T1794" s="54">
        <v>276912</v>
      </c>
      <c r="U1794" s="54">
        <v>276908</v>
      </c>
      <c r="V1794" s="54">
        <v>0</v>
      </c>
      <c r="W1794" s="55">
        <v>0</v>
      </c>
      <c r="X1794" s="53">
        <v>2473</v>
      </c>
      <c r="Y1794" s="54">
        <v>5119</v>
      </c>
      <c r="Z1794" s="54">
        <v>5166</v>
      </c>
      <c r="AA1794" s="54">
        <v>5173</v>
      </c>
      <c r="AB1794" s="54">
        <v>0</v>
      </c>
      <c r="AC1794" s="55">
        <v>0</v>
      </c>
      <c r="AD1794" s="53">
        <v>274278</v>
      </c>
      <c r="AE1794" s="54">
        <v>271533</v>
      </c>
      <c r="AF1794" s="54">
        <v>271495</v>
      </c>
      <c r="AG1794" s="54">
        <v>271476</v>
      </c>
      <c r="AH1794" s="54">
        <v>0</v>
      </c>
      <c r="AI1794" s="55">
        <v>0</v>
      </c>
    </row>
    <row r="1795" spans="1:35" x14ac:dyDescent="0.25">
      <c r="A1795" s="26">
        <v>2019</v>
      </c>
      <c r="B1795" s="26">
        <v>1</v>
      </c>
      <c r="C1795" s="26" t="s">
        <v>55</v>
      </c>
      <c r="D1795" s="26">
        <v>75</v>
      </c>
      <c r="E1795" s="26">
        <v>1944</v>
      </c>
      <c r="F1795" s="50">
        <v>65680851</v>
      </c>
      <c r="G1795" s="51">
        <v>131761718</v>
      </c>
      <c r="H1795" s="51">
        <v>131761143</v>
      </c>
      <c r="I1795" s="51">
        <v>131751535</v>
      </c>
      <c r="J1795" s="51">
        <v>0</v>
      </c>
      <c r="K1795" s="52">
        <v>0</v>
      </c>
      <c r="L1795" s="50">
        <v>1336</v>
      </c>
      <c r="M1795" s="51">
        <v>2764</v>
      </c>
      <c r="N1795" s="51">
        <v>368</v>
      </c>
      <c r="O1795" s="51">
        <v>0</v>
      </c>
      <c r="P1795" s="51">
        <v>0</v>
      </c>
      <c r="Q1795" s="52">
        <v>0</v>
      </c>
      <c r="R1795" s="50">
        <v>364824</v>
      </c>
      <c r="S1795" s="51">
        <v>364851</v>
      </c>
      <c r="T1795" s="51">
        <v>364867</v>
      </c>
      <c r="U1795" s="51">
        <v>364859</v>
      </c>
      <c r="V1795" s="51">
        <v>0</v>
      </c>
      <c r="W1795" s="52">
        <v>0</v>
      </c>
      <c r="X1795" s="50">
        <v>3646</v>
      </c>
      <c r="Y1795" s="51">
        <v>7310</v>
      </c>
      <c r="Z1795" s="51">
        <v>7381</v>
      </c>
      <c r="AA1795" s="51">
        <v>7389</v>
      </c>
      <c r="AB1795" s="51">
        <v>0</v>
      </c>
      <c r="AC1795" s="52">
        <v>0</v>
      </c>
      <c r="AD1795" s="50">
        <v>361080</v>
      </c>
      <c r="AE1795" s="51">
        <v>357305</v>
      </c>
      <c r="AF1795" s="51">
        <v>357251</v>
      </c>
      <c r="AG1795" s="51">
        <v>357221</v>
      </c>
      <c r="AH1795" s="51">
        <v>0</v>
      </c>
      <c r="AI1795" s="52">
        <v>0</v>
      </c>
    </row>
    <row r="1796" spans="1:35" x14ac:dyDescent="0.25">
      <c r="A1796" s="27">
        <v>2019</v>
      </c>
      <c r="B1796" s="27">
        <v>1</v>
      </c>
      <c r="C1796" s="27" t="s">
        <v>55</v>
      </c>
      <c r="D1796" s="27">
        <v>76</v>
      </c>
      <c r="E1796" s="27">
        <v>1943</v>
      </c>
      <c r="F1796" s="53">
        <v>66088583</v>
      </c>
      <c r="G1796" s="54">
        <v>132546587</v>
      </c>
      <c r="H1796" s="54">
        <v>132544967</v>
      </c>
      <c r="I1796" s="54">
        <v>132542855</v>
      </c>
      <c r="J1796" s="54">
        <v>0</v>
      </c>
      <c r="K1796" s="55">
        <v>0</v>
      </c>
      <c r="L1796" s="53">
        <v>1088</v>
      </c>
      <c r="M1796" s="54">
        <v>1282</v>
      </c>
      <c r="N1796" s="54">
        <v>730</v>
      </c>
      <c r="O1796" s="54">
        <v>0</v>
      </c>
      <c r="P1796" s="54">
        <v>0</v>
      </c>
      <c r="Q1796" s="55">
        <v>0</v>
      </c>
      <c r="R1796" s="53">
        <v>367251</v>
      </c>
      <c r="S1796" s="54">
        <v>367273</v>
      </c>
      <c r="T1796" s="54">
        <v>367287</v>
      </c>
      <c r="U1796" s="54">
        <v>367293</v>
      </c>
      <c r="V1796" s="54">
        <v>0</v>
      </c>
      <c r="W1796" s="55">
        <v>0</v>
      </c>
      <c r="X1796" s="53">
        <v>3923</v>
      </c>
      <c r="Y1796" s="54">
        <v>7839</v>
      </c>
      <c r="Z1796" s="54">
        <v>7903</v>
      </c>
      <c r="AA1796" s="54">
        <v>7914</v>
      </c>
      <c r="AB1796" s="54">
        <v>0</v>
      </c>
      <c r="AC1796" s="55">
        <v>0</v>
      </c>
      <c r="AD1796" s="53">
        <v>363218</v>
      </c>
      <c r="AE1796" s="54">
        <v>359230</v>
      </c>
      <c r="AF1796" s="54">
        <v>359169</v>
      </c>
      <c r="AG1796" s="54">
        <v>359153</v>
      </c>
      <c r="AH1796" s="54">
        <v>0</v>
      </c>
      <c r="AI1796" s="55">
        <v>0</v>
      </c>
    </row>
    <row r="1797" spans="1:35" x14ac:dyDescent="0.25">
      <c r="A1797" s="26">
        <v>2019</v>
      </c>
      <c r="B1797" s="26">
        <v>1</v>
      </c>
      <c r="C1797" s="26" t="s">
        <v>55</v>
      </c>
      <c r="D1797" s="26">
        <v>77</v>
      </c>
      <c r="E1797" s="26">
        <v>1942</v>
      </c>
      <c r="F1797" s="50">
        <v>63871355</v>
      </c>
      <c r="G1797" s="51">
        <v>128046891</v>
      </c>
      <c r="H1797" s="51">
        <v>128049463</v>
      </c>
      <c r="I1797" s="51">
        <v>128048269</v>
      </c>
      <c r="J1797" s="51">
        <v>0</v>
      </c>
      <c r="K1797" s="52">
        <v>0</v>
      </c>
      <c r="L1797" s="50">
        <v>454</v>
      </c>
      <c r="M1797" s="51">
        <v>3738</v>
      </c>
      <c r="N1797" s="51">
        <v>2086</v>
      </c>
      <c r="O1797" s="51">
        <v>1018</v>
      </c>
      <c r="P1797" s="51">
        <v>0</v>
      </c>
      <c r="Q1797" s="52">
        <v>0</v>
      </c>
      <c r="R1797" s="50">
        <v>354992</v>
      </c>
      <c r="S1797" s="51">
        <v>355017</v>
      </c>
      <c r="T1797" s="51">
        <v>355037</v>
      </c>
      <c r="U1797" s="51">
        <v>355037</v>
      </c>
      <c r="V1797" s="51">
        <v>0</v>
      </c>
      <c r="W1797" s="52">
        <v>0</v>
      </c>
      <c r="X1797" s="50">
        <v>3989</v>
      </c>
      <c r="Y1797" s="51">
        <v>8080</v>
      </c>
      <c r="Z1797" s="51">
        <v>8136</v>
      </c>
      <c r="AA1797" s="51">
        <v>8145</v>
      </c>
      <c r="AB1797" s="51">
        <v>0</v>
      </c>
      <c r="AC1797" s="52">
        <v>0</v>
      </c>
      <c r="AD1797" s="50">
        <v>350915</v>
      </c>
      <c r="AE1797" s="51">
        <v>346744</v>
      </c>
      <c r="AF1797" s="51">
        <v>346706</v>
      </c>
      <c r="AG1797" s="51">
        <v>346690</v>
      </c>
      <c r="AH1797" s="51">
        <v>0</v>
      </c>
      <c r="AI1797" s="52">
        <v>0</v>
      </c>
    </row>
    <row r="1798" spans="1:35" x14ac:dyDescent="0.25">
      <c r="A1798" s="27">
        <v>2019</v>
      </c>
      <c r="B1798" s="27">
        <v>1</v>
      </c>
      <c r="C1798" s="27" t="s">
        <v>55</v>
      </c>
      <c r="D1798" s="27">
        <v>78</v>
      </c>
      <c r="E1798" s="27">
        <v>1941</v>
      </c>
      <c r="F1798" s="53">
        <v>77429601</v>
      </c>
      <c r="G1798" s="54">
        <v>155131017</v>
      </c>
      <c r="H1798" s="54">
        <v>155127670</v>
      </c>
      <c r="I1798" s="54">
        <v>155120420</v>
      </c>
      <c r="J1798" s="54">
        <v>0</v>
      </c>
      <c r="K1798" s="55">
        <v>0</v>
      </c>
      <c r="L1798" s="53">
        <v>1992</v>
      </c>
      <c r="M1798" s="54">
        <v>2988</v>
      </c>
      <c r="N1798" s="54">
        <v>1934</v>
      </c>
      <c r="O1798" s="54">
        <v>0</v>
      </c>
      <c r="P1798" s="54">
        <v>0</v>
      </c>
      <c r="Q1798" s="55">
        <v>0</v>
      </c>
      <c r="R1798" s="53">
        <v>430692</v>
      </c>
      <c r="S1798" s="54">
        <v>430728</v>
      </c>
      <c r="T1798" s="54">
        <v>430729</v>
      </c>
      <c r="U1798" s="54">
        <v>430718</v>
      </c>
      <c r="V1798" s="54">
        <v>0</v>
      </c>
      <c r="W1798" s="55">
        <v>0</v>
      </c>
      <c r="X1798" s="53">
        <v>5474</v>
      </c>
      <c r="Y1798" s="54">
        <v>11024</v>
      </c>
      <c r="Z1798" s="54">
        <v>11100</v>
      </c>
      <c r="AA1798" s="54">
        <v>11110</v>
      </c>
      <c r="AB1798" s="54">
        <v>0</v>
      </c>
      <c r="AC1798" s="55">
        <v>0</v>
      </c>
      <c r="AD1798" s="53">
        <v>425151</v>
      </c>
      <c r="AE1798" s="54">
        <v>419533</v>
      </c>
      <c r="AF1798" s="54">
        <v>419461</v>
      </c>
      <c r="AG1798" s="54">
        <v>419436</v>
      </c>
      <c r="AH1798" s="54">
        <v>0</v>
      </c>
      <c r="AI1798" s="55">
        <v>0</v>
      </c>
    </row>
    <row r="1799" spans="1:35" x14ac:dyDescent="0.25">
      <c r="A1799" s="26">
        <v>2019</v>
      </c>
      <c r="B1799" s="26">
        <v>1</v>
      </c>
      <c r="C1799" s="26" t="s">
        <v>55</v>
      </c>
      <c r="D1799" s="26">
        <v>79</v>
      </c>
      <c r="E1799" s="26">
        <v>1940</v>
      </c>
      <c r="F1799" s="50">
        <v>80492622</v>
      </c>
      <c r="G1799" s="51">
        <v>161135842</v>
      </c>
      <c r="H1799" s="51">
        <v>161132394</v>
      </c>
      <c r="I1799" s="51">
        <v>161127196</v>
      </c>
      <c r="J1799" s="51">
        <v>0</v>
      </c>
      <c r="K1799" s="52">
        <v>0</v>
      </c>
      <c r="L1799" s="50">
        <v>604</v>
      </c>
      <c r="M1799" s="51">
        <v>2208</v>
      </c>
      <c r="N1799" s="51">
        <v>122</v>
      </c>
      <c r="O1799" s="51">
        <v>122</v>
      </c>
      <c r="P1799" s="51">
        <v>0</v>
      </c>
      <c r="Q1799" s="52">
        <v>0</v>
      </c>
      <c r="R1799" s="50">
        <v>448093</v>
      </c>
      <c r="S1799" s="51">
        <v>448132</v>
      </c>
      <c r="T1799" s="51">
        <v>448152</v>
      </c>
      <c r="U1799" s="51">
        <v>448147</v>
      </c>
      <c r="V1799" s="51">
        <v>0</v>
      </c>
      <c r="W1799" s="52">
        <v>0</v>
      </c>
      <c r="X1799" s="50">
        <v>6419</v>
      </c>
      <c r="Y1799" s="51">
        <v>12909</v>
      </c>
      <c r="Z1799" s="51">
        <v>13010</v>
      </c>
      <c r="AA1799" s="51">
        <v>13022</v>
      </c>
      <c r="AB1799" s="51">
        <v>0</v>
      </c>
      <c r="AC1799" s="52">
        <v>0</v>
      </c>
      <c r="AD1799" s="50">
        <v>441580</v>
      </c>
      <c r="AE1799" s="51">
        <v>435032</v>
      </c>
      <c r="AF1799" s="51">
        <v>434940</v>
      </c>
      <c r="AG1799" s="51">
        <v>434919</v>
      </c>
      <c r="AH1799" s="51">
        <v>0</v>
      </c>
      <c r="AI1799" s="52">
        <v>0</v>
      </c>
    </row>
    <row r="1800" spans="1:35" x14ac:dyDescent="0.25">
      <c r="A1800" s="27">
        <v>2019</v>
      </c>
      <c r="B1800" s="27">
        <v>1</v>
      </c>
      <c r="C1800" s="27" t="s">
        <v>55</v>
      </c>
      <c r="D1800" s="27">
        <v>80</v>
      </c>
      <c r="E1800" s="27">
        <v>1939</v>
      </c>
      <c r="F1800" s="53">
        <v>78054832</v>
      </c>
      <c r="G1800" s="54">
        <v>156080848</v>
      </c>
      <c r="H1800" s="54">
        <v>156076041</v>
      </c>
      <c r="I1800" s="54">
        <v>156067183</v>
      </c>
      <c r="J1800" s="54">
        <v>0</v>
      </c>
      <c r="K1800" s="55">
        <v>0</v>
      </c>
      <c r="L1800" s="53">
        <v>422</v>
      </c>
      <c r="M1800" s="54">
        <v>976</v>
      </c>
      <c r="N1800" s="54">
        <v>914</v>
      </c>
      <c r="O1800" s="54">
        <v>184</v>
      </c>
      <c r="P1800" s="54">
        <v>0</v>
      </c>
      <c r="Q1800" s="55">
        <v>0</v>
      </c>
      <c r="R1800" s="53">
        <v>434936</v>
      </c>
      <c r="S1800" s="54">
        <v>434930</v>
      </c>
      <c r="T1800" s="54">
        <v>434939</v>
      </c>
      <c r="U1800" s="54">
        <v>434923</v>
      </c>
      <c r="V1800" s="54">
        <v>0</v>
      </c>
      <c r="W1800" s="55">
        <v>0</v>
      </c>
      <c r="X1800" s="53">
        <v>7058</v>
      </c>
      <c r="Y1800" s="54">
        <v>14309</v>
      </c>
      <c r="Z1800" s="54">
        <v>14402</v>
      </c>
      <c r="AA1800" s="54">
        <v>14416</v>
      </c>
      <c r="AB1800" s="54">
        <v>0</v>
      </c>
      <c r="AC1800" s="55">
        <v>0</v>
      </c>
      <c r="AD1800" s="53">
        <v>427797</v>
      </c>
      <c r="AE1800" s="54">
        <v>420469</v>
      </c>
      <c r="AF1800" s="54">
        <v>420391</v>
      </c>
      <c r="AG1800" s="54">
        <v>420355</v>
      </c>
      <c r="AH1800" s="54">
        <v>0</v>
      </c>
      <c r="AI1800" s="55">
        <v>0</v>
      </c>
    </row>
    <row r="1801" spans="1:35" x14ac:dyDescent="0.25">
      <c r="A1801" s="26">
        <v>2019</v>
      </c>
      <c r="B1801" s="26">
        <v>1</v>
      </c>
      <c r="C1801" s="26" t="s">
        <v>55</v>
      </c>
      <c r="D1801" s="26">
        <v>81</v>
      </c>
      <c r="E1801" s="26">
        <v>1938</v>
      </c>
      <c r="F1801" s="50">
        <v>70770134</v>
      </c>
      <c r="G1801" s="51">
        <v>141370416</v>
      </c>
      <c r="H1801" s="51">
        <v>141365097</v>
      </c>
      <c r="I1801" s="51">
        <v>141354582</v>
      </c>
      <c r="J1801" s="51">
        <v>0</v>
      </c>
      <c r="K1801" s="52">
        <v>0</v>
      </c>
      <c r="L1801" s="50">
        <v>1090</v>
      </c>
      <c r="M1801" s="51">
        <v>2168</v>
      </c>
      <c r="N1801" s="51">
        <v>0</v>
      </c>
      <c r="O1801" s="51">
        <v>0</v>
      </c>
      <c r="P1801" s="51">
        <v>0</v>
      </c>
      <c r="Q1801" s="52">
        <v>0</v>
      </c>
      <c r="R1801" s="50">
        <v>394938</v>
      </c>
      <c r="S1801" s="51">
        <v>394974</v>
      </c>
      <c r="T1801" s="51">
        <v>394980</v>
      </c>
      <c r="U1801" s="51">
        <v>394960</v>
      </c>
      <c r="V1801" s="51">
        <v>0</v>
      </c>
      <c r="W1801" s="52">
        <v>0</v>
      </c>
      <c r="X1801" s="50">
        <v>7450</v>
      </c>
      <c r="Y1801" s="51">
        <v>14769</v>
      </c>
      <c r="Z1801" s="51">
        <v>14874</v>
      </c>
      <c r="AA1801" s="51">
        <v>14881</v>
      </c>
      <c r="AB1801" s="51">
        <v>0</v>
      </c>
      <c r="AC1801" s="52">
        <v>0</v>
      </c>
      <c r="AD1801" s="50">
        <v>387431</v>
      </c>
      <c r="AE1801" s="51">
        <v>380049</v>
      </c>
      <c r="AF1801" s="51">
        <v>379941</v>
      </c>
      <c r="AG1801" s="51">
        <v>379912</v>
      </c>
      <c r="AH1801" s="51">
        <v>0</v>
      </c>
      <c r="AI1801" s="52">
        <v>0</v>
      </c>
    </row>
    <row r="1802" spans="1:35" x14ac:dyDescent="0.25">
      <c r="A1802" s="27">
        <v>2019</v>
      </c>
      <c r="B1802" s="27">
        <v>1</v>
      </c>
      <c r="C1802" s="27" t="s">
        <v>55</v>
      </c>
      <c r="D1802" s="27">
        <v>82</v>
      </c>
      <c r="E1802" s="27">
        <v>1937</v>
      </c>
      <c r="F1802" s="53">
        <v>63983902</v>
      </c>
      <c r="G1802" s="54">
        <v>127603219</v>
      </c>
      <c r="H1802" s="54">
        <v>127600180</v>
      </c>
      <c r="I1802" s="54">
        <v>127590828</v>
      </c>
      <c r="J1802" s="54">
        <v>0</v>
      </c>
      <c r="K1802" s="55">
        <v>0</v>
      </c>
      <c r="L1802" s="53">
        <v>0</v>
      </c>
      <c r="M1802" s="54">
        <v>1338</v>
      </c>
      <c r="N1802" s="54">
        <v>2068</v>
      </c>
      <c r="O1802" s="54">
        <v>2920</v>
      </c>
      <c r="P1802" s="54">
        <v>0</v>
      </c>
      <c r="Q1802" s="55">
        <v>0</v>
      </c>
      <c r="R1802" s="53">
        <v>357578</v>
      </c>
      <c r="S1802" s="54">
        <v>357602</v>
      </c>
      <c r="T1802" s="54">
        <v>357605</v>
      </c>
      <c r="U1802" s="54">
        <v>357590</v>
      </c>
      <c r="V1802" s="54">
        <v>0</v>
      </c>
      <c r="W1802" s="55">
        <v>0</v>
      </c>
      <c r="X1802" s="53">
        <v>7887</v>
      </c>
      <c r="Y1802" s="54">
        <v>15597</v>
      </c>
      <c r="Z1802" s="54">
        <v>15704</v>
      </c>
      <c r="AA1802" s="54">
        <v>15713</v>
      </c>
      <c r="AB1802" s="54">
        <v>0</v>
      </c>
      <c r="AC1802" s="55">
        <v>0</v>
      </c>
      <c r="AD1802" s="53">
        <v>349636</v>
      </c>
      <c r="AE1802" s="54">
        <v>341857</v>
      </c>
      <c r="AF1802" s="54">
        <v>341783</v>
      </c>
      <c r="AG1802" s="54">
        <v>341749</v>
      </c>
      <c r="AH1802" s="54">
        <v>0</v>
      </c>
      <c r="AI1802" s="55">
        <v>0</v>
      </c>
    </row>
    <row r="1803" spans="1:35" x14ac:dyDescent="0.25">
      <c r="A1803" s="26">
        <v>2019</v>
      </c>
      <c r="B1803" s="26">
        <v>1</v>
      </c>
      <c r="C1803" s="26" t="s">
        <v>55</v>
      </c>
      <c r="D1803" s="26">
        <v>83</v>
      </c>
      <c r="E1803" s="26">
        <v>1936</v>
      </c>
      <c r="F1803" s="50">
        <v>59649329</v>
      </c>
      <c r="G1803" s="51">
        <v>118754168</v>
      </c>
      <c r="H1803" s="51">
        <v>118752642</v>
      </c>
      <c r="I1803" s="51">
        <v>118748578</v>
      </c>
      <c r="J1803" s="51">
        <v>0</v>
      </c>
      <c r="K1803" s="52">
        <v>0</v>
      </c>
      <c r="L1803" s="50">
        <v>724</v>
      </c>
      <c r="M1803" s="51">
        <v>1406</v>
      </c>
      <c r="N1803" s="51">
        <v>534</v>
      </c>
      <c r="O1803" s="51">
        <v>410</v>
      </c>
      <c r="P1803" s="51">
        <v>0</v>
      </c>
      <c r="Q1803" s="52">
        <v>0</v>
      </c>
      <c r="R1803" s="50">
        <v>333992</v>
      </c>
      <c r="S1803" s="51">
        <v>334024</v>
      </c>
      <c r="T1803" s="51">
        <v>334032</v>
      </c>
      <c r="U1803" s="51">
        <v>334029</v>
      </c>
      <c r="V1803" s="51">
        <v>0</v>
      </c>
      <c r="W1803" s="52">
        <v>0</v>
      </c>
      <c r="X1803" s="50">
        <v>8519</v>
      </c>
      <c r="Y1803" s="51">
        <v>16893</v>
      </c>
      <c r="Z1803" s="51">
        <v>16999</v>
      </c>
      <c r="AA1803" s="51">
        <v>17009</v>
      </c>
      <c r="AB1803" s="51">
        <v>0</v>
      </c>
      <c r="AC1803" s="52">
        <v>0</v>
      </c>
      <c r="AD1803" s="50">
        <v>325420</v>
      </c>
      <c r="AE1803" s="51">
        <v>317031</v>
      </c>
      <c r="AF1803" s="51">
        <v>316951</v>
      </c>
      <c r="AG1803" s="51">
        <v>316936</v>
      </c>
      <c r="AH1803" s="51">
        <v>0</v>
      </c>
      <c r="AI1803" s="52">
        <v>0</v>
      </c>
    </row>
    <row r="1804" spans="1:35" x14ac:dyDescent="0.25">
      <c r="A1804" s="27">
        <v>2019</v>
      </c>
      <c r="B1804" s="27">
        <v>1</v>
      </c>
      <c r="C1804" s="27" t="s">
        <v>55</v>
      </c>
      <c r="D1804" s="27">
        <v>84</v>
      </c>
      <c r="E1804" s="27">
        <v>1935</v>
      </c>
      <c r="F1804" s="53">
        <v>54853495</v>
      </c>
      <c r="G1804" s="54">
        <v>108989371</v>
      </c>
      <c r="H1804" s="54">
        <v>108988093</v>
      </c>
      <c r="I1804" s="54">
        <v>108981567</v>
      </c>
      <c r="J1804" s="54">
        <v>0</v>
      </c>
      <c r="K1804" s="55">
        <v>0</v>
      </c>
      <c r="L1804" s="53">
        <v>364</v>
      </c>
      <c r="M1804" s="54">
        <v>64</v>
      </c>
      <c r="N1804" s="54">
        <v>730</v>
      </c>
      <c r="O1804" s="54">
        <v>730</v>
      </c>
      <c r="P1804" s="54">
        <v>0</v>
      </c>
      <c r="Q1804" s="55">
        <v>0</v>
      </c>
      <c r="R1804" s="53">
        <v>307774</v>
      </c>
      <c r="S1804" s="54">
        <v>307781</v>
      </c>
      <c r="T1804" s="54">
        <v>307788</v>
      </c>
      <c r="U1804" s="54">
        <v>307774</v>
      </c>
      <c r="V1804" s="54">
        <v>0</v>
      </c>
      <c r="W1804" s="55">
        <v>0</v>
      </c>
      <c r="X1804" s="53">
        <v>9133</v>
      </c>
      <c r="Y1804" s="54">
        <v>18021</v>
      </c>
      <c r="Z1804" s="54">
        <v>18141</v>
      </c>
      <c r="AA1804" s="54">
        <v>18147</v>
      </c>
      <c r="AB1804" s="54">
        <v>0</v>
      </c>
      <c r="AC1804" s="55">
        <v>0</v>
      </c>
      <c r="AD1804" s="53">
        <v>298611</v>
      </c>
      <c r="AE1804" s="54">
        <v>289676</v>
      </c>
      <c r="AF1804" s="54">
        <v>289569</v>
      </c>
      <c r="AG1804" s="54">
        <v>289550</v>
      </c>
      <c r="AH1804" s="54">
        <v>0</v>
      </c>
      <c r="AI1804" s="55">
        <v>0</v>
      </c>
    </row>
    <row r="1805" spans="1:35" x14ac:dyDescent="0.25">
      <c r="A1805" s="26">
        <v>2019</v>
      </c>
      <c r="B1805" s="26">
        <v>1</v>
      </c>
      <c r="C1805" s="26" t="s">
        <v>55</v>
      </c>
      <c r="D1805" s="26">
        <v>85</v>
      </c>
      <c r="E1805" s="26">
        <v>1934</v>
      </c>
      <c r="F1805" s="50">
        <v>48049866</v>
      </c>
      <c r="G1805" s="51">
        <v>95247141</v>
      </c>
      <c r="H1805" s="51">
        <v>95243241</v>
      </c>
      <c r="I1805" s="51">
        <v>95240788</v>
      </c>
      <c r="J1805" s="51">
        <v>0</v>
      </c>
      <c r="K1805" s="52">
        <v>0</v>
      </c>
      <c r="L1805" s="50">
        <v>62</v>
      </c>
      <c r="M1805" s="51">
        <v>204</v>
      </c>
      <c r="N1805" s="51">
        <v>62</v>
      </c>
      <c r="O1805" s="51">
        <v>0</v>
      </c>
      <c r="P1805" s="51">
        <v>0</v>
      </c>
      <c r="Q1805" s="52">
        <v>0</v>
      </c>
      <c r="R1805" s="50">
        <v>270167</v>
      </c>
      <c r="S1805" s="51">
        <v>270174</v>
      </c>
      <c r="T1805" s="51">
        <v>270179</v>
      </c>
      <c r="U1805" s="51">
        <v>270175</v>
      </c>
      <c r="V1805" s="51">
        <v>0</v>
      </c>
      <c r="W1805" s="52">
        <v>0</v>
      </c>
      <c r="X1805" s="50">
        <v>9080</v>
      </c>
      <c r="Y1805" s="51">
        <v>18094</v>
      </c>
      <c r="Z1805" s="51">
        <v>18209</v>
      </c>
      <c r="AA1805" s="51">
        <v>18218</v>
      </c>
      <c r="AB1805" s="51">
        <v>0</v>
      </c>
      <c r="AC1805" s="52">
        <v>0</v>
      </c>
      <c r="AD1805" s="50">
        <v>261087</v>
      </c>
      <c r="AE1805" s="51">
        <v>252007</v>
      </c>
      <c r="AF1805" s="51">
        <v>251920</v>
      </c>
      <c r="AG1805" s="51">
        <v>251910</v>
      </c>
      <c r="AH1805" s="51">
        <v>0</v>
      </c>
      <c r="AI1805" s="52">
        <v>0</v>
      </c>
    </row>
    <row r="1806" spans="1:35" x14ac:dyDescent="0.25">
      <c r="A1806" s="27">
        <v>2019</v>
      </c>
      <c r="B1806" s="27">
        <v>1</v>
      </c>
      <c r="C1806" s="27" t="s">
        <v>55</v>
      </c>
      <c r="D1806" s="27">
        <v>86</v>
      </c>
      <c r="E1806" s="27">
        <v>1933</v>
      </c>
      <c r="F1806" s="53">
        <v>36083404</v>
      </c>
      <c r="G1806" s="54">
        <v>71314761</v>
      </c>
      <c r="H1806" s="54">
        <v>71313566</v>
      </c>
      <c r="I1806" s="54">
        <v>71310269</v>
      </c>
      <c r="J1806" s="54">
        <v>0</v>
      </c>
      <c r="K1806" s="55">
        <v>0</v>
      </c>
      <c r="L1806" s="53">
        <v>40</v>
      </c>
      <c r="M1806" s="54">
        <v>838</v>
      </c>
      <c r="N1806" s="54">
        <v>0</v>
      </c>
      <c r="O1806" s="54">
        <v>0</v>
      </c>
      <c r="P1806" s="54">
        <v>0</v>
      </c>
      <c r="Q1806" s="55">
        <v>0</v>
      </c>
      <c r="R1806" s="53">
        <v>203518</v>
      </c>
      <c r="S1806" s="54">
        <v>203519</v>
      </c>
      <c r="T1806" s="54">
        <v>203520</v>
      </c>
      <c r="U1806" s="54">
        <v>203517</v>
      </c>
      <c r="V1806" s="54">
        <v>0</v>
      </c>
      <c r="W1806" s="55">
        <v>0</v>
      </c>
      <c r="X1806" s="53">
        <v>8074</v>
      </c>
      <c r="Y1806" s="54">
        <v>15992</v>
      </c>
      <c r="Z1806" s="54">
        <v>16075</v>
      </c>
      <c r="AA1806" s="54">
        <v>16080</v>
      </c>
      <c r="AB1806" s="54">
        <v>0</v>
      </c>
      <c r="AC1806" s="55">
        <v>0</v>
      </c>
      <c r="AD1806" s="53">
        <v>195427</v>
      </c>
      <c r="AE1806" s="54">
        <v>187477</v>
      </c>
      <c r="AF1806" s="54">
        <v>187401</v>
      </c>
      <c r="AG1806" s="54">
        <v>187389</v>
      </c>
      <c r="AH1806" s="54">
        <v>0</v>
      </c>
      <c r="AI1806" s="55">
        <v>0</v>
      </c>
    </row>
    <row r="1807" spans="1:35" x14ac:dyDescent="0.25">
      <c r="A1807" s="26">
        <v>2019</v>
      </c>
      <c r="B1807" s="26">
        <v>1</v>
      </c>
      <c r="C1807" s="26" t="s">
        <v>55</v>
      </c>
      <c r="D1807" s="26">
        <v>87</v>
      </c>
      <c r="E1807" s="26">
        <v>1932</v>
      </c>
      <c r="F1807" s="50">
        <v>33123202</v>
      </c>
      <c r="G1807" s="51">
        <v>65244129</v>
      </c>
      <c r="H1807" s="51">
        <v>65242529</v>
      </c>
      <c r="I1807" s="51">
        <v>65237395</v>
      </c>
      <c r="J1807" s="51">
        <v>0</v>
      </c>
      <c r="K1807" s="52">
        <v>0</v>
      </c>
      <c r="L1807" s="50">
        <v>0</v>
      </c>
      <c r="M1807" s="51">
        <v>0</v>
      </c>
      <c r="N1807" s="51">
        <v>0</v>
      </c>
      <c r="O1807" s="51">
        <v>0</v>
      </c>
      <c r="P1807" s="51">
        <v>0</v>
      </c>
      <c r="Q1807" s="52">
        <v>0</v>
      </c>
      <c r="R1807" s="50">
        <v>187635</v>
      </c>
      <c r="S1807" s="51">
        <v>187630</v>
      </c>
      <c r="T1807" s="51">
        <v>187631</v>
      </c>
      <c r="U1807" s="51">
        <v>187620</v>
      </c>
      <c r="V1807" s="51">
        <v>0</v>
      </c>
      <c r="W1807" s="52">
        <v>0</v>
      </c>
      <c r="X1807" s="50">
        <v>8843</v>
      </c>
      <c r="Y1807" s="51">
        <v>17235</v>
      </c>
      <c r="Z1807" s="51">
        <v>17360</v>
      </c>
      <c r="AA1807" s="51">
        <v>17366</v>
      </c>
      <c r="AB1807" s="51">
        <v>0</v>
      </c>
      <c r="AC1807" s="52">
        <v>0</v>
      </c>
      <c r="AD1807" s="50">
        <v>178775</v>
      </c>
      <c r="AE1807" s="51">
        <v>170328</v>
      </c>
      <c r="AF1807" s="51">
        <v>170222</v>
      </c>
      <c r="AG1807" s="51">
        <v>170204</v>
      </c>
      <c r="AH1807" s="51">
        <v>0</v>
      </c>
      <c r="AI1807" s="52">
        <v>0</v>
      </c>
    </row>
    <row r="1808" spans="1:35" x14ac:dyDescent="0.25">
      <c r="A1808" s="27">
        <v>2019</v>
      </c>
      <c r="B1808" s="27">
        <v>1</v>
      </c>
      <c r="C1808" s="27" t="s">
        <v>55</v>
      </c>
      <c r="D1808" s="27">
        <v>88</v>
      </c>
      <c r="E1808" s="27">
        <v>1931</v>
      </c>
      <c r="F1808" s="53">
        <v>30776711</v>
      </c>
      <c r="G1808" s="54">
        <v>60448034</v>
      </c>
      <c r="H1808" s="54">
        <v>60446588</v>
      </c>
      <c r="I1808" s="54">
        <v>60441389</v>
      </c>
      <c r="J1808" s="54">
        <v>0</v>
      </c>
      <c r="K1808" s="55">
        <v>0</v>
      </c>
      <c r="L1808" s="53">
        <v>362</v>
      </c>
      <c r="M1808" s="54">
        <v>730</v>
      </c>
      <c r="N1808" s="54">
        <v>0</v>
      </c>
      <c r="O1808" s="54">
        <v>0</v>
      </c>
      <c r="P1808" s="54">
        <v>0</v>
      </c>
      <c r="Q1808" s="55">
        <v>0</v>
      </c>
      <c r="R1808" s="53">
        <v>174853</v>
      </c>
      <c r="S1808" s="54">
        <v>174860</v>
      </c>
      <c r="T1808" s="54">
        <v>174859</v>
      </c>
      <c r="U1808" s="54">
        <v>174847</v>
      </c>
      <c r="V1808" s="54">
        <v>0</v>
      </c>
      <c r="W1808" s="55">
        <v>0</v>
      </c>
      <c r="X1808" s="53">
        <v>9228</v>
      </c>
      <c r="Y1808" s="54">
        <v>17957</v>
      </c>
      <c r="Z1808" s="54">
        <v>18087</v>
      </c>
      <c r="AA1808" s="54">
        <v>18093</v>
      </c>
      <c r="AB1808" s="54">
        <v>0</v>
      </c>
      <c r="AC1808" s="55">
        <v>0</v>
      </c>
      <c r="AD1808" s="53">
        <v>165622</v>
      </c>
      <c r="AE1808" s="54">
        <v>156877</v>
      </c>
      <c r="AF1808" s="54">
        <v>156761</v>
      </c>
      <c r="AG1808" s="54">
        <v>156744</v>
      </c>
      <c r="AH1808" s="54">
        <v>0</v>
      </c>
      <c r="AI1808" s="55">
        <v>0</v>
      </c>
    </row>
    <row r="1809" spans="1:35" x14ac:dyDescent="0.25">
      <c r="A1809" s="26">
        <v>2019</v>
      </c>
      <c r="B1809" s="26">
        <v>1</v>
      </c>
      <c r="C1809" s="26" t="s">
        <v>55</v>
      </c>
      <c r="D1809" s="26">
        <v>89</v>
      </c>
      <c r="E1809" s="26">
        <v>1930</v>
      </c>
      <c r="F1809" s="50">
        <v>29062843</v>
      </c>
      <c r="G1809" s="51">
        <v>56863667</v>
      </c>
      <c r="H1809" s="51">
        <v>56861855</v>
      </c>
      <c r="I1809" s="51">
        <v>56859271</v>
      </c>
      <c r="J1809" s="51">
        <v>0</v>
      </c>
      <c r="K1809" s="52">
        <v>0</v>
      </c>
      <c r="L1809" s="50">
        <v>0</v>
      </c>
      <c r="M1809" s="51">
        <v>184</v>
      </c>
      <c r="N1809" s="51">
        <v>62</v>
      </c>
      <c r="O1809" s="51">
        <v>0</v>
      </c>
      <c r="P1809" s="51">
        <v>0</v>
      </c>
      <c r="Q1809" s="52">
        <v>0</v>
      </c>
      <c r="R1809" s="50">
        <v>165863</v>
      </c>
      <c r="S1809" s="51">
        <v>165859</v>
      </c>
      <c r="T1809" s="51">
        <v>165866</v>
      </c>
      <c r="U1809" s="51">
        <v>165858</v>
      </c>
      <c r="V1809" s="51">
        <v>0</v>
      </c>
      <c r="W1809" s="52">
        <v>0</v>
      </c>
      <c r="X1809" s="50">
        <v>10063</v>
      </c>
      <c r="Y1809" s="51">
        <v>19518</v>
      </c>
      <c r="Z1809" s="51">
        <v>19646</v>
      </c>
      <c r="AA1809" s="51">
        <v>19653</v>
      </c>
      <c r="AB1809" s="51">
        <v>0</v>
      </c>
      <c r="AC1809" s="52">
        <v>0</v>
      </c>
      <c r="AD1809" s="50">
        <v>155809</v>
      </c>
      <c r="AE1809" s="51">
        <v>146311</v>
      </c>
      <c r="AF1809" s="51">
        <v>146189</v>
      </c>
      <c r="AG1809" s="51">
        <v>146181</v>
      </c>
      <c r="AH1809" s="51">
        <v>0</v>
      </c>
      <c r="AI1809" s="52">
        <v>0</v>
      </c>
    </row>
    <row r="1810" spans="1:35" x14ac:dyDescent="0.25">
      <c r="A1810" s="27">
        <v>2019</v>
      </c>
      <c r="B1810" s="27">
        <v>1</v>
      </c>
      <c r="C1810" s="27" t="s">
        <v>55</v>
      </c>
      <c r="D1810" s="27">
        <v>90</v>
      </c>
      <c r="E1810" s="27">
        <v>1929</v>
      </c>
      <c r="F1810" s="53">
        <v>24713853</v>
      </c>
      <c r="G1810" s="54">
        <v>48127606</v>
      </c>
      <c r="H1810" s="54">
        <v>48123867</v>
      </c>
      <c r="I1810" s="54">
        <v>48121729</v>
      </c>
      <c r="J1810" s="54">
        <v>0</v>
      </c>
      <c r="K1810" s="55">
        <v>0</v>
      </c>
      <c r="L1810" s="53">
        <v>0</v>
      </c>
      <c r="M1810" s="54">
        <v>696</v>
      </c>
      <c r="N1810" s="54">
        <v>0</v>
      </c>
      <c r="O1810" s="54">
        <v>366</v>
      </c>
      <c r="P1810" s="54">
        <v>0</v>
      </c>
      <c r="Q1810" s="55">
        <v>0</v>
      </c>
      <c r="R1810" s="53">
        <v>141731</v>
      </c>
      <c r="S1810" s="54">
        <v>141735</v>
      </c>
      <c r="T1810" s="54">
        <v>141731</v>
      </c>
      <c r="U1810" s="54">
        <v>141727</v>
      </c>
      <c r="V1810" s="54">
        <v>0</v>
      </c>
      <c r="W1810" s="55">
        <v>0</v>
      </c>
      <c r="X1810" s="53">
        <v>9941</v>
      </c>
      <c r="Y1810" s="54">
        <v>19077</v>
      </c>
      <c r="Z1810" s="54">
        <v>19197</v>
      </c>
      <c r="AA1810" s="54">
        <v>19203</v>
      </c>
      <c r="AB1810" s="54">
        <v>0</v>
      </c>
      <c r="AC1810" s="55">
        <v>0</v>
      </c>
      <c r="AD1810" s="53">
        <v>131809</v>
      </c>
      <c r="AE1810" s="54">
        <v>122660</v>
      </c>
      <c r="AF1810" s="54">
        <v>122540</v>
      </c>
      <c r="AG1810" s="54">
        <v>122532</v>
      </c>
      <c r="AH1810" s="54">
        <v>0</v>
      </c>
      <c r="AI1810" s="55">
        <v>0</v>
      </c>
    </row>
    <row r="1811" spans="1:35" x14ac:dyDescent="0.25">
      <c r="A1811" s="26">
        <v>2019</v>
      </c>
      <c r="B1811" s="26">
        <v>1</v>
      </c>
      <c r="C1811" s="26" t="s">
        <v>55</v>
      </c>
      <c r="D1811" s="26">
        <v>91</v>
      </c>
      <c r="E1811" s="26">
        <v>1928</v>
      </c>
      <c r="F1811" s="50">
        <v>20997669</v>
      </c>
      <c r="G1811" s="51">
        <v>40692737</v>
      </c>
      <c r="H1811" s="51">
        <v>40687760</v>
      </c>
      <c r="I1811" s="51">
        <v>40684957</v>
      </c>
      <c r="J1811" s="51">
        <v>0</v>
      </c>
      <c r="K1811" s="52">
        <v>0</v>
      </c>
      <c r="L1811" s="50">
        <v>362</v>
      </c>
      <c r="M1811" s="51">
        <v>368</v>
      </c>
      <c r="N1811" s="51">
        <v>0</v>
      </c>
      <c r="O1811" s="51">
        <v>396</v>
      </c>
      <c r="P1811" s="51">
        <v>0</v>
      </c>
      <c r="Q1811" s="52">
        <v>0</v>
      </c>
      <c r="R1811" s="50">
        <v>121048</v>
      </c>
      <c r="S1811" s="51">
        <v>121054</v>
      </c>
      <c r="T1811" s="51">
        <v>121050</v>
      </c>
      <c r="U1811" s="51">
        <v>121049</v>
      </c>
      <c r="V1811" s="51">
        <v>0</v>
      </c>
      <c r="W1811" s="52">
        <v>0</v>
      </c>
      <c r="X1811" s="50">
        <v>9673</v>
      </c>
      <c r="Y1811" s="51">
        <v>18345</v>
      </c>
      <c r="Z1811" s="51">
        <v>18466</v>
      </c>
      <c r="AA1811" s="51">
        <v>18474</v>
      </c>
      <c r="AB1811" s="51">
        <v>0</v>
      </c>
      <c r="AC1811" s="52">
        <v>0</v>
      </c>
      <c r="AD1811" s="50">
        <v>111425</v>
      </c>
      <c r="AE1811" s="51">
        <v>102731</v>
      </c>
      <c r="AF1811" s="51">
        <v>102599</v>
      </c>
      <c r="AG1811" s="51">
        <v>102591</v>
      </c>
      <c r="AH1811" s="51">
        <v>0</v>
      </c>
      <c r="AI1811" s="52">
        <v>0</v>
      </c>
    </row>
    <row r="1812" spans="1:35" x14ac:dyDescent="0.25">
      <c r="A1812" s="27">
        <v>2019</v>
      </c>
      <c r="B1812" s="27">
        <v>1</v>
      </c>
      <c r="C1812" s="27" t="s">
        <v>55</v>
      </c>
      <c r="D1812" s="27">
        <v>92</v>
      </c>
      <c r="E1812" s="27">
        <v>1927</v>
      </c>
      <c r="F1812" s="53">
        <v>16938030</v>
      </c>
      <c r="G1812" s="54">
        <v>32634483</v>
      </c>
      <c r="H1812" s="54">
        <v>32631107</v>
      </c>
      <c r="I1812" s="54">
        <v>32627692</v>
      </c>
      <c r="J1812" s="54">
        <v>0</v>
      </c>
      <c r="K1812" s="55">
        <v>0</v>
      </c>
      <c r="L1812" s="53">
        <v>2</v>
      </c>
      <c r="M1812" s="54">
        <v>2</v>
      </c>
      <c r="N1812" s="54">
        <v>0</v>
      </c>
      <c r="O1812" s="54">
        <v>366</v>
      </c>
      <c r="P1812" s="54">
        <v>0</v>
      </c>
      <c r="Q1812" s="55">
        <v>0</v>
      </c>
      <c r="R1812" s="53">
        <v>98204</v>
      </c>
      <c r="S1812" s="54">
        <v>98201</v>
      </c>
      <c r="T1812" s="54">
        <v>98199</v>
      </c>
      <c r="U1812" s="54">
        <v>98193</v>
      </c>
      <c r="V1812" s="54">
        <v>0</v>
      </c>
      <c r="W1812" s="55">
        <v>0</v>
      </c>
      <c r="X1812" s="53">
        <v>8819</v>
      </c>
      <c r="Y1812" s="54">
        <v>16967</v>
      </c>
      <c r="Z1812" s="54">
        <v>17068</v>
      </c>
      <c r="AA1812" s="54">
        <v>17075</v>
      </c>
      <c r="AB1812" s="54">
        <v>0</v>
      </c>
      <c r="AC1812" s="55">
        <v>0</v>
      </c>
      <c r="AD1812" s="53">
        <v>89424</v>
      </c>
      <c r="AE1812" s="54">
        <v>81264</v>
      </c>
      <c r="AF1812" s="54">
        <v>81151</v>
      </c>
      <c r="AG1812" s="54">
        <v>81138</v>
      </c>
      <c r="AH1812" s="54">
        <v>0</v>
      </c>
      <c r="AI1812" s="55">
        <v>0</v>
      </c>
    </row>
    <row r="1813" spans="1:35" x14ac:dyDescent="0.25">
      <c r="A1813" s="26">
        <v>2019</v>
      </c>
      <c r="B1813" s="26">
        <v>1</v>
      </c>
      <c r="C1813" s="26" t="s">
        <v>55</v>
      </c>
      <c r="D1813" s="26">
        <v>93</v>
      </c>
      <c r="E1813" s="26">
        <v>1926</v>
      </c>
      <c r="F1813" s="50">
        <v>14037943</v>
      </c>
      <c r="G1813" s="51">
        <v>26898643</v>
      </c>
      <c r="H1813" s="51">
        <v>26896180</v>
      </c>
      <c r="I1813" s="51">
        <v>26895091</v>
      </c>
      <c r="J1813" s="51">
        <v>0</v>
      </c>
      <c r="K1813" s="52">
        <v>0</v>
      </c>
      <c r="L1813" s="50">
        <v>180</v>
      </c>
      <c r="M1813" s="51">
        <v>0</v>
      </c>
      <c r="N1813" s="51">
        <v>0</v>
      </c>
      <c r="O1813" s="51">
        <v>0</v>
      </c>
      <c r="P1813" s="51">
        <v>0</v>
      </c>
      <c r="Q1813" s="52">
        <v>0</v>
      </c>
      <c r="R1813" s="50">
        <v>81807</v>
      </c>
      <c r="S1813" s="51">
        <v>81804</v>
      </c>
      <c r="T1813" s="51">
        <v>81803</v>
      </c>
      <c r="U1813" s="51">
        <v>81802</v>
      </c>
      <c r="V1813" s="51">
        <v>0</v>
      </c>
      <c r="W1813" s="52">
        <v>0</v>
      </c>
      <c r="X1813" s="50">
        <v>8168</v>
      </c>
      <c r="Y1813" s="51">
        <v>15693</v>
      </c>
      <c r="Z1813" s="51">
        <v>15785</v>
      </c>
      <c r="AA1813" s="51">
        <v>15789</v>
      </c>
      <c r="AB1813" s="51">
        <v>0</v>
      </c>
      <c r="AC1813" s="52">
        <v>0</v>
      </c>
      <c r="AD1813" s="50">
        <v>73662</v>
      </c>
      <c r="AE1813" s="51">
        <v>66130</v>
      </c>
      <c r="AF1813" s="51">
        <v>66027</v>
      </c>
      <c r="AG1813" s="51">
        <v>66022</v>
      </c>
      <c r="AH1813" s="51">
        <v>0</v>
      </c>
      <c r="AI1813" s="52">
        <v>0</v>
      </c>
    </row>
    <row r="1814" spans="1:35" x14ac:dyDescent="0.25">
      <c r="A1814" s="27">
        <v>2019</v>
      </c>
      <c r="B1814" s="27">
        <v>1</v>
      </c>
      <c r="C1814" s="27" t="s">
        <v>55</v>
      </c>
      <c r="D1814" s="27">
        <v>94</v>
      </c>
      <c r="E1814" s="27">
        <v>1925</v>
      </c>
      <c r="F1814" s="53">
        <v>11215567</v>
      </c>
      <c r="G1814" s="54">
        <v>21381700</v>
      </c>
      <c r="H1814" s="54">
        <v>21380423</v>
      </c>
      <c r="I1814" s="54">
        <v>21379365</v>
      </c>
      <c r="J1814" s="54">
        <v>0</v>
      </c>
      <c r="K1814" s="55">
        <v>0</v>
      </c>
      <c r="L1814" s="53">
        <v>0</v>
      </c>
      <c r="M1814" s="54">
        <v>0</v>
      </c>
      <c r="N1814" s="54">
        <v>0</v>
      </c>
      <c r="O1814" s="54">
        <v>0</v>
      </c>
      <c r="P1814" s="54">
        <v>0</v>
      </c>
      <c r="Q1814" s="55">
        <v>0</v>
      </c>
      <c r="R1814" s="53">
        <v>65903</v>
      </c>
      <c r="S1814" s="54">
        <v>65892</v>
      </c>
      <c r="T1814" s="54">
        <v>65893</v>
      </c>
      <c r="U1814" s="54">
        <v>65891</v>
      </c>
      <c r="V1814" s="54">
        <v>0</v>
      </c>
      <c r="W1814" s="55">
        <v>0</v>
      </c>
      <c r="X1814" s="53">
        <v>7478</v>
      </c>
      <c r="Y1814" s="54">
        <v>13850</v>
      </c>
      <c r="Z1814" s="54">
        <v>13941</v>
      </c>
      <c r="AA1814" s="54">
        <v>13945</v>
      </c>
      <c r="AB1814" s="54">
        <v>0</v>
      </c>
      <c r="AC1814" s="55">
        <v>0</v>
      </c>
      <c r="AD1814" s="53">
        <v>58456</v>
      </c>
      <c r="AE1814" s="54">
        <v>52063</v>
      </c>
      <c r="AF1814" s="54">
        <v>51967</v>
      </c>
      <c r="AG1814" s="54">
        <v>51962</v>
      </c>
      <c r="AH1814" s="54">
        <v>0</v>
      </c>
      <c r="AI1814" s="55">
        <v>0</v>
      </c>
    </row>
    <row r="1815" spans="1:35" x14ac:dyDescent="0.25">
      <c r="A1815" s="26">
        <v>2019</v>
      </c>
      <c r="B1815" s="26">
        <v>1</v>
      </c>
      <c r="C1815" s="26" t="s">
        <v>55</v>
      </c>
      <c r="D1815" s="26">
        <v>95</v>
      </c>
      <c r="E1815" s="26">
        <v>1924</v>
      </c>
      <c r="F1815" s="50">
        <v>8295402</v>
      </c>
      <c r="G1815" s="51">
        <v>15705863</v>
      </c>
      <c r="H1815" s="51">
        <v>15703546</v>
      </c>
      <c r="I1815" s="51">
        <v>15701715</v>
      </c>
      <c r="J1815" s="51">
        <v>0</v>
      </c>
      <c r="K1815" s="52">
        <v>0</v>
      </c>
      <c r="L1815" s="50">
        <v>0</v>
      </c>
      <c r="M1815" s="51">
        <v>0</v>
      </c>
      <c r="N1815" s="51">
        <v>0</v>
      </c>
      <c r="O1815" s="51">
        <v>0</v>
      </c>
      <c r="P1815" s="51">
        <v>0</v>
      </c>
      <c r="Q1815" s="52">
        <v>0</v>
      </c>
      <c r="R1815" s="50">
        <v>48977</v>
      </c>
      <c r="S1815" s="51">
        <v>48969</v>
      </c>
      <c r="T1815" s="51">
        <v>48966</v>
      </c>
      <c r="U1815" s="51">
        <v>48962</v>
      </c>
      <c r="V1815" s="51">
        <v>0</v>
      </c>
      <c r="W1815" s="52">
        <v>0</v>
      </c>
      <c r="X1815" s="50">
        <v>6016</v>
      </c>
      <c r="Y1815" s="51">
        <v>11358</v>
      </c>
      <c r="Z1815" s="51">
        <v>11428</v>
      </c>
      <c r="AA1815" s="51">
        <v>11432</v>
      </c>
      <c r="AB1815" s="51">
        <v>0</v>
      </c>
      <c r="AC1815" s="52">
        <v>0</v>
      </c>
      <c r="AD1815" s="50">
        <v>42983</v>
      </c>
      <c r="AE1815" s="51">
        <v>37643</v>
      </c>
      <c r="AF1815" s="51">
        <v>37560</v>
      </c>
      <c r="AG1815" s="51">
        <v>37555</v>
      </c>
      <c r="AH1815" s="51">
        <v>0</v>
      </c>
      <c r="AI1815" s="52">
        <v>0</v>
      </c>
    </row>
    <row r="1816" spans="1:35" x14ac:dyDescent="0.25">
      <c r="A1816" s="27">
        <v>2019</v>
      </c>
      <c r="B1816" s="27">
        <v>1</v>
      </c>
      <c r="C1816" s="27" t="s">
        <v>55</v>
      </c>
      <c r="D1816" s="27">
        <v>96</v>
      </c>
      <c r="E1816" s="27">
        <v>1923</v>
      </c>
      <c r="F1816" s="53">
        <v>6130305</v>
      </c>
      <c r="G1816" s="54">
        <v>11520316</v>
      </c>
      <c r="H1816" s="54">
        <v>11518202</v>
      </c>
      <c r="I1816" s="54">
        <v>11518494</v>
      </c>
      <c r="J1816" s="54">
        <v>0</v>
      </c>
      <c r="K1816" s="55">
        <v>0</v>
      </c>
      <c r="L1816" s="53">
        <v>362</v>
      </c>
      <c r="M1816" s="54">
        <v>730</v>
      </c>
      <c r="N1816" s="54">
        <v>730</v>
      </c>
      <c r="O1816" s="54">
        <v>730</v>
      </c>
      <c r="P1816" s="54">
        <v>0</v>
      </c>
      <c r="Q1816" s="55">
        <v>0</v>
      </c>
      <c r="R1816" s="53">
        <v>36527</v>
      </c>
      <c r="S1816" s="54">
        <v>36526</v>
      </c>
      <c r="T1816" s="54">
        <v>36524</v>
      </c>
      <c r="U1816" s="54">
        <v>36526</v>
      </c>
      <c r="V1816" s="54">
        <v>0</v>
      </c>
      <c r="W1816" s="55">
        <v>0</v>
      </c>
      <c r="X1816" s="53">
        <v>5039</v>
      </c>
      <c r="Y1816" s="54">
        <v>9366</v>
      </c>
      <c r="Z1816" s="54">
        <v>9414</v>
      </c>
      <c r="AA1816" s="54">
        <v>9415</v>
      </c>
      <c r="AB1816" s="54">
        <v>0</v>
      </c>
      <c r="AC1816" s="55">
        <v>0</v>
      </c>
      <c r="AD1816" s="53">
        <v>31513</v>
      </c>
      <c r="AE1816" s="54">
        <v>27176</v>
      </c>
      <c r="AF1816" s="54">
        <v>27122</v>
      </c>
      <c r="AG1816" s="54">
        <v>27123</v>
      </c>
      <c r="AH1816" s="54">
        <v>0</v>
      </c>
      <c r="AI1816" s="55">
        <v>0</v>
      </c>
    </row>
    <row r="1817" spans="1:35" x14ac:dyDescent="0.25">
      <c r="A1817" s="26">
        <v>2019</v>
      </c>
      <c r="B1817" s="26">
        <v>1</v>
      </c>
      <c r="C1817" s="26" t="s">
        <v>55</v>
      </c>
      <c r="D1817" s="26">
        <v>97</v>
      </c>
      <c r="E1817" s="26">
        <v>1922</v>
      </c>
      <c r="F1817" s="50">
        <v>4507458</v>
      </c>
      <c r="G1817" s="51">
        <v>8419421</v>
      </c>
      <c r="H1817" s="51">
        <v>8417680</v>
      </c>
      <c r="I1817" s="51">
        <v>8415463</v>
      </c>
      <c r="J1817" s="51">
        <v>0</v>
      </c>
      <c r="K1817" s="52">
        <v>0</v>
      </c>
      <c r="L1817" s="50">
        <v>362</v>
      </c>
      <c r="M1817" s="51">
        <v>424</v>
      </c>
      <c r="N1817" s="51">
        <v>424</v>
      </c>
      <c r="O1817" s="51">
        <v>424</v>
      </c>
      <c r="P1817" s="51">
        <v>0</v>
      </c>
      <c r="Q1817" s="52">
        <v>0</v>
      </c>
      <c r="R1817" s="50">
        <v>27098</v>
      </c>
      <c r="S1817" s="51">
        <v>27097</v>
      </c>
      <c r="T1817" s="51">
        <v>27096</v>
      </c>
      <c r="U1817" s="51">
        <v>27090</v>
      </c>
      <c r="V1817" s="51">
        <v>0</v>
      </c>
      <c r="W1817" s="52">
        <v>0</v>
      </c>
      <c r="X1817" s="50">
        <v>4149</v>
      </c>
      <c r="Y1817" s="51">
        <v>7501</v>
      </c>
      <c r="Z1817" s="51">
        <v>7540</v>
      </c>
      <c r="AA1817" s="51">
        <v>7540</v>
      </c>
      <c r="AB1817" s="51">
        <v>0</v>
      </c>
      <c r="AC1817" s="52">
        <v>0</v>
      </c>
      <c r="AD1817" s="50">
        <v>22968</v>
      </c>
      <c r="AE1817" s="51">
        <v>19613</v>
      </c>
      <c r="AF1817" s="51">
        <v>19569</v>
      </c>
      <c r="AG1817" s="51">
        <v>19563</v>
      </c>
      <c r="AH1817" s="51">
        <v>0</v>
      </c>
      <c r="AI1817" s="52">
        <v>0</v>
      </c>
    </row>
    <row r="1818" spans="1:35" x14ac:dyDescent="0.25">
      <c r="A1818" s="27">
        <v>2019</v>
      </c>
      <c r="B1818" s="27">
        <v>1</v>
      </c>
      <c r="C1818" s="27" t="s">
        <v>55</v>
      </c>
      <c r="D1818" s="27">
        <v>98</v>
      </c>
      <c r="E1818" s="27">
        <v>1921</v>
      </c>
      <c r="F1818" s="53">
        <v>3328261</v>
      </c>
      <c r="G1818" s="54">
        <v>6170630</v>
      </c>
      <c r="H1818" s="54">
        <v>6169353</v>
      </c>
      <c r="I1818" s="54">
        <v>6168157</v>
      </c>
      <c r="J1818" s="54">
        <v>0</v>
      </c>
      <c r="K1818" s="55">
        <v>0</v>
      </c>
      <c r="L1818" s="53">
        <v>0</v>
      </c>
      <c r="M1818" s="54">
        <v>0</v>
      </c>
      <c r="N1818" s="54">
        <v>0</v>
      </c>
      <c r="O1818" s="54">
        <v>0</v>
      </c>
      <c r="P1818" s="54">
        <v>0</v>
      </c>
      <c r="Q1818" s="55">
        <v>0</v>
      </c>
      <c r="R1818" s="53">
        <v>20192</v>
      </c>
      <c r="S1818" s="54">
        <v>20192</v>
      </c>
      <c r="T1818" s="54">
        <v>20190</v>
      </c>
      <c r="U1818" s="54">
        <v>20187</v>
      </c>
      <c r="V1818" s="54">
        <v>0</v>
      </c>
      <c r="W1818" s="55">
        <v>0</v>
      </c>
      <c r="X1818" s="53">
        <v>3355</v>
      </c>
      <c r="Y1818" s="54">
        <v>6131</v>
      </c>
      <c r="Z1818" s="54">
        <v>6162</v>
      </c>
      <c r="AA1818" s="54">
        <v>6163</v>
      </c>
      <c r="AB1818" s="54">
        <v>0</v>
      </c>
      <c r="AC1818" s="55">
        <v>0</v>
      </c>
      <c r="AD1818" s="53">
        <v>16858</v>
      </c>
      <c r="AE1818" s="54">
        <v>14075</v>
      </c>
      <c r="AF1818" s="54">
        <v>14039</v>
      </c>
      <c r="AG1818" s="54">
        <v>14034</v>
      </c>
      <c r="AH1818" s="54">
        <v>0</v>
      </c>
      <c r="AI1818" s="55">
        <v>0</v>
      </c>
    </row>
    <row r="1819" spans="1:35" x14ac:dyDescent="0.25">
      <c r="A1819" s="26">
        <v>2019</v>
      </c>
      <c r="B1819" s="26">
        <v>1</v>
      </c>
      <c r="C1819" s="26" t="s">
        <v>55</v>
      </c>
      <c r="D1819" s="26">
        <v>99</v>
      </c>
      <c r="E1819" s="26">
        <v>1920</v>
      </c>
      <c r="F1819" s="50">
        <v>2164970</v>
      </c>
      <c r="G1819" s="51">
        <v>3982695</v>
      </c>
      <c r="H1819" s="51">
        <v>3982277</v>
      </c>
      <c r="I1819" s="51">
        <v>3980744</v>
      </c>
      <c r="J1819" s="51">
        <v>0</v>
      </c>
      <c r="K1819" s="52">
        <v>0</v>
      </c>
      <c r="L1819" s="50">
        <v>0</v>
      </c>
      <c r="M1819" s="51">
        <v>0</v>
      </c>
      <c r="N1819" s="51">
        <v>0</v>
      </c>
      <c r="O1819" s="51">
        <v>0</v>
      </c>
      <c r="P1819" s="51">
        <v>0</v>
      </c>
      <c r="Q1819" s="52">
        <v>0</v>
      </c>
      <c r="R1819" s="50">
        <v>13250</v>
      </c>
      <c r="S1819" s="51">
        <v>13249</v>
      </c>
      <c r="T1819" s="51">
        <v>13248</v>
      </c>
      <c r="U1819" s="51">
        <v>13244</v>
      </c>
      <c r="V1819" s="51">
        <v>0</v>
      </c>
      <c r="W1819" s="52">
        <v>0</v>
      </c>
      <c r="X1819" s="50">
        <v>2429</v>
      </c>
      <c r="Y1819" s="51">
        <v>4282</v>
      </c>
      <c r="Z1819" s="51">
        <v>4302</v>
      </c>
      <c r="AA1819" s="51">
        <v>4303</v>
      </c>
      <c r="AB1819" s="51">
        <v>0</v>
      </c>
      <c r="AC1819" s="52">
        <v>0</v>
      </c>
      <c r="AD1819" s="50">
        <v>10837</v>
      </c>
      <c r="AE1819" s="51">
        <v>8974</v>
      </c>
      <c r="AF1819" s="51">
        <v>8952</v>
      </c>
      <c r="AG1819" s="51">
        <v>8947</v>
      </c>
      <c r="AH1819" s="51">
        <v>0</v>
      </c>
      <c r="AI1819" s="52">
        <v>0</v>
      </c>
    </row>
    <row r="1820" spans="1:35" x14ac:dyDescent="0.25">
      <c r="A1820" s="27">
        <v>2019</v>
      </c>
      <c r="B1820" s="27">
        <v>1</v>
      </c>
      <c r="C1820" s="27" t="s">
        <v>55</v>
      </c>
      <c r="D1820" s="27">
        <v>100</v>
      </c>
      <c r="E1820" s="27">
        <v>1919</v>
      </c>
      <c r="F1820" s="53">
        <v>1155031</v>
      </c>
      <c r="G1820" s="54">
        <v>2111632</v>
      </c>
      <c r="H1820" s="54">
        <v>2111406</v>
      </c>
      <c r="I1820" s="54">
        <v>2111184</v>
      </c>
      <c r="J1820" s="54">
        <v>0</v>
      </c>
      <c r="K1820" s="55">
        <v>0</v>
      </c>
      <c r="L1820" s="53">
        <v>0</v>
      </c>
      <c r="M1820" s="54">
        <v>0</v>
      </c>
      <c r="N1820" s="54">
        <v>0</v>
      </c>
      <c r="O1820" s="54">
        <v>0</v>
      </c>
      <c r="P1820" s="54">
        <v>0</v>
      </c>
      <c r="Q1820" s="55">
        <v>0</v>
      </c>
      <c r="R1820" s="53">
        <v>7118</v>
      </c>
      <c r="S1820" s="54">
        <v>7115</v>
      </c>
      <c r="T1820" s="54">
        <v>7115</v>
      </c>
      <c r="U1820" s="54">
        <v>7114</v>
      </c>
      <c r="V1820" s="54">
        <v>0</v>
      </c>
      <c r="W1820" s="55">
        <v>0</v>
      </c>
      <c r="X1820" s="53">
        <v>1364</v>
      </c>
      <c r="Y1820" s="54">
        <v>2432</v>
      </c>
      <c r="Z1820" s="54">
        <v>2442</v>
      </c>
      <c r="AA1820" s="54">
        <v>2443</v>
      </c>
      <c r="AB1820" s="54">
        <v>0</v>
      </c>
      <c r="AC1820" s="55">
        <v>0</v>
      </c>
      <c r="AD1820" s="53">
        <v>5757</v>
      </c>
      <c r="AE1820" s="54">
        <v>4694</v>
      </c>
      <c r="AF1820" s="54">
        <v>4682</v>
      </c>
      <c r="AG1820" s="54">
        <v>4681</v>
      </c>
      <c r="AH1820" s="54">
        <v>0</v>
      </c>
      <c r="AI1820" s="55">
        <v>0</v>
      </c>
    </row>
    <row r="1821" spans="1:35" x14ac:dyDescent="0.25">
      <c r="A1821" s="26">
        <v>2019</v>
      </c>
      <c r="B1821" s="26">
        <v>1</v>
      </c>
      <c r="C1821" s="26" t="s">
        <v>55</v>
      </c>
      <c r="D1821" s="26">
        <v>101</v>
      </c>
      <c r="E1821" s="26">
        <v>1918</v>
      </c>
      <c r="F1821" s="50">
        <v>437489</v>
      </c>
      <c r="G1821" s="51">
        <v>791722</v>
      </c>
      <c r="H1821" s="51">
        <v>791238</v>
      </c>
      <c r="I1821" s="51">
        <v>790873</v>
      </c>
      <c r="J1821" s="51">
        <v>0</v>
      </c>
      <c r="K1821" s="52">
        <v>0</v>
      </c>
      <c r="L1821" s="50">
        <v>0</v>
      </c>
      <c r="M1821" s="51">
        <v>0</v>
      </c>
      <c r="N1821" s="51">
        <v>0</v>
      </c>
      <c r="O1821" s="51">
        <v>0</v>
      </c>
      <c r="P1821" s="51">
        <v>0</v>
      </c>
      <c r="Q1821" s="52">
        <v>0</v>
      </c>
      <c r="R1821" s="50">
        <v>2761</v>
      </c>
      <c r="S1821" s="51">
        <v>2760</v>
      </c>
      <c r="T1821" s="51">
        <v>2759</v>
      </c>
      <c r="U1821" s="51">
        <v>2758</v>
      </c>
      <c r="V1821" s="51">
        <v>0</v>
      </c>
      <c r="W1821" s="52">
        <v>0</v>
      </c>
      <c r="X1821" s="50">
        <v>612</v>
      </c>
      <c r="Y1821" s="51">
        <v>1060</v>
      </c>
      <c r="Z1821" s="51">
        <v>1064</v>
      </c>
      <c r="AA1821" s="51">
        <v>1065</v>
      </c>
      <c r="AB1821" s="51">
        <v>0</v>
      </c>
      <c r="AC1821" s="52">
        <v>0</v>
      </c>
      <c r="AD1821" s="50">
        <v>2153</v>
      </c>
      <c r="AE1821" s="51">
        <v>1702</v>
      </c>
      <c r="AF1821" s="51">
        <v>1695</v>
      </c>
      <c r="AG1821" s="51">
        <v>1694</v>
      </c>
      <c r="AH1821" s="51">
        <v>0</v>
      </c>
      <c r="AI1821" s="52">
        <v>0</v>
      </c>
    </row>
    <row r="1822" spans="1:35" x14ac:dyDescent="0.25">
      <c r="A1822" s="27">
        <v>2019</v>
      </c>
      <c r="B1822" s="27">
        <v>1</v>
      </c>
      <c r="C1822" s="27" t="s">
        <v>55</v>
      </c>
      <c r="D1822" s="27">
        <v>102</v>
      </c>
      <c r="E1822" s="27">
        <v>1917</v>
      </c>
      <c r="F1822" s="53">
        <v>261166</v>
      </c>
      <c r="G1822" s="54">
        <v>472967</v>
      </c>
      <c r="H1822" s="54">
        <v>472901</v>
      </c>
      <c r="I1822" s="54">
        <v>472901</v>
      </c>
      <c r="J1822" s="54">
        <v>0</v>
      </c>
      <c r="K1822" s="55">
        <v>0</v>
      </c>
      <c r="L1822" s="53">
        <v>0</v>
      </c>
      <c r="M1822" s="54">
        <v>0</v>
      </c>
      <c r="N1822" s="54">
        <v>0</v>
      </c>
      <c r="O1822" s="54">
        <v>0</v>
      </c>
      <c r="P1822" s="54">
        <v>0</v>
      </c>
      <c r="Q1822" s="55">
        <v>0</v>
      </c>
      <c r="R1822" s="53">
        <v>1639</v>
      </c>
      <c r="S1822" s="54">
        <v>1639</v>
      </c>
      <c r="T1822" s="54">
        <v>1639</v>
      </c>
      <c r="U1822" s="54">
        <v>1639</v>
      </c>
      <c r="V1822" s="54">
        <v>0</v>
      </c>
      <c r="W1822" s="55">
        <v>0</v>
      </c>
      <c r="X1822" s="53">
        <v>353</v>
      </c>
      <c r="Y1822" s="54">
        <v>635</v>
      </c>
      <c r="Z1822" s="54">
        <v>636</v>
      </c>
      <c r="AA1822" s="54">
        <v>637</v>
      </c>
      <c r="AB1822" s="54">
        <v>0</v>
      </c>
      <c r="AC1822" s="55">
        <v>0</v>
      </c>
      <c r="AD1822" s="53">
        <v>1285</v>
      </c>
      <c r="AE1822" s="54">
        <v>1006</v>
      </c>
      <c r="AF1822" s="54">
        <v>1004</v>
      </c>
      <c r="AG1822" s="54">
        <v>1004</v>
      </c>
      <c r="AH1822" s="54">
        <v>0</v>
      </c>
      <c r="AI1822" s="55">
        <v>0</v>
      </c>
    </row>
    <row r="1823" spans="1:35" x14ac:dyDescent="0.25">
      <c r="A1823" s="26">
        <v>2019</v>
      </c>
      <c r="B1823" s="26">
        <v>1</v>
      </c>
      <c r="C1823" s="26" t="s">
        <v>55</v>
      </c>
      <c r="D1823" s="26">
        <v>103</v>
      </c>
      <c r="E1823" s="26">
        <v>1916</v>
      </c>
      <c r="F1823" s="50">
        <v>162701</v>
      </c>
      <c r="G1823" s="51">
        <v>291093</v>
      </c>
      <c r="H1823" s="51">
        <v>291077</v>
      </c>
      <c r="I1823" s="51">
        <v>291077</v>
      </c>
      <c r="J1823" s="51">
        <v>0</v>
      </c>
      <c r="K1823" s="52">
        <v>0</v>
      </c>
      <c r="L1823" s="50">
        <v>0</v>
      </c>
      <c r="M1823" s="51">
        <v>0</v>
      </c>
      <c r="N1823" s="51">
        <v>0</v>
      </c>
      <c r="O1823" s="51">
        <v>0</v>
      </c>
      <c r="P1823" s="51">
        <v>0</v>
      </c>
      <c r="Q1823" s="52">
        <v>0</v>
      </c>
      <c r="R1823" s="50">
        <v>1031</v>
      </c>
      <c r="S1823" s="51">
        <v>1029</v>
      </c>
      <c r="T1823" s="51">
        <v>1029</v>
      </c>
      <c r="U1823" s="51">
        <v>1029</v>
      </c>
      <c r="V1823" s="51">
        <v>0</v>
      </c>
      <c r="W1823" s="52">
        <v>0</v>
      </c>
      <c r="X1823" s="50">
        <v>242</v>
      </c>
      <c r="Y1823" s="51">
        <v>416</v>
      </c>
      <c r="Z1823" s="51">
        <v>417</v>
      </c>
      <c r="AA1823" s="51">
        <v>417</v>
      </c>
      <c r="AB1823" s="51">
        <v>0</v>
      </c>
      <c r="AC1823" s="52">
        <v>0</v>
      </c>
      <c r="AD1823" s="50">
        <v>790</v>
      </c>
      <c r="AE1823" s="51">
        <v>614</v>
      </c>
      <c r="AF1823" s="51">
        <v>613</v>
      </c>
      <c r="AG1823" s="51">
        <v>613</v>
      </c>
      <c r="AH1823" s="51">
        <v>0</v>
      </c>
      <c r="AI1823" s="52">
        <v>0</v>
      </c>
    </row>
    <row r="1824" spans="1:35" x14ac:dyDescent="0.25">
      <c r="A1824" s="27">
        <v>2019</v>
      </c>
      <c r="B1824" s="27">
        <v>1</v>
      </c>
      <c r="C1824" s="27" t="s">
        <v>55</v>
      </c>
      <c r="D1824" s="27">
        <v>104</v>
      </c>
      <c r="E1824" s="27">
        <v>1915</v>
      </c>
      <c r="F1824" s="53">
        <v>128515</v>
      </c>
      <c r="G1824" s="54">
        <v>223894</v>
      </c>
      <c r="H1824" s="54">
        <v>223466</v>
      </c>
      <c r="I1824" s="54">
        <v>223101</v>
      </c>
      <c r="J1824" s="54">
        <v>0</v>
      </c>
      <c r="K1824" s="55">
        <v>0</v>
      </c>
      <c r="L1824" s="53">
        <v>0</v>
      </c>
      <c r="M1824" s="54">
        <v>0</v>
      </c>
      <c r="N1824" s="54">
        <v>0</v>
      </c>
      <c r="O1824" s="54">
        <v>0</v>
      </c>
      <c r="P1824" s="54">
        <v>0</v>
      </c>
      <c r="Q1824" s="55">
        <v>0</v>
      </c>
      <c r="R1824" s="53">
        <v>825</v>
      </c>
      <c r="S1824" s="54">
        <v>825</v>
      </c>
      <c r="T1824" s="54">
        <v>824</v>
      </c>
      <c r="U1824" s="54">
        <v>823</v>
      </c>
      <c r="V1824" s="54">
        <v>0</v>
      </c>
      <c r="W1824" s="55">
        <v>0</v>
      </c>
      <c r="X1824" s="53">
        <v>212</v>
      </c>
      <c r="Y1824" s="54">
        <v>379</v>
      </c>
      <c r="Z1824" s="54">
        <v>380</v>
      </c>
      <c r="AA1824" s="54">
        <v>380</v>
      </c>
      <c r="AB1824" s="54">
        <v>0</v>
      </c>
      <c r="AC1824" s="55">
        <v>0</v>
      </c>
      <c r="AD1824" s="53">
        <v>613</v>
      </c>
      <c r="AE1824" s="54">
        <v>447</v>
      </c>
      <c r="AF1824" s="54">
        <v>445</v>
      </c>
      <c r="AG1824" s="54">
        <v>444</v>
      </c>
      <c r="AH1824" s="54">
        <v>0</v>
      </c>
      <c r="AI1824" s="55">
        <v>0</v>
      </c>
    </row>
    <row r="1825" spans="1:35" x14ac:dyDescent="0.25">
      <c r="A1825" s="26">
        <v>2019</v>
      </c>
      <c r="B1825" s="26">
        <v>1</v>
      </c>
      <c r="C1825" s="26" t="s">
        <v>55</v>
      </c>
      <c r="D1825" s="26">
        <v>105</v>
      </c>
      <c r="E1825" s="26">
        <v>1914</v>
      </c>
      <c r="F1825" s="50">
        <v>90177</v>
      </c>
      <c r="G1825" s="51">
        <v>157623</v>
      </c>
      <c r="H1825" s="51">
        <v>157623</v>
      </c>
      <c r="I1825" s="51">
        <v>157623</v>
      </c>
      <c r="J1825" s="51">
        <v>0</v>
      </c>
      <c r="K1825" s="52">
        <v>0</v>
      </c>
      <c r="L1825" s="50">
        <v>0</v>
      </c>
      <c r="M1825" s="51">
        <v>0</v>
      </c>
      <c r="N1825" s="51">
        <v>0</v>
      </c>
      <c r="O1825" s="51">
        <v>0</v>
      </c>
      <c r="P1825" s="51">
        <v>0</v>
      </c>
      <c r="Q1825" s="52">
        <v>0</v>
      </c>
      <c r="R1825" s="50">
        <v>584</v>
      </c>
      <c r="S1825" s="51">
        <v>584</v>
      </c>
      <c r="T1825" s="51">
        <v>584</v>
      </c>
      <c r="U1825" s="51">
        <v>584</v>
      </c>
      <c r="V1825" s="51">
        <v>0</v>
      </c>
      <c r="W1825" s="52">
        <v>0</v>
      </c>
      <c r="X1825" s="50">
        <v>155</v>
      </c>
      <c r="Y1825" s="51">
        <v>275</v>
      </c>
      <c r="Z1825" s="51">
        <v>276</v>
      </c>
      <c r="AA1825" s="51">
        <v>276</v>
      </c>
      <c r="AB1825" s="51">
        <v>0</v>
      </c>
      <c r="AC1825" s="52">
        <v>0</v>
      </c>
      <c r="AD1825" s="50">
        <v>429</v>
      </c>
      <c r="AE1825" s="51">
        <v>309</v>
      </c>
      <c r="AF1825" s="51">
        <v>309</v>
      </c>
      <c r="AG1825" s="51">
        <v>309</v>
      </c>
      <c r="AH1825" s="51">
        <v>0</v>
      </c>
      <c r="AI1825" s="52">
        <v>0</v>
      </c>
    </row>
    <row r="1826" spans="1:35" x14ac:dyDescent="0.25">
      <c r="A1826" s="27">
        <v>2019</v>
      </c>
      <c r="B1826" s="27">
        <v>1</v>
      </c>
      <c r="C1826" s="27" t="s">
        <v>55</v>
      </c>
      <c r="D1826" s="27">
        <v>106</v>
      </c>
      <c r="E1826" s="27">
        <v>1913</v>
      </c>
      <c r="F1826" s="53">
        <v>51102</v>
      </c>
      <c r="G1826" s="54">
        <v>88912</v>
      </c>
      <c r="H1826" s="54">
        <v>88822</v>
      </c>
      <c r="I1826" s="54">
        <v>88822</v>
      </c>
      <c r="J1826" s="54">
        <v>0</v>
      </c>
      <c r="K1826" s="55">
        <v>0</v>
      </c>
      <c r="L1826" s="53">
        <v>0</v>
      </c>
      <c r="M1826" s="54">
        <v>0</v>
      </c>
      <c r="N1826" s="54">
        <v>0</v>
      </c>
      <c r="O1826" s="54">
        <v>0</v>
      </c>
      <c r="P1826" s="54">
        <v>0</v>
      </c>
      <c r="Q1826" s="55">
        <v>0</v>
      </c>
      <c r="R1826" s="53">
        <v>337</v>
      </c>
      <c r="S1826" s="54">
        <v>335</v>
      </c>
      <c r="T1826" s="54">
        <v>335</v>
      </c>
      <c r="U1826" s="54">
        <v>335</v>
      </c>
      <c r="V1826" s="54">
        <v>0</v>
      </c>
      <c r="W1826" s="55">
        <v>0</v>
      </c>
      <c r="X1826" s="53">
        <v>96</v>
      </c>
      <c r="Y1826" s="54">
        <v>153</v>
      </c>
      <c r="Z1826" s="54">
        <v>156</v>
      </c>
      <c r="AA1826" s="54">
        <v>156</v>
      </c>
      <c r="AB1826" s="54">
        <v>0</v>
      </c>
      <c r="AC1826" s="55">
        <v>0</v>
      </c>
      <c r="AD1826" s="53">
        <v>242</v>
      </c>
      <c r="AE1826" s="54">
        <v>182</v>
      </c>
      <c r="AF1826" s="54">
        <v>179</v>
      </c>
      <c r="AG1826" s="54">
        <v>179</v>
      </c>
      <c r="AH1826" s="54">
        <v>0</v>
      </c>
      <c r="AI1826" s="55">
        <v>0</v>
      </c>
    </row>
    <row r="1827" spans="1:35" x14ac:dyDescent="0.25">
      <c r="A1827" s="26">
        <v>2019</v>
      </c>
      <c r="B1827" s="26">
        <v>1</v>
      </c>
      <c r="C1827" s="26" t="s">
        <v>55</v>
      </c>
      <c r="D1827" s="26">
        <v>107</v>
      </c>
      <c r="E1827" s="26">
        <v>1912</v>
      </c>
      <c r="F1827" s="50">
        <v>24216</v>
      </c>
      <c r="G1827" s="51">
        <v>41794</v>
      </c>
      <c r="H1827" s="51">
        <v>42100</v>
      </c>
      <c r="I1827" s="51">
        <v>41794</v>
      </c>
      <c r="J1827" s="51">
        <v>0</v>
      </c>
      <c r="K1827" s="52">
        <v>0</v>
      </c>
      <c r="L1827" s="50">
        <v>0</v>
      </c>
      <c r="M1827" s="51">
        <v>0</v>
      </c>
      <c r="N1827" s="51">
        <v>0</v>
      </c>
      <c r="O1827" s="51">
        <v>0</v>
      </c>
      <c r="P1827" s="51">
        <v>0</v>
      </c>
      <c r="Q1827" s="52">
        <v>0</v>
      </c>
      <c r="R1827" s="50">
        <v>157</v>
      </c>
      <c r="S1827" s="51">
        <v>157</v>
      </c>
      <c r="T1827" s="51">
        <v>158</v>
      </c>
      <c r="U1827" s="51">
        <v>157</v>
      </c>
      <c r="V1827" s="51">
        <v>0</v>
      </c>
      <c r="W1827" s="52">
        <v>0</v>
      </c>
      <c r="X1827" s="50">
        <v>48</v>
      </c>
      <c r="Y1827" s="51">
        <v>75</v>
      </c>
      <c r="Z1827" s="51">
        <v>75</v>
      </c>
      <c r="AA1827" s="51">
        <v>75</v>
      </c>
      <c r="AB1827" s="51">
        <v>0</v>
      </c>
      <c r="AC1827" s="52">
        <v>0</v>
      </c>
      <c r="AD1827" s="50">
        <v>110</v>
      </c>
      <c r="AE1827" s="51">
        <v>82</v>
      </c>
      <c r="AF1827" s="51">
        <v>83</v>
      </c>
      <c r="AG1827" s="51">
        <v>82</v>
      </c>
      <c r="AH1827" s="51">
        <v>0</v>
      </c>
      <c r="AI1827" s="52">
        <v>0</v>
      </c>
    </row>
    <row r="1828" spans="1:35" x14ac:dyDescent="0.25">
      <c r="A1828" s="27">
        <v>2019</v>
      </c>
      <c r="B1828" s="27">
        <v>1</v>
      </c>
      <c r="C1828" s="27" t="s">
        <v>55</v>
      </c>
      <c r="D1828" s="27">
        <v>108</v>
      </c>
      <c r="E1828" s="27">
        <v>1911</v>
      </c>
      <c r="F1828" s="53">
        <v>9767</v>
      </c>
      <c r="G1828" s="54">
        <v>16909</v>
      </c>
      <c r="H1828" s="54">
        <v>16890</v>
      </c>
      <c r="I1828" s="54">
        <v>16890</v>
      </c>
      <c r="J1828" s="54">
        <v>0</v>
      </c>
      <c r="K1828" s="55">
        <v>0</v>
      </c>
      <c r="L1828" s="53">
        <v>0</v>
      </c>
      <c r="M1828" s="54">
        <v>0</v>
      </c>
      <c r="N1828" s="54">
        <v>0</v>
      </c>
      <c r="O1828" s="54">
        <v>0</v>
      </c>
      <c r="P1828" s="54">
        <v>0</v>
      </c>
      <c r="Q1828" s="55">
        <v>0</v>
      </c>
      <c r="R1828" s="53">
        <v>63</v>
      </c>
      <c r="S1828" s="54">
        <v>63</v>
      </c>
      <c r="T1828" s="54">
        <v>63</v>
      </c>
      <c r="U1828" s="54">
        <v>63</v>
      </c>
      <c r="V1828" s="54">
        <v>0</v>
      </c>
      <c r="W1828" s="55">
        <v>0</v>
      </c>
      <c r="X1828" s="53">
        <v>15</v>
      </c>
      <c r="Y1828" s="54">
        <v>33</v>
      </c>
      <c r="Z1828" s="54">
        <v>34</v>
      </c>
      <c r="AA1828" s="54">
        <v>34</v>
      </c>
      <c r="AB1828" s="54">
        <v>0</v>
      </c>
      <c r="AC1828" s="55">
        <v>0</v>
      </c>
      <c r="AD1828" s="53">
        <v>48</v>
      </c>
      <c r="AE1828" s="54">
        <v>30</v>
      </c>
      <c r="AF1828" s="54">
        <v>29</v>
      </c>
      <c r="AG1828" s="54">
        <v>29</v>
      </c>
      <c r="AH1828" s="54">
        <v>0</v>
      </c>
      <c r="AI1828" s="55">
        <v>0</v>
      </c>
    </row>
    <row r="1829" spans="1:35" x14ac:dyDescent="0.25">
      <c r="A1829" s="26">
        <v>2019</v>
      </c>
      <c r="B1829" s="26">
        <v>1</v>
      </c>
      <c r="C1829" s="26" t="s">
        <v>55</v>
      </c>
      <c r="D1829" s="26">
        <v>109</v>
      </c>
      <c r="E1829" s="26">
        <v>1910</v>
      </c>
      <c r="F1829" s="50">
        <v>6690</v>
      </c>
      <c r="G1829" s="51">
        <v>12180</v>
      </c>
      <c r="H1829" s="51">
        <v>11815</v>
      </c>
      <c r="I1829" s="51">
        <v>11815</v>
      </c>
      <c r="J1829" s="51">
        <v>0</v>
      </c>
      <c r="K1829" s="52">
        <v>0</v>
      </c>
      <c r="L1829" s="50">
        <v>0</v>
      </c>
      <c r="M1829" s="51">
        <v>0</v>
      </c>
      <c r="N1829" s="51">
        <v>0</v>
      </c>
      <c r="O1829" s="51">
        <v>0</v>
      </c>
      <c r="P1829" s="51">
        <v>0</v>
      </c>
      <c r="Q1829" s="52">
        <v>0</v>
      </c>
      <c r="R1829" s="50">
        <v>42</v>
      </c>
      <c r="S1829" s="51">
        <v>42</v>
      </c>
      <c r="T1829" s="51">
        <v>41</v>
      </c>
      <c r="U1829" s="51">
        <v>41</v>
      </c>
      <c r="V1829" s="51">
        <v>0</v>
      </c>
      <c r="W1829" s="52">
        <v>0</v>
      </c>
      <c r="X1829" s="50">
        <v>8</v>
      </c>
      <c r="Y1829" s="51">
        <v>15</v>
      </c>
      <c r="Z1829" s="51">
        <v>15</v>
      </c>
      <c r="AA1829" s="51">
        <v>15</v>
      </c>
      <c r="AB1829" s="51">
        <v>0</v>
      </c>
      <c r="AC1829" s="52">
        <v>0</v>
      </c>
      <c r="AD1829" s="50">
        <v>34</v>
      </c>
      <c r="AE1829" s="51">
        <v>28</v>
      </c>
      <c r="AF1829" s="51">
        <v>27</v>
      </c>
      <c r="AG1829" s="51">
        <v>27</v>
      </c>
      <c r="AH1829" s="51">
        <v>0</v>
      </c>
      <c r="AI1829" s="52">
        <v>0</v>
      </c>
    </row>
    <row r="1830" spans="1:35" x14ac:dyDescent="0.25">
      <c r="A1830" s="27">
        <v>2019</v>
      </c>
      <c r="B1830" s="27">
        <v>1</v>
      </c>
      <c r="C1830" s="27" t="s">
        <v>55</v>
      </c>
      <c r="D1830" s="27">
        <v>110</v>
      </c>
      <c r="E1830" s="27">
        <v>1909</v>
      </c>
      <c r="F1830" s="53">
        <v>2361</v>
      </c>
      <c r="G1830" s="54">
        <v>3635</v>
      </c>
      <c r="H1830" s="54">
        <v>3635</v>
      </c>
      <c r="I1830" s="54">
        <v>3635</v>
      </c>
      <c r="J1830" s="54">
        <v>0</v>
      </c>
      <c r="K1830" s="55">
        <v>0</v>
      </c>
      <c r="L1830" s="53">
        <v>0</v>
      </c>
      <c r="M1830" s="54">
        <v>0</v>
      </c>
      <c r="N1830" s="54">
        <v>0</v>
      </c>
      <c r="O1830" s="54">
        <v>0</v>
      </c>
      <c r="P1830" s="54">
        <v>0</v>
      </c>
      <c r="Q1830" s="55">
        <v>0</v>
      </c>
      <c r="R1830" s="53">
        <v>16</v>
      </c>
      <c r="S1830" s="54">
        <v>16</v>
      </c>
      <c r="T1830" s="54">
        <v>16</v>
      </c>
      <c r="U1830" s="54">
        <v>16</v>
      </c>
      <c r="V1830" s="54">
        <v>0</v>
      </c>
      <c r="W1830" s="55">
        <v>0</v>
      </c>
      <c r="X1830" s="53">
        <v>8</v>
      </c>
      <c r="Y1830" s="54">
        <v>10</v>
      </c>
      <c r="Z1830" s="54">
        <v>10</v>
      </c>
      <c r="AA1830" s="54">
        <v>10</v>
      </c>
      <c r="AB1830" s="54">
        <v>0</v>
      </c>
      <c r="AC1830" s="55">
        <v>0</v>
      </c>
      <c r="AD1830" s="53">
        <v>8</v>
      </c>
      <c r="AE1830" s="54">
        <v>6</v>
      </c>
      <c r="AF1830" s="54">
        <v>6</v>
      </c>
      <c r="AG1830" s="54">
        <v>6</v>
      </c>
      <c r="AH1830" s="54">
        <v>0</v>
      </c>
      <c r="AI1830" s="55">
        <v>0</v>
      </c>
    </row>
    <row r="1831" spans="1:35" x14ac:dyDescent="0.25">
      <c r="A1831" s="26">
        <v>2019</v>
      </c>
      <c r="B1831" s="26">
        <v>1</v>
      </c>
      <c r="C1831" s="26" t="s">
        <v>55</v>
      </c>
      <c r="D1831" s="26">
        <v>111</v>
      </c>
      <c r="E1831" s="26">
        <v>1908</v>
      </c>
      <c r="F1831" s="50">
        <v>1534</v>
      </c>
      <c r="G1831" s="51">
        <v>2822</v>
      </c>
      <c r="H1831" s="51">
        <v>2822</v>
      </c>
      <c r="I1831" s="51">
        <v>2457</v>
      </c>
      <c r="J1831" s="51">
        <v>0</v>
      </c>
      <c r="K1831" s="52">
        <v>0</v>
      </c>
      <c r="L1831" s="50">
        <v>0</v>
      </c>
      <c r="M1831" s="51">
        <v>0</v>
      </c>
      <c r="N1831" s="51">
        <v>0</v>
      </c>
      <c r="O1831" s="51">
        <v>0</v>
      </c>
      <c r="P1831" s="51">
        <v>0</v>
      </c>
      <c r="Q1831" s="52">
        <v>0</v>
      </c>
      <c r="R1831" s="50">
        <v>9</v>
      </c>
      <c r="S1831" s="51">
        <v>9</v>
      </c>
      <c r="T1831" s="51">
        <v>9</v>
      </c>
      <c r="U1831" s="51">
        <v>8</v>
      </c>
      <c r="V1831" s="51">
        <v>0</v>
      </c>
      <c r="W1831" s="52">
        <v>0</v>
      </c>
      <c r="X1831" s="50">
        <v>2</v>
      </c>
      <c r="Y1831" s="51">
        <v>3</v>
      </c>
      <c r="Z1831" s="51">
        <v>3</v>
      </c>
      <c r="AA1831" s="51">
        <v>3</v>
      </c>
      <c r="AB1831" s="51">
        <v>0</v>
      </c>
      <c r="AC1831" s="52">
        <v>0</v>
      </c>
      <c r="AD1831" s="50">
        <v>7</v>
      </c>
      <c r="AE1831" s="51">
        <v>7</v>
      </c>
      <c r="AF1831" s="51">
        <v>7</v>
      </c>
      <c r="AG1831" s="51">
        <v>6</v>
      </c>
      <c r="AH1831" s="51">
        <v>0</v>
      </c>
      <c r="AI1831" s="52">
        <v>0</v>
      </c>
    </row>
    <row r="1832" spans="1:35" x14ac:dyDescent="0.25">
      <c r="A1832" s="27">
        <v>2019</v>
      </c>
      <c r="B1832" s="27">
        <v>1</v>
      </c>
      <c r="C1832" s="27" t="s">
        <v>55</v>
      </c>
      <c r="D1832" s="27">
        <v>112</v>
      </c>
      <c r="E1832" s="27">
        <v>1907</v>
      </c>
      <c r="F1832" s="53">
        <v>0</v>
      </c>
      <c r="G1832" s="54">
        <v>0</v>
      </c>
      <c r="H1832" s="54">
        <v>0</v>
      </c>
      <c r="I1832" s="54">
        <v>0</v>
      </c>
      <c r="J1832" s="54">
        <v>0</v>
      </c>
      <c r="K1832" s="55">
        <v>0</v>
      </c>
      <c r="L1832" s="53">
        <v>0</v>
      </c>
      <c r="M1832" s="54">
        <v>0</v>
      </c>
      <c r="N1832" s="54">
        <v>0</v>
      </c>
      <c r="O1832" s="54">
        <v>0</v>
      </c>
      <c r="P1832" s="54">
        <v>0</v>
      </c>
      <c r="Q1832" s="55">
        <v>0</v>
      </c>
      <c r="R1832" s="53">
        <v>0</v>
      </c>
      <c r="S1832" s="54">
        <v>0</v>
      </c>
      <c r="T1832" s="54">
        <v>0</v>
      </c>
      <c r="U1832" s="54">
        <v>0</v>
      </c>
      <c r="V1832" s="54">
        <v>0</v>
      </c>
      <c r="W1832" s="55">
        <v>0</v>
      </c>
      <c r="X1832" s="53">
        <v>0</v>
      </c>
      <c r="Y1832" s="54">
        <v>0</v>
      </c>
      <c r="Z1832" s="54">
        <v>0</v>
      </c>
      <c r="AA1832" s="54">
        <v>0</v>
      </c>
      <c r="AB1832" s="54">
        <v>0</v>
      </c>
      <c r="AC1832" s="55">
        <v>0</v>
      </c>
      <c r="AD1832" s="53">
        <v>0</v>
      </c>
      <c r="AE1832" s="54">
        <v>0</v>
      </c>
      <c r="AF1832" s="54">
        <v>0</v>
      </c>
      <c r="AG1832" s="54">
        <v>0</v>
      </c>
      <c r="AH1832" s="54">
        <v>0</v>
      </c>
      <c r="AI1832" s="55">
        <v>0</v>
      </c>
    </row>
    <row r="1833" spans="1:35" x14ac:dyDescent="0.25">
      <c r="A1833" s="26">
        <v>2019</v>
      </c>
      <c r="B1833" s="26">
        <v>1</v>
      </c>
      <c r="C1833" s="26" t="s">
        <v>55</v>
      </c>
      <c r="D1833" s="26">
        <v>113</v>
      </c>
      <c r="E1833" s="26">
        <v>1906</v>
      </c>
      <c r="F1833" s="50">
        <v>338</v>
      </c>
      <c r="G1833" s="51">
        <v>458</v>
      </c>
      <c r="H1833" s="51">
        <v>458</v>
      </c>
      <c r="I1833" s="51">
        <v>458</v>
      </c>
      <c r="J1833" s="51">
        <v>0</v>
      </c>
      <c r="K1833" s="52">
        <v>0</v>
      </c>
      <c r="L1833" s="50">
        <v>0</v>
      </c>
      <c r="M1833" s="51">
        <v>0</v>
      </c>
      <c r="N1833" s="51">
        <v>0</v>
      </c>
      <c r="O1833" s="51">
        <v>0</v>
      </c>
      <c r="P1833" s="51">
        <v>0</v>
      </c>
      <c r="Q1833" s="52">
        <v>0</v>
      </c>
      <c r="R1833" s="50">
        <v>2</v>
      </c>
      <c r="S1833" s="51">
        <v>2</v>
      </c>
      <c r="T1833" s="51">
        <v>2</v>
      </c>
      <c r="U1833" s="51">
        <v>2</v>
      </c>
      <c r="V1833" s="51">
        <v>0</v>
      </c>
      <c r="W1833" s="52">
        <v>0</v>
      </c>
      <c r="X1833" s="50">
        <v>1</v>
      </c>
      <c r="Y1833" s="51">
        <v>2</v>
      </c>
      <c r="Z1833" s="51">
        <v>2</v>
      </c>
      <c r="AA1833" s="51">
        <v>2</v>
      </c>
      <c r="AB1833" s="51">
        <v>0</v>
      </c>
      <c r="AC1833" s="52">
        <v>0</v>
      </c>
      <c r="AD1833" s="50">
        <v>1</v>
      </c>
      <c r="AE1833" s="51">
        <v>0</v>
      </c>
      <c r="AF1833" s="51">
        <v>0</v>
      </c>
      <c r="AG1833" s="51">
        <v>0</v>
      </c>
      <c r="AH1833" s="51">
        <v>0</v>
      </c>
      <c r="AI1833" s="52">
        <v>0</v>
      </c>
    </row>
    <row r="1834" spans="1:35" x14ac:dyDescent="0.25">
      <c r="A1834" s="27">
        <v>2019</v>
      </c>
      <c r="B1834" s="27">
        <v>1</v>
      </c>
      <c r="C1834" s="27" t="s">
        <v>55</v>
      </c>
      <c r="D1834" s="27">
        <v>114</v>
      </c>
      <c r="E1834" s="27">
        <v>1905</v>
      </c>
      <c r="F1834" s="53">
        <v>0</v>
      </c>
      <c r="G1834" s="54">
        <v>0</v>
      </c>
      <c r="H1834" s="54">
        <v>0</v>
      </c>
      <c r="I1834" s="54">
        <v>0</v>
      </c>
      <c r="J1834" s="54">
        <v>0</v>
      </c>
      <c r="K1834" s="55">
        <v>0</v>
      </c>
      <c r="L1834" s="53">
        <v>0</v>
      </c>
      <c r="M1834" s="54">
        <v>0</v>
      </c>
      <c r="N1834" s="54">
        <v>0</v>
      </c>
      <c r="O1834" s="54">
        <v>0</v>
      </c>
      <c r="P1834" s="54">
        <v>0</v>
      </c>
      <c r="Q1834" s="55">
        <v>0</v>
      </c>
      <c r="R1834" s="53">
        <v>0</v>
      </c>
      <c r="S1834" s="54">
        <v>0</v>
      </c>
      <c r="T1834" s="54">
        <v>0</v>
      </c>
      <c r="U1834" s="54">
        <v>0</v>
      </c>
      <c r="V1834" s="54">
        <v>0</v>
      </c>
      <c r="W1834" s="55">
        <v>0</v>
      </c>
      <c r="X1834" s="53">
        <v>0</v>
      </c>
      <c r="Y1834" s="54">
        <v>0</v>
      </c>
      <c r="Z1834" s="54">
        <v>0</v>
      </c>
      <c r="AA1834" s="54">
        <v>0</v>
      </c>
      <c r="AB1834" s="54">
        <v>0</v>
      </c>
      <c r="AC1834" s="55">
        <v>0</v>
      </c>
      <c r="AD1834" s="53">
        <v>0</v>
      </c>
      <c r="AE1834" s="54">
        <v>0</v>
      </c>
      <c r="AF1834" s="54">
        <v>0</v>
      </c>
      <c r="AG1834" s="54">
        <v>0</v>
      </c>
      <c r="AH1834" s="54">
        <v>0</v>
      </c>
      <c r="AI1834" s="55">
        <v>0</v>
      </c>
    </row>
    <row r="1835" spans="1:35" x14ac:dyDescent="0.25">
      <c r="A1835" s="26">
        <v>2020</v>
      </c>
      <c r="B1835" s="26">
        <v>0</v>
      </c>
      <c r="C1835" s="26" t="s">
        <v>85</v>
      </c>
      <c r="D1835" s="26">
        <v>0</v>
      </c>
      <c r="E1835" s="26">
        <v>2020</v>
      </c>
      <c r="F1835" s="50">
        <v>115</v>
      </c>
      <c r="G1835" s="51">
        <v>501</v>
      </c>
      <c r="H1835" s="51">
        <v>0</v>
      </c>
      <c r="I1835" s="51">
        <v>0</v>
      </c>
      <c r="J1835" s="51">
        <v>0</v>
      </c>
      <c r="K1835" s="52">
        <v>0</v>
      </c>
      <c r="L1835" s="50">
        <v>0</v>
      </c>
      <c r="M1835" s="51">
        <v>0</v>
      </c>
      <c r="N1835" s="51">
        <v>0</v>
      </c>
      <c r="O1835" s="51">
        <v>0</v>
      </c>
      <c r="P1835" s="51">
        <v>0</v>
      </c>
      <c r="Q1835" s="52">
        <v>0</v>
      </c>
      <c r="R1835" s="50">
        <v>2</v>
      </c>
      <c r="S1835" s="51">
        <v>3</v>
      </c>
      <c r="T1835" s="51">
        <v>0</v>
      </c>
      <c r="U1835" s="51">
        <v>0</v>
      </c>
      <c r="V1835" s="51">
        <v>0</v>
      </c>
      <c r="W1835" s="52">
        <v>0</v>
      </c>
      <c r="X1835" s="50">
        <v>0</v>
      </c>
      <c r="Y1835" s="51">
        <v>0</v>
      </c>
      <c r="Z1835" s="51">
        <v>0</v>
      </c>
      <c r="AA1835" s="51">
        <v>0</v>
      </c>
      <c r="AB1835" s="51">
        <v>0</v>
      </c>
      <c r="AC1835" s="52">
        <v>0</v>
      </c>
      <c r="AD1835" s="50">
        <v>2</v>
      </c>
      <c r="AE1835" s="51">
        <v>3</v>
      </c>
      <c r="AF1835" s="51">
        <v>0</v>
      </c>
      <c r="AG1835" s="51">
        <v>0</v>
      </c>
      <c r="AH1835" s="51">
        <v>0</v>
      </c>
      <c r="AI1835" s="52">
        <v>0</v>
      </c>
    </row>
    <row r="1836" spans="1:35" x14ac:dyDescent="0.25">
      <c r="A1836" s="27">
        <v>2020</v>
      </c>
      <c r="B1836" s="27">
        <v>0</v>
      </c>
      <c r="C1836" s="27" t="s">
        <v>85</v>
      </c>
      <c r="D1836" s="27">
        <v>1</v>
      </c>
      <c r="E1836" s="27">
        <v>2019</v>
      </c>
      <c r="F1836" s="53">
        <v>0</v>
      </c>
      <c r="G1836" s="54">
        <v>0</v>
      </c>
      <c r="H1836" s="54">
        <v>0</v>
      </c>
      <c r="I1836" s="54">
        <v>0</v>
      </c>
      <c r="J1836" s="54">
        <v>0</v>
      </c>
      <c r="K1836" s="55">
        <v>0</v>
      </c>
      <c r="L1836" s="53">
        <v>0</v>
      </c>
      <c r="M1836" s="54">
        <v>0</v>
      </c>
      <c r="N1836" s="54">
        <v>0</v>
      </c>
      <c r="O1836" s="54">
        <v>0</v>
      </c>
      <c r="P1836" s="54">
        <v>0</v>
      </c>
      <c r="Q1836" s="55">
        <v>0</v>
      </c>
      <c r="R1836" s="53">
        <v>0</v>
      </c>
      <c r="S1836" s="54">
        <v>0</v>
      </c>
      <c r="T1836" s="54">
        <v>0</v>
      </c>
      <c r="U1836" s="54">
        <v>0</v>
      </c>
      <c r="V1836" s="54">
        <v>0</v>
      </c>
      <c r="W1836" s="55">
        <v>0</v>
      </c>
      <c r="X1836" s="53">
        <v>0</v>
      </c>
      <c r="Y1836" s="54">
        <v>0</v>
      </c>
      <c r="Z1836" s="54">
        <v>0</v>
      </c>
      <c r="AA1836" s="54">
        <v>0</v>
      </c>
      <c r="AB1836" s="54">
        <v>0</v>
      </c>
      <c r="AC1836" s="55">
        <v>0</v>
      </c>
      <c r="AD1836" s="53">
        <v>0</v>
      </c>
      <c r="AE1836" s="54">
        <v>0</v>
      </c>
      <c r="AF1836" s="54">
        <v>0</v>
      </c>
      <c r="AG1836" s="54">
        <v>0</v>
      </c>
      <c r="AH1836" s="54">
        <v>0</v>
      </c>
      <c r="AI1836" s="55">
        <v>0</v>
      </c>
    </row>
    <row r="1837" spans="1:35" x14ac:dyDescent="0.25">
      <c r="A1837" s="26">
        <v>2020</v>
      </c>
      <c r="B1837" s="26">
        <v>0</v>
      </c>
      <c r="C1837" s="26" t="s">
        <v>85</v>
      </c>
      <c r="D1837" s="26">
        <v>2</v>
      </c>
      <c r="E1837" s="26">
        <v>2018</v>
      </c>
      <c r="F1837" s="50">
        <v>0</v>
      </c>
      <c r="G1837" s="51">
        <v>427</v>
      </c>
      <c r="H1837" s="51">
        <v>0</v>
      </c>
      <c r="I1837" s="51">
        <v>0</v>
      </c>
      <c r="J1837" s="51">
        <v>0</v>
      </c>
      <c r="K1837" s="52">
        <v>0</v>
      </c>
      <c r="L1837" s="50">
        <v>0</v>
      </c>
      <c r="M1837" s="51">
        <v>0</v>
      </c>
      <c r="N1837" s="51">
        <v>0</v>
      </c>
      <c r="O1837" s="51">
        <v>0</v>
      </c>
      <c r="P1837" s="51">
        <v>0</v>
      </c>
      <c r="Q1837" s="52">
        <v>0</v>
      </c>
      <c r="R1837" s="50">
        <v>0</v>
      </c>
      <c r="S1837" s="51">
        <v>2</v>
      </c>
      <c r="T1837" s="51">
        <v>0</v>
      </c>
      <c r="U1837" s="51">
        <v>0</v>
      </c>
      <c r="V1837" s="51">
        <v>0</v>
      </c>
      <c r="W1837" s="52">
        <v>0</v>
      </c>
      <c r="X1837" s="50">
        <v>0</v>
      </c>
      <c r="Y1837" s="51">
        <v>0</v>
      </c>
      <c r="Z1837" s="51">
        <v>0</v>
      </c>
      <c r="AA1837" s="51">
        <v>0</v>
      </c>
      <c r="AB1837" s="51">
        <v>0</v>
      </c>
      <c r="AC1837" s="52">
        <v>0</v>
      </c>
      <c r="AD1837" s="50">
        <v>0</v>
      </c>
      <c r="AE1837" s="51">
        <v>2</v>
      </c>
      <c r="AF1837" s="51">
        <v>0</v>
      </c>
      <c r="AG1837" s="51">
        <v>0</v>
      </c>
      <c r="AH1837" s="51">
        <v>0</v>
      </c>
      <c r="AI1837" s="52">
        <v>0</v>
      </c>
    </row>
    <row r="1838" spans="1:35" x14ac:dyDescent="0.25">
      <c r="A1838" s="27">
        <v>2020</v>
      </c>
      <c r="B1838" s="27">
        <v>0</v>
      </c>
      <c r="C1838" s="27" t="s">
        <v>85</v>
      </c>
      <c r="D1838" s="27">
        <v>3</v>
      </c>
      <c r="E1838" s="27">
        <v>2017</v>
      </c>
      <c r="F1838" s="53">
        <v>0</v>
      </c>
      <c r="G1838" s="54">
        <v>0</v>
      </c>
      <c r="H1838" s="54">
        <v>0</v>
      </c>
      <c r="I1838" s="54">
        <v>0</v>
      </c>
      <c r="J1838" s="54">
        <v>0</v>
      </c>
      <c r="K1838" s="55">
        <v>0</v>
      </c>
      <c r="L1838" s="53">
        <v>0</v>
      </c>
      <c r="M1838" s="54">
        <v>0</v>
      </c>
      <c r="N1838" s="54">
        <v>0</v>
      </c>
      <c r="O1838" s="54">
        <v>0</v>
      </c>
      <c r="P1838" s="54">
        <v>0</v>
      </c>
      <c r="Q1838" s="55">
        <v>0</v>
      </c>
      <c r="R1838" s="53">
        <v>0</v>
      </c>
      <c r="S1838" s="54">
        <v>0</v>
      </c>
      <c r="T1838" s="54">
        <v>0</v>
      </c>
      <c r="U1838" s="54">
        <v>0</v>
      </c>
      <c r="V1838" s="54">
        <v>0</v>
      </c>
      <c r="W1838" s="55">
        <v>0</v>
      </c>
      <c r="X1838" s="53">
        <v>0</v>
      </c>
      <c r="Y1838" s="54">
        <v>0</v>
      </c>
      <c r="Z1838" s="54">
        <v>0</v>
      </c>
      <c r="AA1838" s="54">
        <v>0</v>
      </c>
      <c r="AB1838" s="54">
        <v>0</v>
      </c>
      <c r="AC1838" s="55">
        <v>0</v>
      </c>
      <c r="AD1838" s="53">
        <v>0</v>
      </c>
      <c r="AE1838" s="54">
        <v>0</v>
      </c>
      <c r="AF1838" s="54">
        <v>0</v>
      </c>
      <c r="AG1838" s="54">
        <v>0</v>
      </c>
      <c r="AH1838" s="54">
        <v>0</v>
      </c>
      <c r="AI1838" s="55">
        <v>0</v>
      </c>
    </row>
    <row r="1839" spans="1:35" x14ac:dyDescent="0.25">
      <c r="A1839" s="26">
        <v>2020</v>
      </c>
      <c r="B1839" s="26">
        <v>0</v>
      </c>
      <c r="C1839" s="26" t="s">
        <v>85</v>
      </c>
      <c r="D1839" s="26">
        <v>4</v>
      </c>
      <c r="E1839" s="26">
        <v>2016</v>
      </c>
      <c r="F1839" s="50">
        <v>0</v>
      </c>
      <c r="G1839" s="51">
        <v>0</v>
      </c>
      <c r="H1839" s="51">
        <v>0</v>
      </c>
      <c r="I1839" s="51">
        <v>0</v>
      </c>
      <c r="J1839" s="51">
        <v>0</v>
      </c>
      <c r="K1839" s="52">
        <v>0</v>
      </c>
      <c r="L1839" s="50">
        <v>0</v>
      </c>
      <c r="M1839" s="51">
        <v>0</v>
      </c>
      <c r="N1839" s="51">
        <v>0</v>
      </c>
      <c r="O1839" s="51">
        <v>0</v>
      </c>
      <c r="P1839" s="51">
        <v>0</v>
      </c>
      <c r="Q1839" s="52">
        <v>0</v>
      </c>
      <c r="R1839" s="50">
        <v>0</v>
      </c>
      <c r="S1839" s="51">
        <v>0</v>
      </c>
      <c r="T1839" s="51">
        <v>0</v>
      </c>
      <c r="U1839" s="51">
        <v>0</v>
      </c>
      <c r="V1839" s="51">
        <v>0</v>
      </c>
      <c r="W1839" s="52">
        <v>0</v>
      </c>
      <c r="X1839" s="50">
        <v>0</v>
      </c>
      <c r="Y1839" s="51">
        <v>0</v>
      </c>
      <c r="Z1839" s="51">
        <v>0</v>
      </c>
      <c r="AA1839" s="51">
        <v>0</v>
      </c>
      <c r="AB1839" s="51">
        <v>0</v>
      </c>
      <c r="AC1839" s="52">
        <v>0</v>
      </c>
      <c r="AD1839" s="50">
        <v>0</v>
      </c>
      <c r="AE1839" s="51">
        <v>0</v>
      </c>
      <c r="AF1839" s="51">
        <v>0</v>
      </c>
      <c r="AG1839" s="51">
        <v>0</v>
      </c>
      <c r="AH1839" s="51">
        <v>0</v>
      </c>
      <c r="AI1839" s="52">
        <v>0</v>
      </c>
    </row>
    <row r="1840" spans="1:35" x14ac:dyDescent="0.25">
      <c r="A1840" s="27">
        <v>2020</v>
      </c>
      <c r="B1840" s="27">
        <v>0</v>
      </c>
      <c r="C1840" s="27" t="s">
        <v>85</v>
      </c>
      <c r="D1840" s="27">
        <v>5</v>
      </c>
      <c r="E1840" s="27">
        <v>2015</v>
      </c>
      <c r="F1840" s="53">
        <v>182</v>
      </c>
      <c r="G1840" s="54">
        <v>366</v>
      </c>
      <c r="H1840" s="54">
        <v>0</v>
      </c>
      <c r="I1840" s="54">
        <v>0</v>
      </c>
      <c r="J1840" s="54">
        <v>0</v>
      </c>
      <c r="K1840" s="55">
        <v>0</v>
      </c>
      <c r="L1840" s="53">
        <v>0</v>
      </c>
      <c r="M1840" s="54">
        <v>0</v>
      </c>
      <c r="N1840" s="54">
        <v>0</v>
      </c>
      <c r="O1840" s="54">
        <v>0</v>
      </c>
      <c r="P1840" s="54">
        <v>0</v>
      </c>
      <c r="Q1840" s="55">
        <v>0</v>
      </c>
      <c r="R1840" s="53">
        <v>1</v>
      </c>
      <c r="S1840" s="54">
        <v>1</v>
      </c>
      <c r="T1840" s="54">
        <v>0</v>
      </c>
      <c r="U1840" s="54">
        <v>0</v>
      </c>
      <c r="V1840" s="54">
        <v>0</v>
      </c>
      <c r="W1840" s="55">
        <v>0</v>
      </c>
      <c r="X1840" s="53">
        <v>0</v>
      </c>
      <c r="Y1840" s="54">
        <v>0</v>
      </c>
      <c r="Z1840" s="54">
        <v>0</v>
      </c>
      <c r="AA1840" s="54">
        <v>0</v>
      </c>
      <c r="AB1840" s="54">
        <v>0</v>
      </c>
      <c r="AC1840" s="55">
        <v>0</v>
      </c>
      <c r="AD1840" s="53">
        <v>1</v>
      </c>
      <c r="AE1840" s="54">
        <v>1</v>
      </c>
      <c r="AF1840" s="54">
        <v>0</v>
      </c>
      <c r="AG1840" s="54">
        <v>0</v>
      </c>
      <c r="AH1840" s="54">
        <v>0</v>
      </c>
      <c r="AI1840" s="55">
        <v>0</v>
      </c>
    </row>
    <row r="1841" spans="1:35" x14ac:dyDescent="0.25">
      <c r="A1841" s="26">
        <v>2020</v>
      </c>
      <c r="B1841" s="26">
        <v>0</v>
      </c>
      <c r="C1841" s="26" t="s">
        <v>85</v>
      </c>
      <c r="D1841" s="26">
        <v>6</v>
      </c>
      <c r="E1841" s="26">
        <v>2014</v>
      </c>
      <c r="F1841" s="50">
        <v>0</v>
      </c>
      <c r="G1841" s="51">
        <v>0</v>
      </c>
      <c r="H1841" s="51">
        <v>0</v>
      </c>
      <c r="I1841" s="51">
        <v>0</v>
      </c>
      <c r="J1841" s="51">
        <v>0</v>
      </c>
      <c r="K1841" s="52">
        <v>0</v>
      </c>
      <c r="L1841" s="50">
        <v>0</v>
      </c>
      <c r="M1841" s="51">
        <v>0</v>
      </c>
      <c r="N1841" s="51">
        <v>0</v>
      </c>
      <c r="O1841" s="51">
        <v>0</v>
      </c>
      <c r="P1841" s="51">
        <v>0</v>
      </c>
      <c r="Q1841" s="52">
        <v>0</v>
      </c>
      <c r="R1841" s="50">
        <v>0</v>
      </c>
      <c r="S1841" s="51">
        <v>0</v>
      </c>
      <c r="T1841" s="51">
        <v>0</v>
      </c>
      <c r="U1841" s="51">
        <v>0</v>
      </c>
      <c r="V1841" s="51">
        <v>0</v>
      </c>
      <c r="W1841" s="52">
        <v>0</v>
      </c>
      <c r="X1841" s="50">
        <v>0</v>
      </c>
      <c r="Y1841" s="51">
        <v>0</v>
      </c>
      <c r="Z1841" s="51">
        <v>0</v>
      </c>
      <c r="AA1841" s="51">
        <v>0</v>
      </c>
      <c r="AB1841" s="51">
        <v>0</v>
      </c>
      <c r="AC1841" s="52">
        <v>0</v>
      </c>
      <c r="AD1841" s="50">
        <v>0</v>
      </c>
      <c r="AE1841" s="51">
        <v>0</v>
      </c>
      <c r="AF1841" s="51">
        <v>0</v>
      </c>
      <c r="AG1841" s="51">
        <v>0</v>
      </c>
      <c r="AH1841" s="51">
        <v>0</v>
      </c>
      <c r="AI1841" s="52">
        <v>0</v>
      </c>
    </row>
    <row r="1842" spans="1:35" x14ac:dyDescent="0.25">
      <c r="A1842" s="27">
        <v>2020</v>
      </c>
      <c r="B1842" s="27">
        <v>0</v>
      </c>
      <c r="C1842" s="27" t="s">
        <v>85</v>
      </c>
      <c r="D1842" s="27">
        <v>7</v>
      </c>
      <c r="E1842" s="27">
        <v>2013</v>
      </c>
      <c r="F1842" s="53">
        <v>0</v>
      </c>
      <c r="G1842" s="54">
        <v>366</v>
      </c>
      <c r="H1842" s="54">
        <v>0</v>
      </c>
      <c r="I1842" s="54">
        <v>0</v>
      </c>
      <c r="J1842" s="54">
        <v>0</v>
      </c>
      <c r="K1842" s="55">
        <v>0</v>
      </c>
      <c r="L1842" s="53">
        <v>0</v>
      </c>
      <c r="M1842" s="54">
        <v>0</v>
      </c>
      <c r="N1842" s="54">
        <v>0</v>
      </c>
      <c r="O1842" s="54">
        <v>0</v>
      </c>
      <c r="P1842" s="54">
        <v>0</v>
      </c>
      <c r="Q1842" s="55">
        <v>0</v>
      </c>
      <c r="R1842" s="53">
        <v>0</v>
      </c>
      <c r="S1842" s="54">
        <v>1</v>
      </c>
      <c r="T1842" s="54">
        <v>0</v>
      </c>
      <c r="U1842" s="54">
        <v>0</v>
      </c>
      <c r="V1842" s="54">
        <v>0</v>
      </c>
      <c r="W1842" s="55">
        <v>0</v>
      </c>
      <c r="X1842" s="53">
        <v>0</v>
      </c>
      <c r="Y1842" s="54">
        <v>0</v>
      </c>
      <c r="Z1842" s="54">
        <v>0</v>
      </c>
      <c r="AA1842" s="54">
        <v>0</v>
      </c>
      <c r="AB1842" s="54">
        <v>0</v>
      </c>
      <c r="AC1842" s="55">
        <v>0</v>
      </c>
      <c r="AD1842" s="53">
        <v>0</v>
      </c>
      <c r="AE1842" s="54">
        <v>1</v>
      </c>
      <c r="AF1842" s="54">
        <v>0</v>
      </c>
      <c r="AG1842" s="54">
        <v>0</v>
      </c>
      <c r="AH1842" s="54">
        <v>0</v>
      </c>
      <c r="AI1842" s="55">
        <v>0</v>
      </c>
    </row>
    <row r="1843" spans="1:35" x14ac:dyDescent="0.25">
      <c r="A1843" s="26">
        <v>2020</v>
      </c>
      <c r="B1843" s="26">
        <v>0</v>
      </c>
      <c r="C1843" s="26" t="s">
        <v>85</v>
      </c>
      <c r="D1843" s="26">
        <v>8</v>
      </c>
      <c r="E1843" s="26">
        <v>2012</v>
      </c>
      <c r="F1843" s="50">
        <v>0</v>
      </c>
      <c r="G1843" s="51">
        <v>366</v>
      </c>
      <c r="H1843" s="51">
        <v>0</v>
      </c>
      <c r="I1843" s="51">
        <v>0</v>
      </c>
      <c r="J1843" s="51">
        <v>0</v>
      </c>
      <c r="K1843" s="52">
        <v>0</v>
      </c>
      <c r="L1843" s="50">
        <v>0</v>
      </c>
      <c r="M1843" s="51">
        <v>0</v>
      </c>
      <c r="N1843" s="51">
        <v>0</v>
      </c>
      <c r="O1843" s="51">
        <v>0</v>
      </c>
      <c r="P1843" s="51">
        <v>0</v>
      </c>
      <c r="Q1843" s="52">
        <v>0</v>
      </c>
      <c r="R1843" s="50">
        <v>0</v>
      </c>
      <c r="S1843" s="51">
        <v>1</v>
      </c>
      <c r="T1843" s="51">
        <v>0</v>
      </c>
      <c r="U1843" s="51">
        <v>0</v>
      </c>
      <c r="V1843" s="51">
        <v>0</v>
      </c>
      <c r="W1843" s="52">
        <v>0</v>
      </c>
      <c r="X1843" s="50">
        <v>0</v>
      </c>
      <c r="Y1843" s="51">
        <v>0</v>
      </c>
      <c r="Z1843" s="51">
        <v>0</v>
      </c>
      <c r="AA1843" s="51">
        <v>0</v>
      </c>
      <c r="AB1843" s="51">
        <v>0</v>
      </c>
      <c r="AC1843" s="52">
        <v>0</v>
      </c>
      <c r="AD1843" s="50">
        <v>0</v>
      </c>
      <c r="AE1843" s="51">
        <v>1</v>
      </c>
      <c r="AF1843" s="51">
        <v>0</v>
      </c>
      <c r="AG1843" s="51">
        <v>0</v>
      </c>
      <c r="AH1843" s="51">
        <v>0</v>
      </c>
      <c r="AI1843" s="52">
        <v>0</v>
      </c>
    </row>
    <row r="1844" spans="1:35" x14ac:dyDescent="0.25">
      <c r="A1844" s="27">
        <v>2020</v>
      </c>
      <c r="B1844" s="27">
        <v>0</v>
      </c>
      <c r="C1844" s="27" t="s">
        <v>85</v>
      </c>
      <c r="D1844" s="27">
        <v>9</v>
      </c>
      <c r="E1844" s="27">
        <v>2011</v>
      </c>
      <c r="F1844" s="53">
        <v>0</v>
      </c>
      <c r="G1844" s="54">
        <v>366</v>
      </c>
      <c r="H1844" s="54">
        <v>0</v>
      </c>
      <c r="I1844" s="54">
        <v>0</v>
      </c>
      <c r="J1844" s="54">
        <v>0</v>
      </c>
      <c r="K1844" s="55">
        <v>0</v>
      </c>
      <c r="L1844" s="53">
        <v>0</v>
      </c>
      <c r="M1844" s="54">
        <v>0</v>
      </c>
      <c r="N1844" s="54">
        <v>0</v>
      </c>
      <c r="O1844" s="54">
        <v>0</v>
      </c>
      <c r="P1844" s="54">
        <v>0</v>
      </c>
      <c r="Q1844" s="55">
        <v>0</v>
      </c>
      <c r="R1844" s="53">
        <v>0</v>
      </c>
      <c r="S1844" s="54">
        <v>1</v>
      </c>
      <c r="T1844" s="54">
        <v>0</v>
      </c>
      <c r="U1844" s="54">
        <v>0</v>
      </c>
      <c r="V1844" s="54">
        <v>0</v>
      </c>
      <c r="W1844" s="55">
        <v>0</v>
      </c>
      <c r="X1844" s="53">
        <v>0</v>
      </c>
      <c r="Y1844" s="54">
        <v>0</v>
      </c>
      <c r="Z1844" s="54">
        <v>0</v>
      </c>
      <c r="AA1844" s="54">
        <v>0</v>
      </c>
      <c r="AB1844" s="54">
        <v>0</v>
      </c>
      <c r="AC1844" s="55">
        <v>0</v>
      </c>
      <c r="AD1844" s="53">
        <v>0</v>
      </c>
      <c r="AE1844" s="54">
        <v>1</v>
      </c>
      <c r="AF1844" s="54">
        <v>0</v>
      </c>
      <c r="AG1844" s="54">
        <v>0</v>
      </c>
      <c r="AH1844" s="54">
        <v>0</v>
      </c>
      <c r="AI1844" s="55">
        <v>0</v>
      </c>
    </row>
    <row r="1845" spans="1:35" x14ac:dyDescent="0.25">
      <c r="A1845" s="26">
        <v>2020</v>
      </c>
      <c r="B1845" s="26">
        <v>0</v>
      </c>
      <c r="C1845" s="26" t="s">
        <v>85</v>
      </c>
      <c r="D1845" s="26">
        <v>10</v>
      </c>
      <c r="E1845" s="26">
        <v>2010</v>
      </c>
      <c r="F1845" s="50">
        <v>0</v>
      </c>
      <c r="G1845" s="51">
        <v>0</v>
      </c>
      <c r="H1845" s="51">
        <v>0</v>
      </c>
      <c r="I1845" s="51">
        <v>0</v>
      </c>
      <c r="J1845" s="51">
        <v>0</v>
      </c>
      <c r="K1845" s="52">
        <v>0</v>
      </c>
      <c r="L1845" s="50">
        <v>0</v>
      </c>
      <c r="M1845" s="51">
        <v>0</v>
      </c>
      <c r="N1845" s="51">
        <v>0</v>
      </c>
      <c r="O1845" s="51">
        <v>0</v>
      </c>
      <c r="P1845" s="51">
        <v>0</v>
      </c>
      <c r="Q1845" s="52">
        <v>0</v>
      </c>
      <c r="R1845" s="50">
        <v>0</v>
      </c>
      <c r="S1845" s="51">
        <v>0</v>
      </c>
      <c r="T1845" s="51">
        <v>0</v>
      </c>
      <c r="U1845" s="51">
        <v>0</v>
      </c>
      <c r="V1845" s="51">
        <v>0</v>
      </c>
      <c r="W1845" s="52">
        <v>0</v>
      </c>
      <c r="X1845" s="50">
        <v>0</v>
      </c>
      <c r="Y1845" s="51">
        <v>0</v>
      </c>
      <c r="Z1845" s="51">
        <v>0</v>
      </c>
      <c r="AA1845" s="51">
        <v>0</v>
      </c>
      <c r="AB1845" s="51">
        <v>0</v>
      </c>
      <c r="AC1845" s="52">
        <v>0</v>
      </c>
      <c r="AD1845" s="50">
        <v>0</v>
      </c>
      <c r="AE1845" s="51">
        <v>0</v>
      </c>
      <c r="AF1845" s="51">
        <v>0</v>
      </c>
      <c r="AG1845" s="51">
        <v>0</v>
      </c>
      <c r="AH1845" s="51">
        <v>0</v>
      </c>
      <c r="AI1845" s="52">
        <v>0</v>
      </c>
    </row>
    <row r="1846" spans="1:35" x14ac:dyDescent="0.25">
      <c r="A1846" s="27">
        <v>2020</v>
      </c>
      <c r="B1846" s="27">
        <v>0</v>
      </c>
      <c r="C1846" s="27" t="s">
        <v>85</v>
      </c>
      <c r="D1846" s="27">
        <v>11</v>
      </c>
      <c r="E1846" s="27">
        <v>2009</v>
      </c>
      <c r="F1846" s="53">
        <v>0</v>
      </c>
      <c r="G1846" s="54">
        <v>397</v>
      </c>
      <c r="H1846" s="54">
        <v>0</v>
      </c>
      <c r="I1846" s="54">
        <v>0</v>
      </c>
      <c r="J1846" s="54">
        <v>0</v>
      </c>
      <c r="K1846" s="55">
        <v>0</v>
      </c>
      <c r="L1846" s="53">
        <v>0</v>
      </c>
      <c r="M1846" s="54">
        <v>0</v>
      </c>
      <c r="N1846" s="54">
        <v>0</v>
      </c>
      <c r="O1846" s="54">
        <v>0</v>
      </c>
      <c r="P1846" s="54">
        <v>0</v>
      </c>
      <c r="Q1846" s="55">
        <v>0</v>
      </c>
      <c r="R1846" s="53">
        <v>0</v>
      </c>
      <c r="S1846" s="54">
        <v>2</v>
      </c>
      <c r="T1846" s="54">
        <v>0</v>
      </c>
      <c r="U1846" s="54">
        <v>0</v>
      </c>
      <c r="V1846" s="54">
        <v>0</v>
      </c>
      <c r="W1846" s="55">
        <v>0</v>
      </c>
      <c r="X1846" s="53">
        <v>0</v>
      </c>
      <c r="Y1846" s="54">
        <v>0</v>
      </c>
      <c r="Z1846" s="54">
        <v>0</v>
      </c>
      <c r="AA1846" s="54">
        <v>0</v>
      </c>
      <c r="AB1846" s="54">
        <v>0</v>
      </c>
      <c r="AC1846" s="55">
        <v>0</v>
      </c>
      <c r="AD1846" s="53">
        <v>0</v>
      </c>
      <c r="AE1846" s="54">
        <v>2</v>
      </c>
      <c r="AF1846" s="54">
        <v>0</v>
      </c>
      <c r="AG1846" s="54">
        <v>0</v>
      </c>
      <c r="AH1846" s="54">
        <v>0</v>
      </c>
      <c r="AI1846" s="55">
        <v>0</v>
      </c>
    </row>
    <row r="1847" spans="1:35" x14ac:dyDescent="0.25">
      <c r="A1847" s="26">
        <v>2020</v>
      </c>
      <c r="B1847" s="26">
        <v>0</v>
      </c>
      <c r="C1847" s="26" t="s">
        <v>85</v>
      </c>
      <c r="D1847" s="26">
        <v>12</v>
      </c>
      <c r="E1847" s="26">
        <v>2008</v>
      </c>
      <c r="F1847" s="50">
        <v>0</v>
      </c>
      <c r="G1847" s="51">
        <v>0</v>
      </c>
      <c r="H1847" s="51">
        <v>0</v>
      </c>
      <c r="I1847" s="51">
        <v>0</v>
      </c>
      <c r="J1847" s="51">
        <v>0</v>
      </c>
      <c r="K1847" s="52">
        <v>0</v>
      </c>
      <c r="L1847" s="50">
        <v>0</v>
      </c>
      <c r="M1847" s="51">
        <v>0</v>
      </c>
      <c r="N1847" s="51">
        <v>0</v>
      </c>
      <c r="O1847" s="51">
        <v>0</v>
      </c>
      <c r="P1847" s="51">
        <v>0</v>
      </c>
      <c r="Q1847" s="52">
        <v>0</v>
      </c>
      <c r="R1847" s="50">
        <v>0</v>
      </c>
      <c r="S1847" s="51">
        <v>0</v>
      </c>
      <c r="T1847" s="51">
        <v>0</v>
      </c>
      <c r="U1847" s="51">
        <v>0</v>
      </c>
      <c r="V1847" s="51">
        <v>0</v>
      </c>
      <c r="W1847" s="52">
        <v>0</v>
      </c>
      <c r="X1847" s="50">
        <v>0</v>
      </c>
      <c r="Y1847" s="51">
        <v>0</v>
      </c>
      <c r="Z1847" s="51">
        <v>0</v>
      </c>
      <c r="AA1847" s="51">
        <v>0</v>
      </c>
      <c r="AB1847" s="51">
        <v>0</v>
      </c>
      <c r="AC1847" s="52">
        <v>0</v>
      </c>
      <c r="AD1847" s="50">
        <v>0</v>
      </c>
      <c r="AE1847" s="51">
        <v>0</v>
      </c>
      <c r="AF1847" s="51">
        <v>0</v>
      </c>
      <c r="AG1847" s="51">
        <v>0</v>
      </c>
      <c r="AH1847" s="51">
        <v>0</v>
      </c>
      <c r="AI1847" s="52">
        <v>0</v>
      </c>
    </row>
    <row r="1848" spans="1:35" x14ac:dyDescent="0.25">
      <c r="A1848" s="27">
        <v>2020</v>
      </c>
      <c r="B1848" s="27">
        <v>0</v>
      </c>
      <c r="C1848" s="27" t="s">
        <v>85</v>
      </c>
      <c r="D1848" s="27">
        <v>13</v>
      </c>
      <c r="E1848" s="27">
        <v>2007</v>
      </c>
      <c r="F1848" s="53">
        <v>0</v>
      </c>
      <c r="G1848" s="54">
        <v>92</v>
      </c>
      <c r="H1848" s="54">
        <v>0</v>
      </c>
      <c r="I1848" s="54">
        <v>0</v>
      </c>
      <c r="J1848" s="54">
        <v>0</v>
      </c>
      <c r="K1848" s="55">
        <v>0</v>
      </c>
      <c r="L1848" s="53">
        <v>0</v>
      </c>
      <c r="M1848" s="54">
        <v>0</v>
      </c>
      <c r="N1848" s="54">
        <v>0</v>
      </c>
      <c r="O1848" s="54">
        <v>0</v>
      </c>
      <c r="P1848" s="54">
        <v>0</v>
      </c>
      <c r="Q1848" s="55">
        <v>0</v>
      </c>
      <c r="R1848" s="53">
        <v>0</v>
      </c>
      <c r="S1848" s="54">
        <v>1</v>
      </c>
      <c r="T1848" s="54">
        <v>0</v>
      </c>
      <c r="U1848" s="54">
        <v>0</v>
      </c>
      <c r="V1848" s="54">
        <v>0</v>
      </c>
      <c r="W1848" s="55">
        <v>0</v>
      </c>
      <c r="X1848" s="53">
        <v>0</v>
      </c>
      <c r="Y1848" s="54">
        <v>0</v>
      </c>
      <c r="Z1848" s="54">
        <v>0</v>
      </c>
      <c r="AA1848" s="54">
        <v>0</v>
      </c>
      <c r="AB1848" s="54">
        <v>0</v>
      </c>
      <c r="AC1848" s="55">
        <v>0</v>
      </c>
      <c r="AD1848" s="53">
        <v>0</v>
      </c>
      <c r="AE1848" s="54">
        <v>1</v>
      </c>
      <c r="AF1848" s="54">
        <v>0</v>
      </c>
      <c r="AG1848" s="54">
        <v>0</v>
      </c>
      <c r="AH1848" s="54">
        <v>0</v>
      </c>
      <c r="AI1848" s="55">
        <v>0</v>
      </c>
    </row>
    <row r="1849" spans="1:35" x14ac:dyDescent="0.25">
      <c r="A1849" s="26">
        <v>2020</v>
      </c>
      <c r="B1849" s="26">
        <v>0</v>
      </c>
      <c r="C1849" s="26" t="s">
        <v>85</v>
      </c>
      <c r="D1849" s="26">
        <v>14</v>
      </c>
      <c r="E1849" s="26">
        <v>2006</v>
      </c>
      <c r="F1849" s="50">
        <v>0</v>
      </c>
      <c r="G1849" s="51">
        <v>0</v>
      </c>
      <c r="H1849" s="51">
        <v>0</v>
      </c>
      <c r="I1849" s="51">
        <v>0</v>
      </c>
      <c r="J1849" s="51">
        <v>0</v>
      </c>
      <c r="K1849" s="52">
        <v>0</v>
      </c>
      <c r="L1849" s="50">
        <v>0</v>
      </c>
      <c r="M1849" s="51">
        <v>0</v>
      </c>
      <c r="N1849" s="51">
        <v>0</v>
      </c>
      <c r="O1849" s="51">
        <v>0</v>
      </c>
      <c r="P1849" s="51">
        <v>0</v>
      </c>
      <c r="Q1849" s="52">
        <v>0</v>
      </c>
      <c r="R1849" s="50">
        <v>0</v>
      </c>
      <c r="S1849" s="51">
        <v>0</v>
      </c>
      <c r="T1849" s="51">
        <v>0</v>
      </c>
      <c r="U1849" s="51">
        <v>0</v>
      </c>
      <c r="V1849" s="51">
        <v>0</v>
      </c>
      <c r="W1849" s="52">
        <v>0</v>
      </c>
      <c r="X1849" s="50">
        <v>0</v>
      </c>
      <c r="Y1849" s="51">
        <v>0</v>
      </c>
      <c r="Z1849" s="51">
        <v>0</v>
      </c>
      <c r="AA1849" s="51">
        <v>0</v>
      </c>
      <c r="AB1849" s="51">
        <v>0</v>
      </c>
      <c r="AC1849" s="52">
        <v>0</v>
      </c>
      <c r="AD1849" s="50">
        <v>0</v>
      </c>
      <c r="AE1849" s="51">
        <v>0</v>
      </c>
      <c r="AF1849" s="51">
        <v>0</v>
      </c>
      <c r="AG1849" s="51">
        <v>0</v>
      </c>
      <c r="AH1849" s="51">
        <v>0</v>
      </c>
      <c r="AI1849" s="52">
        <v>0</v>
      </c>
    </row>
    <row r="1850" spans="1:35" x14ac:dyDescent="0.25">
      <c r="A1850" s="27">
        <v>2020</v>
      </c>
      <c r="B1850" s="27">
        <v>0</v>
      </c>
      <c r="C1850" s="27" t="s">
        <v>85</v>
      </c>
      <c r="D1850" s="27">
        <v>15</v>
      </c>
      <c r="E1850" s="27">
        <v>2005</v>
      </c>
      <c r="F1850" s="53">
        <v>182</v>
      </c>
      <c r="G1850" s="54">
        <v>732</v>
      </c>
      <c r="H1850" s="54">
        <v>0</v>
      </c>
      <c r="I1850" s="54">
        <v>0</v>
      </c>
      <c r="J1850" s="54">
        <v>0</v>
      </c>
      <c r="K1850" s="55">
        <v>0</v>
      </c>
      <c r="L1850" s="53">
        <v>0</v>
      </c>
      <c r="M1850" s="54">
        <v>0</v>
      </c>
      <c r="N1850" s="54">
        <v>0</v>
      </c>
      <c r="O1850" s="54">
        <v>0</v>
      </c>
      <c r="P1850" s="54">
        <v>0</v>
      </c>
      <c r="Q1850" s="55">
        <v>0</v>
      </c>
      <c r="R1850" s="53">
        <v>1</v>
      </c>
      <c r="S1850" s="54">
        <v>2</v>
      </c>
      <c r="T1850" s="54">
        <v>0</v>
      </c>
      <c r="U1850" s="54">
        <v>0</v>
      </c>
      <c r="V1850" s="54">
        <v>0</v>
      </c>
      <c r="W1850" s="55">
        <v>0</v>
      </c>
      <c r="X1850" s="53">
        <v>0</v>
      </c>
      <c r="Y1850" s="54">
        <v>0</v>
      </c>
      <c r="Z1850" s="54">
        <v>0</v>
      </c>
      <c r="AA1850" s="54">
        <v>0</v>
      </c>
      <c r="AB1850" s="54">
        <v>0</v>
      </c>
      <c r="AC1850" s="55">
        <v>0</v>
      </c>
      <c r="AD1850" s="53">
        <v>1</v>
      </c>
      <c r="AE1850" s="54">
        <v>2</v>
      </c>
      <c r="AF1850" s="54">
        <v>0</v>
      </c>
      <c r="AG1850" s="54">
        <v>0</v>
      </c>
      <c r="AH1850" s="54">
        <v>0</v>
      </c>
      <c r="AI1850" s="55">
        <v>0</v>
      </c>
    </row>
    <row r="1851" spans="1:35" x14ac:dyDescent="0.25">
      <c r="A1851" s="26">
        <v>2020</v>
      </c>
      <c r="B1851" s="26">
        <v>0</v>
      </c>
      <c r="C1851" s="26" t="s">
        <v>85</v>
      </c>
      <c r="D1851" s="26">
        <v>16</v>
      </c>
      <c r="E1851" s="26">
        <v>2004</v>
      </c>
      <c r="F1851" s="50">
        <v>61</v>
      </c>
      <c r="G1851" s="51">
        <v>611</v>
      </c>
      <c r="H1851" s="51">
        <v>0</v>
      </c>
      <c r="I1851" s="51">
        <v>0</v>
      </c>
      <c r="J1851" s="51">
        <v>0</v>
      </c>
      <c r="K1851" s="52">
        <v>0</v>
      </c>
      <c r="L1851" s="50">
        <v>0</v>
      </c>
      <c r="M1851" s="51">
        <v>0</v>
      </c>
      <c r="N1851" s="51">
        <v>0</v>
      </c>
      <c r="O1851" s="51">
        <v>0</v>
      </c>
      <c r="P1851" s="51">
        <v>0</v>
      </c>
      <c r="Q1851" s="52">
        <v>0</v>
      </c>
      <c r="R1851" s="50">
        <v>1</v>
      </c>
      <c r="S1851" s="51">
        <v>2</v>
      </c>
      <c r="T1851" s="51">
        <v>0</v>
      </c>
      <c r="U1851" s="51">
        <v>0</v>
      </c>
      <c r="V1851" s="51">
        <v>0</v>
      </c>
      <c r="W1851" s="52">
        <v>0</v>
      </c>
      <c r="X1851" s="50">
        <v>0</v>
      </c>
      <c r="Y1851" s="51">
        <v>0</v>
      </c>
      <c r="Z1851" s="51">
        <v>0</v>
      </c>
      <c r="AA1851" s="51">
        <v>0</v>
      </c>
      <c r="AB1851" s="51">
        <v>0</v>
      </c>
      <c r="AC1851" s="52">
        <v>0</v>
      </c>
      <c r="AD1851" s="50">
        <v>1</v>
      </c>
      <c r="AE1851" s="51">
        <v>2</v>
      </c>
      <c r="AF1851" s="51">
        <v>0</v>
      </c>
      <c r="AG1851" s="51">
        <v>0</v>
      </c>
      <c r="AH1851" s="51">
        <v>0</v>
      </c>
      <c r="AI1851" s="52">
        <v>0</v>
      </c>
    </row>
    <row r="1852" spans="1:35" x14ac:dyDescent="0.25">
      <c r="A1852" s="27">
        <v>2020</v>
      </c>
      <c r="B1852" s="27">
        <v>0</v>
      </c>
      <c r="C1852" s="27" t="s">
        <v>85</v>
      </c>
      <c r="D1852" s="27">
        <v>17</v>
      </c>
      <c r="E1852" s="27">
        <v>2003</v>
      </c>
      <c r="F1852" s="53">
        <v>546</v>
      </c>
      <c r="G1852" s="54">
        <v>1797</v>
      </c>
      <c r="H1852" s="54">
        <v>0</v>
      </c>
      <c r="I1852" s="54">
        <v>0</v>
      </c>
      <c r="J1852" s="54">
        <v>0</v>
      </c>
      <c r="K1852" s="55">
        <v>0</v>
      </c>
      <c r="L1852" s="53">
        <v>0</v>
      </c>
      <c r="M1852" s="54">
        <v>0</v>
      </c>
      <c r="N1852" s="54">
        <v>0</v>
      </c>
      <c r="O1852" s="54">
        <v>0</v>
      </c>
      <c r="P1852" s="54">
        <v>0</v>
      </c>
      <c r="Q1852" s="55">
        <v>0</v>
      </c>
      <c r="R1852" s="53">
        <v>3</v>
      </c>
      <c r="S1852" s="54">
        <v>6</v>
      </c>
      <c r="T1852" s="54">
        <v>0</v>
      </c>
      <c r="U1852" s="54">
        <v>0</v>
      </c>
      <c r="V1852" s="54">
        <v>0</v>
      </c>
      <c r="W1852" s="55">
        <v>0</v>
      </c>
      <c r="X1852" s="53">
        <v>0</v>
      </c>
      <c r="Y1852" s="54">
        <v>0</v>
      </c>
      <c r="Z1852" s="54">
        <v>0</v>
      </c>
      <c r="AA1852" s="54">
        <v>0</v>
      </c>
      <c r="AB1852" s="54">
        <v>0</v>
      </c>
      <c r="AC1852" s="55">
        <v>0</v>
      </c>
      <c r="AD1852" s="53">
        <v>3</v>
      </c>
      <c r="AE1852" s="54">
        <v>6</v>
      </c>
      <c r="AF1852" s="54">
        <v>0</v>
      </c>
      <c r="AG1852" s="54">
        <v>0</v>
      </c>
      <c r="AH1852" s="54">
        <v>0</v>
      </c>
      <c r="AI1852" s="55">
        <v>0</v>
      </c>
    </row>
    <row r="1853" spans="1:35" x14ac:dyDescent="0.25">
      <c r="A1853" s="26">
        <v>2020</v>
      </c>
      <c r="B1853" s="26">
        <v>0</v>
      </c>
      <c r="C1853" s="26" t="s">
        <v>85</v>
      </c>
      <c r="D1853" s="26">
        <v>18</v>
      </c>
      <c r="E1853" s="26">
        <v>2002</v>
      </c>
      <c r="F1853" s="50">
        <v>910</v>
      </c>
      <c r="G1853" s="51">
        <v>3203</v>
      </c>
      <c r="H1853" s="51">
        <v>0</v>
      </c>
      <c r="I1853" s="51">
        <v>0</v>
      </c>
      <c r="J1853" s="51">
        <v>0</v>
      </c>
      <c r="K1853" s="52">
        <v>0</v>
      </c>
      <c r="L1853" s="50">
        <v>0</v>
      </c>
      <c r="M1853" s="51">
        <v>0</v>
      </c>
      <c r="N1853" s="51">
        <v>0</v>
      </c>
      <c r="O1853" s="51">
        <v>0</v>
      </c>
      <c r="P1853" s="51">
        <v>0</v>
      </c>
      <c r="Q1853" s="52">
        <v>0</v>
      </c>
      <c r="R1853" s="50">
        <v>5</v>
      </c>
      <c r="S1853" s="51">
        <v>10</v>
      </c>
      <c r="T1853" s="51">
        <v>0</v>
      </c>
      <c r="U1853" s="51">
        <v>0</v>
      </c>
      <c r="V1853" s="51">
        <v>0</v>
      </c>
      <c r="W1853" s="52">
        <v>0</v>
      </c>
      <c r="X1853" s="50">
        <v>0</v>
      </c>
      <c r="Y1853" s="51">
        <v>0</v>
      </c>
      <c r="Z1853" s="51">
        <v>0</v>
      </c>
      <c r="AA1853" s="51">
        <v>0</v>
      </c>
      <c r="AB1853" s="51">
        <v>0</v>
      </c>
      <c r="AC1853" s="52">
        <v>0</v>
      </c>
      <c r="AD1853" s="50">
        <v>5</v>
      </c>
      <c r="AE1853" s="51">
        <v>10</v>
      </c>
      <c r="AF1853" s="51">
        <v>0</v>
      </c>
      <c r="AG1853" s="51">
        <v>0</v>
      </c>
      <c r="AH1853" s="51">
        <v>0</v>
      </c>
      <c r="AI1853" s="52">
        <v>0</v>
      </c>
    </row>
    <row r="1854" spans="1:35" x14ac:dyDescent="0.25">
      <c r="A1854" s="27">
        <v>2020</v>
      </c>
      <c r="B1854" s="27">
        <v>0</v>
      </c>
      <c r="C1854" s="27" t="s">
        <v>85</v>
      </c>
      <c r="D1854" s="27">
        <v>19</v>
      </c>
      <c r="E1854" s="27">
        <v>2001</v>
      </c>
      <c r="F1854" s="53">
        <v>1274</v>
      </c>
      <c r="G1854" s="54">
        <v>3629</v>
      </c>
      <c r="H1854" s="54">
        <v>0</v>
      </c>
      <c r="I1854" s="54">
        <v>0</v>
      </c>
      <c r="J1854" s="54">
        <v>0</v>
      </c>
      <c r="K1854" s="55">
        <v>0</v>
      </c>
      <c r="L1854" s="53">
        <v>0</v>
      </c>
      <c r="M1854" s="54">
        <v>0</v>
      </c>
      <c r="N1854" s="54">
        <v>0</v>
      </c>
      <c r="O1854" s="54">
        <v>0</v>
      </c>
      <c r="P1854" s="54">
        <v>0</v>
      </c>
      <c r="Q1854" s="55">
        <v>0</v>
      </c>
      <c r="R1854" s="53">
        <v>7</v>
      </c>
      <c r="S1854" s="54">
        <v>10</v>
      </c>
      <c r="T1854" s="54">
        <v>0</v>
      </c>
      <c r="U1854" s="54">
        <v>0</v>
      </c>
      <c r="V1854" s="54">
        <v>0</v>
      </c>
      <c r="W1854" s="55">
        <v>0</v>
      </c>
      <c r="X1854" s="53">
        <v>0</v>
      </c>
      <c r="Y1854" s="54">
        <v>0</v>
      </c>
      <c r="Z1854" s="54">
        <v>0</v>
      </c>
      <c r="AA1854" s="54">
        <v>0</v>
      </c>
      <c r="AB1854" s="54">
        <v>0</v>
      </c>
      <c r="AC1854" s="55">
        <v>0</v>
      </c>
      <c r="AD1854" s="53">
        <v>7</v>
      </c>
      <c r="AE1854" s="54">
        <v>10</v>
      </c>
      <c r="AF1854" s="54">
        <v>0</v>
      </c>
      <c r="AG1854" s="54">
        <v>0</v>
      </c>
      <c r="AH1854" s="54">
        <v>0</v>
      </c>
      <c r="AI1854" s="55">
        <v>0</v>
      </c>
    </row>
    <row r="1855" spans="1:35" x14ac:dyDescent="0.25">
      <c r="A1855" s="26">
        <v>2020</v>
      </c>
      <c r="B1855" s="26">
        <v>0</v>
      </c>
      <c r="C1855" s="26" t="s">
        <v>85</v>
      </c>
      <c r="D1855" s="26">
        <v>20</v>
      </c>
      <c r="E1855" s="26">
        <v>2000</v>
      </c>
      <c r="F1855" s="50">
        <v>546</v>
      </c>
      <c r="G1855" s="51">
        <v>2380</v>
      </c>
      <c r="H1855" s="51">
        <v>0</v>
      </c>
      <c r="I1855" s="51">
        <v>0</v>
      </c>
      <c r="J1855" s="51">
        <v>0</v>
      </c>
      <c r="K1855" s="52">
        <v>0</v>
      </c>
      <c r="L1855" s="50">
        <v>0</v>
      </c>
      <c r="M1855" s="51">
        <v>0</v>
      </c>
      <c r="N1855" s="51">
        <v>0</v>
      </c>
      <c r="O1855" s="51">
        <v>0</v>
      </c>
      <c r="P1855" s="51">
        <v>0</v>
      </c>
      <c r="Q1855" s="52">
        <v>0</v>
      </c>
      <c r="R1855" s="50">
        <v>3</v>
      </c>
      <c r="S1855" s="51">
        <v>8</v>
      </c>
      <c r="T1855" s="51">
        <v>0</v>
      </c>
      <c r="U1855" s="51">
        <v>0</v>
      </c>
      <c r="V1855" s="51">
        <v>0</v>
      </c>
      <c r="W1855" s="52">
        <v>0</v>
      </c>
      <c r="X1855" s="50">
        <v>0</v>
      </c>
      <c r="Y1855" s="51">
        <v>0</v>
      </c>
      <c r="Z1855" s="51">
        <v>0</v>
      </c>
      <c r="AA1855" s="51">
        <v>0</v>
      </c>
      <c r="AB1855" s="51">
        <v>0</v>
      </c>
      <c r="AC1855" s="52">
        <v>0</v>
      </c>
      <c r="AD1855" s="50">
        <v>3</v>
      </c>
      <c r="AE1855" s="51">
        <v>8</v>
      </c>
      <c r="AF1855" s="51">
        <v>0</v>
      </c>
      <c r="AG1855" s="51">
        <v>0</v>
      </c>
      <c r="AH1855" s="51">
        <v>0</v>
      </c>
      <c r="AI1855" s="52">
        <v>0</v>
      </c>
    </row>
    <row r="1856" spans="1:35" x14ac:dyDescent="0.25">
      <c r="A1856" s="27">
        <v>2020</v>
      </c>
      <c r="B1856" s="27">
        <v>0</v>
      </c>
      <c r="C1856" s="27" t="s">
        <v>85</v>
      </c>
      <c r="D1856" s="27">
        <v>21</v>
      </c>
      <c r="E1856" s="27">
        <v>1999</v>
      </c>
      <c r="F1856" s="53">
        <v>1638</v>
      </c>
      <c r="G1856" s="54">
        <v>5124</v>
      </c>
      <c r="H1856" s="54">
        <v>0</v>
      </c>
      <c r="I1856" s="54">
        <v>0</v>
      </c>
      <c r="J1856" s="54">
        <v>0</v>
      </c>
      <c r="K1856" s="55">
        <v>0</v>
      </c>
      <c r="L1856" s="53">
        <v>0</v>
      </c>
      <c r="M1856" s="54">
        <v>0</v>
      </c>
      <c r="N1856" s="54">
        <v>0</v>
      </c>
      <c r="O1856" s="54">
        <v>0</v>
      </c>
      <c r="P1856" s="54">
        <v>0</v>
      </c>
      <c r="Q1856" s="55">
        <v>0</v>
      </c>
      <c r="R1856" s="53">
        <v>9</v>
      </c>
      <c r="S1856" s="54">
        <v>14</v>
      </c>
      <c r="T1856" s="54">
        <v>0</v>
      </c>
      <c r="U1856" s="54">
        <v>0</v>
      </c>
      <c r="V1856" s="54">
        <v>0</v>
      </c>
      <c r="W1856" s="55">
        <v>0</v>
      </c>
      <c r="X1856" s="53">
        <v>0</v>
      </c>
      <c r="Y1856" s="54">
        <v>0</v>
      </c>
      <c r="Z1856" s="54">
        <v>0</v>
      </c>
      <c r="AA1856" s="54">
        <v>0</v>
      </c>
      <c r="AB1856" s="54">
        <v>0</v>
      </c>
      <c r="AC1856" s="55">
        <v>0</v>
      </c>
      <c r="AD1856" s="53">
        <v>9</v>
      </c>
      <c r="AE1856" s="54">
        <v>14</v>
      </c>
      <c r="AF1856" s="54">
        <v>0</v>
      </c>
      <c r="AG1856" s="54">
        <v>0</v>
      </c>
      <c r="AH1856" s="54">
        <v>0</v>
      </c>
      <c r="AI1856" s="55">
        <v>0</v>
      </c>
    </row>
    <row r="1857" spans="1:35" x14ac:dyDescent="0.25">
      <c r="A1857" s="26">
        <v>2020</v>
      </c>
      <c r="B1857" s="26">
        <v>0</v>
      </c>
      <c r="C1857" s="26" t="s">
        <v>85</v>
      </c>
      <c r="D1857" s="26">
        <v>22</v>
      </c>
      <c r="E1857" s="26">
        <v>1998</v>
      </c>
      <c r="F1857" s="50">
        <v>1062</v>
      </c>
      <c r="G1857" s="51">
        <v>4271</v>
      </c>
      <c r="H1857" s="51">
        <v>0</v>
      </c>
      <c r="I1857" s="51">
        <v>0</v>
      </c>
      <c r="J1857" s="51">
        <v>0</v>
      </c>
      <c r="K1857" s="52">
        <v>0</v>
      </c>
      <c r="L1857" s="50">
        <v>0</v>
      </c>
      <c r="M1857" s="51">
        <v>0</v>
      </c>
      <c r="N1857" s="51">
        <v>0</v>
      </c>
      <c r="O1857" s="51">
        <v>0</v>
      </c>
      <c r="P1857" s="51">
        <v>0</v>
      </c>
      <c r="Q1857" s="52">
        <v>0</v>
      </c>
      <c r="R1857" s="50">
        <v>7</v>
      </c>
      <c r="S1857" s="51">
        <v>12</v>
      </c>
      <c r="T1857" s="51">
        <v>0</v>
      </c>
      <c r="U1857" s="51">
        <v>0</v>
      </c>
      <c r="V1857" s="51">
        <v>0</v>
      </c>
      <c r="W1857" s="52">
        <v>0</v>
      </c>
      <c r="X1857" s="50">
        <v>0</v>
      </c>
      <c r="Y1857" s="51">
        <v>0</v>
      </c>
      <c r="Z1857" s="51">
        <v>0</v>
      </c>
      <c r="AA1857" s="51">
        <v>0</v>
      </c>
      <c r="AB1857" s="51">
        <v>0</v>
      </c>
      <c r="AC1857" s="52">
        <v>0</v>
      </c>
      <c r="AD1857" s="50">
        <v>6</v>
      </c>
      <c r="AE1857" s="51">
        <v>12</v>
      </c>
      <c r="AF1857" s="51">
        <v>0</v>
      </c>
      <c r="AG1857" s="51">
        <v>0</v>
      </c>
      <c r="AH1857" s="51">
        <v>0</v>
      </c>
      <c r="AI1857" s="52">
        <v>0</v>
      </c>
    </row>
    <row r="1858" spans="1:35" x14ac:dyDescent="0.25">
      <c r="A1858" s="27">
        <v>2020</v>
      </c>
      <c r="B1858" s="27">
        <v>0</v>
      </c>
      <c r="C1858" s="27" t="s">
        <v>85</v>
      </c>
      <c r="D1858" s="27">
        <v>23</v>
      </c>
      <c r="E1858" s="27">
        <v>1997</v>
      </c>
      <c r="F1858" s="53">
        <v>2730</v>
      </c>
      <c r="G1858" s="54">
        <v>7199</v>
      </c>
      <c r="H1858" s="54">
        <v>0</v>
      </c>
      <c r="I1858" s="54">
        <v>0</v>
      </c>
      <c r="J1858" s="54">
        <v>0</v>
      </c>
      <c r="K1858" s="55">
        <v>0</v>
      </c>
      <c r="L1858" s="53">
        <v>0</v>
      </c>
      <c r="M1858" s="54">
        <v>0</v>
      </c>
      <c r="N1858" s="54">
        <v>0</v>
      </c>
      <c r="O1858" s="54">
        <v>0</v>
      </c>
      <c r="P1858" s="54">
        <v>0</v>
      </c>
      <c r="Q1858" s="55">
        <v>0</v>
      </c>
      <c r="R1858" s="53">
        <v>15</v>
      </c>
      <c r="S1858" s="54">
        <v>20</v>
      </c>
      <c r="T1858" s="54">
        <v>0</v>
      </c>
      <c r="U1858" s="54">
        <v>0</v>
      </c>
      <c r="V1858" s="54">
        <v>0</v>
      </c>
      <c r="W1858" s="55">
        <v>0</v>
      </c>
      <c r="X1858" s="53">
        <v>0</v>
      </c>
      <c r="Y1858" s="54">
        <v>0</v>
      </c>
      <c r="Z1858" s="54">
        <v>0</v>
      </c>
      <c r="AA1858" s="54">
        <v>0</v>
      </c>
      <c r="AB1858" s="54">
        <v>0</v>
      </c>
      <c r="AC1858" s="55">
        <v>0</v>
      </c>
      <c r="AD1858" s="53">
        <v>15</v>
      </c>
      <c r="AE1858" s="54">
        <v>20</v>
      </c>
      <c r="AF1858" s="54">
        <v>0</v>
      </c>
      <c r="AG1858" s="54">
        <v>0</v>
      </c>
      <c r="AH1858" s="54">
        <v>0</v>
      </c>
      <c r="AI1858" s="55">
        <v>0</v>
      </c>
    </row>
    <row r="1859" spans="1:35" x14ac:dyDescent="0.25">
      <c r="A1859" s="26">
        <v>2020</v>
      </c>
      <c r="B1859" s="26">
        <v>0</v>
      </c>
      <c r="C1859" s="26" t="s">
        <v>85</v>
      </c>
      <c r="D1859" s="26">
        <v>24</v>
      </c>
      <c r="E1859" s="26">
        <v>1996</v>
      </c>
      <c r="F1859" s="50">
        <v>910</v>
      </c>
      <c r="G1859" s="51">
        <v>5459</v>
      </c>
      <c r="H1859" s="51">
        <v>0</v>
      </c>
      <c r="I1859" s="51">
        <v>0</v>
      </c>
      <c r="J1859" s="51">
        <v>0</v>
      </c>
      <c r="K1859" s="52">
        <v>0</v>
      </c>
      <c r="L1859" s="50">
        <v>0</v>
      </c>
      <c r="M1859" s="51">
        <v>0</v>
      </c>
      <c r="N1859" s="51">
        <v>0</v>
      </c>
      <c r="O1859" s="51">
        <v>0</v>
      </c>
      <c r="P1859" s="51">
        <v>0</v>
      </c>
      <c r="Q1859" s="52">
        <v>0</v>
      </c>
      <c r="R1859" s="50">
        <v>5</v>
      </c>
      <c r="S1859" s="51">
        <v>15</v>
      </c>
      <c r="T1859" s="51">
        <v>0</v>
      </c>
      <c r="U1859" s="51">
        <v>0</v>
      </c>
      <c r="V1859" s="51">
        <v>0</v>
      </c>
      <c r="W1859" s="52">
        <v>0</v>
      </c>
      <c r="X1859" s="50">
        <v>0</v>
      </c>
      <c r="Y1859" s="51">
        <v>0</v>
      </c>
      <c r="Z1859" s="51">
        <v>0</v>
      </c>
      <c r="AA1859" s="51">
        <v>0</v>
      </c>
      <c r="AB1859" s="51">
        <v>0</v>
      </c>
      <c r="AC1859" s="52">
        <v>0</v>
      </c>
      <c r="AD1859" s="50">
        <v>5</v>
      </c>
      <c r="AE1859" s="51">
        <v>15</v>
      </c>
      <c r="AF1859" s="51">
        <v>0</v>
      </c>
      <c r="AG1859" s="51">
        <v>0</v>
      </c>
      <c r="AH1859" s="51">
        <v>0</v>
      </c>
      <c r="AI1859" s="52">
        <v>0</v>
      </c>
    </row>
    <row r="1860" spans="1:35" x14ac:dyDescent="0.25">
      <c r="A1860" s="27">
        <v>2020</v>
      </c>
      <c r="B1860" s="27">
        <v>0</v>
      </c>
      <c r="C1860" s="27" t="s">
        <v>85</v>
      </c>
      <c r="D1860" s="27">
        <v>25</v>
      </c>
      <c r="E1860" s="27">
        <v>1995</v>
      </c>
      <c r="F1860" s="53">
        <v>1638</v>
      </c>
      <c r="G1860" s="54">
        <v>6035</v>
      </c>
      <c r="H1860" s="54">
        <v>0</v>
      </c>
      <c r="I1860" s="54">
        <v>0</v>
      </c>
      <c r="J1860" s="54">
        <v>0</v>
      </c>
      <c r="K1860" s="55">
        <v>0</v>
      </c>
      <c r="L1860" s="53">
        <v>0</v>
      </c>
      <c r="M1860" s="54">
        <v>0</v>
      </c>
      <c r="N1860" s="54">
        <v>0</v>
      </c>
      <c r="O1860" s="54">
        <v>0</v>
      </c>
      <c r="P1860" s="54">
        <v>0</v>
      </c>
      <c r="Q1860" s="55">
        <v>0</v>
      </c>
      <c r="R1860" s="53">
        <v>9</v>
      </c>
      <c r="S1860" s="54">
        <v>18</v>
      </c>
      <c r="T1860" s="54">
        <v>0</v>
      </c>
      <c r="U1860" s="54">
        <v>0</v>
      </c>
      <c r="V1860" s="54">
        <v>0</v>
      </c>
      <c r="W1860" s="55">
        <v>0</v>
      </c>
      <c r="X1860" s="53">
        <v>0</v>
      </c>
      <c r="Y1860" s="54">
        <v>0</v>
      </c>
      <c r="Z1860" s="54">
        <v>0</v>
      </c>
      <c r="AA1860" s="54">
        <v>0</v>
      </c>
      <c r="AB1860" s="54">
        <v>0</v>
      </c>
      <c r="AC1860" s="55">
        <v>0</v>
      </c>
      <c r="AD1860" s="53">
        <v>9</v>
      </c>
      <c r="AE1860" s="54">
        <v>18</v>
      </c>
      <c r="AF1860" s="54">
        <v>0</v>
      </c>
      <c r="AG1860" s="54">
        <v>0</v>
      </c>
      <c r="AH1860" s="54">
        <v>0</v>
      </c>
      <c r="AI1860" s="55">
        <v>0</v>
      </c>
    </row>
    <row r="1861" spans="1:35" x14ac:dyDescent="0.25">
      <c r="A1861" s="26">
        <v>2020</v>
      </c>
      <c r="B1861" s="26">
        <v>0</v>
      </c>
      <c r="C1861" s="26" t="s">
        <v>85</v>
      </c>
      <c r="D1861" s="26">
        <v>26</v>
      </c>
      <c r="E1861" s="26">
        <v>1994</v>
      </c>
      <c r="F1861" s="50">
        <v>1013</v>
      </c>
      <c r="G1861" s="51">
        <v>2873</v>
      </c>
      <c r="H1861" s="51">
        <v>0</v>
      </c>
      <c r="I1861" s="51">
        <v>0</v>
      </c>
      <c r="J1861" s="51">
        <v>0</v>
      </c>
      <c r="K1861" s="52">
        <v>0</v>
      </c>
      <c r="L1861" s="50">
        <v>0</v>
      </c>
      <c r="M1861" s="51">
        <v>0</v>
      </c>
      <c r="N1861" s="51">
        <v>0</v>
      </c>
      <c r="O1861" s="51">
        <v>0</v>
      </c>
      <c r="P1861" s="51">
        <v>0</v>
      </c>
      <c r="Q1861" s="52">
        <v>0</v>
      </c>
      <c r="R1861" s="50">
        <v>6</v>
      </c>
      <c r="S1861" s="51">
        <v>8</v>
      </c>
      <c r="T1861" s="51">
        <v>0</v>
      </c>
      <c r="U1861" s="51">
        <v>0</v>
      </c>
      <c r="V1861" s="51">
        <v>0</v>
      </c>
      <c r="W1861" s="52">
        <v>0</v>
      </c>
      <c r="X1861" s="50">
        <v>0</v>
      </c>
      <c r="Y1861" s="51">
        <v>0</v>
      </c>
      <c r="Z1861" s="51">
        <v>0</v>
      </c>
      <c r="AA1861" s="51">
        <v>0</v>
      </c>
      <c r="AB1861" s="51">
        <v>0</v>
      </c>
      <c r="AC1861" s="52">
        <v>0</v>
      </c>
      <c r="AD1861" s="50">
        <v>6</v>
      </c>
      <c r="AE1861" s="51">
        <v>7</v>
      </c>
      <c r="AF1861" s="51">
        <v>0</v>
      </c>
      <c r="AG1861" s="51">
        <v>0</v>
      </c>
      <c r="AH1861" s="51">
        <v>0</v>
      </c>
      <c r="AI1861" s="52">
        <v>0</v>
      </c>
    </row>
    <row r="1862" spans="1:35" x14ac:dyDescent="0.25">
      <c r="A1862" s="27">
        <v>2020</v>
      </c>
      <c r="B1862" s="27">
        <v>0</v>
      </c>
      <c r="C1862" s="27" t="s">
        <v>85</v>
      </c>
      <c r="D1862" s="27">
        <v>27</v>
      </c>
      <c r="E1862" s="27">
        <v>1993</v>
      </c>
      <c r="F1862" s="53">
        <v>751</v>
      </c>
      <c r="G1862" s="54">
        <v>3479</v>
      </c>
      <c r="H1862" s="54">
        <v>0</v>
      </c>
      <c r="I1862" s="54">
        <v>0</v>
      </c>
      <c r="J1862" s="54">
        <v>0</v>
      </c>
      <c r="K1862" s="55">
        <v>0</v>
      </c>
      <c r="L1862" s="53">
        <v>0</v>
      </c>
      <c r="M1862" s="54">
        <v>0</v>
      </c>
      <c r="N1862" s="54">
        <v>0</v>
      </c>
      <c r="O1862" s="54">
        <v>0</v>
      </c>
      <c r="P1862" s="54">
        <v>0</v>
      </c>
      <c r="Q1862" s="55">
        <v>0</v>
      </c>
      <c r="R1862" s="53">
        <v>5</v>
      </c>
      <c r="S1862" s="54">
        <v>12</v>
      </c>
      <c r="T1862" s="54">
        <v>0</v>
      </c>
      <c r="U1862" s="54">
        <v>0</v>
      </c>
      <c r="V1862" s="54">
        <v>0</v>
      </c>
      <c r="W1862" s="55">
        <v>0</v>
      </c>
      <c r="X1862" s="53">
        <v>0</v>
      </c>
      <c r="Y1862" s="54">
        <v>0</v>
      </c>
      <c r="Z1862" s="54">
        <v>0</v>
      </c>
      <c r="AA1862" s="54">
        <v>0</v>
      </c>
      <c r="AB1862" s="54">
        <v>0</v>
      </c>
      <c r="AC1862" s="55">
        <v>0</v>
      </c>
      <c r="AD1862" s="53">
        <v>5</v>
      </c>
      <c r="AE1862" s="54">
        <v>12</v>
      </c>
      <c r="AF1862" s="54">
        <v>0</v>
      </c>
      <c r="AG1862" s="54">
        <v>0</v>
      </c>
      <c r="AH1862" s="54">
        <v>0</v>
      </c>
      <c r="AI1862" s="55">
        <v>0</v>
      </c>
    </row>
    <row r="1863" spans="1:35" x14ac:dyDescent="0.25">
      <c r="A1863" s="26">
        <v>2020</v>
      </c>
      <c r="B1863" s="26">
        <v>0</v>
      </c>
      <c r="C1863" s="26" t="s">
        <v>85</v>
      </c>
      <c r="D1863" s="26">
        <v>28</v>
      </c>
      <c r="E1863" s="26">
        <v>1992</v>
      </c>
      <c r="F1863" s="50">
        <v>910</v>
      </c>
      <c r="G1863" s="51">
        <v>2318</v>
      </c>
      <c r="H1863" s="51">
        <v>0</v>
      </c>
      <c r="I1863" s="51">
        <v>0</v>
      </c>
      <c r="J1863" s="51">
        <v>0</v>
      </c>
      <c r="K1863" s="52">
        <v>0</v>
      </c>
      <c r="L1863" s="50">
        <v>0</v>
      </c>
      <c r="M1863" s="51">
        <v>0</v>
      </c>
      <c r="N1863" s="51">
        <v>0</v>
      </c>
      <c r="O1863" s="51">
        <v>0</v>
      </c>
      <c r="P1863" s="51">
        <v>0</v>
      </c>
      <c r="Q1863" s="52">
        <v>0</v>
      </c>
      <c r="R1863" s="50">
        <v>5</v>
      </c>
      <c r="S1863" s="51">
        <v>7</v>
      </c>
      <c r="T1863" s="51">
        <v>0</v>
      </c>
      <c r="U1863" s="51">
        <v>0</v>
      </c>
      <c r="V1863" s="51">
        <v>0</v>
      </c>
      <c r="W1863" s="52">
        <v>0</v>
      </c>
      <c r="X1863" s="50">
        <v>0</v>
      </c>
      <c r="Y1863" s="51">
        <v>0</v>
      </c>
      <c r="Z1863" s="51">
        <v>0</v>
      </c>
      <c r="AA1863" s="51">
        <v>0</v>
      </c>
      <c r="AB1863" s="51">
        <v>0</v>
      </c>
      <c r="AC1863" s="52">
        <v>0</v>
      </c>
      <c r="AD1863" s="50">
        <v>5</v>
      </c>
      <c r="AE1863" s="51">
        <v>7</v>
      </c>
      <c r="AF1863" s="51">
        <v>0</v>
      </c>
      <c r="AG1863" s="51">
        <v>0</v>
      </c>
      <c r="AH1863" s="51">
        <v>0</v>
      </c>
      <c r="AI1863" s="52">
        <v>0</v>
      </c>
    </row>
    <row r="1864" spans="1:35" x14ac:dyDescent="0.25">
      <c r="A1864" s="27">
        <v>2020</v>
      </c>
      <c r="B1864" s="27">
        <v>0</v>
      </c>
      <c r="C1864" s="27" t="s">
        <v>85</v>
      </c>
      <c r="D1864" s="27">
        <v>29</v>
      </c>
      <c r="E1864" s="27">
        <v>1991</v>
      </c>
      <c r="F1864" s="53">
        <v>1306</v>
      </c>
      <c r="G1864" s="54">
        <v>3394</v>
      </c>
      <c r="H1864" s="54">
        <v>0</v>
      </c>
      <c r="I1864" s="54">
        <v>0</v>
      </c>
      <c r="J1864" s="54">
        <v>0</v>
      </c>
      <c r="K1864" s="55">
        <v>0</v>
      </c>
      <c r="L1864" s="53">
        <v>0</v>
      </c>
      <c r="M1864" s="54">
        <v>0</v>
      </c>
      <c r="N1864" s="54">
        <v>0</v>
      </c>
      <c r="O1864" s="54">
        <v>0</v>
      </c>
      <c r="P1864" s="54">
        <v>0</v>
      </c>
      <c r="Q1864" s="55">
        <v>0</v>
      </c>
      <c r="R1864" s="53">
        <v>8</v>
      </c>
      <c r="S1864" s="54">
        <v>10</v>
      </c>
      <c r="T1864" s="54">
        <v>0</v>
      </c>
      <c r="U1864" s="54">
        <v>0</v>
      </c>
      <c r="V1864" s="54">
        <v>0</v>
      </c>
      <c r="W1864" s="55">
        <v>0</v>
      </c>
      <c r="X1864" s="53">
        <v>0</v>
      </c>
      <c r="Y1864" s="54">
        <v>0</v>
      </c>
      <c r="Z1864" s="54">
        <v>0</v>
      </c>
      <c r="AA1864" s="54">
        <v>0</v>
      </c>
      <c r="AB1864" s="54">
        <v>0</v>
      </c>
      <c r="AC1864" s="55">
        <v>0</v>
      </c>
      <c r="AD1864" s="53">
        <v>7</v>
      </c>
      <c r="AE1864" s="54">
        <v>10</v>
      </c>
      <c r="AF1864" s="54">
        <v>0</v>
      </c>
      <c r="AG1864" s="54">
        <v>0</v>
      </c>
      <c r="AH1864" s="54">
        <v>0</v>
      </c>
      <c r="AI1864" s="55">
        <v>0</v>
      </c>
    </row>
    <row r="1865" spans="1:35" x14ac:dyDescent="0.25">
      <c r="A1865" s="26">
        <v>2020</v>
      </c>
      <c r="B1865" s="26">
        <v>0</v>
      </c>
      <c r="C1865" s="26" t="s">
        <v>85</v>
      </c>
      <c r="D1865" s="26">
        <v>30</v>
      </c>
      <c r="E1865" s="26">
        <v>1990</v>
      </c>
      <c r="F1865" s="50">
        <v>1365</v>
      </c>
      <c r="G1865" s="51">
        <v>4851</v>
      </c>
      <c r="H1865" s="51">
        <v>0</v>
      </c>
      <c r="I1865" s="51">
        <v>0</v>
      </c>
      <c r="J1865" s="51">
        <v>0</v>
      </c>
      <c r="K1865" s="52">
        <v>0</v>
      </c>
      <c r="L1865" s="50">
        <v>0</v>
      </c>
      <c r="M1865" s="51">
        <v>0</v>
      </c>
      <c r="N1865" s="51">
        <v>0</v>
      </c>
      <c r="O1865" s="51">
        <v>0</v>
      </c>
      <c r="P1865" s="51">
        <v>0</v>
      </c>
      <c r="Q1865" s="52">
        <v>0</v>
      </c>
      <c r="R1865" s="50">
        <v>8</v>
      </c>
      <c r="S1865" s="51">
        <v>14</v>
      </c>
      <c r="T1865" s="51">
        <v>0</v>
      </c>
      <c r="U1865" s="51">
        <v>0</v>
      </c>
      <c r="V1865" s="51">
        <v>0</v>
      </c>
      <c r="W1865" s="52">
        <v>0</v>
      </c>
      <c r="X1865" s="50">
        <v>0</v>
      </c>
      <c r="Y1865" s="51">
        <v>0</v>
      </c>
      <c r="Z1865" s="51">
        <v>0</v>
      </c>
      <c r="AA1865" s="51">
        <v>0</v>
      </c>
      <c r="AB1865" s="51">
        <v>0</v>
      </c>
      <c r="AC1865" s="52">
        <v>0</v>
      </c>
      <c r="AD1865" s="50">
        <v>8</v>
      </c>
      <c r="AE1865" s="51">
        <v>14</v>
      </c>
      <c r="AF1865" s="51">
        <v>0</v>
      </c>
      <c r="AG1865" s="51">
        <v>0</v>
      </c>
      <c r="AH1865" s="51">
        <v>0</v>
      </c>
      <c r="AI1865" s="52">
        <v>0</v>
      </c>
    </row>
    <row r="1866" spans="1:35" x14ac:dyDescent="0.25">
      <c r="A1866" s="27">
        <v>2020</v>
      </c>
      <c r="B1866" s="27">
        <v>0</v>
      </c>
      <c r="C1866" s="27" t="s">
        <v>85</v>
      </c>
      <c r="D1866" s="27">
        <v>31</v>
      </c>
      <c r="E1866" s="27">
        <v>1989</v>
      </c>
      <c r="F1866" s="53">
        <v>2184</v>
      </c>
      <c r="G1866" s="54">
        <v>4940</v>
      </c>
      <c r="H1866" s="54">
        <v>0</v>
      </c>
      <c r="I1866" s="54">
        <v>0</v>
      </c>
      <c r="J1866" s="54">
        <v>0</v>
      </c>
      <c r="K1866" s="55">
        <v>0</v>
      </c>
      <c r="L1866" s="53">
        <v>0</v>
      </c>
      <c r="M1866" s="54">
        <v>0</v>
      </c>
      <c r="N1866" s="54">
        <v>0</v>
      </c>
      <c r="O1866" s="54">
        <v>0</v>
      </c>
      <c r="P1866" s="54">
        <v>0</v>
      </c>
      <c r="Q1866" s="55">
        <v>0</v>
      </c>
      <c r="R1866" s="53">
        <v>12</v>
      </c>
      <c r="S1866" s="54">
        <v>14</v>
      </c>
      <c r="T1866" s="54">
        <v>0</v>
      </c>
      <c r="U1866" s="54">
        <v>0</v>
      </c>
      <c r="V1866" s="54">
        <v>0</v>
      </c>
      <c r="W1866" s="55">
        <v>0</v>
      </c>
      <c r="X1866" s="53">
        <v>0</v>
      </c>
      <c r="Y1866" s="54">
        <v>0</v>
      </c>
      <c r="Z1866" s="54">
        <v>0</v>
      </c>
      <c r="AA1866" s="54">
        <v>0</v>
      </c>
      <c r="AB1866" s="54">
        <v>0</v>
      </c>
      <c r="AC1866" s="55">
        <v>0</v>
      </c>
      <c r="AD1866" s="53">
        <v>12</v>
      </c>
      <c r="AE1866" s="54">
        <v>13</v>
      </c>
      <c r="AF1866" s="54">
        <v>0</v>
      </c>
      <c r="AG1866" s="54">
        <v>0</v>
      </c>
      <c r="AH1866" s="54">
        <v>0</v>
      </c>
      <c r="AI1866" s="55">
        <v>0</v>
      </c>
    </row>
    <row r="1867" spans="1:35" x14ac:dyDescent="0.25">
      <c r="A1867" s="26">
        <v>2020</v>
      </c>
      <c r="B1867" s="26">
        <v>0</v>
      </c>
      <c r="C1867" s="26" t="s">
        <v>85</v>
      </c>
      <c r="D1867" s="26">
        <v>32</v>
      </c>
      <c r="E1867" s="26">
        <v>1988</v>
      </c>
      <c r="F1867" s="50">
        <v>1578</v>
      </c>
      <c r="G1867" s="51">
        <v>4698</v>
      </c>
      <c r="H1867" s="51">
        <v>0</v>
      </c>
      <c r="I1867" s="51">
        <v>0</v>
      </c>
      <c r="J1867" s="51">
        <v>0</v>
      </c>
      <c r="K1867" s="52">
        <v>0</v>
      </c>
      <c r="L1867" s="50">
        <v>0</v>
      </c>
      <c r="M1867" s="51">
        <v>0</v>
      </c>
      <c r="N1867" s="51">
        <v>0</v>
      </c>
      <c r="O1867" s="51">
        <v>0</v>
      </c>
      <c r="P1867" s="51">
        <v>0</v>
      </c>
      <c r="Q1867" s="52">
        <v>0</v>
      </c>
      <c r="R1867" s="50">
        <v>9</v>
      </c>
      <c r="S1867" s="51">
        <v>13</v>
      </c>
      <c r="T1867" s="51">
        <v>0</v>
      </c>
      <c r="U1867" s="51">
        <v>0</v>
      </c>
      <c r="V1867" s="51">
        <v>0</v>
      </c>
      <c r="W1867" s="52">
        <v>0</v>
      </c>
      <c r="X1867" s="50">
        <v>0</v>
      </c>
      <c r="Y1867" s="51">
        <v>0</v>
      </c>
      <c r="Z1867" s="51">
        <v>0</v>
      </c>
      <c r="AA1867" s="51">
        <v>0</v>
      </c>
      <c r="AB1867" s="51">
        <v>0</v>
      </c>
      <c r="AC1867" s="52">
        <v>0</v>
      </c>
      <c r="AD1867" s="50">
        <v>9</v>
      </c>
      <c r="AE1867" s="51">
        <v>13</v>
      </c>
      <c r="AF1867" s="51">
        <v>0</v>
      </c>
      <c r="AG1867" s="51">
        <v>0</v>
      </c>
      <c r="AH1867" s="51">
        <v>0</v>
      </c>
      <c r="AI1867" s="52">
        <v>0</v>
      </c>
    </row>
    <row r="1868" spans="1:35" x14ac:dyDescent="0.25">
      <c r="A1868" s="27">
        <v>2020</v>
      </c>
      <c r="B1868" s="27">
        <v>0</v>
      </c>
      <c r="C1868" s="27" t="s">
        <v>85</v>
      </c>
      <c r="D1868" s="27">
        <v>33</v>
      </c>
      <c r="E1868" s="27">
        <v>1987</v>
      </c>
      <c r="F1868" s="53">
        <v>728</v>
      </c>
      <c r="G1868" s="54">
        <v>2953</v>
      </c>
      <c r="H1868" s="54">
        <v>0</v>
      </c>
      <c r="I1868" s="54">
        <v>0</v>
      </c>
      <c r="J1868" s="54">
        <v>0</v>
      </c>
      <c r="K1868" s="55">
        <v>0</v>
      </c>
      <c r="L1868" s="53">
        <v>0</v>
      </c>
      <c r="M1868" s="54">
        <v>0</v>
      </c>
      <c r="N1868" s="54">
        <v>0</v>
      </c>
      <c r="O1868" s="54">
        <v>0</v>
      </c>
      <c r="P1868" s="54">
        <v>0</v>
      </c>
      <c r="Q1868" s="55">
        <v>0</v>
      </c>
      <c r="R1868" s="53">
        <v>4</v>
      </c>
      <c r="S1868" s="54">
        <v>9</v>
      </c>
      <c r="T1868" s="54">
        <v>0</v>
      </c>
      <c r="U1868" s="54">
        <v>0</v>
      </c>
      <c r="V1868" s="54">
        <v>0</v>
      </c>
      <c r="W1868" s="55">
        <v>0</v>
      </c>
      <c r="X1868" s="53">
        <v>0</v>
      </c>
      <c r="Y1868" s="54">
        <v>0</v>
      </c>
      <c r="Z1868" s="54">
        <v>0</v>
      </c>
      <c r="AA1868" s="54">
        <v>0</v>
      </c>
      <c r="AB1868" s="54">
        <v>0</v>
      </c>
      <c r="AC1868" s="55">
        <v>0</v>
      </c>
      <c r="AD1868" s="53">
        <v>4</v>
      </c>
      <c r="AE1868" s="54">
        <v>9</v>
      </c>
      <c r="AF1868" s="54">
        <v>0</v>
      </c>
      <c r="AG1868" s="54">
        <v>0</v>
      </c>
      <c r="AH1868" s="54">
        <v>0</v>
      </c>
      <c r="AI1868" s="55">
        <v>0</v>
      </c>
    </row>
    <row r="1869" spans="1:35" x14ac:dyDescent="0.25">
      <c r="A1869" s="26">
        <v>2020</v>
      </c>
      <c r="B1869" s="26">
        <v>0</v>
      </c>
      <c r="C1869" s="26" t="s">
        <v>85</v>
      </c>
      <c r="D1869" s="26">
        <v>34</v>
      </c>
      <c r="E1869" s="26">
        <v>1986</v>
      </c>
      <c r="F1869" s="50">
        <v>910</v>
      </c>
      <c r="G1869" s="51">
        <v>2713</v>
      </c>
      <c r="H1869" s="51">
        <v>0</v>
      </c>
      <c r="I1869" s="51">
        <v>0</v>
      </c>
      <c r="J1869" s="51">
        <v>0</v>
      </c>
      <c r="K1869" s="52">
        <v>0</v>
      </c>
      <c r="L1869" s="50">
        <v>0</v>
      </c>
      <c r="M1869" s="51">
        <v>0</v>
      </c>
      <c r="N1869" s="51">
        <v>0</v>
      </c>
      <c r="O1869" s="51">
        <v>0</v>
      </c>
      <c r="P1869" s="51">
        <v>0</v>
      </c>
      <c r="Q1869" s="52">
        <v>0</v>
      </c>
      <c r="R1869" s="50">
        <v>5</v>
      </c>
      <c r="S1869" s="51">
        <v>9</v>
      </c>
      <c r="T1869" s="51">
        <v>0</v>
      </c>
      <c r="U1869" s="51">
        <v>0</v>
      </c>
      <c r="V1869" s="51">
        <v>0</v>
      </c>
      <c r="W1869" s="52">
        <v>0</v>
      </c>
      <c r="X1869" s="50">
        <v>0</v>
      </c>
      <c r="Y1869" s="51">
        <v>0</v>
      </c>
      <c r="Z1869" s="51">
        <v>0</v>
      </c>
      <c r="AA1869" s="51">
        <v>0</v>
      </c>
      <c r="AB1869" s="51">
        <v>0</v>
      </c>
      <c r="AC1869" s="52">
        <v>0</v>
      </c>
      <c r="AD1869" s="50">
        <v>5</v>
      </c>
      <c r="AE1869" s="51">
        <v>7</v>
      </c>
      <c r="AF1869" s="51">
        <v>0</v>
      </c>
      <c r="AG1869" s="51">
        <v>0</v>
      </c>
      <c r="AH1869" s="51">
        <v>0</v>
      </c>
      <c r="AI1869" s="52">
        <v>0</v>
      </c>
    </row>
    <row r="1870" spans="1:35" x14ac:dyDescent="0.25">
      <c r="A1870" s="27">
        <v>2020</v>
      </c>
      <c r="B1870" s="27">
        <v>0</v>
      </c>
      <c r="C1870" s="27" t="s">
        <v>85</v>
      </c>
      <c r="D1870" s="27">
        <v>35</v>
      </c>
      <c r="E1870" s="27">
        <v>1985</v>
      </c>
      <c r="F1870" s="53">
        <v>1092</v>
      </c>
      <c r="G1870" s="54">
        <v>3658</v>
      </c>
      <c r="H1870" s="54">
        <v>0</v>
      </c>
      <c r="I1870" s="54">
        <v>0</v>
      </c>
      <c r="J1870" s="54">
        <v>0</v>
      </c>
      <c r="K1870" s="55">
        <v>0</v>
      </c>
      <c r="L1870" s="53">
        <v>0</v>
      </c>
      <c r="M1870" s="54">
        <v>0</v>
      </c>
      <c r="N1870" s="54">
        <v>0</v>
      </c>
      <c r="O1870" s="54">
        <v>0</v>
      </c>
      <c r="P1870" s="54">
        <v>0</v>
      </c>
      <c r="Q1870" s="55">
        <v>0</v>
      </c>
      <c r="R1870" s="53">
        <v>6</v>
      </c>
      <c r="S1870" s="54">
        <v>10</v>
      </c>
      <c r="T1870" s="54">
        <v>0</v>
      </c>
      <c r="U1870" s="54">
        <v>0</v>
      </c>
      <c r="V1870" s="54">
        <v>0</v>
      </c>
      <c r="W1870" s="55">
        <v>0</v>
      </c>
      <c r="X1870" s="53">
        <v>0</v>
      </c>
      <c r="Y1870" s="54">
        <v>0</v>
      </c>
      <c r="Z1870" s="54">
        <v>0</v>
      </c>
      <c r="AA1870" s="54">
        <v>0</v>
      </c>
      <c r="AB1870" s="54">
        <v>0</v>
      </c>
      <c r="AC1870" s="55">
        <v>0</v>
      </c>
      <c r="AD1870" s="53">
        <v>6</v>
      </c>
      <c r="AE1870" s="54">
        <v>10</v>
      </c>
      <c r="AF1870" s="54">
        <v>0</v>
      </c>
      <c r="AG1870" s="54">
        <v>0</v>
      </c>
      <c r="AH1870" s="54">
        <v>0</v>
      </c>
      <c r="AI1870" s="55">
        <v>0</v>
      </c>
    </row>
    <row r="1871" spans="1:35" x14ac:dyDescent="0.25">
      <c r="A1871" s="26">
        <v>2020</v>
      </c>
      <c r="B1871" s="26">
        <v>0</v>
      </c>
      <c r="C1871" s="26" t="s">
        <v>85</v>
      </c>
      <c r="D1871" s="26">
        <v>36</v>
      </c>
      <c r="E1871" s="26">
        <v>1984</v>
      </c>
      <c r="F1871" s="50">
        <v>1243</v>
      </c>
      <c r="G1871" s="51">
        <v>3353</v>
      </c>
      <c r="H1871" s="51">
        <v>0</v>
      </c>
      <c r="I1871" s="51">
        <v>0</v>
      </c>
      <c r="J1871" s="51">
        <v>0</v>
      </c>
      <c r="K1871" s="52">
        <v>0</v>
      </c>
      <c r="L1871" s="50">
        <v>0</v>
      </c>
      <c r="M1871" s="51">
        <v>0</v>
      </c>
      <c r="N1871" s="51">
        <v>0</v>
      </c>
      <c r="O1871" s="51">
        <v>0</v>
      </c>
      <c r="P1871" s="51">
        <v>0</v>
      </c>
      <c r="Q1871" s="52">
        <v>0</v>
      </c>
      <c r="R1871" s="50">
        <v>7</v>
      </c>
      <c r="S1871" s="51">
        <v>10</v>
      </c>
      <c r="T1871" s="51">
        <v>0</v>
      </c>
      <c r="U1871" s="51">
        <v>0</v>
      </c>
      <c r="V1871" s="51">
        <v>0</v>
      </c>
      <c r="W1871" s="52">
        <v>0</v>
      </c>
      <c r="X1871" s="50">
        <v>0</v>
      </c>
      <c r="Y1871" s="51">
        <v>0</v>
      </c>
      <c r="Z1871" s="51">
        <v>0</v>
      </c>
      <c r="AA1871" s="51">
        <v>0</v>
      </c>
      <c r="AB1871" s="51">
        <v>0</v>
      </c>
      <c r="AC1871" s="52">
        <v>0</v>
      </c>
      <c r="AD1871" s="50">
        <v>7</v>
      </c>
      <c r="AE1871" s="51">
        <v>8</v>
      </c>
      <c r="AF1871" s="51">
        <v>0</v>
      </c>
      <c r="AG1871" s="51">
        <v>0</v>
      </c>
      <c r="AH1871" s="51">
        <v>0</v>
      </c>
      <c r="AI1871" s="52">
        <v>0</v>
      </c>
    </row>
    <row r="1872" spans="1:35" x14ac:dyDescent="0.25">
      <c r="A1872" s="27">
        <v>2020</v>
      </c>
      <c r="B1872" s="27">
        <v>0</v>
      </c>
      <c r="C1872" s="27" t="s">
        <v>85</v>
      </c>
      <c r="D1872" s="27">
        <v>37</v>
      </c>
      <c r="E1872" s="27">
        <v>1983</v>
      </c>
      <c r="F1872" s="53">
        <v>364</v>
      </c>
      <c r="G1872" s="54">
        <v>1098</v>
      </c>
      <c r="H1872" s="54">
        <v>0</v>
      </c>
      <c r="I1872" s="54">
        <v>0</v>
      </c>
      <c r="J1872" s="54">
        <v>0</v>
      </c>
      <c r="K1872" s="55">
        <v>0</v>
      </c>
      <c r="L1872" s="53">
        <v>0</v>
      </c>
      <c r="M1872" s="54">
        <v>0</v>
      </c>
      <c r="N1872" s="54">
        <v>0</v>
      </c>
      <c r="O1872" s="54">
        <v>0</v>
      </c>
      <c r="P1872" s="54">
        <v>0</v>
      </c>
      <c r="Q1872" s="55">
        <v>0</v>
      </c>
      <c r="R1872" s="53">
        <v>2</v>
      </c>
      <c r="S1872" s="54">
        <v>3</v>
      </c>
      <c r="T1872" s="54">
        <v>0</v>
      </c>
      <c r="U1872" s="54">
        <v>0</v>
      </c>
      <c r="V1872" s="54">
        <v>0</v>
      </c>
      <c r="W1872" s="55">
        <v>0</v>
      </c>
      <c r="X1872" s="53">
        <v>0</v>
      </c>
      <c r="Y1872" s="54">
        <v>0</v>
      </c>
      <c r="Z1872" s="54">
        <v>0</v>
      </c>
      <c r="AA1872" s="54">
        <v>0</v>
      </c>
      <c r="AB1872" s="54">
        <v>0</v>
      </c>
      <c r="AC1872" s="55">
        <v>0</v>
      </c>
      <c r="AD1872" s="53">
        <v>2</v>
      </c>
      <c r="AE1872" s="54">
        <v>3</v>
      </c>
      <c r="AF1872" s="54">
        <v>0</v>
      </c>
      <c r="AG1872" s="54">
        <v>0</v>
      </c>
      <c r="AH1872" s="54">
        <v>0</v>
      </c>
      <c r="AI1872" s="55">
        <v>0</v>
      </c>
    </row>
    <row r="1873" spans="1:35" x14ac:dyDescent="0.25">
      <c r="A1873" s="26">
        <v>2020</v>
      </c>
      <c r="B1873" s="26">
        <v>0</v>
      </c>
      <c r="C1873" s="26" t="s">
        <v>85</v>
      </c>
      <c r="D1873" s="26">
        <v>38</v>
      </c>
      <c r="E1873" s="26">
        <v>1982</v>
      </c>
      <c r="F1873" s="50">
        <v>728</v>
      </c>
      <c r="G1873" s="51">
        <v>2247</v>
      </c>
      <c r="H1873" s="51">
        <v>0</v>
      </c>
      <c r="I1873" s="51">
        <v>0</v>
      </c>
      <c r="J1873" s="51">
        <v>0</v>
      </c>
      <c r="K1873" s="52">
        <v>0</v>
      </c>
      <c r="L1873" s="50">
        <v>0</v>
      </c>
      <c r="M1873" s="51">
        <v>0</v>
      </c>
      <c r="N1873" s="51">
        <v>0</v>
      </c>
      <c r="O1873" s="51">
        <v>0</v>
      </c>
      <c r="P1873" s="51">
        <v>0</v>
      </c>
      <c r="Q1873" s="52">
        <v>0</v>
      </c>
      <c r="R1873" s="50">
        <v>4</v>
      </c>
      <c r="S1873" s="51">
        <v>7</v>
      </c>
      <c r="T1873" s="51">
        <v>0</v>
      </c>
      <c r="U1873" s="51">
        <v>0</v>
      </c>
      <c r="V1873" s="51">
        <v>0</v>
      </c>
      <c r="W1873" s="52">
        <v>0</v>
      </c>
      <c r="X1873" s="50">
        <v>0</v>
      </c>
      <c r="Y1873" s="51">
        <v>0</v>
      </c>
      <c r="Z1873" s="51">
        <v>0</v>
      </c>
      <c r="AA1873" s="51">
        <v>0</v>
      </c>
      <c r="AB1873" s="51">
        <v>0</v>
      </c>
      <c r="AC1873" s="52">
        <v>0</v>
      </c>
      <c r="AD1873" s="50">
        <v>4</v>
      </c>
      <c r="AE1873" s="51">
        <v>6</v>
      </c>
      <c r="AF1873" s="51">
        <v>0</v>
      </c>
      <c r="AG1873" s="51">
        <v>0</v>
      </c>
      <c r="AH1873" s="51">
        <v>0</v>
      </c>
      <c r="AI1873" s="52">
        <v>0</v>
      </c>
    </row>
    <row r="1874" spans="1:35" x14ac:dyDescent="0.25">
      <c r="A1874" s="27">
        <v>2020</v>
      </c>
      <c r="B1874" s="27">
        <v>0</v>
      </c>
      <c r="C1874" s="27" t="s">
        <v>85</v>
      </c>
      <c r="D1874" s="27">
        <v>39</v>
      </c>
      <c r="E1874" s="27">
        <v>1981</v>
      </c>
      <c r="F1874" s="53">
        <v>910</v>
      </c>
      <c r="G1874" s="54">
        <v>1449</v>
      </c>
      <c r="H1874" s="54">
        <v>0</v>
      </c>
      <c r="I1874" s="54">
        <v>0</v>
      </c>
      <c r="J1874" s="54">
        <v>0</v>
      </c>
      <c r="K1874" s="55">
        <v>0</v>
      </c>
      <c r="L1874" s="53">
        <v>0</v>
      </c>
      <c r="M1874" s="54">
        <v>0</v>
      </c>
      <c r="N1874" s="54">
        <v>0</v>
      </c>
      <c r="O1874" s="54">
        <v>0</v>
      </c>
      <c r="P1874" s="54">
        <v>0</v>
      </c>
      <c r="Q1874" s="55">
        <v>0</v>
      </c>
      <c r="R1874" s="53">
        <v>5</v>
      </c>
      <c r="S1874" s="54">
        <v>4</v>
      </c>
      <c r="T1874" s="54">
        <v>0</v>
      </c>
      <c r="U1874" s="54">
        <v>0</v>
      </c>
      <c r="V1874" s="54">
        <v>0</v>
      </c>
      <c r="W1874" s="55">
        <v>0</v>
      </c>
      <c r="X1874" s="53">
        <v>0</v>
      </c>
      <c r="Y1874" s="54">
        <v>0</v>
      </c>
      <c r="Z1874" s="54">
        <v>0</v>
      </c>
      <c r="AA1874" s="54">
        <v>0</v>
      </c>
      <c r="AB1874" s="54">
        <v>0</v>
      </c>
      <c r="AC1874" s="55">
        <v>0</v>
      </c>
      <c r="AD1874" s="53">
        <v>5</v>
      </c>
      <c r="AE1874" s="54">
        <v>4</v>
      </c>
      <c r="AF1874" s="54">
        <v>0</v>
      </c>
      <c r="AG1874" s="54">
        <v>0</v>
      </c>
      <c r="AH1874" s="54">
        <v>0</v>
      </c>
      <c r="AI1874" s="55">
        <v>0</v>
      </c>
    </row>
    <row r="1875" spans="1:35" x14ac:dyDescent="0.25">
      <c r="A1875" s="26">
        <v>2020</v>
      </c>
      <c r="B1875" s="26">
        <v>0</v>
      </c>
      <c r="C1875" s="26" t="s">
        <v>85</v>
      </c>
      <c r="D1875" s="26">
        <v>40</v>
      </c>
      <c r="E1875" s="26">
        <v>1980</v>
      </c>
      <c r="F1875" s="50">
        <v>1024</v>
      </c>
      <c r="G1875" s="51">
        <v>2439</v>
      </c>
      <c r="H1875" s="51">
        <v>0</v>
      </c>
      <c r="I1875" s="51">
        <v>0</v>
      </c>
      <c r="J1875" s="51">
        <v>0</v>
      </c>
      <c r="K1875" s="52">
        <v>0</v>
      </c>
      <c r="L1875" s="50">
        <v>0</v>
      </c>
      <c r="M1875" s="51">
        <v>0</v>
      </c>
      <c r="N1875" s="51">
        <v>0</v>
      </c>
      <c r="O1875" s="51">
        <v>0</v>
      </c>
      <c r="P1875" s="51">
        <v>0</v>
      </c>
      <c r="Q1875" s="52">
        <v>0</v>
      </c>
      <c r="R1875" s="50">
        <v>6</v>
      </c>
      <c r="S1875" s="51">
        <v>8</v>
      </c>
      <c r="T1875" s="51">
        <v>0</v>
      </c>
      <c r="U1875" s="51">
        <v>0</v>
      </c>
      <c r="V1875" s="51">
        <v>0</v>
      </c>
      <c r="W1875" s="52">
        <v>0</v>
      </c>
      <c r="X1875" s="50">
        <v>0</v>
      </c>
      <c r="Y1875" s="51">
        <v>0</v>
      </c>
      <c r="Z1875" s="51">
        <v>0</v>
      </c>
      <c r="AA1875" s="51">
        <v>0</v>
      </c>
      <c r="AB1875" s="51">
        <v>0</v>
      </c>
      <c r="AC1875" s="52">
        <v>0</v>
      </c>
      <c r="AD1875" s="50">
        <v>6</v>
      </c>
      <c r="AE1875" s="51">
        <v>8</v>
      </c>
      <c r="AF1875" s="51">
        <v>0</v>
      </c>
      <c r="AG1875" s="51">
        <v>0</v>
      </c>
      <c r="AH1875" s="51">
        <v>0</v>
      </c>
      <c r="AI1875" s="52">
        <v>0</v>
      </c>
    </row>
    <row r="1876" spans="1:35" x14ac:dyDescent="0.25">
      <c r="A1876" s="27">
        <v>2020</v>
      </c>
      <c r="B1876" s="27">
        <v>0</v>
      </c>
      <c r="C1876" s="27" t="s">
        <v>85</v>
      </c>
      <c r="D1876" s="27">
        <v>41</v>
      </c>
      <c r="E1876" s="27">
        <v>1979</v>
      </c>
      <c r="F1876" s="53">
        <v>728</v>
      </c>
      <c r="G1876" s="54">
        <v>1830</v>
      </c>
      <c r="H1876" s="54">
        <v>0</v>
      </c>
      <c r="I1876" s="54">
        <v>0</v>
      </c>
      <c r="J1876" s="54">
        <v>0</v>
      </c>
      <c r="K1876" s="55">
        <v>0</v>
      </c>
      <c r="L1876" s="53">
        <v>0</v>
      </c>
      <c r="M1876" s="54">
        <v>0</v>
      </c>
      <c r="N1876" s="54">
        <v>0</v>
      </c>
      <c r="O1876" s="54">
        <v>0</v>
      </c>
      <c r="P1876" s="54">
        <v>0</v>
      </c>
      <c r="Q1876" s="55">
        <v>0</v>
      </c>
      <c r="R1876" s="53">
        <v>4</v>
      </c>
      <c r="S1876" s="54">
        <v>5</v>
      </c>
      <c r="T1876" s="54">
        <v>0</v>
      </c>
      <c r="U1876" s="54">
        <v>0</v>
      </c>
      <c r="V1876" s="54">
        <v>0</v>
      </c>
      <c r="W1876" s="55">
        <v>0</v>
      </c>
      <c r="X1876" s="53">
        <v>0</v>
      </c>
      <c r="Y1876" s="54">
        <v>0</v>
      </c>
      <c r="Z1876" s="54">
        <v>0</v>
      </c>
      <c r="AA1876" s="54">
        <v>0</v>
      </c>
      <c r="AB1876" s="54">
        <v>0</v>
      </c>
      <c r="AC1876" s="55">
        <v>0</v>
      </c>
      <c r="AD1876" s="53">
        <v>4</v>
      </c>
      <c r="AE1876" s="54">
        <v>5</v>
      </c>
      <c r="AF1876" s="54">
        <v>0</v>
      </c>
      <c r="AG1876" s="54">
        <v>0</v>
      </c>
      <c r="AH1876" s="54">
        <v>0</v>
      </c>
      <c r="AI1876" s="55">
        <v>0</v>
      </c>
    </row>
    <row r="1877" spans="1:35" x14ac:dyDescent="0.25">
      <c r="A1877" s="26">
        <v>2020</v>
      </c>
      <c r="B1877" s="26">
        <v>0</v>
      </c>
      <c r="C1877" s="26" t="s">
        <v>85</v>
      </c>
      <c r="D1877" s="26">
        <v>42</v>
      </c>
      <c r="E1877" s="26">
        <v>1978</v>
      </c>
      <c r="F1877" s="50">
        <v>364</v>
      </c>
      <c r="G1877" s="51">
        <v>732</v>
      </c>
      <c r="H1877" s="51">
        <v>0</v>
      </c>
      <c r="I1877" s="51">
        <v>0</v>
      </c>
      <c r="J1877" s="51">
        <v>0</v>
      </c>
      <c r="K1877" s="52">
        <v>0</v>
      </c>
      <c r="L1877" s="50">
        <v>0</v>
      </c>
      <c r="M1877" s="51">
        <v>0</v>
      </c>
      <c r="N1877" s="51">
        <v>0</v>
      </c>
      <c r="O1877" s="51">
        <v>0</v>
      </c>
      <c r="P1877" s="51">
        <v>0</v>
      </c>
      <c r="Q1877" s="52">
        <v>0</v>
      </c>
      <c r="R1877" s="50">
        <v>2</v>
      </c>
      <c r="S1877" s="51">
        <v>2</v>
      </c>
      <c r="T1877" s="51">
        <v>0</v>
      </c>
      <c r="U1877" s="51">
        <v>0</v>
      </c>
      <c r="V1877" s="51">
        <v>0</v>
      </c>
      <c r="W1877" s="52">
        <v>0</v>
      </c>
      <c r="X1877" s="50">
        <v>0</v>
      </c>
      <c r="Y1877" s="51">
        <v>0</v>
      </c>
      <c r="Z1877" s="51">
        <v>0</v>
      </c>
      <c r="AA1877" s="51">
        <v>0</v>
      </c>
      <c r="AB1877" s="51">
        <v>0</v>
      </c>
      <c r="AC1877" s="52">
        <v>0</v>
      </c>
      <c r="AD1877" s="50">
        <v>2</v>
      </c>
      <c r="AE1877" s="51">
        <v>2</v>
      </c>
      <c r="AF1877" s="51">
        <v>0</v>
      </c>
      <c r="AG1877" s="51">
        <v>0</v>
      </c>
      <c r="AH1877" s="51">
        <v>0</v>
      </c>
      <c r="AI1877" s="52">
        <v>0</v>
      </c>
    </row>
    <row r="1878" spans="1:35" x14ac:dyDescent="0.25">
      <c r="A1878" s="27">
        <v>2020</v>
      </c>
      <c r="B1878" s="27">
        <v>0</v>
      </c>
      <c r="C1878" s="27" t="s">
        <v>85</v>
      </c>
      <c r="D1878" s="27">
        <v>43</v>
      </c>
      <c r="E1878" s="27">
        <v>1977</v>
      </c>
      <c r="F1878" s="53">
        <v>546</v>
      </c>
      <c r="G1878" s="54">
        <v>2043</v>
      </c>
      <c r="H1878" s="54">
        <v>0</v>
      </c>
      <c r="I1878" s="54">
        <v>0</v>
      </c>
      <c r="J1878" s="54">
        <v>0</v>
      </c>
      <c r="K1878" s="55">
        <v>0</v>
      </c>
      <c r="L1878" s="53">
        <v>0</v>
      </c>
      <c r="M1878" s="54">
        <v>0</v>
      </c>
      <c r="N1878" s="54">
        <v>0</v>
      </c>
      <c r="O1878" s="54">
        <v>0</v>
      </c>
      <c r="P1878" s="54">
        <v>0</v>
      </c>
      <c r="Q1878" s="55">
        <v>0</v>
      </c>
      <c r="R1878" s="53">
        <v>3</v>
      </c>
      <c r="S1878" s="54">
        <v>6</v>
      </c>
      <c r="T1878" s="54">
        <v>0</v>
      </c>
      <c r="U1878" s="54">
        <v>0</v>
      </c>
      <c r="V1878" s="54">
        <v>0</v>
      </c>
      <c r="W1878" s="55">
        <v>0</v>
      </c>
      <c r="X1878" s="53">
        <v>0</v>
      </c>
      <c r="Y1878" s="54">
        <v>0</v>
      </c>
      <c r="Z1878" s="54">
        <v>0</v>
      </c>
      <c r="AA1878" s="54">
        <v>0</v>
      </c>
      <c r="AB1878" s="54">
        <v>0</v>
      </c>
      <c r="AC1878" s="55">
        <v>0</v>
      </c>
      <c r="AD1878" s="53">
        <v>3</v>
      </c>
      <c r="AE1878" s="54">
        <v>5</v>
      </c>
      <c r="AF1878" s="54">
        <v>0</v>
      </c>
      <c r="AG1878" s="54">
        <v>0</v>
      </c>
      <c r="AH1878" s="54">
        <v>0</v>
      </c>
      <c r="AI1878" s="55">
        <v>0</v>
      </c>
    </row>
    <row r="1879" spans="1:35" x14ac:dyDescent="0.25">
      <c r="A1879" s="26">
        <v>2020</v>
      </c>
      <c r="B1879" s="26">
        <v>0</v>
      </c>
      <c r="C1879" s="26" t="s">
        <v>85</v>
      </c>
      <c r="D1879" s="26">
        <v>44</v>
      </c>
      <c r="E1879" s="26">
        <v>1976</v>
      </c>
      <c r="F1879" s="50">
        <v>910</v>
      </c>
      <c r="G1879" s="51">
        <v>1830</v>
      </c>
      <c r="H1879" s="51">
        <v>0</v>
      </c>
      <c r="I1879" s="51">
        <v>0</v>
      </c>
      <c r="J1879" s="51">
        <v>0</v>
      </c>
      <c r="K1879" s="52">
        <v>0</v>
      </c>
      <c r="L1879" s="50">
        <v>0</v>
      </c>
      <c r="M1879" s="51">
        <v>0</v>
      </c>
      <c r="N1879" s="51">
        <v>0</v>
      </c>
      <c r="O1879" s="51">
        <v>0</v>
      </c>
      <c r="P1879" s="51">
        <v>0</v>
      </c>
      <c r="Q1879" s="52">
        <v>0</v>
      </c>
      <c r="R1879" s="50">
        <v>5</v>
      </c>
      <c r="S1879" s="51">
        <v>5</v>
      </c>
      <c r="T1879" s="51">
        <v>0</v>
      </c>
      <c r="U1879" s="51">
        <v>0</v>
      </c>
      <c r="V1879" s="51">
        <v>0</v>
      </c>
      <c r="W1879" s="52">
        <v>0</v>
      </c>
      <c r="X1879" s="50">
        <v>0</v>
      </c>
      <c r="Y1879" s="51">
        <v>0</v>
      </c>
      <c r="Z1879" s="51">
        <v>0</v>
      </c>
      <c r="AA1879" s="51">
        <v>0</v>
      </c>
      <c r="AB1879" s="51">
        <v>0</v>
      </c>
      <c r="AC1879" s="52">
        <v>0</v>
      </c>
      <c r="AD1879" s="50">
        <v>5</v>
      </c>
      <c r="AE1879" s="51">
        <v>5</v>
      </c>
      <c r="AF1879" s="51">
        <v>0</v>
      </c>
      <c r="AG1879" s="51">
        <v>0</v>
      </c>
      <c r="AH1879" s="51">
        <v>0</v>
      </c>
      <c r="AI1879" s="52">
        <v>0</v>
      </c>
    </row>
    <row r="1880" spans="1:35" x14ac:dyDescent="0.25">
      <c r="A1880" s="27">
        <v>2020</v>
      </c>
      <c r="B1880" s="27">
        <v>0</v>
      </c>
      <c r="C1880" s="27" t="s">
        <v>85</v>
      </c>
      <c r="D1880" s="27">
        <v>45</v>
      </c>
      <c r="E1880" s="27">
        <v>1975</v>
      </c>
      <c r="F1880" s="53">
        <v>364</v>
      </c>
      <c r="G1880" s="54">
        <v>732</v>
      </c>
      <c r="H1880" s="54">
        <v>0</v>
      </c>
      <c r="I1880" s="54">
        <v>0</v>
      </c>
      <c r="J1880" s="54">
        <v>0</v>
      </c>
      <c r="K1880" s="55">
        <v>0</v>
      </c>
      <c r="L1880" s="53">
        <v>0</v>
      </c>
      <c r="M1880" s="54">
        <v>0</v>
      </c>
      <c r="N1880" s="54">
        <v>0</v>
      </c>
      <c r="O1880" s="54">
        <v>0</v>
      </c>
      <c r="P1880" s="54">
        <v>0</v>
      </c>
      <c r="Q1880" s="55">
        <v>0</v>
      </c>
      <c r="R1880" s="53">
        <v>2</v>
      </c>
      <c r="S1880" s="54">
        <v>2</v>
      </c>
      <c r="T1880" s="54">
        <v>0</v>
      </c>
      <c r="U1880" s="54">
        <v>0</v>
      </c>
      <c r="V1880" s="54">
        <v>0</v>
      </c>
      <c r="W1880" s="55">
        <v>0</v>
      </c>
      <c r="X1880" s="53">
        <v>0</v>
      </c>
      <c r="Y1880" s="54">
        <v>0</v>
      </c>
      <c r="Z1880" s="54">
        <v>0</v>
      </c>
      <c r="AA1880" s="54">
        <v>0</v>
      </c>
      <c r="AB1880" s="54">
        <v>0</v>
      </c>
      <c r="AC1880" s="55">
        <v>0</v>
      </c>
      <c r="AD1880" s="53">
        <v>2</v>
      </c>
      <c r="AE1880" s="54">
        <v>2</v>
      </c>
      <c r="AF1880" s="54">
        <v>0</v>
      </c>
      <c r="AG1880" s="54">
        <v>0</v>
      </c>
      <c r="AH1880" s="54">
        <v>0</v>
      </c>
      <c r="AI1880" s="55">
        <v>0</v>
      </c>
    </row>
    <row r="1881" spans="1:35" x14ac:dyDescent="0.25">
      <c r="A1881" s="26">
        <v>2020</v>
      </c>
      <c r="B1881" s="26">
        <v>0</v>
      </c>
      <c r="C1881" s="26" t="s">
        <v>85</v>
      </c>
      <c r="D1881" s="26">
        <v>46</v>
      </c>
      <c r="E1881" s="26">
        <v>1974</v>
      </c>
      <c r="F1881" s="50">
        <v>182</v>
      </c>
      <c r="G1881" s="51">
        <v>732</v>
      </c>
      <c r="H1881" s="51">
        <v>0</v>
      </c>
      <c r="I1881" s="51">
        <v>0</v>
      </c>
      <c r="J1881" s="51">
        <v>0</v>
      </c>
      <c r="K1881" s="52">
        <v>0</v>
      </c>
      <c r="L1881" s="50">
        <v>0</v>
      </c>
      <c r="M1881" s="51">
        <v>0</v>
      </c>
      <c r="N1881" s="51">
        <v>0</v>
      </c>
      <c r="O1881" s="51">
        <v>0</v>
      </c>
      <c r="P1881" s="51">
        <v>0</v>
      </c>
      <c r="Q1881" s="52">
        <v>0</v>
      </c>
      <c r="R1881" s="50">
        <v>1</v>
      </c>
      <c r="S1881" s="51">
        <v>2</v>
      </c>
      <c r="T1881" s="51">
        <v>0</v>
      </c>
      <c r="U1881" s="51">
        <v>0</v>
      </c>
      <c r="V1881" s="51">
        <v>0</v>
      </c>
      <c r="W1881" s="52">
        <v>0</v>
      </c>
      <c r="X1881" s="50">
        <v>0</v>
      </c>
      <c r="Y1881" s="51">
        <v>0</v>
      </c>
      <c r="Z1881" s="51">
        <v>0</v>
      </c>
      <c r="AA1881" s="51">
        <v>0</v>
      </c>
      <c r="AB1881" s="51">
        <v>0</v>
      </c>
      <c r="AC1881" s="52">
        <v>0</v>
      </c>
      <c r="AD1881" s="50">
        <v>1</v>
      </c>
      <c r="AE1881" s="51">
        <v>2</v>
      </c>
      <c r="AF1881" s="51">
        <v>0</v>
      </c>
      <c r="AG1881" s="51">
        <v>0</v>
      </c>
      <c r="AH1881" s="51">
        <v>0</v>
      </c>
      <c r="AI1881" s="52">
        <v>0</v>
      </c>
    </row>
    <row r="1882" spans="1:35" x14ac:dyDescent="0.25">
      <c r="A1882" s="27">
        <v>2020</v>
      </c>
      <c r="B1882" s="27">
        <v>0</v>
      </c>
      <c r="C1882" s="27" t="s">
        <v>85</v>
      </c>
      <c r="D1882" s="27">
        <v>47</v>
      </c>
      <c r="E1882" s="27">
        <v>1973</v>
      </c>
      <c r="F1882" s="53">
        <v>422</v>
      </c>
      <c r="G1882" s="54">
        <v>1098</v>
      </c>
      <c r="H1882" s="54">
        <v>0</v>
      </c>
      <c r="I1882" s="54">
        <v>0</v>
      </c>
      <c r="J1882" s="54">
        <v>0</v>
      </c>
      <c r="K1882" s="55">
        <v>0</v>
      </c>
      <c r="L1882" s="53">
        <v>0</v>
      </c>
      <c r="M1882" s="54">
        <v>0</v>
      </c>
      <c r="N1882" s="54">
        <v>0</v>
      </c>
      <c r="O1882" s="54">
        <v>0</v>
      </c>
      <c r="P1882" s="54">
        <v>0</v>
      </c>
      <c r="Q1882" s="55">
        <v>0</v>
      </c>
      <c r="R1882" s="53">
        <v>3</v>
      </c>
      <c r="S1882" s="54">
        <v>3</v>
      </c>
      <c r="T1882" s="54">
        <v>0</v>
      </c>
      <c r="U1882" s="54">
        <v>0</v>
      </c>
      <c r="V1882" s="54">
        <v>0</v>
      </c>
      <c r="W1882" s="55">
        <v>0</v>
      </c>
      <c r="X1882" s="53">
        <v>0</v>
      </c>
      <c r="Y1882" s="54">
        <v>0</v>
      </c>
      <c r="Z1882" s="54">
        <v>0</v>
      </c>
      <c r="AA1882" s="54">
        <v>0</v>
      </c>
      <c r="AB1882" s="54">
        <v>0</v>
      </c>
      <c r="AC1882" s="55">
        <v>0</v>
      </c>
      <c r="AD1882" s="53">
        <v>2</v>
      </c>
      <c r="AE1882" s="54">
        <v>3</v>
      </c>
      <c r="AF1882" s="54">
        <v>0</v>
      </c>
      <c r="AG1882" s="54">
        <v>0</v>
      </c>
      <c r="AH1882" s="54">
        <v>0</v>
      </c>
      <c r="AI1882" s="55">
        <v>0</v>
      </c>
    </row>
    <row r="1883" spans="1:35" x14ac:dyDescent="0.25">
      <c r="A1883" s="26">
        <v>2020</v>
      </c>
      <c r="B1883" s="26">
        <v>0</v>
      </c>
      <c r="C1883" s="26" t="s">
        <v>85</v>
      </c>
      <c r="D1883" s="26">
        <v>48</v>
      </c>
      <c r="E1883" s="26">
        <v>1972</v>
      </c>
      <c r="F1883" s="50">
        <v>364</v>
      </c>
      <c r="G1883" s="51">
        <v>1092</v>
      </c>
      <c r="H1883" s="51">
        <v>0</v>
      </c>
      <c r="I1883" s="51">
        <v>0</v>
      </c>
      <c r="J1883" s="51">
        <v>0</v>
      </c>
      <c r="K1883" s="52">
        <v>0</v>
      </c>
      <c r="L1883" s="50">
        <v>0</v>
      </c>
      <c r="M1883" s="51">
        <v>0</v>
      </c>
      <c r="N1883" s="51">
        <v>0</v>
      </c>
      <c r="O1883" s="51">
        <v>0</v>
      </c>
      <c r="P1883" s="51">
        <v>0</v>
      </c>
      <c r="Q1883" s="52">
        <v>0</v>
      </c>
      <c r="R1883" s="50">
        <v>2</v>
      </c>
      <c r="S1883" s="51">
        <v>3</v>
      </c>
      <c r="T1883" s="51">
        <v>0</v>
      </c>
      <c r="U1883" s="51">
        <v>0</v>
      </c>
      <c r="V1883" s="51">
        <v>0</v>
      </c>
      <c r="W1883" s="52">
        <v>0</v>
      </c>
      <c r="X1883" s="50">
        <v>0</v>
      </c>
      <c r="Y1883" s="51">
        <v>0</v>
      </c>
      <c r="Z1883" s="51">
        <v>0</v>
      </c>
      <c r="AA1883" s="51">
        <v>0</v>
      </c>
      <c r="AB1883" s="51">
        <v>0</v>
      </c>
      <c r="AC1883" s="52">
        <v>0</v>
      </c>
      <c r="AD1883" s="50">
        <v>2</v>
      </c>
      <c r="AE1883" s="51">
        <v>3</v>
      </c>
      <c r="AF1883" s="51">
        <v>0</v>
      </c>
      <c r="AG1883" s="51">
        <v>0</v>
      </c>
      <c r="AH1883" s="51">
        <v>0</v>
      </c>
      <c r="AI1883" s="52">
        <v>0</v>
      </c>
    </row>
    <row r="1884" spans="1:35" x14ac:dyDescent="0.25">
      <c r="A1884" s="27">
        <v>2020</v>
      </c>
      <c r="B1884" s="27">
        <v>0</v>
      </c>
      <c r="C1884" s="27" t="s">
        <v>85</v>
      </c>
      <c r="D1884" s="27">
        <v>49</v>
      </c>
      <c r="E1884" s="27">
        <v>1971</v>
      </c>
      <c r="F1884" s="53">
        <v>182</v>
      </c>
      <c r="G1884" s="54">
        <v>366</v>
      </c>
      <c r="H1884" s="54">
        <v>0</v>
      </c>
      <c r="I1884" s="54">
        <v>0</v>
      </c>
      <c r="J1884" s="54">
        <v>0</v>
      </c>
      <c r="K1884" s="55">
        <v>0</v>
      </c>
      <c r="L1884" s="53">
        <v>0</v>
      </c>
      <c r="M1884" s="54">
        <v>0</v>
      </c>
      <c r="N1884" s="54">
        <v>0</v>
      </c>
      <c r="O1884" s="54">
        <v>0</v>
      </c>
      <c r="P1884" s="54">
        <v>0</v>
      </c>
      <c r="Q1884" s="55">
        <v>0</v>
      </c>
      <c r="R1884" s="53">
        <v>1</v>
      </c>
      <c r="S1884" s="54">
        <v>1</v>
      </c>
      <c r="T1884" s="54">
        <v>0</v>
      </c>
      <c r="U1884" s="54">
        <v>0</v>
      </c>
      <c r="V1884" s="54">
        <v>0</v>
      </c>
      <c r="W1884" s="55">
        <v>0</v>
      </c>
      <c r="X1884" s="53">
        <v>0</v>
      </c>
      <c r="Y1884" s="54">
        <v>0</v>
      </c>
      <c r="Z1884" s="54">
        <v>0</v>
      </c>
      <c r="AA1884" s="54">
        <v>0</v>
      </c>
      <c r="AB1884" s="54">
        <v>0</v>
      </c>
      <c r="AC1884" s="55">
        <v>0</v>
      </c>
      <c r="AD1884" s="53">
        <v>1</v>
      </c>
      <c r="AE1884" s="54">
        <v>1</v>
      </c>
      <c r="AF1884" s="54">
        <v>0</v>
      </c>
      <c r="AG1884" s="54">
        <v>0</v>
      </c>
      <c r="AH1884" s="54">
        <v>0</v>
      </c>
      <c r="AI1884" s="55">
        <v>0</v>
      </c>
    </row>
    <row r="1885" spans="1:35" x14ac:dyDescent="0.25">
      <c r="A1885" s="26">
        <v>2020</v>
      </c>
      <c r="B1885" s="26">
        <v>0</v>
      </c>
      <c r="C1885" s="26" t="s">
        <v>85</v>
      </c>
      <c r="D1885" s="26">
        <v>50</v>
      </c>
      <c r="E1885" s="26">
        <v>1970</v>
      </c>
      <c r="F1885" s="50">
        <v>182</v>
      </c>
      <c r="G1885" s="51">
        <v>432</v>
      </c>
      <c r="H1885" s="51">
        <v>0</v>
      </c>
      <c r="I1885" s="51">
        <v>0</v>
      </c>
      <c r="J1885" s="51">
        <v>0</v>
      </c>
      <c r="K1885" s="52">
        <v>0</v>
      </c>
      <c r="L1885" s="50">
        <v>0</v>
      </c>
      <c r="M1885" s="51">
        <v>0</v>
      </c>
      <c r="N1885" s="51">
        <v>0</v>
      </c>
      <c r="O1885" s="51">
        <v>0</v>
      </c>
      <c r="P1885" s="51">
        <v>0</v>
      </c>
      <c r="Q1885" s="52">
        <v>0</v>
      </c>
      <c r="R1885" s="50">
        <v>1</v>
      </c>
      <c r="S1885" s="51">
        <v>2</v>
      </c>
      <c r="T1885" s="51">
        <v>0</v>
      </c>
      <c r="U1885" s="51">
        <v>0</v>
      </c>
      <c r="V1885" s="51">
        <v>0</v>
      </c>
      <c r="W1885" s="52">
        <v>0</v>
      </c>
      <c r="X1885" s="50">
        <v>0</v>
      </c>
      <c r="Y1885" s="51">
        <v>0</v>
      </c>
      <c r="Z1885" s="51">
        <v>0</v>
      </c>
      <c r="AA1885" s="51">
        <v>0</v>
      </c>
      <c r="AB1885" s="51">
        <v>0</v>
      </c>
      <c r="AC1885" s="52">
        <v>0</v>
      </c>
      <c r="AD1885" s="50">
        <v>1</v>
      </c>
      <c r="AE1885" s="51">
        <v>2</v>
      </c>
      <c r="AF1885" s="51">
        <v>0</v>
      </c>
      <c r="AG1885" s="51">
        <v>0</v>
      </c>
      <c r="AH1885" s="51">
        <v>0</v>
      </c>
      <c r="AI1885" s="52">
        <v>0</v>
      </c>
    </row>
    <row r="1886" spans="1:35" x14ac:dyDescent="0.25">
      <c r="A1886" s="27">
        <v>2020</v>
      </c>
      <c r="B1886" s="27">
        <v>0</v>
      </c>
      <c r="C1886" s="27" t="s">
        <v>85</v>
      </c>
      <c r="D1886" s="27">
        <v>51</v>
      </c>
      <c r="E1886" s="27">
        <v>1969</v>
      </c>
      <c r="F1886" s="53">
        <v>364</v>
      </c>
      <c r="G1886" s="54">
        <v>1068</v>
      </c>
      <c r="H1886" s="54">
        <v>0</v>
      </c>
      <c r="I1886" s="54">
        <v>0</v>
      </c>
      <c r="J1886" s="54">
        <v>0</v>
      </c>
      <c r="K1886" s="55">
        <v>0</v>
      </c>
      <c r="L1886" s="53">
        <v>0</v>
      </c>
      <c r="M1886" s="54">
        <v>0</v>
      </c>
      <c r="N1886" s="54">
        <v>0</v>
      </c>
      <c r="O1886" s="54">
        <v>0</v>
      </c>
      <c r="P1886" s="54">
        <v>0</v>
      </c>
      <c r="Q1886" s="55">
        <v>0</v>
      </c>
      <c r="R1886" s="53">
        <v>2</v>
      </c>
      <c r="S1886" s="54">
        <v>3</v>
      </c>
      <c r="T1886" s="54">
        <v>0</v>
      </c>
      <c r="U1886" s="54">
        <v>0</v>
      </c>
      <c r="V1886" s="54">
        <v>0</v>
      </c>
      <c r="W1886" s="55">
        <v>0</v>
      </c>
      <c r="X1886" s="53">
        <v>0</v>
      </c>
      <c r="Y1886" s="54">
        <v>0</v>
      </c>
      <c r="Z1886" s="54">
        <v>0</v>
      </c>
      <c r="AA1886" s="54">
        <v>0</v>
      </c>
      <c r="AB1886" s="54">
        <v>0</v>
      </c>
      <c r="AC1886" s="55">
        <v>0</v>
      </c>
      <c r="AD1886" s="53">
        <v>2</v>
      </c>
      <c r="AE1886" s="54">
        <v>3</v>
      </c>
      <c r="AF1886" s="54">
        <v>0</v>
      </c>
      <c r="AG1886" s="54">
        <v>0</v>
      </c>
      <c r="AH1886" s="54">
        <v>0</v>
      </c>
      <c r="AI1886" s="55">
        <v>0</v>
      </c>
    </row>
    <row r="1887" spans="1:35" x14ac:dyDescent="0.25">
      <c r="A1887" s="26">
        <v>2020</v>
      </c>
      <c r="B1887" s="26">
        <v>0</v>
      </c>
      <c r="C1887" s="26" t="s">
        <v>85</v>
      </c>
      <c r="D1887" s="26">
        <v>52</v>
      </c>
      <c r="E1887" s="26">
        <v>1968</v>
      </c>
      <c r="F1887" s="50">
        <v>364</v>
      </c>
      <c r="G1887" s="51">
        <v>2166</v>
      </c>
      <c r="H1887" s="51">
        <v>0</v>
      </c>
      <c r="I1887" s="51">
        <v>0</v>
      </c>
      <c r="J1887" s="51">
        <v>0</v>
      </c>
      <c r="K1887" s="52">
        <v>0</v>
      </c>
      <c r="L1887" s="50">
        <v>0</v>
      </c>
      <c r="M1887" s="51">
        <v>0</v>
      </c>
      <c r="N1887" s="51">
        <v>0</v>
      </c>
      <c r="O1887" s="51">
        <v>0</v>
      </c>
      <c r="P1887" s="51">
        <v>0</v>
      </c>
      <c r="Q1887" s="52">
        <v>0</v>
      </c>
      <c r="R1887" s="50">
        <v>2</v>
      </c>
      <c r="S1887" s="51">
        <v>7</v>
      </c>
      <c r="T1887" s="51">
        <v>0</v>
      </c>
      <c r="U1887" s="51">
        <v>0</v>
      </c>
      <c r="V1887" s="51">
        <v>0</v>
      </c>
      <c r="W1887" s="52">
        <v>0</v>
      </c>
      <c r="X1887" s="50">
        <v>0</v>
      </c>
      <c r="Y1887" s="51">
        <v>0</v>
      </c>
      <c r="Z1887" s="51">
        <v>0</v>
      </c>
      <c r="AA1887" s="51">
        <v>0</v>
      </c>
      <c r="AB1887" s="51">
        <v>0</v>
      </c>
      <c r="AC1887" s="52">
        <v>0</v>
      </c>
      <c r="AD1887" s="50">
        <v>2</v>
      </c>
      <c r="AE1887" s="51">
        <v>7</v>
      </c>
      <c r="AF1887" s="51">
        <v>0</v>
      </c>
      <c r="AG1887" s="51">
        <v>0</v>
      </c>
      <c r="AH1887" s="51">
        <v>0</v>
      </c>
      <c r="AI1887" s="52">
        <v>0</v>
      </c>
    </row>
    <row r="1888" spans="1:35" x14ac:dyDescent="0.25">
      <c r="A1888" s="27">
        <v>2020</v>
      </c>
      <c r="B1888" s="27">
        <v>0</v>
      </c>
      <c r="C1888" s="27" t="s">
        <v>85</v>
      </c>
      <c r="D1888" s="27">
        <v>53</v>
      </c>
      <c r="E1888" s="27">
        <v>1967</v>
      </c>
      <c r="F1888" s="53">
        <v>546</v>
      </c>
      <c r="G1888" s="54">
        <v>1464</v>
      </c>
      <c r="H1888" s="54">
        <v>0</v>
      </c>
      <c r="I1888" s="54">
        <v>0</v>
      </c>
      <c r="J1888" s="54">
        <v>0</v>
      </c>
      <c r="K1888" s="55">
        <v>0</v>
      </c>
      <c r="L1888" s="53">
        <v>0</v>
      </c>
      <c r="M1888" s="54">
        <v>0</v>
      </c>
      <c r="N1888" s="54">
        <v>0</v>
      </c>
      <c r="O1888" s="54">
        <v>0</v>
      </c>
      <c r="P1888" s="54">
        <v>0</v>
      </c>
      <c r="Q1888" s="55">
        <v>0</v>
      </c>
      <c r="R1888" s="53">
        <v>3</v>
      </c>
      <c r="S1888" s="54">
        <v>4</v>
      </c>
      <c r="T1888" s="54">
        <v>0</v>
      </c>
      <c r="U1888" s="54">
        <v>0</v>
      </c>
      <c r="V1888" s="54">
        <v>0</v>
      </c>
      <c r="W1888" s="55">
        <v>0</v>
      </c>
      <c r="X1888" s="53">
        <v>0</v>
      </c>
      <c r="Y1888" s="54">
        <v>0</v>
      </c>
      <c r="Z1888" s="54">
        <v>0</v>
      </c>
      <c r="AA1888" s="54">
        <v>0</v>
      </c>
      <c r="AB1888" s="54">
        <v>0</v>
      </c>
      <c r="AC1888" s="55">
        <v>0</v>
      </c>
      <c r="AD1888" s="53">
        <v>3</v>
      </c>
      <c r="AE1888" s="54">
        <v>4</v>
      </c>
      <c r="AF1888" s="54">
        <v>0</v>
      </c>
      <c r="AG1888" s="54">
        <v>0</v>
      </c>
      <c r="AH1888" s="54">
        <v>0</v>
      </c>
      <c r="AI1888" s="55">
        <v>0</v>
      </c>
    </row>
    <row r="1889" spans="1:35" x14ac:dyDescent="0.25">
      <c r="A1889" s="26">
        <v>2020</v>
      </c>
      <c r="B1889" s="26">
        <v>0</v>
      </c>
      <c r="C1889" s="26" t="s">
        <v>85</v>
      </c>
      <c r="D1889" s="26">
        <v>54</v>
      </c>
      <c r="E1889" s="26">
        <v>1966</v>
      </c>
      <c r="F1889" s="50">
        <v>986</v>
      </c>
      <c r="G1889" s="51">
        <v>2638</v>
      </c>
      <c r="H1889" s="51">
        <v>0</v>
      </c>
      <c r="I1889" s="51">
        <v>0</v>
      </c>
      <c r="J1889" s="51">
        <v>0</v>
      </c>
      <c r="K1889" s="52">
        <v>0</v>
      </c>
      <c r="L1889" s="50">
        <v>0</v>
      </c>
      <c r="M1889" s="51">
        <v>0</v>
      </c>
      <c r="N1889" s="51">
        <v>0</v>
      </c>
      <c r="O1889" s="51">
        <v>0</v>
      </c>
      <c r="P1889" s="51">
        <v>0</v>
      </c>
      <c r="Q1889" s="52">
        <v>0</v>
      </c>
      <c r="R1889" s="50">
        <v>6</v>
      </c>
      <c r="S1889" s="51">
        <v>8</v>
      </c>
      <c r="T1889" s="51">
        <v>0</v>
      </c>
      <c r="U1889" s="51">
        <v>0</v>
      </c>
      <c r="V1889" s="51">
        <v>0</v>
      </c>
      <c r="W1889" s="52">
        <v>0</v>
      </c>
      <c r="X1889" s="50">
        <v>0</v>
      </c>
      <c r="Y1889" s="51">
        <v>0</v>
      </c>
      <c r="Z1889" s="51">
        <v>0</v>
      </c>
      <c r="AA1889" s="51">
        <v>0</v>
      </c>
      <c r="AB1889" s="51">
        <v>0</v>
      </c>
      <c r="AC1889" s="52">
        <v>0</v>
      </c>
      <c r="AD1889" s="50">
        <v>5</v>
      </c>
      <c r="AE1889" s="51">
        <v>7</v>
      </c>
      <c r="AF1889" s="51">
        <v>0</v>
      </c>
      <c r="AG1889" s="51">
        <v>0</v>
      </c>
      <c r="AH1889" s="51">
        <v>0</v>
      </c>
      <c r="AI1889" s="52">
        <v>0</v>
      </c>
    </row>
    <row r="1890" spans="1:35" x14ac:dyDescent="0.25">
      <c r="A1890" s="27">
        <v>2020</v>
      </c>
      <c r="B1890" s="27">
        <v>0</v>
      </c>
      <c r="C1890" s="27" t="s">
        <v>85</v>
      </c>
      <c r="D1890" s="27">
        <v>55</v>
      </c>
      <c r="E1890" s="27">
        <v>1965</v>
      </c>
      <c r="F1890" s="53">
        <v>546</v>
      </c>
      <c r="G1890" s="54">
        <v>1464</v>
      </c>
      <c r="H1890" s="54">
        <v>0</v>
      </c>
      <c r="I1890" s="54">
        <v>0</v>
      </c>
      <c r="J1890" s="54">
        <v>0</v>
      </c>
      <c r="K1890" s="55">
        <v>0</v>
      </c>
      <c r="L1890" s="53">
        <v>0</v>
      </c>
      <c r="M1890" s="54">
        <v>0</v>
      </c>
      <c r="N1890" s="54">
        <v>0</v>
      </c>
      <c r="O1890" s="54">
        <v>0</v>
      </c>
      <c r="P1890" s="54">
        <v>0</v>
      </c>
      <c r="Q1890" s="55">
        <v>0</v>
      </c>
      <c r="R1890" s="53">
        <v>3</v>
      </c>
      <c r="S1890" s="54">
        <v>4</v>
      </c>
      <c r="T1890" s="54">
        <v>0</v>
      </c>
      <c r="U1890" s="54">
        <v>0</v>
      </c>
      <c r="V1890" s="54">
        <v>0</v>
      </c>
      <c r="W1890" s="55">
        <v>0</v>
      </c>
      <c r="X1890" s="53">
        <v>0</v>
      </c>
      <c r="Y1890" s="54">
        <v>0</v>
      </c>
      <c r="Z1890" s="54">
        <v>0</v>
      </c>
      <c r="AA1890" s="54">
        <v>0</v>
      </c>
      <c r="AB1890" s="54">
        <v>0</v>
      </c>
      <c r="AC1890" s="55">
        <v>0</v>
      </c>
      <c r="AD1890" s="53">
        <v>3</v>
      </c>
      <c r="AE1890" s="54">
        <v>4</v>
      </c>
      <c r="AF1890" s="54">
        <v>0</v>
      </c>
      <c r="AG1890" s="54">
        <v>0</v>
      </c>
      <c r="AH1890" s="54">
        <v>0</v>
      </c>
      <c r="AI1890" s="55">
        <v>0</v>
      </c>
    </row>
    <row r="1891" spans="1:35" x14ac:dyDescent="0.25">
      <c r="A1891" s="26">
        <v>2020</v>
      </c>
      <c r="B1891" s="26">
        <v>0</v>
      </c>
      <c r="C1891" s="26" t="s">
        <v>85</v>
      </c>
      <c r="D1891" s="26">
        <v>56</v>
      </c>
      <c r="E1891" s="26">
        <v>1964</v>
      </c>
      <c r="F1891" s="50">
        <v>0</v>
      </c>
      <c r="G1891" s="51">
        <v>0</v>
      </c>
      <c r="H1891" s="51">
        <v>0</v>
      </c>
      <c r="I1891" s="51">
        <v>0</v>
      </c>
      <c r="J1891" s="51">
        <v>0</v>
      </c>
      <c r="K1891" s="52">
        <v>0</v>
      </c>
      <c r="L1891" s="50">
        <v>0</v>
      </c>
      <c r="M1891" s="51">
        <v>0</v>
      </c>
      <c r="N1891" s="51">
        <v>0</v>
      </c>
      <c r="O1891" s="51">
        <v>0</v>
      </c>
      <c r="P1891" s="51">
        <v>0</v>
      </c>
      <c r="Q1891" s="52">
        <v>0</v>
      </c>
      <c r="R1891" s="50">
        <v>0</v>
      </c>
      <c r="S1891" s="51">
        <v>0</v>
      </c>
      <c r="T1891" s="51">
        <v>0</v>
      </c>
      <c r="U1891" s="51">
        <v>0</v>
      </c>
      <c r="V1891" s="51">
        <v>0</v>
      </c>
      <c r="W1891" s="52">
        <v>0</v>
      </c>
      <c r="X1891" s="50">
        <v>0</v>
      </c>
      <c r="Y1891" s="51">
        <v>0</v>
      </c>
      <c r="Z1891" s="51">
        <v>0</v>
      </c>
      <c r="AA1891" s="51">
        <v>0</v>
      </c>
      <c r="AB1891" s="51">
        <v>0</v>
      </c>
      <c r="AC1891" s="52">
        <v>0</v>
      </c>
      <c r="AD1891" s="50">
        <v>0</v>
      </c>
      <c r="AE1891" s="51">
        <v>0</v>
      </c>
      <c r="AF1891" s="51">
        <v>0</v>
      </c>
      <c r="AG1891" s="51">
        <v>0</v>
      </c>
      <c r="AH1891" s="51">
        <v>0</v>
      </c>
      <c r="AI1891" s="52">
        <v>0</v>
      </c>
    </row>
    <row r="1892" spans="1:35" x14ac:dyDescent="0.25">
      <c r="A1892" s="27">
        <v>2020</v>
      </c>
      <c r="B1892" s="27">
        <v>0</v>
      </c>
      <c r="C1892" s="27" t="s">
        <v>85</v>
      </c>
      <c r="D1892" s="27">
        <v>57</v>
      </c>
      <c r="E1892" s="27">
        <v>1963</v>
      </c>
      <c r="F1892" s="53">
        <v>0</v>
      </c>
      <c r="G1892" s="54">
        <v>0</v>
      </c>
      <c r="H1892" s="54">
        <v>0</v>
      </c>
      <c r="I1892" s="54">
        <v>0</v>
      </c>
      <c r="J1892" s="54">
        <v>0</v>
      </c>
      <c r="K1892" s="55">
        <v>0</v>
      </c>
      <c r="L1892" s="53">
        <v>0</v>
      </c>
      <c r="M1892" s="54">
        <v>0</v>
      </c>
      <c r="N1892" s="54">
        <v>0</v>
      </c>
      <c r="O1892" s="54">
        <v>0</v>
      </c>
      <c r="P1892" s="54">
        <v>0</v>
      </c>
      <c r="Q1892" s="55">
        <v>0</v>
      </c>
      <c r="R1892" s="53">
        <v>0</v>
      </c>
      <c r="S1892" s="54">
        <v>0</v>
      </c>
      <c r="T1892" s="54">
        <v>0</v>
      </c>
      <c r="U1892" s="54">
        <v>0</v>
      </c>
      <c r="V1892" s="54">
        <v>0</v>
      </c>
      <c r="W1892" s="55">
        <v>0</v>
      </c>
      <c r="X1892" s="53">
        <v>0</v>
      </c>
      <c r="Y1892" s="54">
        <v>0</v>
      </c>
      <c r="Z1892" s="54">
        <v>0</v>
      </c>
      <c r="AA1892" s="54">
        <v>0</v>
      </c>
      <c r="AB1892" s="54">
        <v>0</v>
      </c>
      <c r="AC1892" s="55">
        <v>0</v>
      </c>
      <c r="AD1892" s="53">
        <v>0</v>
      </c>
      <c r="AE1892" s="54">
        <v>0</v>
      </c>
      <c r="AF1892" s="54">
        <v>0</v>
      </c>
      <c r="AG1892" s="54">
        <v>0</v>
      </c>
      <c r="AH1892" s="54">
        <v>0</v>
      </c>
      <c r="AI1892" s="55">
        <v>0</v>
      </c>
    </row>
    <row r="1893" spans="1:35" x14ac:dyDescent="0.25">
      <c r="A1893" s="26">
        <v>2020</v>
      </c>
      <c r="B1893" s="26">
        <v>0</v>
      </c>
      <c r="C1893" s="26" t="s">
        <v>85</v>
      </c>
      <c r="D1893" s="26">
        <v>58</v>
      </c>
      <c r="E1893" s="26">
        <v>1962</v>
      </c>
      <c r="F1893" s="50">
        <v>182</v>
      </c>
      <c r="G1893" s="51">
        <v>1098</v>
      </c>
      <c r="H1893" s="51">
        <v>0</v>
      </c>
      <c r="I1893" s="51">
        <v>0</v>
      </c>
      <c r="J1893" s="51">
        <v>0</v>
      </c>
      <c r="K1893" s="52">
        <v>0</v>
      </c>
      <c r="L1893" s="50">
        <v>0</v>
      </c>
      <c r="M1893" s="51">
        <v>0</v>
      </c>
      <c r="N1893" s="51">
        <v>0</v>
      </c>
      <c r="O1893" s="51">
        <v>0</v>
      </c>
      <c r="P1893" s="51">
        <v>0</v>
      </c>
      <c r="Q1893" s="52">
        <v>0</v>
      </c>
      <c r="R1893" s="50">
        <v>1</v>
      </c>
      <c r="S1893" s="51">
        <v>3</v>
      </c>
      <c r="T1893" s="51">
        <v>0</v>
      </c>
      <c r="U1893" s="51">
        <v>0</v>
      </c>
      <c r="V1893" s="51">
        <v>0</v>
      </c>
      <c r="W1893" s="52">
        <v>0</v>
      </c>
      <c r="X1893" s="50">
        <v>0</v>
      </c>
      <c r="Y1893" s="51">
        <v>0</v>
      </c>
      <c r="Z1893" s="51">
        <v>0</v>
      </c>
      <c r="AA1893" s="51">
        <v>0</v>
      </c>
      <c r="AB1893" s="51">
        <v>0</v>
      </c>
      <c r="AC1893" s="52">
        <v>0</v>
      </c>
      <c r="AD1893" s="50">
        <v>1</v>
      </c>
      <c r="AE1893" s="51">
        <v>3</v>
      </c>
      <c r="AF1893" s="51">
        <v>0</v>
      </c>
      <c r="AG1893" s="51">
        <v>0</v>
      </c>
      <c r="AH1893" s="51">
        <v>0</v>
      </c>
      <c r="AI1893" s="52">
        <v>0</v>
      </c>
    </row>
    <row r="1894" spans="1:35" x14ac:dyDescent="0.25">
      <c r="A1894" s="27">
        <v>2020</v>
      </c>
      <c r="B1894" s="27">
        <v>0</v>
      </c>
      <c r="C1894" s="27" t="s">
        <v>85</v>
      </c>
      <c r="D1894" s="27">
        <v>59</v>
      </c>
      <c r="E1894" s="27">
        <v>1961</v>
      </c>
      <c r="F1894" s="53">
        <v>182</v>
      </c>
      <c r="G1894" s="54">
        <v>1098</v>
      </c>
      <c r="H1894" s="54">
        <v>0</v>
      </c>
      <c r="I1894" s="54">
        <v>0</v>
      </c>
      <c r="J1894" s="54">
        <v>0</v>
      </c>
      <c r="K1894" s="55">
        <v>0</v>
      </c>
      <c r="L1894" s="53">
        <v>0</v>
      </c>
      <c r="M1894" s="54">
        <v>0</v>
      </c>
      <c r="N1894" s="54">
        <v>0</v>
      </c>
      <c r="O1894" s="54">
        <v>0</v>
      </c>
      <c r="P1894" s="54">
        <v>0</v>
      </c>
      <c r="Q1894" s="55">
        <v>0</v>
      </c>
      <c r="R1894" s="53">
        <v>1</v>
      </c>
      <c r="S1894" s="54">
        <v>3</v>
      </c>
      <c r="T1894" s="54">
        <v>0</v>
      </c>
      <c r="U1894" s="54">
        <v>0</v>
      </c>
      <c r="V1894" s="54">
        <v>0</v>
      </c>
      <c r="W1894" s="55">
        <v>0</v>
      </c>
      <c r="X1894" s="53">
        <v>0</v>
      </c>
      <c r="Y1894" s="54">
        <v>0</v>
      </c>
      <c r="Z1894" s="54">
        <v>0</v>
      </c>
      <c r="AA1894" s="54">
        <v>0</v>
      </c>
      <c r="AB1894" s="54">
        <v>0</v>
      </c>
      <c r="AC1894" s="55">
        <v>0</v>
      </c>
      <c r="AD1894" s="53">
        <v>1</v>
      </c>
      <c r="AE1894" s="54">
        <v>3</v>
      </c>
      <c r="AF1894" s="54">
        <v>0</v>
      </c>
      <c r="AG1894" s="54">
        <v>0</v>
      </c>
      <c r="AH1894" s="54">
        <v>0</v>
      </c>
      <c r="AI1894" s="55">
        <v>0</v>
      </c>
    </row>
    <row r="1895" spans="1:35" x14ac:dyDescent="0.25">
      <c r="A1895" s="26">
        <v>2020</v>
      </c>
      <c r="B1895" s="26">
        <v>0</v>
      </c>
      <c r="C1895" s="26" t="s">
        <v>85</v>
      </c>
      <c r="D1895" s="26">
        <v>60</v>
      </c>
      <c r="E1895" s="26">
        <v>1960</v>
      </c>
      <c r="F1895" s="50">
        <v>0</v>
      </c>
      <c r="G1895" s="51">
        <v>0</v>
      </c>
      <c r="H1895" s="51">
        <v>0</v>
      </c>
      <c r="I1895" s="51">
        <v>0</v>
      </c>
      <c r="J1895" s="51">
        <v>0</v>
      </c>
      <c r="K1895" s="52">
        <v>0</v>
      </c>
      <c r="L1895" s="50">
        <v>0</v>
      </c>
      <c r="M1895" s="51">
        <v>0</v>
      </c>
      <c r="N1895" s="51">
        <v>0</v>
      </c>
      <c r="O1895" s="51">
        <v>0</v>
      </c>
      <c r="P1895" s="51">
        <v>0</v>
      </c>
      <c r="Q1895" s="52">
        <v>0</v>
      </c>
      <c r="R1895" s="50">
        <v>0</v>
      </c>
      <c r="S1895" s="51">
        <v>0</v>
      </c>
      <c r="T1895" s="51">
        <v>0</v>
      </c>
      <c r="U1895" s="51">
        <v>0</v>
      </c>
      <c r="V1895" s="51">
        <v>0</v>
      </c>
      <c r="W1895" s="52">
        <v>0</v>
      </c>
      <c r="X1895" s="50">
        <v>0</v>
      </c>
      <c r="Y1895" s="51">
        <v>0</v>
      </c>
      <c r="Z1895" s="51">
        <v>0</v>
      </c>
      <c r="AA1895" s="51">
        <v>0</v>
      </c>
      <c r="AB1895" s="51">
        <v>0</v>
      </c>
      <c r="AC1895" s="52">
        <v>0</v>
      </c>
      <c r="AD1895" s="50">
        <v>0</v>
      </c>
      <c r="AE1895" s="51">
        <v>0</v>
      </c>
      <c r="AF1895" s="51">
        <v>0</v>
      </c>
      <c r="AG1895" s="51">
        <v>0</v>
      </c>
      <c r="AH1895" s="51">
        <v>0</v>
      </c>
      <c r="AI1895" s="52">
        <v>0</v>
      </c>
    </row>
    <row r="1896" spans="1:35" x14ac:dyDescent="0.25">
      <c r="A1896" s="27">
        <v>2020</v>
      </c>
      <c r="B1896" s="27">
        <v>0</v>
      </c>
      <c r="C1896" s="27" t="s">
        <v>85</v>
      </c>
      <c r="D1896" s="27">
        <v>61</v>
      </c>
      <c r="E1896" s="27">
        <v>1959</v>
      </c>
      <c r="F1896" s="53">
        <v>0</v>
      </c>
      <c r="G1896" s="54">
        <v>0</v>
      </c>
      <c r="H1896" s="54">
        <v>0</v>
      </c>
      <c r="I1896" s="54">
        <v>0</v>
      </c>
      <c r="J1896" s="54">
        <v>0</v>
      </c>
      <c r="K1896" s="55">
        <v>0</v>
      </c>
      <c r="L1896" s="53">
        <v>0</v>
      </c>
      <c r="M1896" s="54">
        <v>0</v>
      </c>
      <c r="N1896" s="54">
        <v>0</v>
      </c>
      <c r="O1896" s="54">
        <v>0</v>
      </c>
      <c r="P1896" s="54">
        <v>0</v>
      </c>
      <c r="Q1896" s="55">
        <v>0</v>
      </c>
      <c r="R1896" s="53">
        <v>0</v>
      </c>
      <c r="S1896" s="54">
        <v>0</v>
      </c>
      <c r="T1896" s="54">
        <v>0</v>
      </c>
      <c r="U1896" s="54">
        <v>0</v>
      </c>
      <c r="V1896" s="54">
        <v>0</v>
      </c>
      <c r="W1896" s="55">
        <v>0</v>
      </c>
      <c r="X1896" s="53">
        <v>0</v>
      </c>
      <c r="Y1896" s="54">
        <v>0</v>
      </c>
      <c r="Z1896" s="54">
        <v>0</v>
      </c>
      <c r="AA1896" s="54">
        <v>0</v>
      </c>
      <c r="AB1896" s="54">
        <v>0</v>
      </c>
      <c r="AC1896" s="55">
        <v>0</v>
      </c>
      <c r="AD1896" s="53">
        <v>0</v>
      </c>
      <c r="AE1896" s="54">
        <v>0</v>
      </c>
      <c r="AF1896" s="54">
        <v>0</v>
      </c>
      <c r="AG1896" s="54">
        <v>0</v>
      </c>
      <c r="AH1896" s="54">
        <v>0</v>
      </c>
      <c r="AI1896" s="55">
        <v>0</v>
      </c>
    </row>
    <row r="1897" spans="1:35" x14ac:dyDescent="0.25">
      <c r="A1897" s="26">
        <v>2020</v>
      </c>
      <c r="B1897" s="26">
        <v>0</v>
      </c>
      <c r="C1897" s="26" t="s">
        <v>85</v>
      </c>
      <c r="D1897" s="26">
        <v>62</v>
      </c>
      <c r="E1897" s="26">
        <v>1958</v>
      </c>
      <c r="F1897" s="50">
        <v>486</v>
      </c>
      <c r="G1897" s="51">
        <v>366</v>
      </c>
      <c r="H1897" s="51">
        <v>0</v>
      </c>
      <c r="I1897" s="51">
        <v>0</v>
      </c>
      <c r="J1897" s="51">
        <v>0</v>
      </c>
      <c r="K1897" s="52">
        <v>0</v>
      </c>
      <c r="L1897" s="50">
        <v>0</v>
      </c>
      <c r="M1897" s="51">
        <v>0</v>
      </c>
      <c r="N1897" s="51">
        <v>0</v>
      </c>
      <c r="O1897" s="51">
        <v>0</v>
      </c>
      <c r="P1897" s="51">
        <v>0</v>
      </c>
      <c r="Q1897" s="52">
        <v>0</v>
      </c>
      <c r="R1897" s="50">
        <v>3</v>
      </c>
      <c r="S1897" s="51">
        <v>1</v>
      </c>
      <c r="T1897" s="51">
        <v>0</v>
      </c>
      <c r="U1897" s="51">
        <v>0</v>
      </c>
      <c r="V1897" s="51">
        <v>0</v>
      </c>
      <c r="W1897" s="52">
        <v>0</v>
      </c>
      <c r="X1897" s="50">
        <v>0</v>
      </c>
      <c r="Y1897" s="51">
        <v>0</v>
      </c>
      <c r="Z1897" s="51">
        <v>0</v>
      </c>
      <c r="AA1897" s="51">
        <v>0</v>
      </c>
      <c r="AB1897" s="51">
        <v>0</v>
      </c>
      <c r="AC1897" s="52">
        <v>0</v>
      </c>
      <c r="AD1897" s="50">
        <v>3</v>
      </c>
      <c r="AE1897" s="51">
        <v>1</v>
      </c>
      <c r="AF1897" s="51">
        <v>0</v>
      </c>
      <c r="AG1897" s="51">
        <v>0</v>
      </c>
      <c r="AH1897" s="51">
        <v>0</v>
      </c>
      <c r="AI1897" s="52">
        <v>0</v>
      </c>
    </row>
    <row r="1898" spans="1:35" x14ac:dyDescent="0.25">
      <c r="A1898" s="27">
        <v>2020</v>
      </c>
      <c r="B1898" s="27">
        <v>0</v>
      </c>
      <c r="C1898" s="27" t="s">
        <v>85</v>
      </c>
      <c r="D1898" s="27">
        <v>63</v>
      </c>
      <c r="E1898" s="27">
        <v>1957</v>
      </c>
      <c r="F1898" s="53">
        <v>0</v>
      </c>
      <c r="G1898" s="54">
        <v>732</v>
      </c>
      <c r="H1898" s="54">
        <v>0</v>
      </c>
      <c r="I1898" s="54">
        <v>0</v>
      </c>
      <c r="J1898" s="54">
        <v>0</v>
      </c>
      <c r="K1898" s="55">
        <v>0</v>
      </c>
      <c r="L1898" s="53">
        <v>0</v>
      </c>
      <c r="M1898" s="54">
        <v>0</v>
      </c>
      <c r="N1898" s="54">
        <v>0</v>
      </c>
      <c r="O1898" s="54">
        <v>0</v>
      </c>
      <c r="P1898" s="54">
        <v>0</v>
      </c>
      <c r="Q1898" s="55">
        <v>0</v>
      </c>
      <c r="R1898" s="53">
        <v>0</v>
      </c>
      <c r="S1898" s="54">
        <v>2</v>
      </c>
      <c r="T1898" s="54">
        <v>0</v>
      </c>
      <c r="U1898" s="54">
        <v>0</v>
      </c>
      <c r="V1898" s="54">
        <v>0</v>
      </c>
      <c r="W1898" s="55">
        <v>0</v>
      </c>
      <c r="X1898" s="53">
        <v>0</v>
      </c>
      <c r="Y1898" s="54">
        <v>0</v>
      </c>
      <c r="Z1898" s="54">
        <v>0</v>
      </c>
      <c r="AA1898" s="54">
        <v>0</v>
      </c>
      <c r="AB1898" s="54">
        <v>0</v>
      </c>
      <c r="AC1898" s="55">
        <v>0</v>
      </c>
      <c r="AD1898" s="53">
        <v>0</v>
      </c>
      <c r="AE1898" s="54">
        <v>2</v>
      </c>
      <c r="AF1898" s="54">
        <v>0</v>
      </c>
      <c r="AG1898" s="54">
        <v>0</v>
      </c>
      <c r="AH1898" s="54">
        <v>0</v>
      </c>
      <c r="AI1898" s="55">
        <v>0</v>
      </c>
    </row>
    <row r="1899" spans="1:35" x14ac:dyDescent="0.25">
      <c r="A1899" s="26">
        <v>2020</v>
      </c>
      <c r="B1899" s="26">
        <v>0</v>
      </c>
      <c r="C1899" s="26" t="s">
        <v>85</v>
      </c>
      <c r="D1899" s="26">
        <v>64</v>
      </c>
      <c r="E1899" s="26">
        <v>1956</v>
      </c>
      <c r="F1899" s="50">
        <v>0</v>
      </c>
      <c r="G1899" s="51">
        <v>0</v>
      </c>
      <c r="H1899" s="51">
        <v>0</v>
      </c>
      <c r="I1899" s="51">
        <v>0</v>
      </c>
      <c r="J1899" s="51">
        <v>0</v>
      </c>
      <c r="K1899" s="52">
        <v>0</v>
      </c>
      <c r="L1899" s="50">
        <v>0</v>
      </c>
      <c r="M1899" s="51">
        <v>0</v>
      </c>
      <c r="N1899" s="51">
        <v>0</v>
      </c>
      <c r="O1899" s="51">
        <v>0</v>
      </c>
      <c r="P1899" s="51">
        <v>0</v>
      </c>
      <c r="Q1899" s="52">
        <v>0</v>
      </c>
      <c r="R1899" s="50">
        <v>0</v>
      </c>
      <c r="S1899" s="51">
        <v>0</v>
      </c>
      <c r="T1899" s="51">
        <v>0</v>
      </c>
      <c r="U1899" s="51">
        <v>0</v>
      </c>
      <c r="V1899" s="51">
        <v>0</v>
      </c>
      <c r="W1899" s="52">
        <v>0</v>
      </c>
      <c r="X1899" s="50">
        <v>0</v>
      </c>
      <c r="Y1899" s="51">
        <v>0</v>
      </c>
      <c r="Z1899" s="51">
        <v>0</v>
      </c>
      <c r="AA1899" s="51">
        <v>0</v>
      </c>
      <c r="AB1899" s="51">
        <v>0</v>
      </c>
      <c r="AC1899" s="52">
        <v>0</v>
      </c>
      <c r="AD1899" s="50">
        <v>0</v>
      </c>
      <c r="AE1899" s="51">
        <v>0</v>
      </c>
      <c r="AF1899" s="51">
        <v>0</v>
      </c>
      <c r="AG1899" s="51">
        <v>0</v>
      </c>
      <c r="AH1899" s="51">
        <v>0</v>
      </c>
      <c r="AI1899" s="52">
        <v>0</v>
      </c>
    </row>
    <row r="1900" spans="1:35" x14ac:dyDescent="0.25">
      <c r="A1900" s="27">
        <v>2020</v>
      </c>
      <c r="B1900" s="27">
        <v>0</v>
      </c>
      <c r="C1900" s="27" t="s">
        <v>85</v>
      </c>
      <c r="D1900" s="27">
        <v>65</v>
      </c>
      <c r="E1900" s="27">
        <v>1955</v>
      </c>
      <c r="F1900" s="53">
        <v>182</v>
      </c>
      <c r="G1900" s="54">
        <v>0</v>
      </c>
      <c r="H1900" s="54">
        <v>0</v>
      </c>
      <c r="I1900" s="54">
        <v>0</v>
      </c>
      <c r="J1900" s="54">
        <v>0</v>
      </c>
      <c r="K1900" s="55">
        <v>0</v>
      </c>
      <c r="L1900" s="53">
        <v>0</v>
      </c>
      <c r="M1900" s="54">
        <v>0</v>
      </c>
      <c r="N1900" s="54">
        <v>0</v>
      </c>
      <c r="O1900" s="54">
        <v>0</v>
      </c>
      <c r="P1900" s="54">
        <v>0</v>
      </c>
      <c r="Q1900" s="55">
        <v>0</v>
      </c>
      <c r="R1900" s="53">
        <v>1</v>
      </c>
      <c r="S1900" s="54">
        <v>0</v>
      </c>
      <c r="T1900" s="54">
        <v>0</v>
      </c>
      <c r="U1900" s="54">
        <v>0</v>
      </c>
      <c r="V1900" s="54">
        <v>0</v>
      </c>
      <c r="W1900" s="55">
        <v>0</v>
      </c>
      <c r="X1900" s="53">
        <v>0</v>
      </c>
      <c r="Y1900" s="54">
        <v>0</v>
      </c>
      <c r="Z1900" s="54">
        <v>0</v>
      </c>
      <c r="AA1900" s="54">
        <v>0</v>
      </c>
      <c r="AB1900" s="54">
        <v>0</v>
      </c>
      <c r="AC1900" s="55">
        <v>0</v>
      </c>
      <c r="AD1900" s="53">
        <v>1</v>
      </c>
      <c r="AE1900" s="54">
        <v>0</v>
      </c>
      <c r="AF1900" s="54">
        <v>0</v>
      </c>
      <c r="AG1900" s="54">
        <v>0</v>
      </c>
      <c r="AH1900" s="54">
        <v>0</v>
      </c>
      <c r="AI1900" s="55">
        <v>0</v>
      </c>
    </row>
    <row r="1901" spans="1:35" x14ac:dyDescent="0.25">
      <c r="A1901" s="26">
        <v>2020</v>
      </c>
      <c r="B1901" s="26">
        <v>0</v>
      </c>
      <c r="C1901" s="26" t="s">
        <v>85</v>
      </c>
      <c r="D1901" s="26">
        <v>66</v>
      </c>
      <c r="E1901" s="26">
        <v>1954</v>
      </c>
      <c r="F1901" s="50">
        <v>0</v>
      </c>
      <c r="G1901" s="51">
        <v>366</v>
      </c>
      <c r="H1901" s="51">
        <v>0</v>
      </c>
      <c r="I1901" s="51">
        <v>0</v>
      </c>
      <c r="J1901" s="51">
        <v>0</v>
      </c>
      <c r="K1901" s="52">
        <v>0</v>
      </c>
      <c r="L1901" s="50">
        <v>0</v>
      </c>
      <c r="M1901" s="51">
        <v>0</v>
      </c>
      <c r="N1901" s="51">
        <v>0</v>
      </c>
      <c r="O1901" s="51">
        <v>0</v>
      </c>
      <c r="P1901" s="51">
        <v>0</v>
      </c>
      <c r="Q1901" s="52">
        <v>0</v>
      </c>
      <c r="R1901" s="50">
        <v>0</v>
      </c>
      <c r="S1901" s="51">
        <v>1</v>
      </c>
      <c r="T1901" s="51">
        <v>0</v>
      </c>
      <c r="U1901" s="51">
        <v>0</v>
      </c>
      <c r="V1901" s="51">
        <v>0</v>
      </c>
      <c r="W1901" s="52">
        <v>0</v>
      </c>
      <c r="X1901" s="50">
        <v>0</v>
      </c>
      <c r="Y1901" s="51">
        <v>0</v>
      </c>
      <c r="Z1901" s="51">
        <v>0</v>
      </c>
      <c r="AA1901" s="51">
        <v>0</v>
      </c>
      <c r="AB1901" s="51">
        <v>0</v>
      </c>
      <c r="AC1901" s="52">
        <v>0</v>
      </c>
      <c r="AD1901" s="50">
        <v>0</v>
      </c>
      <c r="AE1901" s="51">
        <v>1</v>
      </c>
      <c r="AF1901" s="51">
        <v>0</v>
      </c>
      <c r="AG1901" s="51">
        <v>0</v>
      </c>
      <c r="AH1901" s="51">
        <v>0</v>
      </c>
      <c r="AI1901" s="52">
        <v>0</v>
      </c>
    </row>
    <row r="1902" spans="1:35" x14ac:dyDescent="0.25">
      <c r="A1902" s="27">
        <v>2020</v>
      </c>
      <c r="B1902" s="27">
        <v>0</v>
      </c>
      <c r="C1902" s="27" t="s">
        <v>85</v>
      </c>
      <c r="D1902" s="27">
        <v>67</v>
      </c>
      <c r="E1902" s="27">
        <v>1953</v>
      </c>
      <c r="F1902" s="53">
        <v>0</v>
      </c>
      <c r="G1902" s="54">
        <v>0</v>
      </c>
      <c r="H1902" s="54">
        <v>0</v>
      </c>
      <c r="I1902" s="54">
        <v>0</v>
      </c>
      <c r="J1902" s="54">
        <v>0</v>
      </c>
      <c r="K1902" s="55">
        <v>0</v>
      </c>
      <c r="L1902" s="53">
        <v>0</v>
      </c>
      <c r="M1902" s="54">
        <v>0</v>
      </c>
      <c r="N1902" s="54">
        <v>0</v>
      </c>
      <c r="O1902" s="54">
        <v>0</v>
      </c>
      <c r="P1902" s="54">
        <v>0</v>
      </c>
      <c r="Q1902" s="55">
        <v>0</v>
      </c>
      <c r="R1902" s="53">
        <v>0</v>
      </c>
      <c r="S1902" s="54">
        <v>0</v>
      </c>
      <c r="T1902" s="54">
        <v>0</v>
      </c>
      <c r="U1902" s="54">
        <v>0</v>
      </c>
      <c r="V1902" s="54">
        <v>0</v>
      </c>
      <c r="W1902" s="55">
        <v>0</v>
      </c>
      <c r="X1902" s="53">
        <v>0</v>
      </c>
      <c r="Y1902" s="54">
        <v>0</v>
      </c>
      <c r="Z1902" s="54">
        <v>0</v>
      </c>
      <c r="AA1902" s="54">
        <v>0</v>
      </c>
      <c r="AB1902" s="54">
        <v>0</v>
      </c>
      <c r="AC1902" s="55">
        <v>0</v>
      </c>
      <c r="AD1902" s="53">
        <v>0</v>
      </c>
      <c r="AE1902" s="54">
        <v>0</v>
      </c>
      <c r="AF1902" s="54">
        <v>0</v>
      </c>
      <c r="AG1902" s="54">
        <v>0</v>
      </c>
      <c r="AH1902" s="54">
        <v>0</v>
      </c>
      <c r="AI1902" s="55">
        <v>0</v>
      </c>
    </row>
    <row r="1903" spans="1:35" x14ac:dyDescent="0.25">
      <c r="A1903" s="26">
        <v>2020</v>
      </c>
      <c r="B1903" s="26">
        <v>0</v>
      </c>
      <c r="C1903" s="26" t="s">
        <v>85</v>
      </c>
      <c r="D1903" s="26">
        <v>68</v>
      </c>
      <c r="E1903" s="26">
        <v>1952</v>
      </c>
      <c r="F1903" s="50">
        <v>0</v>
      </c>
      <c r="G1903" s="51">
        <v>0</v>
      </c>
      <c r="H1903" s="51">
        <v>0</v>
      </c>
      <c r="I1903" s="51">
        <v>0</v>
      </c>
      <c r="J1903" s="51">
        <v>0</v>
      </c>
      <c r="K1903" s="52">
        <v>0</v>
      </c>
      <c r="L1903" s="50">
        <v>0</v>
      </c>
      <c r="M1903" s="51">
        <v>0</v>
      </c>
      <c r="N1903" s="51">
        <v>0</v>
      </c>
      <c r="O1903" s="51">
        <v>0</v>
      </c>
      <c r="P1903" s="51">
        <v>0</v>
      </c>
      <c r="Q1903" s="52">
        <v>0</v>
      </c>
      <c r="R1903" s="50">
        <v>0</v>
      </c>
      <c r="S1903" s="51">
        <v>0</v>
      </c>
      <c r="T1903" s="51">
        <v>0</v>
      </c>
      <c r="U1903" s="51">
        <v>0</v>
      </c>
      <c r="V1903" s="51">
        <v>0</v>
      </c>
      <c r="W1903" s="52">
        <v>0</v>
      </c>
      <c r="X1903" s="50">
        <v>0</v>
      </c>
      <c r="Y1903" s="51">
        <v>0</v>
      </c>
      <c r="Z1903" s="51">
        <v>0</v>
      </c>
      <c r="AA1903" s="51">
        <v>0</v>
      </c>
      <c r="AB1903" s="51">
        <v>0</v>
      </c>
      <c r="AC1903" s="52">
        <v>0</v>
      </c>
      <c r="AD1903" s="50">
        <v>0</v>
      </c>
      <c r="AE1903" s="51">
        <v>0</v>
      </c>
      <c r="AF1903" s="51">
        <v>0</v>
      </c>
      <c r="AG1903" s="51">
        <v>0</v>
      </c>
      <c r="AH1903" s="51">
        <v>0</v>
      </c>
      <c r="AI1903" s="52">
        <v>0</v>
      </c>
    </row>
    <row r="1904" spans="1:35" x14ac:dyDescent="0.25">
      <c r="A1904" s="27">
        <v>2020</v>
      </c>
      <c r="B1904" s="27">
        <v>0</v>
      </c>
      <c r="C1904" s="27" t="s">
        <v>85</v>
      </c>
      <c r="D1904" s="27">
        <v>69</v>
      </c>
      <c r="E1904" s="27">
        <v>1951</v>
      </c>
      <c r="F1904" s="53">
        <v>0</v>
      </c>
      <c r="G1904" s="54">
        <v>0</v>
      </c>
      <c r="H1904" s="54">
        <v>0</v>
      </c>
      <c r="I1904" s="54">
        <v>0</v>
      </c>
      <c r="J1904" s="54">
        <v>0</v>
      </c>
      <c r="K1904" s="55">
        <v>0</v>
      </c>
      <c r="L1904" s="53">
        <v>0</v>
      </c>
      <c r="M1904" s="54">
        <v>0</v>
      </c>
      <c r="N1904" s="54">
        <v>0</v>
      </c>
      <c r="O1904" s="54">
        <v>0</v>
      </c>
      <c r="P1904" s="54">
        <v>0</v>
      </c>
      <c r="Q1904" s="55">
        <v>0</v>
      </c>
      <c r="R1904" s="53">
        <v>0</v>
      </c>
      <c r="S1904" s="54">
        <v>0</v>
      </c>
      <c r="T1904" s="54">
        <v>0</v>
      </c>
      <c r="U1904" s="54">
        <v>0</v>
      </c>
      <c r="V1904" s="54">
        <v>0</v>
      </c>
      <c r="W1904" s="55">
        <v>0</v>
      </c>
      <c r="X1904" s="53">
        <v>0</v>
      </c>
      <c r="Y1904" s="54">
        <v>0</v>
      </c>
      <c r="Z1904" s="54">
        <v>0</v>
      </c>
      <c r="AA1904" s="54">
        <v>0</v>
      </c>
      <c r="AB1904" s="54">
        <v>0</v>
      </c>
      <c r="AC1904" s="55">
        <v>0</v>
      </c>
      <c r="AD1904" s="53">
        <v>0</v>
      </c>
      <c r="AE1904" s="54">
        <v>0</v>
      </c>
      <c r="AF1904" s="54">
        <v>0</v>
      </c>
      <c r="AG1904" s="54">
        <v>0</v>
      </c>
      <c r="AH1904" s="54">
        <v>0</v>
      </c>
      <c r="AI1904" s="55">
        <v>0</v>
      </c>
    </row>
    <row r="1905" spans="1:35" x14ac:dyDescent="0.25">
      <c r="A1905" s="26">
        <v>2020</v>
      </c>
      <c r="B1905" s="26">
        <v>0</v>
      </c>
      <c r="C1905" s="26" t="s">
        <v>85</v>
      </c>
      <c r="D1905" s="26">
        <v>70</v>
      </c>
      <c r="E1905" s="26">
        <v>1950</v>
      </c>
      <c r="F1905" s="50">
        <v>0</v>
      </c>
      <c r="G1905" s="51">
        <v>0</v>
      </c>
      <c r="H1905" s="51">
        <v>0</v>
      </c>
      <c r="I1905" s="51">
        <v>0</v>
      </c>
      <c r="J1905" s="51">
        <v>0</v>
      </c>
      <c r="K1905" s="52">
        <v>0</v>
      </c>
      <c r="L1905" s="50">
        <v>0</v>
      </c>
      <c r="M1905" s="51">
        <v>0</v>
      </c>
      <c r="N1905" s="51">
        <v>0</v>
      </c>
      <c r="O1905" s="51">
        <v>0</v>
      </c>
      <c r="P1905" s="51">
        <v>0</v>
      </c>
      <c r="Q1905" s="52">
        <v>0</v>
      </c>
      <c r="R1905" s="50">
        <v>0</v>
      </c>
      <c r="S1905" s="51">
        <v>0</v>
      </c>
      <c r="T1905" s="51">
        <v>0</v>
      </c>
      <c r="U1905" s="51">
        <v>0</v>
      </c>
      <c r="V1905" s="51">
        <v>0</v>
      </c>
      <c r="W1905" s="52">
        <v>0</v>
      </c>
      <c r="X1905" s="50">
        <v>0</v>
      </c>
      <c r="Y1905" s="51">
        <v>0</v>
      </c>
      <c r="Z1905" s="51">
        <v>0</v>
      </c>
      <c r="AA1905" s="51">
        <v>0</v>
      </c>
      <c r="AB1905" s="51">
        <v>0</v>
      </c>
      <c r="AC1905" s="52">
        <v>0</v>
      </c>
      <c r="AD1905" s="50">
        <v>0</v>
      </c>
      <c r="AE1905" s="51">
        <v>0</v>
      </c>
      <c r="AF1905" s="51">
        <v>0</v>
      </c>
      <c r="AG1905" s="51">
        <v>0</v>
      </c>
      <c r="AH1905" s="51">
        <v>0</v>
      </c>
      <c r="AI1905" s="52">
        <v>0</v>
      </c>
    </row>
    <row r="1906" spans="1:35" x14ac:dyDescent="0.25">
      <c r="A1906" s="27">
        <v>2020</v>
      </c>
      <c r="B1906" s="27">
        <v>0</v>
      </c>
      <c r="C1906" s="27" t="s">
        <v>85</v>
      </c>
      <c r="D1906" s="27">
        <v>71</v>
      </c>
      <c r="E1906" s="27">
        <v>1949</v>
      </c>
      <c r="F1906" s="53">
        <v>0</v>
      </c>
      <c r="G1906" s="54">
        <v>0</v>
      </c>
      <c r="H1906" s="54">
        <v>0</v>
      </c>
      <c r="I1906" s="54">
        <v>0</v>
      </c>
      <c r="J1906" s="54">
        <v>0</v>
      </c>
      <c r="K1906" s="55">
        <v>0</v>
      </c>
      <c r="L1906" s="53">
        <v>0</v>
      </c>
      <c r="M1906" s="54">
        <v>0</v>
      </c>
      <c r="N1906" s="54">
        <v>0</v>
      </c>
      <c r="O1906" s="54">
        <v>0</v>
      </c>
      <c r="P1906" s="54">
        <v>0</v>
      </c>
      <c r="Q1906" s="55">
        <v>0</v>
      </c>
      <c r="R1906" s="53">
        <v>0</v>
      </c>
      <c r="S1906" s="54">
        <v>0</v>
      </c>
      <c r="T1906" s="54">
        <v>0</v>
      </c>
      <c r="U1906" s="54">
        <v>0</v>
      </c>
      <c r="V1906" s="54">
        <v>0</v>
      </c>
      <c r="W1906" s="55">
        <v>0</v>
      </c>
      <c r="X1906" s="53">
        <v>0</v>
      </c>
      <c r="Y1906" s="54">
        <v>0</v>
      </c>
      <c r="Z1906" s="54">
        <v>0</v>
      </c>
      <c r="AA1906" s="54">
        <v>0</v>
      </c>
      <c r="AB1906" s="54">
        <v>0</v>
      </c>
      <c r="AC1906" s="55">
        <v>0</v>
      </c>
      <c r="AD1906" s="53">
        <v>0</v>
      </c>
      <c r="AE1906" s="54">
        <v>0</v>
      </c>
      <c r="AF1906" s="54">
        <v>0</v>
      </c>
      <c r="AG1906" s="54">
        <v>0</v>
      </c>
      <c r="AH1906" s="54">
        <v>0</v>
      </c>
      <c r="AI1906" s="55">
        <v>0</v>
      </c>
    </row>
    <row r="1907" spans="1:35" x14ac:dyDescent="0.25">
      <c r="A1907" s="26">
        <v>2020</v>
      </c>
      <c r="B1907" s="26">
        <v>0</v>
      </c>
      <c r="C1907" s="26" t="s">
        <v>85</v>
      </c>
      <c r="D1907" s="26">
        <v>72</v>
      </c>
      <c r="E1907" s="26">
        <v>1948</v>
      </c>
      <c r="F1907" s="50">
        <v>182</v>
      </c>
      <c r="G1907" s="51">
        <v>366</v>
      </c>
      <c r="H1907" s="51">
        <v>0</v>
      </c>
      <c r="I1907" s="51">
        <v>0</v>
      </c>
      <c r="J1907" s="51">
        <v>0</v>
      </c>
      <c r="K1907" s="52">
        <v>0</v>
      </c>
      <c r="L1907" s="50">
        <v>0</v>
      </c>
      <c r="M1907" s="51">
        <v>0</v>
      </c>
      <c r="N1907" s="51">
        <v>0</v>
      </c>
      <c r="O1907" s="51">
        <v>0</v>
      </c>
      <c r="P1907" s="51">
        <v>0</v>
      </c>
      <c r="Q1907" s="52">
        <v>0</v>
      </c>
      <c r="R1907" s="50">
        <v>1</v>
      </c>
      <c r="S1907" s="51">
        <v>1</v>
      </c>
      <c r="T1907" s="51">
        <v>0</v>
      </c>
      <c r="U1907" s="51">
        <v>0</v>
      </c>
      <c r="V1907" s="51">
        <v>0</v>
      </c>
      <c r="W1907" s="52">
        <v>0</v>
      </c>
      <c r="X1907" s="50">
        <v>0</v>
      </c>
      <c r="Y1907" s="51">
        <v>0</v>
      </c>
      <c r="Z1907" s="51">
        <v>0</v>
      </c>
      <c r="AA1907" s="51">
        <v>0</v>
      </c>
      <c r="AB1907" s="51">
        <v>0</v>
      </c>
      <c r="AC1907" s="52">
        <v>0</v>
      </c>
      <c r="AD1907" s="50">
        <v>1</v>
      </c>
      <c r="AE1907" s="51">
        <v>1</v>
      </c>
      <c r="AF1907" s="51">
        <v>0</v>
      </c>
      <c r="AG1907" s="51">
        <v>0</v>
      </c>
      <c r="AH1907" s="51">
        <v>0</v>
      </c>
      <c r="AI1907" s="52">
        <v>0</v>
      </c>
    </row>
    <row r="1908" spans="1:35" x14ac:dyDescent="0.25">
      <c r="A1908" s="27">
        <v>2020</v>
      </c>
      <c r="B1908" s="27">
        <v>0</v>
      </c>
      <c r="C1908" s="27" t="s">
        <v>85</v>
      </c>
      <c r="D1908" s="27">
        <v>73</v>
      </c>
      <c r="E1908" s="27">
        <v>1947</v>
      </c>
      <c r="F1908" s="53">
        <v>0</v>
      </c>
      <c r="G1908" s="54">
        <v>0</v>
      </c>
      <c r="H1908" s="54">
        <v>0</v>
      </c>
      <c r="I1908" s="54">
        <v>0</v>
      </c>
      <c r="J1908" s="54">
        <v>0</v>
      </c>
      <c r="K1908" s="55">
        <v>0</v>
      </c>
      <c r="L1908" s="53">
        <v>0</v>
      </c>
      <c r="M1908" s="54">
        <v>0</v>
      </c>
      <c r="N1908" s="54">
        <v>0</v>
      </c>
      <c r="O1908" s="54">
        <v>0</v>
      </c>
      <c r="P1908" s="54">
        <v>0</v>
      </c>
      <c r="Q1908" s="55">
        <v>0</v>
      </c>
      <c r="R1908" s="53">
        <v>0</v>
      </c>
      <c r="S1908" s="54">
        <v>0</v>
      </c>
      <c r="T1908" s="54">
        <v>0</v>
      </c>
      <c r="U1908" s="54">
        <v>0</v>
      </c>
      <c r="V1908" s="54">
        <v>0</v>
      </c>
      <c r="W1908" s="55">
        <v>0</v>
      </c>
      <c r="X1908" s="53">
        <v>0</v>
      </c>
      <c r="Y1908" s="54">
        <v>0</v>
      </c>
      <c r="Z1908" s="54">
        <v>0</v>
      </c>
      <c r="AA1908" s="54">
        <v>0</v>
      </c>
      <c r="AB1908" s="54">
        <v>0</v>
      </c>
      <c r="AC1908" s="55">
        <v>0</v>
      </c>
      <c r="AD1908" s="53">
        <v>0</v>
      </c>
      <c r="AE1908" s="54">
        <v>0</v>
      </c>
      <c r="AF1908" s="54">
        <v>0</v>
      </c>
      <c r="AG1908" s="54">
        <v>0</v>
      </c>
      <c r="AH1908" s="54">
        <v>0</v>
      </c>
      <c r="AI1908" s="55">
        <v>0</v>
      </c>
    </row>
    <row r="1909" spans="1:35" x14ac:dyDescent="0.25">
      <c r="A1909" s="26">
        <v>2020</v>
      </c>
      <c r="B1909" s="26">
        <v>0</v>
      </c>
      <c r="C1909" s="26" t="s">
        <v>85</v>
      </c>
      <c r="D1909" s="26">
        <v>74</v>
      </c>
      <c r="E1909" s="26">
        <v>1946</v>
      </c>
      <c r="F1909" s="50">
        <v>0</v>
      </c>
      <c r="G1909" s="51">
        <v>0</v>
      </c>
      <c r="H1909" s="51">
        <v>0</v>
      </c>
      <c r="I1909" s="51">
        <v>0</v>
      </c>
      <c r="J1909" s="51">
        <v>0</v>
      </c>
      <c r="K1909" s="52">
        <v>0</v>
      </c>
      <c r="L1909" s="50">
        <v>0</v>
      </c>
      <c r="M1909" s="51">
        <v>0</v>
      </c>
      <c r="N1909" s="51">
        <v>0</v>
      </c>
      <c r="O1909" s="51">
        <v>0</v>
      </c>
      <c r="P1909" s="51">
        <v>0</v>
      </c>
      <c r="Q1909" s="52">
        <v>0</v>
      </c>
      <c r="R1909" s="50">
        <v>0</v>
      </c>
      <c r="S1909" s="51">
        <v>0</v>
      </c>
      <c r="T1909" s="51">
        <v>0</v>
      </c>
      <c r="U1909" s="51">
        <v>0</v>
      </c>
      <c r="V1909" s="51">
        <v>0</v>
      </c>
      <c r="W1909" s="52">
        <v>0</v>
      </c>
      <c r="X1909" s="50">
        <v>0</v>
      </c>
      <c r="Y1909" s="51">
        <v>0</v>
      </c>
      <c r="Z1909" s="51">
        <v>0</v>
      </c>
      <c r="AA1909" s="51">
        <v>0</v>
      </c>
      <c r="AB1909" s="51">
        <v>0</v>
      </c>
      <c r="AC1909" s="52">
        <v>0</v>
      </c>
      <c r="AD1909" s="50">
        <v>0</v>
      </c>
      <c r="AE1909" s="51">
        <v>0</v>
      </c>
      <c r="AF1909" s="51">
        <v>0</v>
      </c>
      <c r="AG1909" s="51">
        <v>0</v>
      </c>
      <c r="AH1909" s="51">
        <v>0</v>
      </c>
      <c r="AI1909" s="52">
        <v>0</v>
      </c>
    </row>
    <row r="1910" spans="1:35" x14ac:dyDescent="0.25">
      <c r="A1910" s="27">
        <v>2020</v>
      </c>
      <c r="B1910" s="27">
        <v>0</v>
      </c>
      <c r="C1910" s="27" t="s">
        <v>85</v>
      </c>
      <c r="D1910" s="27">
        <v>75</v>
      </c>
      <c r="E1910" s="27">
        <v>1945</v>
      </c>
      <c r="F1910" s="53">
        <v>0</v>
      </c>
      <c r="G1910" s="54">
        <v>0</v>
      </c>
      <c r="H1910" s="54">
        <v>0</v>
      </c>
      <c r="I1910" s="54">
        <v>0</v>
      </c>
      <c r="J1910" s="54">
        <v>0</v>
      </c>
      <c r="K1910" s="55">
        <v>0</v>
      </c>
      <c r="L1910" s="53">
        <v>0</v>
      </c>
      <c r="M1910" s="54">
        <v>0</v>
      </c>
      <c r="N1910" s="54">
        <v>0</v>
      </c>
      <c r="O1910" s="54">
        <v>0</v>
      </c>
      <c r="P1910" s="54">
        <v>0</v>
      </c>
      <c r="Q1910" s="55">
        <v>0</v>
      </c>
      <c r="R1910" s="53">
        <v>0</v>
      </c>
      <c r="S1910" s="54">
        <v>0</v>
      </c>
      <c r="T1910" s="54">
        <v>0</v>
      </c>
      <c r="U1910" s="54">
        <v>0</v>
      </c>
      <c r="V1910" s="54">
        <v>0</v>
      </c>
      <c r="W1910" s="55">
        <v>0</v>
      </c>
      <c r="X1910" s="53">
        <v>0</v>
      </c>
      <c r="Y1910" s="54">
        <v>0</v>
      </c>
      <c r="Z1910" s="54">
        <v>0</v>
      </c>
      <c r="AA1910" s="54">
        <v>0</v>
      </c>
      <c r="AB1910" s="54">
        <v>0</v>
      </c>
      <c r="AC1910" s="55">
        <v>0</v>
      </c>
      <c r="AD1910" s="53">
        <v>0</v>
      </c>
      <c r="AE1910" s="54">
        <v>0</v>
      </c>
      <c r="AF1910" s="54">
        <v>0</v>
      </c>
      <c r="AG1910" s="54">
        <v>0</v>
      </c>
      <c r="AH1910" s="54">
        <v>0</v>
      </c>
      <c r="AI1910" s="55">
        <v>0</v>
      </c>
    </row>
    <row r="1911" spans="1:35" x14ac:dyDescent="0.25">
      <c r="A1911" s="26">
        <v>2020</v>
      </c>
      <c r="B1911" s="26">
        <v>0</v>
      </c>
      <c r="C1911" s="26" t="s">
        <v>85</v>
      </c>
      <c r="D1911" s="26">
        <v>76</v>
      </c>
      <c r="E1911" s="26">
        <v>1944</v>
      </c>
      <c r="F1911" s="50">
        <v>0</v>
      </c>
      <c r="G1911" s="51">
        <v>0</v>
      </c>
      <c r="H1911" s="51">
        <v>0</v>
      </c>
      <c r="I1911" s="51">
        <v>0</v>
      </c>
      <c r="J1911" s="51">
        <v>0</v>
      </c>
      <c r="K1911" s="52">
        <v>0</v>
      </c>
      <c r="L1911" s="50">
        <v>0</v>
      </c>
      <c r="M1911" s="51">
        <v>0</v>
      </c>
      <c r="N1911" s="51">
        <v>0</v>
      </c>
      <c r="O1911" s="51">
        <v>0</v>
      </c>
      <c r="P1911" s="51">
        <v>0</v>
      </c>
      <c r="Q1911" s="52">
        <v>0</v>
      </c>
      <c r="R1911" s="50">
        <v>0</v>
      </c>
      <c r="S1911" s="51">
        <v>0</v>
      </c>
      <c r="T1911" s="51">
        <v>0</v>
      </c>
      <c r="U1911" s="51">
        <v>0</v>
      </c>
      <c r="V1911" s="51">
        <v>0</v>
      </c>
      <c r="W1911" s="52">
        <v>0</v>
      </c>
      <c r="X1911" s="50">
        <v>0</v>
      </c>
      <c r="Y1911" s="51">
        <v>0</v>
      </c>
      <c r="Z1911" s="51">
        <v>0</v>
      </c>
      <c r="AA1911" s="51">
        <v>0</v>
      </c>
      <c r="AB1911" s="51">
        <v>0</v>
      </c>
      <c r="AC1911" s="52">
        <v>0</v>
      </c>
      <c r="AD1911" s="50">
        <v>0</v>
      </c>
      <c r="AE1911" s="51">
        <v>0</v>
      </c>
      <c r="AF1911" s="51">
        <v>0</v>
      </c>
      <c r="AG1911" s="51">
        <v>0</v>
      </c>
      <c r="AH1911" s="51">
        <v>0</v>
      </c>
      <c r="AI1911" s="52">
        <v>0</v>
      </c>
    </row>
    <row r="1912" spans="1:35" x14ac:dyDescent="0.25">
      <c r="A1912" s="27">
        <v>2020</v>
      </c>
      <c r="B1912" s="27">
        <v>0</v>
      </c>
      <c r="C1912" s="27" t="s">
        <v>85</v>
      </c>
      <c r="D1912" s="27">
        <v>77</v>
      </c>
      <c r="E1912" s="27">
        <v>1943</v>
      </c>
      <c r="F1912" s="53">
        <v>0</v>
      </c>
      <c r="G1912" s="54">
        <v>0</v>
      </c>
      <c r="H1912" s="54">
        <v>0</v>
      </c>
      <c r="I1912" s="54">
        <v>0</v>
      </c>
      <c r="J1912" s="54">
        <v>0</v>
      </c>
      <c r="K1912" s="55">
        <v>0</v>
      </c>
      <c r="L1912" s="53">
        <v>0</v>
      </c>
      <c r="M1912" s="54">
        <v>0</v>
      </c>
      <c r="N1912" s="54">
        <v>0</v>
      </c>
      <c r="O1912" s="54">
        <v>0</v>
      </c>
      <c r="P1912" s="54">
        <v>0</v>
      </c>
      <c r="Q1912" s="55">
        <v>0</v>
      </c>
      <c r="R1912" s="53">
        <v>0</v>
      </c>
      <c r="S1912" s="54">
        <v>0</v>
      </c>
      <c r="T1912" s="54">
        <v>0</v>
      </c>
      <c r="U1912" s="54">
        <v>0</v>
      </c>
      <c r="V1912" s="54">
        <v>0</v>
      </c>
      <c r="W1912" s="55">
        <v>0</v>
      </c>
      <c r="X1912" s="53">
        <v>0</v>
      </c>
      <c r="Y1912" s="54">
        <v>0</v>
      </c>
      <c r="Z1912" s="54">
        <v>0</v>
      </c>
      <c r="AA1912" s="54">
        <v>0</v>
      </c>
      <c r="AB1912" s="54">
        <v>0</v>
      </c>
      <c r="AC1912" s="55">
        <v>0</v>
      </c>
      <c r="AD1912" s="53">
        <v>0</v>
      </c>
      <c r="AE1912" s="54">
        <v>0</v>
      </c>
      <c r="AF1912" s="54">
        <v>0</v>
      </c>
      <c r="AG1912" s="54">
        <v>0</v>
      </c>
      <c r="AH1912" s="54">
        <v>0</v>
      </c>
      <c r="AI1912" s="55">
        <v>0</v>
      </c>
    </row>
    <row r="1913" spans="1:35" x14ac:dyDescent="0.25">
      <c r="A1913" s="26">
        <v>2020</v>
      </c>
      <c r="B1913" s="26">
        <v>0</v>
      </c>
      <c r="C1913" s="26" t="s">
        <v>85</v>
      </c>
      <c r="D1913" s="26">
        <v>78</v>
      </c>
      <c r="E1913" s="26">
        <v>1942</v>
      </c>
      <c r="F1913" s="50">
        <v>0</v>
      </c>
      <c r="G1913" s="51">
        <v>0</v>
      </c>
      <c r="H1913" s="51">
        <v>0</v>
      </c>
      <c r="I1913" s="51">
        <v>0</v>
      </c>
      <c r="J1913" s="51">
        <v>0</v>
      </c>
      <c r="K1913" s="52">
        <v>0</v>
      </c>
      <c r="L1913" s="50">
        <v>0</v>
      </c>
      <c r="M1913" s="51">
        <v>0</v>
      </c>
      <c r="N1913" s="51">
        <v>0</v>
      </c>
      <c r="O1913" s="51">
        <v>0</v>
      </c>
      <c r="P1913" s="51">
        <v>0</v>
      </c>
      <c r="Q1913" s="52">
        <v>0</v>
      </c>
      <c r="R1913" s="50">
        <v>0</v>
      </c>
      <c r="S1913" s="51">
        <v>0</v>
      </c>
      <c r="T1913" s="51">
        <v>0</v>
      </c>
      <c r="U1913" s="51">
        <v>0</v>
      </c>
      <c r="V1913" s="51">
        <v>0</v>
      </c>
      <c r="W1913" s="52">
        <v>0</v>
      </c>
      <c r="X1913" s="50">
        <v>0</v>
      </c>
      <c r="Y1913" s="51">
        <v>0</v>
      </c>
      <c r="Z1913" s="51">
        <v>0</v>
      </c>
      <c r="AA1913" s="51">
        <v>0</v>
      </c>
      <c r="AB1913" s="51">
        <v>0</v>
      </c>
      <c r="AC1913" s="52">
        <v>0</v>
      </c>
      <c r="AD1913" s="50">
        <v>0</v>
      </c>
      <c r="AE1913" s="51">
        <v>0</v>
      </c>
      <c r="AF1913" s="51">
        <v>0</v>
      </c>
      <c r="AG1913" s="51">
        <v>0</v>
      </c>
      <c r="AH1913" s="51">
        <v>0</v>
      </c>
      <c r="AI1913" s="52">
        <v>0</v>
      </c>
    </row>
    <row r="1914" spans="1:35" x14ac:dyDescent="0.25">
      <c r="A1914" s="27">
        <v>2020</v>
      </c>
      <c r="B1914" s="27">
        <v>0</v>
      </c>
      <c r="C1914" s="27" t="s">
        <v>85</v>
      </c>
      <c r="D1914" s="27">
        <v>79</v>
      </c>
      <c r="E1914" s="27">
        <v>1941</v>
      </c>
      <c r="F1914" s="53">
        <v>0</v>
      </c>
      <c r="G1914" s="54">
        <v>0</v>
      </c>
      <c r="H1914" s="54">
        <v>0</v>
      </c>
      <c r="I1914" s="54">
        <v>0</v>
      </c>
      <c r="J1914" s="54">
        <v>0</v>
      </c>
      <c r="K1914" s="55">
        <v>0</v>
      </c>
      <c r="L1914" s="53">
        <v>0</v>
      </c>
      <c r="M1914" s="54">
        <v>0</v>
      </c>
      <c r="N1914" s="54">
        <v>0</v>
      </c>
      <c r="O1914" s="54">
        <v>0</v>
      </c>
      <c r="P1914" s="54">
        <v>0</v>
      </c>
      <c r="Q1914" s="55">
        <v>0</v>
      </c>
      <c r="R1914" s="53">
        <v>0</v>
      </c>
      <c r="S1914" s="54">
        <v>0</v>
      </c>
      <c r="T1914" s="54">
        <v>0</v>
      </c>
      <c r="U1914" s="54">
        <v>0</v>
      </c>
      <c r="V1914" s="54">
        <v>0</v>
      </c>
      <c r="W1914" s="55">
        <v>0</v>
      </c>
      <c r="X1914" s="53">
        <v>0</v>
      </c>
      <c r="Y1914" s="54">
        <v>0</v>
      </c>
      <c r="Z1914" s="54">
        <v>0</v>
      </c>
      <c r="AA1914" s="54">
        <v>0</v>
      </c>
      <c r="AB1914" s="54">
        <v>0</v>
      </c>
      <c r="AC1914" s="55">
        <v>0</v>
      </c>
      <c r="AD1914" s="53">
        <v>0</v>
      </c>
      <c r="AE1914" s="54">
        <v>0</v>
      </c>
      <c r="AF1914" s="54">
        <v>0</v>
      </c>
      <c r="AG1914" s="54">
        <v>0</v>
      </c>
      <c r="AH1914" s="54">
        <v>0</v>
      </c>
      <c r="AI1914" s="55">
        <v>0</v>
      </c>
    </row>
    <row r="1915" spans="1:35" x14ac:dyDescent="0.25">
      <c r="A1915" s="26">
        <v>2020</v>
      </c>
      <c r="B1915" s="26">
        <v>0</v>
      </c>
      <c r="C1915" s="26" t="s">
        <v>85</v>
      </c>
      <c r="D1915" s="26">
        <v>80</v>
      </c>
      <c r="E1915" s="26">
        <v>1940</v>
      </c>
      <c r="F1915" s="50">
        <v>0</v>
      </c>
      <c r="G1915" s="51">
        <v>366</v>
      </c>
      <c r="H1915" s="51">
        <v>0</v>
      </c>
      <c r="I1915" s="51">
        <v>0</v>
      </c>
      <c r="J1915" s="51">
        <v>0</v>
      </c>
      <c r="K1915" s="52">
        <v>0</v>
      </c>
      <c r="L1915" s="50">
        <v>0</v>
      </c>
      <c r="M1915" s="51">
        <v>0</v>
      </c>
      <c r="N1915" s="51">
        <v>0</v>
      </c>
      <c r="O1915" s="51">
        <v>0</v>
      </c>
      <c r="P1915" s="51">
        <v>0</v>
      </c>
      <c r="Q1915" s="52">
        <v>0</v>
      </c>
      <c r="R1915" s="50">
        <v>0</v>
      </c>
      <c r="S1915" s="51">
        <v>1</v>
      </c>
      <c r="T1915" s="51">
        <v>0</v>
      </c>
      <c r="U1915" s="51">
        <v>0</v>
      </c>
      <c r="V1915" s="51">
        <v>0</v>
      </c>
      <c r="W1915" s="52">
        <v>0</v>
      </c>
      <c r="X1915" s="50">
        <v>0</v>
      </c>
      <c r="Y1915" s="51">
        <v>0</v>
      </c>
      <c r="Z1915" s="51">
        <v>0</v>
      </c>
      <c r="AA1915" s="51">
        <v>0</v>
      </c>
      <c r="AB1915" s="51">
        <v>0</v>
      </c>
      <c r="AC1915" s="52">
        <v>0</v>
      </c>
      <c r="AD1915" s="50">
        <v>0</v>
      </c>
      <c r="AE1915" s="51">
        <v>1</v>
      </c>
      <c r="AF1915" s="51">
        <v>0</v>
      </c>
      <c r="AG1915" s="51">
        <v>0</v>
      </c>
      <c r="AH1915" s="51">
        <v>0</v>
      </c>
      <c r="AI1915" s="52">
        <v>0</v>
      </c>
    </row>
    <row r="1916" spans="1:35" x14ac:dyDescent="0.25">
      <c r="A1916" s="27">
        <v>2020</v>
      </c>
      <c r="B1916" s="27">
        <v>0</v>
      </c>
      <c r="C1916" s="27" t="s">
        <v>85</v>
      </c>
      <c r="D1916" s="27">
        <v>81</v>
      </c>
      <c r="E1916" s="27">
        <v>1939</v>
      </c>
      <c r="F1916" s="53">
        <v>95</v>
      </c>
      <c r="G1916" s="54">
        <v>95</v>
      </c>
      <c r="H1916" s="54">
        <v>0</v>
      </c>
      <c r="I1916" s="54">
        <v>0</v>
      </c>
      <c r="J1916" s="54">
        <v>0</v>
      </c>
      <c r="K1916" s="55">
        <v>0</v>
      </c>
      <c r="L1916" s="53">
        <v>0</v>
      </c>
      <c r="M1916" s="54">
        <v>0</v>
      </c>
      <c r="N1916" s="54">
        <v>0</v>
      </c>
      <c r="O1916" s="54">
        <v>0</v>
      </c>
      <c r="P1916" s="54">
        <v>0</v>
      </c>
      <c r="Q1916" s="55">
        <v>0</v>
      </c>
      <c r="R1916" s="53">
        <v>1</v>
      </c>
      <c r="S1916" s="54">
        <v>1</v>
      </c>
      <c r="T1916" s="54">
        <v>0</v>
      </c>
      <c r="U1916" s="54">
        <v>0</v>
      </c>
      <c r="V1916" s="54">
        <v>0</v>
      </c>
      <c r="W1916" s="55">
        <v>0</v>
      </c>
      <c r="X1916" s="53">
        <v>1</v>
      </c>
      <c r="Y1916" s="54">
        <v>1</v>
      </c>
      <c r="Z1916" s="54">
        <v>0</v>
      </c>
      <c r="AA1916" s="54">
        <v>0</v>
      </c>
      <c r="AB1916" s="54">
        <v>0</v>
      </c>
      <c r="AC1916" s="55">
        <v>0</v>
      </c>
      <c r="AD1916" s="53">
        <v>0</v>
      </c>
      <c r="AE1916" s="54">
        <v>0</v>
      </c>
      <c r="AF1916" s="54">
        <v>0</v>
      </c>
      <c r="AG1916" s="54">
        <v>0</v>
      </c>
      <c r="AH1916" s="54">
        <v>0</v>
      </c>
      <c r="AI1916" s="55">
        <v>0</v>
      </c>
    </row>
    <row r="1917" spans="1:35" x14ac:dyDescent="0.25">
      <c r="A1917" s="26">
        <v>2020</v>
      </c>
      <c r="B1917" s="26">
        <v>0</v>
      </c>
      <c r="C1917" s="26" t="s">
        <v>85</v>
      </c>
      <c r="D1917" s="26">
        <v>82</v>
      </c>
      <c r="E1917" s="26">
        <v>1938</v>
      </c>
      <c r="F1917" s="50">
        <v>0</v>
      </c>
      <c r="G1917" s="51">
        <v>0</v>
      </c>
      <c r="H1917" s="51">
        <v>0</v>
      </c>
      <c r="I1917" s="51">
        <v>0</v>
      </c>
      <c r="J1917" s="51">
        <v>0</v>
      </c>
      <c r="K1917" s="52">
        <v>0</v>
      </c>
      <c r="L1917" s="50">
        <v>0</v>
      </c>
      <c r="M1917" s="51">
        <v>0</v>
      </c>
      <c r="N1917" s="51">
        <v>0</v>
      </c>
      <c r="O1917" s="51">
        <v>0</v>
      </c>
      <c r="P1917" s="51">
        <v>0</v>
      </c>
      <c r="Q1917" s="52">
        <v>0</v>
      </c>
      <c r="R1917" s="50">
        <v>0</v>
      </c>
      <c r="S1917" s="51">
        <v>0</v>
      </c>
      <c r="T1917" s="51">
        <v>0</v>
      </c>
      <c r="U1917" s="51">
        <v>0</v>
      </c>
      <c r="V1917" s="51">
        <v>0</v>
      </c>
      <c r="W1917" s="52">
        <v>0</v>
      </c>
      <c r="X1917" s="50">
        <v>0</v>
      </c>
      <c r="Y1917" s="51">
        <v>0</v>
      </c>
      <c r="Z1917" s="51">
        <v>0</v>
      </c>
      <c r="AA1917" s="51">
        <v>0</v>
      </c>
      <c r="AB1917" s="51">
        <v>0</v>
      </c>
      <c r="AC1917" s="52">
        <v>0</v>
      </c>
      <c r="AD1917" s="50">
        <v>0</v>
      </c>
      <c r="AE1917" s="51">
        <v>0</v>
      </c>
      <c r="AF1917" s="51">
        <v>0</v>
      </c>
      <c r="AG1917" s="51">
        <v>0</v>
      </c>
      <c r="AH1917" s="51">
        <v>0</v>
      </c>
      <c r="AI1917" s="52">
        <v>0</v>
      </c>
    </row>
    <row r="1918" spans="1:35" x14ac:dyDescent="0.25">
      <c r="A1918" s="27">
        <v>2020</v>
      </c>
      <c r="B1918" s="27">
        <v>0</v>
      </c>
      <c r="C1918" s="27" t="s">
        <v>85</v>
      </c>
      <c r="D1918" s="27">
        <v>83</v>
      </c>
      <c r="E1918" s="27">
        <v>1937</v>
      </c>
      <c r="F1918" s="53">
        <v>182</v>
      </c>
      <c r="G1918" s="54">
        <v>732</v>
      </c>
      <c r="H1918" s="54">
        <v>0</v>
      </c>
      <c r="I1918" s="54">
        <v>0</v>
      </c>
      <c r="J1918" s="54">
        <v>0</v>
      </c>
      <c r="K1918" s="55">
        <v>0</v>
      </c>
      <c r="L1918" s="53">
        <v>0</v>
      </c>
      <c r="M1918" s="54">
        <v>0</v>
      </c>
      <c r="N1918" s="54">
        <v>0</v>
      </c>
      <c r="O1918" s="54">
        <v>0</v>
      </c>
      <c r="P1918" s="54">
        <v>0</v>
      </c>
      <c r="Q1918" s="55">
        <v>0</v>
      </c>
      <c r="R1918" s="53">
        <v>1</v>
      </c>
      <c r="S1918" s="54">
        <v>2</v>
      </c>
      <c r="T1918" s="54">
        <v>0</v>
      </c>
      <c r="U1918" s="54">
        <v>0</v>
      </c>
      <c r="V1918" s="54">
        <v>0</v>
      </c>
      <c r="W1918" s="55">
        <v>0</v>
      </c>
      <c r="X1918" s="53">
        <v>0</v>
      </c>
      <c r="Y1918" s="54">
        <v>0</v>
      </c>
      <c r="Z1918" s="54">
        <v>0</v>
      </c>
      <c r="AA1918" s="54">
        <v>0</v>
      </c>
      <c r="AB1918" s="54">
        <v>0</v>
      </c>
      <c r="AC1918" s="55">
        <v>0</v>
      </c>
      <c r="AD1918" s="53">
        <v>1</v>
      </c>
      <c r="AE1918" s="54">
        <v>2</v>
      </c>
      <c r="AF1918" s="54">
        <v>0</v>
      </c>
      <c r="AG1918" s="54">
        <v>0</v>
      </c>
      <c r="AH1918" s="54">
        <v>0</v>
      </c>
      <c r="AI1918" s="55">
        <v>0</v>
      </c>
    </row>
    <row r="1919" spans="1:35" x14ac:dyDescent="0.25">
      <c r="A1919" s="26">
        <v>2020</v>
      </c>
      <c r="B1919" s="26">
        <v>0</v>
      </c>
      <c r="C1919" s="26" t="s">
        <v>85</v>
      </c>
      <c r="D1919" s="26">
        <v>84</v>
      </c>
      <c r="E1919" s="26">
        <v>1936</v>
      </c>
      <c r="F1919" s="50">
        <v>0</v>
      </c>
      <c r="G1919" s="51">
        <v>366</v>
      </c>
      <c r="H1919" s="51">
        <v>0</v>
      </c>
      <c r="I1919" s="51">
        <v>0</v>
      </c>
      <c r="J1919" s="51">
        <v>0</v>
      </c>
      <c r="K1919" s="52">
        <v>0</v>
      </c>
      <c r="L1919" s="50">
        <v>0</v>
      </c>
      <c r="M1919" s="51">
        <v>0</v>
      </c>
      <c r="N1919" s="51">
        <v>0</v>
      </c>
      <c r="O1919" s="51">
        <v>0</v>
      </c>
      <c r="P1919" s="51">
        <v>0</v>
      </c>
      <c r="Q1919" s="52">
        <v>0</v>
      </c>
      <c r="R1919" s="50">
        <v>0</v>
      </c>
      <c r="S1919" s="51">
        <v>1</v>
      </c>
      <c r="T1919" s="51">
        <v>0</v>
      </c>
      <c r="U1919" s="51">
        <v>0</v>
      </c>
      <c r="V1919" s="51">
        <v>0</v>
      </c>
      <c r="W1919" s="52">
        <v>0</v>
      </c>
      <c r="X1919" s="50">
        <v>0</v>
      </c>
      <c r="Y1919" s="51">
        <v>0</v>
      </c>
      <c r="Z1919" s="51">
        <v>0</v>
      </c>
      <c r="AA1919" s="51">
        <v>0</v>
      </c>
      <c r="AB1919" s="51">
        <v>0</v>
      </c>
      <c r="AC1919" s="52">
        <v>0</v>
      </c>
      <c r="AD1919" s="50">
        <v>0</v>
      </c>
      <c r="AE1919" s="51">
        <v>1</v>
      </c>
      <c r="AF1919" s="51">
        <v>0</v>
      </c>
      <c r="AG1919" s="51">
        <v>0</v>
      </c>
      <c r="AH1919" s="51">
        <v>0</v>
      </c>
      <c r="AI1919" s="52">
        <v>0</v>
      </c>
    </row>
    <row r="1920" spans="1:35" x14ac:dyDescent="0.25">
      <c r="A1920" s="27">
        <v>2020</v>
      </c>
      <c r="B1920" s="27">
        <v>0</v>
      </c>
      <c r="C1920" s="27" t="s">
        <v>85</v>
      </c>
      <c r="D1920" s="27">
        <v>85</v>
      </c>
      <c r="E1920" s="27">
        <v>1935</v>
      </c>
      <c r="F1920" s="53">
        <v>0</v>
      </c>
      <c r="G1920" s="54">
        <v>0</v>
      </c>
      <c r="H1920" s="54">
        <v>0</v>
      </c>
      <c r="I1920" s="54">
        <v>0</v>
      </c>
      <c r="J1920" s="54">
        <v>0</v>
      </c>
      <c r="K1920" s="55">
        <v>0</v>
      </c>
      <c r="L1920" s="53">
        <v>0</v>
      </c>
      <c r="M1920" s="54">
        <v>0</v>
      </c>
      <c r="N1920" s="54">
        <v>0</v>
      </c>
      <c r="O1920" s="54">
        <v>0</v>
      </c>
      <c r="P1920" s="54">
        <v>0</v>
      </c>
      <c r="Q1920" s="55">
        <v>0</v>
      </c>
      <c r="R1920" s="53">
        <v>0</v>
      </c>
      <c r="S1920" s="54">
        <v>0</v>
      </c>
      <c r="T1920" s="54">
        <v>0</v>
      </c>
      <c r="U1920" s="54">
        <v>0</v>
      </c>
      <c r="V1920" s="54">
        <v>0</v>
      </c>
      <c r="W1920" s="55">
        <v>0</v>
      </c>
      <c r="X1920" s="53">
        <v>0</v>
      </c>
      <c r="Y1920" s="54">
        <v>0</v>
      </c>
      <c r="Z1920" s="54">
        <v>0</v>
      </c>
      <c r="AA1920" s="54">
        <v>0</v>
      </c>
      <c r="AB1920" s="54">
        <v>0</v>
      </c>
      <c r="AC1920" s="55">
        <v>0</v>
      </c>
      <c r="AD1920" s="53">
        <v>0</v>
      </c>
      <c r="AE1920" s="54">
        <v>0</v>
      </c>
      <c r="AF1920" s="54">
        <v>0</v>
      </c>
      <c r="AG1920" s="54">
        <v>0</v>
      </c>
      <c r="AH1920" s="54">
        <v>0</v>
      </c>
      <c r="AI1920" s="55">
        <v>0</v>
      </c>
    </row>
    <row r="1921" spans="1:35" x14ac:dyDescent="0.25">
      <c r="A1921" s="26">
        <v>2020</v>
      </c>
      <c r="B1921" s="26">
        <v>0</v>
      </c>
      <c r="C1921" s="26" t="s">
        <v>85</v>
      </c>
      <c r="D1921" s="26">
        <v>86</v>
      </c>
      <c r="E1921" s="26">
        <v>1934</v>
      </c>
      <c r="F1921" s="50">
        <v>0</v>
      </c>
      <c r="G1921" s="51">
        <v>0</v>
      </c>
      <c r="H1921" s="51">
        <v>0</v>
      </c>
      <c r="I1921" s="51">
        <v>0</v>
      </c>
      <c r="J1921" s="51">
        <v>0</v>
      </c>
      <c r="K1921" s="52">
        <v>0</v>
      </c>
      <c r="L1921" s="50">
        <v>0</v>
      </c>
      <c r="M1921" s="51">
        <v>0</v>
      </c>
      <c r="N1921" s="51">
        <v>0</v>
      </c>
      <c r="O1921" s="51">
        <v>0</v>
      </c>
      <c r="P1921" s="51">
        <v>0</v>
      </c>
      <c r="Q1921" s="52">
        <v>0</v>
      </c>
      <c r="R1921" s="50">
        <v>0</v>
      </c>
      <c r="S1921" s="51">
        <v>0</v>
      </c>
      <c r="T1921" s="51">
        <v>0</v>
      </c>
      <c r="U1921" s="51">
        <v>0</v>
      </c>
      <c r="V1921" s="51">
        <v>0</v>
      </c>
      <c r="W1921" s="52">
        <v>0</v>
      </c>
      <c r="X1921" s="50">
        <v>0</v>
      </c>
      <c r="Y1921" s="51">
        <v>0</v>
      </c>
      <c r="Z1921" s="51">
        <v>0</v>
      </c>
      <c r="AA1921" s="51">
        <v>0</v>
      </c>
      <c r="AB1921" s="51">
        <v>0</v>
      </c>
      <c r="AC1921" s="52">
        <v>0</v>
      </c>
      <c r="AD1921" s="50">
        <v>0</v>
      </c>
      <c r="AE1921" s="51">
        <v>0</v>
      </c>
      <c r="AF1921" s="51">
        <v>0</v>
      </c>
      <c r="AG1921" s="51">
        <v>0</v>
      </c>
      <c r="AH1921" s="51">
        <v>0</v>
      </c>
      <c r="AI1921" s="52">
        <v>0</v>
      </c>
    </row>
    <row r="1922" spans="1:35" x14ac:dyDescent="0.25">
      <c r="A1922" s="27">
        <v>2020</v>
      </c>
      <c r="B1922" s="27">
        <v>0</v>
      </c>
      <c r="C1922" s="27" t="s">
        <v>85</v>
      </c>
      <c r="D1922" s="27">
        <v>87</v>
      </c>
      <c r="E1922" s="27">
        <v>1933</v>
      </c>
      <c r="F1922" s="53">
        <v>0</v>
      </c>
      <c r="G1922" s="54">
        <v>366</v>
      </c>
      <c r="H1922" s="54">
        <v>0</v>
      </c>
      <c r="I1922" s="54">
        <v>0</v>
      </c>
      <c r="J1922" s="54">
        <v>0</v>
      </c>
      <c r="K1922" s="55">
        <v>0</v>
      </c>
      <c r="L1922" s="53">
        <v>0</v>
      </c>
      <c r="M1922" s="54">
        <v>0</v>
      </c>
      <c r="N1922" s="54">
        <v>0</v>
      </c>
      <c r="O1922" s="54">
        <v>0</v>
      </c>
      <c r="P1922" s="54">
        <v>0</v>
      </c>
      <c r="Q1922" s="55">
        <v>0</v>
      </c>
      <c r="R1922" s="53">
        <v>0</v>
      </c>
      <c r="S1922" s="54">
        <v>1</v>
      </c>
      <c r="T1922" s="54">
        <v>0</v>
      </c>
      <c r="U1922" s="54">
        <v>0</v>
      </c>
      <c r="V1922" s="54">
        <v>0</v>
      </c>
      <c r="W1922" s="55">
        <v>0</v>
      </c>
      <c r="X1922" s="53">
        <v>0</v>
      </c>
      <c r="Y1922" s="54">
        <v>0</v>
      </c>
      <c r="Z1922" s="54">
        <v>0</v>
      </c>
      <c r="AA1922" s="54">
        <v>0</v>
      </c>
      <c r="AB1922" s="54">
        <v>0</v>
      </c>
      <c r="AC1922" s="55">
        <v>0</v>
      </c>
      <c r="AD1922" s="53">
        <v>0</v>
      </c>
      <c r="AE1922" s="54">
        <v>1</v>
      </c>
      <c r="AF1922" s="54">
        <v>0</v>
      </c>
      <c r="AG1922" s="54">
        <v>0</v>
      </c>
      <c r="AH1922" s="54">
        <v>0</v>
      </c>
      <c r="AI1922" s="55">
        <v>0</v>
      </c>
    </row>
    <row r="1923" spans="1:35" x14ac:dyDescent="0.25">
      <c r="A1923" s="26">
        <v>2020</v>
      </c>
      <c r="B1923" s="26">
        <v>0</v>
      </c>
      <c r="C1923" s="26" t="s">
        <v>85</v>
      </c>
      <c r="D1923" s="26">
        <v>88</v>
      </c>
      <c r="E1923" s="26">
        <v>1932</v>
      </c>
      <c r="F1923" s="50">
        <v>0</v>
      </c>
      <c r="G1923" s="51">
        <v>0</v>
      </c>
      <c r="H1923" s="51">
        <v>0</v>
      </c>
      <c r="I1923" s="51">
        <v>0</v>
      </c>
      <c r="J1923" s="51">
        <v>0</v>
      </c>
      <c r="K1923" s="52">
        <v>0</v>
      </c>
      <c r="L1923" s="50">
        <v>0</v>
      </c>
      <c r="M1923" s="51">
        <v>0</v>
      </c>
      <c r="N1923" s="51">
        <v>0</v>
      </c>
      <c r="O1923" s="51">
        <v>0</v>
      </c>
      <c r="P1923" s="51">
        <v>0</v>
      </c>
      <c r="Q1923" s="52">
        <v>0</v>
      </c>
      <c r="R1923" s="50">
        <v>0</v>
      </c>
      <c r="S1923" s="51">
        <v>0</v>
      </c>
      <c r="T1923" s="51">
        <v>0</v>
      </c>
      <c r="U1923" s="51">
        <v>0</v>
      </c>
      <c r="V1923" s="51">
        <v>0</v>
      </c>
      <c r="W1923" s="52">
        <v>0</v>
      </c>
      <c r="X1923" s="50">
        <v>0</v>
      </c>
      <c r="Y1923" s="51">
        <v>0</v>
      </c>
      <c r="Z1923" s="51">
        <v>0</v>
      </c>
      <c r="AA1923" s="51">
        <v>0</v>
      </c>
      <c r="AB1923" s="51">
        <v>0</v>
      </c>
      <c r="AC1923" s="52">
        <v>0</v>
      </c>
      <c r="AD1923" s="50">
        <v>0</v>
      </c>
      <c r="AE1923" s="51">
        <v>0</v>
      </c>
      <c r="AF1923" s="51">
        <v>0</v>
      </c>
      <c r="AG1923" s="51">
        <v>0</v>
      </c>
      <c r="AH1923" s="51">
        <v>0</v>
      </c>
      <c r="AI1923" s="52">
        <v>0</v>
      </c>
    </row>
    <row r="1924" spans="1:35" x14ac:dyDescent="0.25">
      <c r="A1924" s="27">
        <v>2020</v>
      </c>
      <c r="B1924" s="27">
        <v>0</v>
      </c>
      <c r="C1924" s="27" t="s">
        <v>85</v>
      </c>
      <c r="D1924" s="27">
        <v>89</v>
      </c>
      <c r="E1924" s="27">
        <v>1931</v>
      </c>
      <c r="F1924" s="53">
        <v>0</v>
      </c>
      <c r="G1924" s="54">
        <v>199</v>
      </c>
      <c r="H1924" s="54">
        <v>0</v>
      </c>
      <c r="I1924" s="54">
        <v>0</v>
      </c>
      <c r="J1924" s="54">
        <v>0</v>
      </c>
      <c r="K1924" s="55">
        <v>0</v>
      </c>
      <c r="L1924" s="53">
        <v>0</v>
      </c>
      <c r="M1924" s="54">
        <v>0</v>
      </c>
      <c r="N1924" s="54">
        <v>0</v>
      </c>
      <c r="O1924" s="54">
        <v>0</v>
      </c>
      <c r="P1924" s="54">
        <v>0</v>
      </c>
      <c r="Q1924" s="55">
        <v>0</v>
      </c>
      <c r="R1924" s="53">
        <v>0</v>
      </c>
      <c r="S1924" s="54">
        <v>1</v>
      </c>
      <c r="T1924" s="54">
        <v>0</v>
      </c>
      <c r="U1924" s="54">
        <v>0</v>
      </c>
      <c r="V1924" s="54">
        <v>0</v>
      </c>
      <c r="W1924" s="55">
        <v>0</v>
      </c>
      <c r="X1924" s="53">
        <v>0</v>
      </c>
      <c r="Y1924" s="54">
        <v>1</v>
      </c>
      <c r="Z1924" s="54">
        <v>0</v>
      </c>
      <c r="AA1924" s="54">
        <v>0</v>
      </c>
      <c r="AB1924" s="54">
        <v>0</v>
      </c>
      <c r="AC1924" s="55">
        <v>0</v>
      </c>
      <c r="AD1924" s="53">
        <v>0</v>
      </c>
      <c r="AE1924" s="54">
        <v>0</v>
      </c>
      <c r="AF1924" s="54">
        <v>0</v>
      </c>
      <c r="AG1924" s="54">
        <v>0</v>
      </c>
      <c r="AH1924" s="54">
        <v>0</v>
      </c>
      <c r="AI1924" s="55">
        <v>0</v>
      </c>
    </row>
    <row r="1925" spans="1:35" x14ac:dyDescent="0.25">
      <c r="A1925" s="26">
        <v>2020</v>
      </c>
      <c r="B1925" s="26">
        <v>0</v>
      </c>
      <c r="C1925" s="26" t="s">
        <v>85</v>
      </c>
      <c r="D1925" s="26">
        <v>90</v>
      </c>
      <c r="E1925" s="26">
        <v>1930</v>
      </c>
      <c r="F1925" s="50">
        <v>164</v>
      </c>
      <c r="G1925" s="51">
        <v>164</v>
      </c>
      <c r="H1925" s="51">
        <v>0</v>
      </c>
      <c r="I1925" s="51">
        <v>0</v>
      </c>
      <c r="J1925" s="51">
        <v>0</v>
      </c>
      <c r="K1925" s="52">
        <v>0</v>
      </c>
      <c r="L1925" s="50">
        <v>0</v>
      </c>
      <c r="M1925" s="51">
        <v>0</v>
      </c>
      <c r="N1925" s="51">
        <v>0</v>
      </c>
      <c r="O1925" s="51">
        <v>0</v>
      </c>
      <c r="P1925" s="51">
        <v>0</v>
      </c>
      <c r="Q1925" s="52">
        <v>0</v>
      </c>
      <c r="R1925" s="50">
        <v>1</v>
      </c>
      <c r="S1925" s="51">
        <v>1</v>
      </c>
      <c r="T1925" s="51">
        <v>0</v>
      </c>
      <c r="U1925" s="51">
        <v>0</v>
      </c>
      <c r="V1925" s="51">
        <v>0</v>
      </c>
      <c r="W1925" s="52">
        <v>0</v>
      </c>
      <c r="X1925" s="50">
        <v>1</v>
      </c>
      <c r="Y1925" s="51">
        <v>1</v>
      </c>
      <c r="Z1925" s="51">
        <v>0</v>
      </c>
      <c r="AA1925" s="51">
        <v>0</v>
      </c>
      <c r="AB1925" s="51">
        <v>0</v>
      </c>
      <c r="AC1925" s="52">
        <v>0</v>
      </c>
      <c r="AD1925" s="50">
        <v>0</v>
      </c>
      <c r="AE1925" s="51">
        <v>0</v>
      </c>
      <c r="AF1925" s="51">
        <v>0</v>
      </c>
      <c r="AG1925" s="51">
        <v>0</v>
      </c>
      <c r="AH1925" s="51">
        <v>0</v>
      </c>
      <c r="AI1925" s="52">
        <v>0</v>
      </c>
    </row>
    <row r="1926" spans="1:35" x14ac:dyDescent="0.25">
      <c r="A1926" s="27">
        <v>2020</v>
      </c>
      <c r="B1926" s="27">
        <v>0</v>
      </c>
      <c r="C1926" s="27" t="s">
        <v>85</v>
      </c>
      <c r="D1926" s="27">
        <v>91</v>
      </c>
      <c r="E1926" s="27">
        <v>1929</v>
      </c>
      <c r="F1926" s="53">
        <v>0</v>
      </c>
      <c r="G1926" s="54">
        <v>0</v>
      </c>
      <c r="H1926" s="54">
        <v>0</v>
      </c>
      <c r="I1926" s="54">
        <v>0</v>
      </c>
      <c r="J1926" s="54">
        <v>0</v>
      </c>
      <c r="K1926" s="55">
        <v>0</v>
      </c>
      <c r="L1926" s="53">
        <v>0</v>
      </c>
      <c r="M1926" s="54">
        <v>0</v>
      </c>
      <c r="N1926" s="54">
        <v>0</v>
      </c>
      <c r="O1926" s="54">
        <v>0</v>
      </c>
      <c r="P1926" s="54">
        <v>0</v>
      </c>
      <c r="Q1926" s="55">
        <v>0</v>
      </c>
      <c r="R1926" s="53">
        <v>0</v>
      </c>
      <c r="S1926" s="54">
        <v>0</v>
      </c>
      <c r="T1926" s="54">
        <v>0</v>
      </c>
      <c r="U1926" s="54">
        <v>0</v>
      </c>
      <c r="V1926" s="54">
        <v>0</v>
      </c>
      <c r="W1926" s="55">
        <v>0</v>
      </c>
      <c r="X1926" s="53">
        <v>0</v>
      </c>
      <c r="Y1926" s="54">
        <v>0</v>
      </c>
      <c r="Z1926" s="54">
        <v>0</v>
      </c>
      <c r="AA1926" s="54">
        <v>0</v>
      </c>
      <c r="AB1926" s="54">
        <v>0</v>
      </c>
      <c r="AC1926" s="55">
        <v>0</v>
      </c>
      <c r="AD1926" s="53">
        <v>0</v>
      </c>
      <c r="AE1926" s="54">
        <v>0</v>
      </c>
      <c r="AF1926" s="54">
        <v>0</v>
      </c>
      <c r="AG1926" s="54">
        <v>0</v>
      </c>
      <c r="AH1926" s="54">
        <v>0</v>
      </c>
      <c r="AI1926" s="55">
        <v>0</v>
      </c>
    </row>
    <row r="1927" spans="1:35" x14ac:dyDescent="0.25">
      <c r="A1927" s="26">
        <v>2020</v>
      </c>
      <c r="B1927" s="26">
        <v>0</v>
      </c>
      <c r="C1927" s="26" t="s">
        <v>85</v>
      </c>
      <c r="D1927" s="26">
        <v>92</v>
      </c>
      <c r="E1927" s="26">
        <v>1928</v>
      </c>
      <c r="F1927" s="50">
        <v>0</v>
      </c>
      <c r="G1927" s="51">
        <v>244</v>
      </c>
      <c r="H1927" s="51">
        <v>0</v>
      </c>
      <c r="I1927" s="51">
        <v>0</v>
      </c>
      <c r="J1927" s="51">
        <v>0</v>
      </c>
      <c r="K1927" s="52">
        <v>0</v>
      </c>
      <c r="L1927" s="50">
        <v>0</v>
      </c>
      <c r="M1927" s="51">
        <v>0</v>
      </c>
      <c r="N1927" s="51">
        <v>0</v>
      </c>
      <c r="O1927" s="51">
        <v>0</v>
      </c>
      <c r="P1927" s="51">
        <v>0</v>
      </c>
      <c r="Q1927" s="52">
        <v>0</v>
      </c>
      <c r="R1927" s="50">
        <v>0</v>
      </c>
      <c r="S1927" s="51">
        <v>1</v>
      </c>
      <c r="T1927" s="51">
        <v>0</v>
      </c>
      <c r="U1927" s="51">
        <v>0</v>
      </c>
      <c r="V1927" s="51">
        <v>0</v>
      </c>
      <c r="W1927" s="52">
        <v>0</v>
      </c>
      <c r="X1927" s="50">
        <v>0</v>
      </c>
      <c r="Y1927" s="51">
        <v>1</v>
      </c>
      <c r="Z1927" s="51">
        <v>0</v>
      </c>
      <c r="AA1927" s="51">
        <v>0</v>
      </c>
      <c r="AB1927" s="51">
        <v>0</v>
      </c>
      <c r="AC1927" s="52">
        <v>0</v>
      </c>
      <c r="AD1927" s="50">
        <v>0</v>
      </c>
      <c r="AE1927" s="51">
        <v>0</v>
      </c>
      <c r="AF1927" s="51">
        <v>0</v>
      </c>
      <c r="AG1927" s="51">
        <v>0</v>
      </c>
      <c r="AH1927" s="51">
        <v>0</v>
      </c>
      <c r="AI1927" s="52">
        <v>0</v>
      </c>
    </row>
    <row r="1928" spans="1:35" x14ac:dyDescent="0.25">
      <c r="A1928" s="27">
        <v>2020</v>
      </c>
      <c r="B1928" s="27">
        <v>0</v>
      </c>
      <c r="C1928" s="27" t="s">
        <v>85</v>
      </c>
      <c r="D1928" s="27">
        <v>93</v>
      </c>
      <c r="E1928" s="27">
        <v>1927</v>
      </c>
      <c r="F1928" s="53">
        <v>0</v>
      </c>
      <c r="G1928" s="54">
        <v>0</v>
      </c>
      <c r="H1928" s="54">
        <v>0</v>
      </c>
      <c r="I1928" s="54">
        <v>0</v>
      </c>
      <c r="J1928" s="54">
        <v>0</v>
      </c>
      <c r="K1928" s="55">
        <v>0</v>
      </c>
      <c r="L1928" s="53">
        <v>0</v>
      </c>
      <c r="M1928" s="54">
        <v>0</v>
      </c>
      <c r="N1928" s="54">
        <v>0</v>
      </c>
      <c r="O1928" s="54">
        <v>0</v>
      </c>
      <c r="P1928" s="54">
        <v>0</v>
      </c>
      <c r="Q1928" s="55">
        <v>0</v>
      </c>
      <c r="R1928" s="53">
        <v>0</v>
      </c>
      <c r="S1928" s="54">
        <v>0</v>
      </c>
      <c r="T1928" s="54">
        <v>0</v>
      </c>
      <c r="U1928" s="54">
        <v>0</v>
      </c>
      <c r="V1928" s="54">
        <v>0</v>
      </c>
      <c r="W1928" s="55">
        <v>0</v>
      </c>
      <c r="X1928" s="53">
        <v>0</v>
      </c>
      <c r="Y1928" s="54">
        <v>0</v>
      </c>
      <c r="Z1928" s="54">
        <v>0</v>
      </c>
      <c r="AA1928" s="54">
        <v>0</v>
      </c>
      <c r="AB1928" s="54">
        <v>0</v>
      </c>
      <c r="AC1928" s="55">
        <v>0</v>
      </c>
      <c r="AD1928" s="53">
        <v>0</v>
      </c>
      <c r="AE1928" s="54">
        <v>0</v>
      </c>
      <c r="AF1928" s="54">
        <v>0</v>
      </c>
      <c r="AG1928" s="54">
        <v>0</v>
      </c>
      <c r="AH1928" s="54">
        <v>0</v>
      </c>
      <c r="AI1928" s="55">
        <v>0</v>
      </c>
    </row>
    <row r="1929" spans="1:35" x14ac:dyDescent="0.25">
      <c r="A1929" s="26">
        <v>2020</v>
      </c>
      <c r="B1929" s="26">
        <v>0</v>
      </c>
      <c r="C1929" s="26" t="s">
        <v>85</v>
      </c>
      <c r="D1929" s="26">
        <v>94</v>
      </c>
      <c r="E1929" s="26">
        <v>1926</v>
      </c>
      <c r="F1929" s="50">
        <v>0</v>
      </c>
      <c r="G1929" s="51">
        <v>0</v>
      </c>
      <c r="H1929" s="51">
        <v>0</v>
      </c>
      <c r="I1929" s="51">
        <v>0</v>
      </c>
      <c r="J1929" s="51">
        <v>0</v>
      </c>
      <c r="K1929" s="52">
        <v>0</v>
      </c>
      <c r="L1929" s="50">
        <v>0</v>
      </c>
      <c r="M1929" s="51">
        <v>0</v>
      </c>
      <c r="N1929" s="51">
        <v>0</v>
      </c>
      <c r="O1929" s="51">
        <v>0</v>
      </c>
      <c r="P1929" s="51">
        <v>0</v>
      </c>
      <c r="Q1929" s="52">
        <v>0</v>
      </c>
      <c r="R1929" s="50">
        <v>0</v>
      </c>
      <c r="S1929" s="51">
        <v>0</v>
      </c>
      <c r="T1929" s="51">
        <v>0</v>
      </c>
      <c r="U1929" s="51">
        <v>0</v>
      </c>
      <c r="V1929" s="51">
        <v>0</v>
      </c>
      <c r="W1929" s="52">
        <v>0</v>
      </c>
      <c r="X1929" s="50">
        <v>0</v>
      </c>
      <c r="Y1929" s="51">
        <v>0</v>
      </c>
      <c r="Z1929" s="51">
        <v>0</v>
      </c>
      <c r="AA1929" s="51">
        <v>0</v>
      </c>
      <c r="AB1929" s="51">
        <v>0</v>
      </c>
      <c r="AC1929" s="52">
        <v>0</v>
      </c>
      <c r="AD1929" s="50">
        <v>0</v>
      </c>
      <c r="AE1929" s="51">
        <v>0</v>
      </c>
      <c r="AF1929" s="51">
        <v>0</v>
      </c>
      <c r="AG1929" s="51">
        <v>0</v>
      </c>
      <c r="AH1929" s="51">
        <v>0</v>
      </c>
      <c r="AI1929" s="52">
        <v>0</v>
      </c>
    </row>
    <row r="1930" spans="1:35" x14ac:dyDescent="0.25">
      <c r="A1930" s="27">
        <v>2020</v>
      </c>
      <c r="B1930" s="27">
        <v>0</v>
      </c>
      <c r="C1930" s="27" t="s">
        <v>85</v>
      </c>
      <c r="D1930" s="27">
        <v>95</v>
      </c>
      <c r="E1930" s="27">
        <v>1925</v>
      </c>
      <c r="F1930" s="53">
        <v>0</v>
      </c>
      <c r="G1930" s="54">
        <v>0</v>
      </c>
      <c r="H1930" s="54">
        <v>0</v>
      </c>
      <c r="I1930" s="54">
        <v>0</v>
      </c>
      <c r="J1930" s="54">
        <v>0</v>
      </c>
      <c r="K1930" s="55">
        <v>0</v>
      </c>
      <c r="L1930" s="53">
        <v>0</v>
      </c>
      <c r="M1930" s="54">
        <v>0</v>
      </c>
      <c r="N1930" s="54">
        <v>0</v>
      </c>
      <c r="O1930" s="54">
        <v>0</v>
      </c>
      <c r="P1930" s="54">
        <v>0</v>
      </c>
      <c r="Q1930" s="55">
        <v>0</v>
      </c>
      <c r="R1930" s="53">
        <v>0</v>
      </c>
      <c r="S1930" s="54">
        <v>0</v>
      </c>
      <c r="T1930" s="54">
        <v>0</v>
      </c>
      <c r="U1930" s="54">
        <v>0</v>
      </c>
      <c r="V1930" s="54">
        <v>0</v>
      </c>
      <c r="W1930" s="55">
        <v>0</v>
      </c>
      <c r="X1930" s="53">
        <v>0</v>
      </c>
      <c r="Y1930" s="54">
        <v>0</v>
      </c>
      <c r="Z1930" s="54">
        <v>0</v>
      </c>
      <c r="AA1930" s="54">
        <v>0</v>
      </c>
      <c r="AB1930" s="54">
        <v>0</v>
      </c>
      <c r="AC1930" s="55">
        <v>0</v>
      </c>
      <c r="AD1930" s="53">
        <v>0</v>
      </c>
      <c r="AE1930" s="54">
        <v>0</v>
      </c>
      <c r="AF1930" s="54">
        <v>0</v>
      </c>
      <c r="AG1930" s="54">
        <v>0</v>
      </c>
      <c r="AH1930" s="54">
        <v>0</v>
      </c>
      <c r="AI1930" s="55">
        <v>0</v>
      </c>
    </row>
    <row r="1931" spans="1:35" x14ac:dyDescent="0.25">
      <c r="A1931" s="26">
        <v>2020</v>
      </c>
      <c r="B1931" s="26">
        <v>0</v>
      </c>
      <c r="C1931" s="26" t="s">
        <v>85</v>
      </c>
      <c r="D1931" s="26">
        <v>96</v>
      </c>
      <c r="E1931" s="26">
        <v>1924</v>
      </c>
      <c r="F1931" s="50">
        <v>0</v>
      </c>
      <c r="G1931" s="51">
        <v>0</v>
      </c>
      <c r="H1931" s="51">
        <v>0</v>
      </c>
      <c r="I1931" s="51">
        <v>0</v>
      </c>
      <c r="J1931" s="51">
        <v>0</v>
      </c>
      <c r="K1931" s="52">
        <v>0</v>
      </c>
      <c r="L1931" s="50">
        <v>0</v>
      </c>
      <c r="M1931" s="51">
        <v>0</v>
      </c>
      <c r="N1931" s="51">
        <v>0</v>
      </c>
      <c r="O1931" s="51">
        <v>0</v>
      </c>
      <c r="P1931" s="51">
        <v>0</v>
      </c>
      <c r="Q1931" s="52">
        <v>0</v>
      </c>
      <c r="R1931" s="50">
        <v>0</v>
      </c>
      <c r="S1931" s="51">
        <v>0</v>
      </c>
      <c r="T1931" s="51">
        <v>0</v>
      </c>
      <c r="U1931" s="51">
        <v>0</v>
      </c>
      <c r="V1931" s="51">
        <v>0</v>
      </c>
      <c r="W1931" s="52">
        <v>0</v>
      </c>
      <c r="X1931" s="50">
        <v>0</v>
      </c>
      <c r="Y1931" s="51">
        <v>0</v>
      </c>
      <c r="Z1931" s="51">
        <v>0</v>
      </c>
      <c r="AA1931" s="51">
        <v>0</v>
      </c>
      <c r="AB1931" s="51">
        <v>0</v>
      </c>
      <c r="AC1931" s="52">
        <v>0</v>
      </c>
      <c r="AD1931" s="50">
        <v>0</v>
      </c>
      <c r="AE1931" s="51">
        <v>0</v>
      </c>
      <c r="AF1931" s="51">
        <v>0</v>
      </c>
      <c r="AG1931" s="51">
        <v>0</v>
      </c>
      <c r="AH1931" s="51">
        <v>0</v>
      </c>
      <c r="AI1931" s="52">
        <v>0</v>
      </c>
    </row>
    <row r="1932" spans="1:35" x14ac:dyDescent="0.25">
      <c r="A1932" s="27">
        <v>2020</v>
      </c>
      <c r="B1932" s="27">
        <v>0</v>
      </c>
      <c r="C1932" s="27" t="s">
        <v>85</v>
      </c>
      <c r="D1932" s="27">
        <v>97</v>
      </c>
      <c r="E1932" s="27">
        <v>1923</v>
      </c>
      <c r="F1932" s="53">
        <v>0</v>
      </c>
      <c r="G1932" s="54">
        <v>0</v>
      </c>
      <c r="H1932" s="54">
        <v>0</v>
      </c>
      <c r="I1932" s="54">
        <v>0</v>
      </c>
      <c r="J1932" s="54">
        <v>0</v>
      </c>
      <c r="K1932" s="55">
        <v>0</v>
      </c>
      <c r="L1932" s="53">
        <v>0</v>
      </c>
      <c r="M1932" s="54">
        <v>0</v>
      </c>
      <c r="N1932" s="54">
        <v>0</v>
      </c>
      <c r="O1932" s="54">
        <v>0</v>
      </c>
      <c r="P1932" s="54">
        <v>0</v>
      </c>
      <c r="Q1932" s="55">
        <v>0</v>
      </c>
      <c r="R1932" s="53">
        <v>0</v>
      </c>
      <c r="S1932" s="54">
        <v>0</v>
      </c>
      <c r="T1932" s="54">
        <v>0</v>
      </c>
      <c r="U1932" s="54">
        <v>0</v>
      </c>
      <c r="V1932" s="54">
        <v>0</v>
      </c>
      <c r="W1932" s="55">
        <v>0</v>
      </c>
      <c r="X1932" s="53">
        <v>0</v>
      </c>
      <c r="Y1932" s="54">
        <v>0</v>
      </c>
      <c r="Z1932" s="54">
        <v>0</v>
      </c>
      <c r="AA1932" s="54">
        <v>0</v>
      </c>
      <c r="AB1932" s="54">
        <v>0</v>
      </c>
      <c r="AC1932" s="55">
        <v>0</v>
      </c>
      <c r="AD1932" s="53">
        <v>0</v>
      </c>
      <c r="AE1932" s="54">
        <v>0</v>
      </c>
      <c r="AF1932" s="54">
        <v>0</v>
      </c>
      <c r="AG1932" s="54">
        <v>0</v>
      </c>
      <c r="AH1932" s="54">
        <v>0</v>
      </c>
      <c r="AI1932" s="55">
        <v>0</v>
      </c>
    </row>
    <row r="1933" spans="1:35" x14ac:dyDescent="0.25">
      <c r="A1933" s="26">
        <v>2020</v>
      </c>
      <c r="B1933" s="26">
        <v>0</v>
      </c>
      <c r="C1933" s="26" t="s">
        <v>85</v>
      </c>
      <c r="D1933" s="26">
        <v>98</v>
      </c>
      <c r="E1933" s="26">
        <v>1922</v>
      </c>
      <c r="F1933" s="50">
        <v>0</v>
      </c>
      <c r="G1933" s="51">
        <v>0</v>
      </c>
      <c r="H1933" s="51">
        <v>0</v>
      </c>
      <c r="I1933" s="51">
        <v>0</v>
      </c>
      <c r="J1933" s="51">
        <v>0</v>
      </c>
      <c r="K1933" s="52">
        <v>0</v>
      </c>
      <c r="L1933" s="50">
        <v>0</v>
      </c>
      <c r="M1933" s="51">
        <v>0</v>
      </c>
      <c r="N1933" s="51">
        <v>0</v>
      </c>
      <c r="O1933" s="51">
        <v>0</v>
      </c>
      <c r="P1933" s="51">
        <v>0</v>
      </c>
      <c r="Q1933" s="52">
        <v>0</v>
      </c>
      <c r="R1933" s="50">
        <v>0</v>
      </c>
      <c r="S1933" s="51">
        <v>0</v>
      </c>
      <c r="T1933" s="51">
        <v>0</v>
      </c>
      <c r="U1933" s="51">
        <v>0</v>
      </c>
      <c r="V1933" s="51">
        <v>0</v>
      </c>
      <c r="W1933" s="52">
        <v>0</v>
      </c>
      <c r="X1933" s="50">
        <v>0</v>
      </c>
      <c r="Y1933" s="51">
        <v>0</v>
      </c>
      <c r="Z1933" s="51">
        <v>0</v>
      </c>
      <c r="AA1933" s="51">
        <v>0</v>
      </c>
      <c r="AB1933" s="51">
        <v>0</v>
      </c>
      <c r="AC1933" s="52">
        <v>0</v>
      </c>
      <c r="AD1933" s="50">
        <v>0</v>
      </c>
      <c r="AE1933" s="51">
        <v>0</v>
      </c>
      <c r="AF1933" s="51">
        <v>0</v>
      </c>
      <c r="AG1933" s="51">
        <v>0</v>
      </c>
      <c r="AH1933" s="51">
        <v>0</v>
      </c>
      <c r="AI1933" s="52">
        <v>0</v>
      </c>
    </row>
    <row r="1934" spans="1:35" x14ac:dyDescent="0.25">
      <c r="A1934" s="27">
        <v>2020</v>
      </c>
      <c r="B1934" s="27">
        <v>0</v>
      </c>
      <c r="C1934" s="27" t="s">
        <v>85</v>
      </c>
      <c r="D1934" s="27">
        <v>99</v>
      </c>
      <c r="E1934" s="27">
        <v>1921</v>
      </c>
      <c r="F1934" s="53">
        <v>0</v>
      </c>
      <c r="G1934" s="54">
        <v>0</v>
      </c>
      <c r="H1934" s="54">
        <v>0</v>
      </c>
      <c r="I1934" s="54">
        <v>0</v>
      </c>
      <c r="J1934" s="54">
        <v>0</v>
      </c>
      <c r="K1934" s="55">
        <v>0</v>
      </c>
      <c r="L1934" s="53">
        <v>0</v>
      </c>
      <c r="M1934" s="54">
        <v>0</v>
      </c>
      <c r="N1934" s="54">
        <v>0</v>
      </c>
      <c r="O1934" s="54">
        <v>0</v>
      </c>
      <c r="P1934" s="54">
        <v>0</v>
      </c>
      <c r="Q1934" s="55">
        <v>0</v>
      </c>
      <c r="R1934" s="53">
        <v>0</v>
      </c>
      <c r="S1934" s="54">
        <v>0</v>
      </c>
      <c r="T1934" s="54">
        <v>0</v>
      </c>
      <c r="U1934" s="54">
        <v>0</v>
      </c>
      <c r="V1934" s="54">
        <v>0</v>
      </c>
      <c r="W1934" s="55">
        <v>0</v>
      </c>
      <c r="X1934" s="53">
        <v>0</v>
      </c>
      <c r="Y1934" s="54">
        <v>0</v>
      </c>
      <c r="Z1934" s="54">
        <v>0</v>
      </c>
      <c r="AA1934" s="54">
        <v>0</v>
      </c>
      <c r="AB1934" s="54">
        <v>0</v>
      </c>
      <c r="AC1934" s="55">
        <v>0</v>
      </c>
      <c r="AD1934" s="53">
        <v>0</v>
      </c>
      <c r="AE1934" s="54">
        <v>0</v>
      </c>
      <c r="AF1934" s="54">
        <v>0</v>
      </c>
      <c r="AG1934" s="54">
        <v>0</v>
      </c>
      <c r="AH1934" s="54">
        <v>0</v>
      </c>
      <c r="AI1934" s="55">
        <v>0</v>
      </c>
    </row>
    <row r="1935" spans="1:35" x14ac:dyDescent="0.25">
      <c r="A1935" s="26">
        <v>2020</v>
      </c>
      <c r="B1935" s="26">
        <v>0</v>
      </c>
      <c r="C1935" s="26" t="s">
        <v>85</v>
      </c>
      <c r="D1935" s="26">
        <v>100</v>
      </c>
      <c r="E1935" s="26">
        <v>1920</v>
      </c>
      <c r="F1935" s="50">
        <v>0</v>
      </c>
      <c r="G1935" s="51">
        <v>0</v>
      </c>
      <c r="H1935" s="51">
        <v>0</v>
      </c>
      <c r="I1935" s="51">
        <v>0</v>
      </c>
      <c r="J1935" s="51">
        <v>0</v>
      </c>
      <c r="K1935" s="52">
        <v>0</v>
      </c>
      <c r="L1935" s="50">
        <v>0</v>
      </c>
      <c r="M1935" s="51">
        <v>0</v>
      </c>
      <c r="N1935" s="51">
        <v>0</v>
      </c>
      <c r="O1935" s="51">
        <v>0</v>
      </c>
      <c r="P1935" s="51">
        <v>0</v>
      </c>
      <c r="Q1935" s="52">
        <v>0</v>
      </c>
      <c r="R1935" s="50">
        <v>0</v>
      </c>
      <c r="S1935" s="51">
        <v>0</v>
      </c>
      <c r="T1935" s="51">
        <v>0</v>
      </c>
      <c r="U1935" s="51">
        <v>0</v>
      </c>
      <c r="V1935" s="51">
        <v>0</v>
      </c>
      <c r="W1935" s="52">
        <v>0</v>
      </c>
      <c r="X1935" s="50">
        <v>0</v>
      </c>
      <c r="Y1935" s="51">
        <v>0</v>
      </c>
      <c r="Z1935" s="51">
        <v>0</v>
      </c>
      <c r="AA1935" s="51">
        <v>0</v>
      </c>
      <c r="AB1935" s="51">
        <v>0</v>
      </c>
      <c r="AC1935" s="52">
        <v>0</v>
      </c>
      <c r="AD1935" s="50">
        <v>0</v>
      </c>
      <c r="AE1935" s="51">
        <v>0</v>
      </c>
      <c r="AF1935" s="51">
        <v>0</v>
      </c>
      <c r="AG1935" s="51">
        <v>0</v>
      </c>
      <c r="AH1935" s="51">
        <v>0</v>
      </c>
      <c r="AI1935" s="52">
        <v>0</v>
      </c>
    </row>
    <row r="1936" spans="1:35" x14ac:dyDescent="0.25">
      <c r="A1936" s="27">
        <v>2020</v>
      </c>
      <c r="B1936" s="27">
        <v>0</v>
      </c>
      <c r="C1936" s="27" t="s">
        <v>85</v>
      </c>
      <c r="D1936" s="27">
        <v>101</v>
      </c>
      <c r="E1936" s="27">
        <v>1919</v>
      </c>
      <c r="F1936" s="53">
        <v>0</v>
      </c>
      <c r="G1936" s="54">
        <v>0</v>
      </c>
      <c r="H1936" s="54">
        <v>0</v>
      </c>
      <c r="I1936" s="54">
        <v>0</v>
      </c>
      <c r="J1936" s="54">
        <v>0</v>
      </c>
      <c r="K1936" s="55">
        <v>0</v>
      </c>
      <c r="L1936" s="53">
        <v>0</v>
      </c>
      <c r="M1936" s="54">
        <v>0</v>
      </c>
      <c r="N1936" s="54">
        <v>0</v>
      </c>
      <c r="O1936" s="54">
        <v>0</v>
      </c>
      <c r="P1936" s="54">
        <v>0</v>
      </c>
      <c r="Q1936" s="55">
        <v>0</v>
      </c>
      <c r="R1936" s="53">
        <v>0</v>
      </c>
      <c r="S1936" s="54">
        <v>0</v>
      </c>
      <c r="T1936" s="54">
        <v>0</v>
      </c>
      <c r="U1936" s="54">
        <v>0</v>
      </c>
      <c r="V1936" s="54">
        <v>0</v>
      </c>
      <c r="W1936" s="55">
        <v>0</v>
      </c>
      <c r="X1936" s="53">
        <v>0</v>
      </c>
      <c r="Y1936" s="54">
        <v>0</v>
      </c>
      <c r="Z1936" s="54">
        <v>0</v>
      </c>
      <c r="AA1936" s="54">
        <v>0</v>
      </c>
      <c r="AB1936" s="54">
        <v>0</v>
      </c>
      <c r="AC1936" s="55">
        <v>0</v>
      </c>
      <c r="AD1936" s="53">
        <v>0</v>
      </c>
      <c r="AE1936" s="54">
        <v>0</v>
      </c>
      <c r="AF1936" s="54">
        <v>0</v>
      </c>
      <c r="AG1936" s="54">
        <v>0</v>
      </c>
      <c r="AH1936" s="54">
        <v>0</v>
      </c>
      <c r="AI1936" s="55">
        <v>0</v>
      </c>
    </row>
    <row r="1937" spans="1:35" x14ac:dyDescent="0.25">
      <c r="A1937" s="26">
        <v>2020</v>
      </c>
      <c r="B1937" s="26">
        <v>0</v>
      </c>
      <c r="C1937" s="26" t="s">
        <v>85</v>
      </c>
      <c r="D1937" s="26">
        <v>102</v>
      </c>
      <c r="E1937" s="26">
        <v>1918</v>
      </c>
      <c r="F1937" s="50">
        <v>0</v>
      </c>
      <c r="G1937" s="51">
        <v>0</v>
      </c>
      <c r="H1937" s="51">
        <v>0</v>
      </c>
      <c r="I1937" s="51">
        <v>0</v>
      </c>
      <c r="J1937" s="51">
        <v>0</v>
      </c>
      <c r="K1937" s="52">
        <v>0</v>
      </c>
      <c r="L1937" s="50">
        <v>0</v>
      </c>
      <c r="M1937" s="51">
        <v>0</v>
      </c>
      <c r="N1937" s="51">
        <v>0</v>
      </c>
      <c r="O1937" s="51">
        <v>0</v>
      </c>
      <c r="P1937" s="51">
        <v>0</v>
      </c>
      <c r="Q1937" s="52">
        <v>0</v>
      </c>
      <c r="R1937" s="50">
        <v>0</v>
      </c>
      <c r="S1937" s="51">
        <v>0</v>
      </c>
      <c r="T1937" s="51">
        <v>0</v>
      </c>
      <c r="U1937" s="51">
        <v>0</v>
      </c>
      <c r="V1937" s="51">
        <v>0</v>
      </c>
      <c r="W1937" s="52">
        <v>0</v>
      </c>
      <c r="X1937" s="50">
        <v>0</v>
      </c>
      <c r="Y1937" s="51">
        <v>0</v>
      </c>
      <c r="Z1937" s="51">
        <v>0</v>
      </c>
      <c r="AA1937" s="51">
        <v>0</v>
      </c>
      <c r="AB1937" s="51">
        <v>0</v>
      </c>
      <c r="AC1937" s="52">
        <v>0</v>
      </c>
      <c r="AD1937" s="50">
        <v>0</v>
      </c>
      <c r="AE1937" s="51">
        <v>0</v>
      </c>
      <c r="AF1937" s="51">
        <v>0</v>
      </c>
      <c r="AG1937" s="51">
        <v>0</v>
      </c>
      <c r="AH1937" s="51">
        <v>0</v>
      </c>
      <c r="AI1937" s="52">
        <v>0</v>
      </c>
    </row>
    <row r="1938" spans="1:35" x14ac:dyDescent="0.25">
      <c r="A1938" s="27">
        <v>2020</v>
      </c>
      <c r="B1938" s="27">
        <v>0</v>
      </c>
      <c r="C1938" s="27" t="s">
        <v>85</v>
      </c>
      <c r="D1938" s="27">
        <v>103</v>
      </c>
      <c r="E1938" s="27">
        <v>1917</v>
      </c>
      <c r="F1938" s="53">
        <v>0</v>
      </c>
      <c r="G1938" s="54">
        <v>0</v>
      </c>
      <c r="H1938" s="54">
        <v>0</v>
      </c>
      <c r="I1938" s="54">
        <v>0</v>
      </c>
      <c r="J1938" s="54">
        <v>0</v>
      </c>
      <c r="K1938" s="55">
        <v>0</v>
      </c>
      <c r="L1938" s="53">
        <v>0</v>
      </c>
      <c r="M1938" s="54">
        <v>0</v>
      </c>
      <c r="N1938" s="54">
        <v>0</v>
      </c>
      <c r="O1938" s="54">
        <v>0</v>
      </c>
      <c r="P1938" s="54">
        <v>0</v>
      </c>
      <c r="Q1938" s="55">
        <v>0</v>
      </c>
      <c r="R1938" s="53">
        <v>0</v>
      </c>
      <c r="S1938" s="54">
        <v>0</v>
      </c>
      <c r="T1938" s="54">
        <v>0</v>
      </c>
      <c r="U1938" s="54">
        <v>0</v>
      </c>
      <c r="V1938" s="54">
        <v>0</v>
      </c>
      <c r="W1938" s="55">
        <v>0</v>
      </c>
      <c r="X1938" s="53">
        <v>0</v>
      </c>
      <c r="Y1938" s="54">
        <v>0</v>
      </c>
      <c r="Z1938" s="54">
        <v>0</v>
      </c>
      <c r="AA1938" s="54">
        <v>0</v>
      </c>
      <c r="AB1938" s="54">
        <v>0</v>
      </c>
      <c r="AC1938" s="55">
        <v>0</v>
      </c>
      <c r="AD1938" s="53">
        <v>0</v>
      </c>
      <c r="AE1938" s="54">
        <v>0</v>
      </c>
      <c r="AF1938" s="54">
        <v>0</v>
      </c>
      <c r="AG1938" s="54">
        <v>0</v>
      </c>
      <c r="AH1938" s="54">
        <v>0</v>
      </c>
      <c r="AI1938" s="55">
        <v>0</v>
      </c>
    </row>
    <row r="1939" spans="1:35" x14ac:dyDescent="0.25">
      <c r="A1939" s="26">
        <v>2020</v>
      </c>
      <c r="B1939" s="26">
        <v>0</v>
      </c>
      <c r="C1939" s="26" t="s">
        <v>85</v>
      </c>
      <c r="D1939" s="26">
        <v>104</v>
      </c>
      <c r="E1939" s="26">
        <v>1916</v>
      </c>
      <c r="F1939" s="50">
        <v>0</v>
      </c>
      <c r="G1939" s="51">
        <v>0</v>
      </c>
      <c r="H1939" s="51">
        <v>0</v>
      </c>
      <c r="I1939" s="51">
        <v>0</v>
      </c>
      <c r="J1939" s="51">
        <v>0</v>
      </c>
      <c r="K1939" s="52">
        <v>0</v>
      </c>
      <c r="L1939" s="50">
        <v>0</v>
      </c>
      <c r="M1939" s="51">
        <v>0</v>
      </c>
      <c r="N1939" s="51">
        <v>0</v>
      </c>
      <c r="O1939" s="51">
        <v>0</v>
      </c>
      <c r="P1939" s="51">
        <v>0</v>
      </c>
      <c r="Q1939" s="52">
        <v>0</v>
      </c>
      <c r="R1939" s="50">
        <v>0</v>
      </c>
      <c r="S1939" s="51">
        <v>0</v>
      </c>
      <c r="T1939" s="51">
        <v>0</v>
      </c>
      <c r="U1939" s="51">
        <v>0</v>
      </c>
      <c r="V1939" s="51">
        <v>0</v>
      </c>
      <c r="W1939" s="52">
        <v>0</v>
      </c>
      <c r="X1939" s="50">
        <v>0</v>
      </c>
      <c r="Y1939" s="51">
        <v>0</v>
      </c>
      <c r="Z1939" s="51">
        <v>0</v>
      </c>
      <c r="AA1939" s="51">
        <v>0</v>
      </c>
      <c r="AB1939" s="51">
        <v>0</v>
      </c>
      <c r="AC1939" s="52">
        <v>0</v>
      </c>
      <c r="AD1939" s="50">
        <v>0</v>
      </c>
      <c r="AE1939" s="51">
        <v>0</v>
      </c>
      <c r="AF1939" s="51">
        <v>0</v>
      </c>
      <c r="AG1939" s="51">
        <v>0</v>
      </c>
      <c r="AH1939" s="51">
        <v>0</v>
      </c>
      <c r="AI1939" s="52">
        <v>0</v>
      </c>
    </row>
    <row r="1940" spans="1:35" x14ac:dyDescent="0.25">
      <c r="A1940" s="27">
        <v>2020</v>
      </c>
      <c r="B1940" s="27">
        <v>0</v>
      </c>
      <c r="C1940" s="27" t="s">
        <v>85</v>
      </c>
      <c r="D1940" s="27">
        <v>105</v>
      </c>
      <c r="E1940" s="27">
        <v>1915</v>
      </c>
      <c r="F1940" s="53">
        <v>0</v>
      </c>
      <c r="G1940" s="54">
        <v>0</v>
      </c>
      <c r="H1940" s="54">
        <v>0</v>
      </c>
      <c r="I1940" s="54">
        <v>0</v>
      </c>
      <c r="J1940" s="54">
        <v>0</v>
      </c>
      <c r="K1940" s="55">
        <v>0</v>
      </c>
      <c r="L1940" s="53">
        <v>0</v>
      </c>
      <c r="M1940" s="54">
        <v>0</v>
      </c>
      <c r="N1940" s="54">
        <v>0</v>
      </c>
      <c r="O1940" s="54">
        <v>0</v>
      </c>
      <c r="P1940" s="54">
        <v>0</v>
      </c>
      <c r="Q1940" s="55">
        <v>0</v>
      </c>
      <c r="R1940" s="53">
        <v>0</v>
      </c>
      <c r="S1940" s="54">
        <v>0</v>
      </c>
      <c r="T1940" s="54">
        <v>0</v>
      </c>
      <c r="U1940" s="54">
        <v>0</v>
      </c>
      <c r="V1940" s="54">
        <v>0</v>
      </c>
      <c r="W1940" s="55">
        <v>0</v>
      </c>
      <c r="X1940" s="53">
        <v>0</v>
      </c>
      <c r="Y1940" s="54">
        <v>0</v>
      </c>
      <c r="Z1940" s="54">
        <v>0</v>
      </c>
      <c r="AA1940" s="54">
        <v>0</v>
      </c>
      <c r="AB1940" s="54">
        <v>0</v>
      </c>
      <c r="AC1940" s="55">
        <v>0</v>
      </c>
      <c r="AD1940" s="53">
        <v>0</v>
      </c>
      <c r="AE1940" s="54">
        <v>0</v>
      </c>
      <c r="AF1940" s="54">
        <v>0</v>
      </c>
      <c r="AG1940" s="54">
        <v>0</v>
      </c>
      <c r="AH1940" s="54">
        <v>0</v>
      </c>
      <c r="AI1940" s="55">
        <v>0</v>
      </c>
    </row>
    <row r="1941" spans="1:35" x14ac:dyDescent="0.25">
      <c r="A1941" s="26">
        <v>2020</v>
      </c>
      <c r="B1941" s="26">
        <v>0</v>
      </c>
      <c r="C1941" s="26" t="s">
        <v>85</v>
      </c>
      <c r="D1941" s="26">
        <v>106</v>
      </c>
      <c r="E1941" s="26">
        <v>1914</v>
      </c>
      <c r="F1941" s="50">
        <v>0</v>
      </c>
      <c r="G1941" s="51">
        <v>0</v>
      </c>
      <c r="H1941" s="51">
        <v>0</v>
      </c>
      <c r="I1941" s="51">
        <v>0</v>
      </c>
      <c r="J1941" s="51">
        <v>0</v>
      </c>
      <c r="K1941" s="52">
        <v>0</v>
      </c>
      <c r="L1941" s="50">
        <v>0</v>
      </c>
      <c r="M1941" s="51">
        <v>0</v>
      </c>
      <c r="N1941" s="51">
        <v>0</v>
      </c>
      <c r="O1941" s="51">
        <v>0</v>
      </c>
      <c r="P1941" s="51">
        <v>0</v>
      </c>
      <c r="Q1941" s="52">
        <v>0</v>
      </c>
      <c r="R1941" s="50">
        <v>0</v>
      </c>
      <c r="S1941" s="51">
        <v>0</v>
      </c>
      <c r="T1941" s="51">
        <v>0</v>
      </c>
      <c r="U1941" s="51">
        <v>0</v>
      </c>
      <c r="V1941" s="51">
        <v>0</v>
      </c>
      <c r="W1941" s="52">
        <v>0</v>
      </c>
      <c r="X1941" s="50">
        <v>0</v>
      </c>
      <c r="Y1941" s="51">
        <v>0</v>
      </c>
      <c r="Z1941" s="51">
        <v>0</v>
      </c>
      <c r="AA1941" s="51">
        <v>0</v>
      </c>
      <c r="AB1941" s="51">
        <v>0</v>
      </c>
      <c r="AC1941" s="52">
        <v>0</v>
      </c>
      <c r="AD1941" s="50">
        <v>0</v>
      </c>
      <c r="AE1941" s="51">
        <v>0</v>
      </c>
      <c r="AF1941" s="51">
        <v>0</v>
      </c>
      <c r="AG1941" s="51">
        <v>0</v>
      </c>
      <c r="AH1941" s="51">
        <v>0</v>
      </c>
      <c r="AI1941" s="52">
        <v>0</v>
      </c>
    </row>
    <row r="1942" spans="1:35" x14ac:dyDescent="0.25">
      <c r="A1942" s="27">
        <v>2020</v>
      </c>
      <c r="B1942" s="27">
        <v>0</v>
      </c>
      <c r="C1942" s="27" t="s">
        <v>85</v>
      </c>
      <c r="D1942" s="27">
        <v>107</v>
      </c>
      <c r="E1942" s="27">
        <v>1913</v>
      </c>
      <c r="F1942" s="53">
        <v>0</v>
      </c>
      <c r="G1942" s="54">
        <v>0</v>
      </c>
      <c r="H1942" s="54">
        <v>0</v>
      </c>
      <c r="I1942" s="54">
        <v>0</v>
      </c>
      <c r="J1942" s="54">
        <v>0</v>
      </c>
      <c r="K1942" s="55">
        <v>0</v>
      </c>
      <c r="L1942" s="53">
        <v>0</v>
      </c>
      <c r="M1942" s="54">
        <v>0</v>
      </c>
      <c r="N1942" s="54">
        <v>0</v>
      </c>
      <c r="O1942" s="54">
        <v>0</v>
      </c>
      <c r="P1942" s="54">
        <v>0</v>
      </c>
      <c r="Q1942" s="55">
        <v>0</v>
      </c>
      <c r="R1942" s="53">
        <v>0</v>
      </c>
      <c r="S1942" s="54">
        <v>0</v>
      </c>
      <c r="T1942" s="54">
        <v>0</v>
      </c>
      <c r="U1942" s="54">
        <v>0</v>
      </c>
      <c r="V1942" s="54">
        <v>0</v>
      </c>
      <c r="W1942" s="55">
        <v>0</v>
      </c>
      <c r="X1942" s="53">
        <v>0</v>
      </c>
      <c r="Y1942" s="54">
        <v>0</v>
      </c>
      <c r="Z1942" s="54">
        <v>0</v>
      </c>
      <c r="AA1942" s="54">
        <v>0</v>
      </c>
      <c r="AB1942" s="54">
        <v>0</v>
      </c>
      <c r="AC1942" s="55">
        <v>0</v>
      </c>
      <c r="AD1942" s="53">
        <v>0</v>
      </c>
      <c r="AE1942" s="54">
        <v>0</v>
      </c>
      <c r="AF1942" s="54">
        <v>0</v>
      </c>
      <c r="AG1942" s="54">
        <v>0</v>
      </c>
      <c r="AH1942" s="54">
        <v>0</v>
      </c>
      <c r="AI1942" s="55">
        <v>0</v>
      </c>
    </row>
    <row r="1943" spans="1:35" x14ac:dyDescent="0.25">
      <c r="A1943" s="26">
        <v>2020</v>
      </c>
      <c r="B1943" s="26">
        <v>0</v>
      </c>
      <c r="C1943" s="26" t="s">
        <v>85</v>
      </c>
      <c r="D1943" s="26">
        <v>108</v>
      </c>
      <c r="E1943" s="26">
        <v>1912</v>
      </c>
      <c r="F1943" s="50">
        <v>0</v>
      </c>
      <c r="G1943" s="51">
        <v>0</v>
      </c>
      <c r="H1943" s="51">
        <v>0</v>
      </c>
      <c r="I1943" s="51">
        <v>0</v>
      </c>
      <c r="J1943" s="51">
        <v>0</v>
      </c>
      <c r="K1943" s="52">
        <v>0</v>
      </c>
      <c r="L1943" s="50">
        <v>0</v>
      </c>
      <c r="M1943" s="51">
        <v>0</v>
      </c>
      <c r="N1943" s="51">
        <v>0</v>
      </c>
      <c r="O1943" s="51">
        <v>0</v>
      </c>
      <c r="P1943" s="51">
        <v>0</v>
      </c>
      <c r="Q1943" s="52">
        <v>0</v>
      </c>
      <c r="R1943" s="50">
        <v>0</v>
      </c>
      <c r="S1943" s="51">
        <v>0</v>
      </c>
      <c r="T1943" s="51">
        <v>0</v>
      </c>
      <c r="U1943" s="51">
        <v>0</v>
      </c>
      <c r="V1943" s="51">
        <v>0</v>
      </c>
      <c r="W1943" s="52">
        <v>0</v>
      </c>
      <c r="X1943" s="50">
        <v>0</v>
      </c>
      <c r="Y1943" s="51">
        <v>0</v>
      </c>
      <c r="Z1943" s="51">
        <v>0</v>
      </c>
      <c r="AA1943" s="51">
        <v>0</v>
      </c>
      <c r="AB1943" s="51">
        <v>0</v>
      </c>
      <c r="AC1943" s="52">
        <v>0</v>
      </c>
      <c r="AD1943" s="50">
        <v>0</v>
      </c>
      <c r="AE1943" s="51">
        <v>0</v>
      </c>
      <c r="AF1943" s="51">
        <v>0</v>
      </c>
      <c r="AG1943" s="51">
        <v>0</v>
      </c>
      <c r="AH1943" s="51">
        <v>0</v>
      </c>
      <c r="AI1943" s="52">
        <v>0</v>
      </c>
    </row>
    <row r="1944" spans="1:35" x14ac:dyDescent="0.25">
      <c r="A1944" s="27">
        <v>2020</v>
      </c>
      <c r="B1944" s="27">
        <v>0</v>
      </c>
      <c r="C1944" s="27" t="s">
        <v>85</v>
      </c>
      <c r="D1944" s="27">
        <v>109</v>
      </c>
      <c r="E1944" s="27">
        <v>1911</v>
      </c>
      <c r="F1944" s="53">
        <v>0</v>
      </c>
      <c r="G1944" s="54">
        <v>0</v>
      </c>
      <c r="H1944" s="54">
        <v>0</v>
      </c>
      <c r="I1944" s="54">
        <v>0</v>
      </c>
      <c r="J1944" s="54">
        <v>0</v>
      </c>
      <c r="K1944" s="55">
        <v>0</v>
      </c>
      <c r="L1944" s="53">
        <v>0</v>
      </c>
      <c r="M1944" s="54">
        <v>0</v>
      </c>
      <c r="N1944" s="54">
        <v>0</v>
      </c>
      <c r="O1944" s="54">
        <v>0</v>
      </c>
      <c r="P1944" s="54">
        <v>0</v>
      </c>
      <c r="Q1944" s="55">
        <v>0</v>
      </c>
      <c r="R1944" s="53">
        <v>0</v>
      </c>
      <c r="S1944" s="54">
        <v>0</v>
      </c>
      <c r="T1944" s="54">
        <v>0</v>
      </c>
      <c r="U1944" s="54">
        <v>0</v>
      </c>
      <c r="V1944" s="54">
        <v>0</v>
      </c>
      <c r="W1944" s="55">
        <v>0</v>
      </c>
      <c r="X1944" s="53">
        <v>0</v>
      </c>
      <c r="Y1944" s="54">
        <v>0</v>
      </c>
      <c r="Z1944" s="54">
        <v>0</v>
      </c>
      <c r="AA1944" s="54">
        <v>0</v>
      </c>
      <c r="AB1944" s="54">
        <v>0</v>
      </c>
      <c r="AC1944" s="55">
        <v>0</v>
      </c>
      <c r="AD1944" s="53">
        <v>0</v>
      </c>
      <c r="AE1944" s="54">
        <v>0</v>
      </c>
      <c r="AF1944" s="54">
        <v>0</v>
      </c>
      <c r="AG1944" s="54">
        <v>0</v>
      </c>
      <c r="AH1944" s="54">
        <v>0</v>
      </c>
      <c r="AI1944" s="55">
        <v>0</v>
      </c>
    </row>
    <row r="1945" spans="1:35" x14ac:dyDescent="0.25">
      <c r="A1945" s="26">
        <v>2020</v>
      </c>
      <c r="B1945" s="26">
        <v>0</v>
      </c>
      <c r="C1945" s="26" t="s">
        <v>85</v>
      </c>
      <c r="D1945" s="26">
        <v>110</v>
      </c>
      <c r="E1945" s="26">
        <v>1910</v>
      </c>
      <c r="F1945" s="50">
        <v>0</v>
      </c>
      <c r="G1945" s="51">
        <v>0</v>
      </c>
      <c r="H1945" s="51">
        <v>0</v>
      </c>
      <c r="I1945" s="51">
        <v>0</v>
      </c>
      <c r="J1945" s="51">
        <v>0</v>
      </c>
      <c r="K1945" s="52">
        <v>0</v>
      </c>
      <c r="L1945" s="50">
        <v>0</v>
      </c>
      <c r="M1945" s="51">
        <v>0</v>
      </c>
      <c r="N1945" s="51">
        <v>0</v>
      </c>
      <c r="O1945" s="51">
        <v>0</v>
      </c>
      <c r="P1945" s="51">
        <v>0</v>
      </c>
      <c r="Q1945" s="52">
        <v>0</v>
      </c>
      <c r="R1945" s="50">
        <v>0</v>
      </c>
      <c r="S1945" s="51">
        <v>0</v>
      </c>
      <c r="T1945" s="51">
        <v>0</v>
      </c>
      <c r="U1945" s="51">
        <v>0</v>
      </c>
      <c r="V1945" s="51">
        <v>0</v>
      </c>
      <c r="W1945" s="52">
        <v>0</v>
      </c>
      <c r="X1945" s="50">
        <v>0</v>
      </c>
      <c r="Y1945" s="51">
        <v>0</v>
      </c>
      <c r="Z1945" s="51">
        <v>0</v>
      </c>
      <c r="AA1945" s="51">
        <v>0</v>
      </c>
      <c r="AB1945" s="51">
        <v>0</v>
      </c>
      <c r="AC1945" s="52">
        <v>0</v>
      </c>
      <c r="AD1945" s="50">
        <v>0</v>
      </c>
      <c r="AE1945" s="51">
        <v>0</v>
      </c>
      <c r="AF1945" s="51">
        <v>0</v>
      </c>
      <c r="AG1945" s="51">
        <v>0</v>
      </c>
      <c r="AH1945" s="51">
        <v>0</v>
      </c>
      <c r="AI1945" s="52">
        <v>0</v>
      </c>
    </row>
    <row r="1946" spans="1:35" x14ac:dyDescent="0.25">
      <c r="A1946" s="27">
        <v>2020</v>
      </c>
      <c r="B1946" s="27">
        <v>0</v>
      </c>
      <c r="C1946" s="27" t="s">
        <v>85</v>
      </c>
      <c r="D1946" s="27">
        <v>111</v>
      </c>
      <c r="E1946" s="27">
        <v>1909</v>
      </c>
      <c r="F1946" s="53">
        <v>0</v>
      </c>
      <c r="G1946" s="54">
        <v>0</v>
      </c>
      <c r="H1946" s="54">
        <v>0</v>
      </c>
      <c r="I1946" s="54">
        <v>0</v>
      </c>
      <c r="J1946" s="54">
        <v>0</v>
      </c>
      <c r="K1946" s="55">
        <v>0</v>
      </c>
      <c r="L1946" s="53">
        <v>0</v>
      </c>
      <c r="M1946" s="54">
        <v>0</v>
      </c>
      <c r="N1946" s="54">
        <v>0</v>
      </c>
      <c r="O1946" s="54">
        <v>0</v>
      </c>
      <c r="P1946" s="54">
        <v>0</v>
      </c>
      <c r="Q1946" s="55">
        <v>0</v>
      </c>
      <c r="R1946" s="53">
        <v>0</v>
      </c>
      <c r="S1946" s="54">
        <v>0</v>
      </c>
      <c r="T1946" s="54">
        <v>0</v>
      </c>
      <c r="U1946" s="54">
        <v>0</v>
      </c>
      <c r="V1946" s="54">
        <v>0</v>
      </c>
      <c r="W1946" s="55">
        <v>0</v>
      </c>
      <c r="X1946" s="53">
        <v>0</v>
      </c>
      <c r="Y1946" s="54">
        <v>0</v>
      </c>
      <c r="Z1946" s="54">
        <v>0</v>
      </c>
      <c r="AA1946" s="54">
        <v>0</v>
      </c>
      <c r="AB1946" s="54">
        <v>0</v>
      </c>
      <c r="AC1946" s="55">
        <v>0</v>
      </c>
      <c r="AD1946" s="53">
        <v>0</v>
      </c>
      <c r="AE1946" s="54">
        <v>0</v>
      </c>
      <c r="AF1946" s="54">
        <v>0</v>
      </c>
      <c r="AG1946" s="54">
        <v>0</v>
      </c>
      <c r="AH1946" s="54">
        <v>0</v>
      </c>
      <c r="AI1946" s="55">
        <v>0</v>
      </c>
    </row>
    <row r="1947" spans="1:35" x14ac:dyDescent="0.25">
      <c r="A1947" s="26">
        <v>2020</v>
      </c>
      <c r="B1947" s="26">
        <v>0</v>
      </c>
      <c r="C1947" s="26" t="s">
        <v>85</v>
      </c>
      <c r="D1947" s="26">
        <v>112</v>
      </c>
      <c r="E1947" s="26">
        <v>1908</v>
      </c>
      <c r="F1947" s="50">
        <v>0</v>
      </c>
      <c r="G1947" s="51">
        <v>0</v>
      </c>
      <c r="H1947" s="51">
        <v>0</v>
      </c>
      <c r="I1947" s="51">
        <v>0</v>
      </c>
      <c r="J1947" s="51">
        <v>0</v>
      </c>
      <c r="K1947" s="52">
        <v>0</v>
      </c>
      <c r="L1947" s="50">
        <v>0</v>
      </c>
      <c r="M1947" s="51">
        <v>0</v>
      </c>
      <c r="N1947" s="51">
        <v>0</v>
      </c>
      <c r="O1947" s="51">
        <v>0</v>
      </c>
      <c r="P1947" s="51">
        <v>0</v>
      </c>
      <c r="Q1947" s="52">
        <v>0</v>
      </c>
      <c r="R1947" s="50">
        <v>0</v>
      </c>
      <c r="S1947" s="51">
        <v>0</v>
      </c>
      <c r="T1947" s="51">
        <v>0</v>
      </c>
      <c r="U1947" s="51">
        <v>0</v>
      </c>
      <c r="V1947" s="51">
        <v>0</v>
      </c>
      <c r="W1947" s="52">
        <v>0</v>
      </c>
      <c r="X1947" s="50">
        <v>0</v>
      </c>
      <c r="Y1947" s="51">
        <v>0</v>
      </c>
      <c r="Z1947" s="51">
        <v>0</v>
      </c>
      <c r="AA1947" s="51">
        <v>0</v>
      </c>
      <c r="AB1947" s="51">
        <v>0</v>
      </c>
      <c r="AC1947" s="52">
        <v>0</v>
      </c>
      <c r="AD1947" s="50">
        <v>0</v>
      </c>
      <c r="AE1947" s="51">
        <v>0</v>
      </c>
      <c r="AF1947" s="51">
        <v>0</v>
      </c>
      <c r="AG1947" s="51">
        <v>0</v>
      </c>
      <c r="AH1947" s="51">
        <v>0</v>
      </c>
      <c r="AI1947" s="52">
        <v>0</v>
      </c>
    </row>
    <row r="1948" spans="1:35" x14ac:dyDescent="0.25">
      <c r="A1948" s="27">
        <v>2020</v>
      </c>
      <c r="B1948" s="27">
        <v>0</v>
      </c>
      <c r="C1948" s="27" t="s">
        <v>42</v>
      </c>
      <c r="D1948" s="27">
        <v>0</v>
      </c>
      <c r="E1948" s="27">
        <v>2020</v>
      </c>
      <c r="F1948" s="53">
        <v>15285317</v>
      </c>
      <c r="G1948" s="54">
        <v>64510710</v>
      </c>
      <c r="H1948" s="54">
        <v>0</v>
      </c>
      <c r="I1948" s="54">
        <v>0</v>
      </c>
      <c r="J1948" s="54">
        <v>0</v>
      </c>
      <c r="K1948" s="55">
        <v>0</v>
      </c>
      <c r="L1948" s="53">
        <v>0</v>
      </c>
      <c r="M1948" s="54">
        <v>0</v>
      </c>
      <c r="N1948" s="54">
        <v>0</v>
      </c>
      <c r="O1948" s="54">
        <v>0</v>
      </c>
      <c r="P1948" s="54">
        <v>0</v>
      </c>
      <c r="Q1948" s="55">
        <v>0</v>
      </c>
      <c r="R1948" s="53">
        <v>165943</v>
      </c>
      <c r="S1948" s="54">
        <v>349823</v>
      </c>
      <c r="T1948" s="54">
        <v>0</v>
      </c>
      <c r="U1948" s="54">
        <v>0</v>
      </c>
      <c r="V1948" s="54">
        <v>0</v>
      </c>
      <c r="W1948" s="55">
        <v>0</v>
      </c>
      <c r="X1948" s="53">
        <v>347</v>
      </c>
      <c r="Y1948" s="54">
        <v>834</v>
      </c>
      <c r="Z1948" s="54">
        <v>0</v>
      </c>
      <c r="AA1948" s="54">
        <v>0</v>
      </c>
      <c r="AB1948" s="54">
        <v>0</v>
      </c>
      <c r="AC1948" s="55">
        <v>0</v>
      </c>
      <c r="AD1948" s="53">
        <v>164819</v>
      </c>
      <c r="AE1948" s="54">
        <v>345992</v>
      </c>
      <c r="AF1948" s="54">
        <v>0</v>
      </c>
      <c r="AG1948" s="54">
        <v>0</v>
      </c>
      <c r="AH1948" s="54">
        <v>0</v>
      </c>
      <c r="AI1948" s="55">
        <v>0</v>
      </c>
    </row>
    <row r="1949" spans="1:35" x14ac:dyDescent="0.25">
      <c r="A1949" s="26">
        <v>2020</v>
      </c>
      <c r="B1949" s="26">
        <v>0</v>
      </c>
      <c r="C1949" s="26" t="s">
        <v>42</v>
      </c>
      <c r="D1949" s="26">
        <v>1</v>
      </c>
      <c r="E1949" s="26">
        <v>2019</v>
      </c>
      <c r="F1949" s="50">
        <v>65108362</v>
      </c>
      <c r="G1949" s="51">
        <v>131252965</v>
      </c>
      <c r="H1949" s="51">
        <v>0</v>
      </c>
      <c r="I1949" s="51">
        <v>0</v>
      </c>
      <c r="J1949" s="51">
        <v>0</v>
      </c>
      <c r="K1949" s="52">
        <v>0</v>
      </c>
      <c r="L1949" s="50">
        <v>0</v>
      </c>
      <c r="M1949" s="51">
        <v>0</v>
      </c>
      <c r="N1949" s="51">
        <v>0</v>
      </c>
      <c r="O1949" s="51">
        <v>0</v>
      </c>
      <c r="P1949" s="51">
        <v>0</v>
      </c>
      <c r="Q1949" s="52">
        <v>0</v>
      </c>
      <c r="R1949" s="50">
        <v>360459</v>
      </c>
      <c r="S1949" s="51">
        <v>363975</v>
      </c>
      <c r="T1949" s="51">
        <v>0</v>
      </c>
      <c r="U1949" s="51">
        <v>0</v>
      </c>
      <c r="V1949" s="51">
        <v>0</v>
      </c>
      <c r="W1949" s="52">
        <v>0</v>
      </c>
      <c r="X1949" s="50">
        <v>129</v>
      </c>
      <c r="Y1949" s="51">
        <v>162</v>
      </c>
      <c r="Z1949" s="51">
        <v>0</v>
      </c>
      <c r="AA1949" s="51">
        <v>0</v>
      </c>
      <c r="AB1949" s="51">
        <v>0</v>
      </c>
      <c r="AC1949" s="52">
        <v>0</v>
      </c>
      <c r="AD1949" s="50">
        <v>356553</v>
      </c>
      <c r="AE1949" s="51">
        <v>356852</v>
      </c>
      <c r="AF1949" s="51">
        <v>0</v>
      </c>
      <c r="AG1949" s="51">
        <v>0</v>
      </c>
      <c r="AH1949" s="51">
        <v>0</v>
      </c>
      <c r="AI1949" s="52">
        <v>0</v>
      </c>
    </row>
    <row r="1950" spans="1:35" x14ac:dyDescent="0.25">
      <c r="A1950" s="27">
        <v>2020</v>
      </c>
      <c r="B1950" s="27">
        <v>0</v>
      </c>
      <c r="C1950" s="27" t="s">
        <v>42</v>
      </c>
      <c r="D1950" s="27">
        <v>2</v>
      </c>
      <c r="E1950" s="27">
        <v>2018</v>
      </c>
      <c r="F1950" s="53">
        <v>66114270</v>
      </c>
      <c r="G1950" s="54">
        <v>133295941</v>
      </c>
      <c r="H1950" s="54">
        <v>0</v>
      </c>
      <c r="I1950" s="54">
        <v>0</v>
      </c>
      <c r="J1950" s="54">
        <v>0</v>
      </c>
      <c r="K1950" s="55">
        <v>0</v>
      </c>
      <c r="L1950" s="53">
        <v>0</v>
      </c>
      <c r="M1950" s="54">
        <v>0</v>
      </c>
      <c r="N1950" s="54">
        <v>0</v>
      </c>
      <c r="O1950" s="54">
        <v>0</v>
      </c>
      <c r="P1950" s="54">
        <v>0</v>
      </c>
      <c r="Q1950" s="55">
        <v>0</v>
      </c>
      <c r="R1950" s="53">
        <v>366125</v>
      </c>
      <c r="S1950" s="54">
        <v>369554</v>
      </c>
      <c r="T1950" s="54">
        <v>0</v>
      </c>
      <c r="U1950" s="54">
        <v>0</v>
      </c>
      <c r="V1950" s="54">
        <v>0</v>
      </c>
      <c r="W1950" s="55">
        <v>0</v>
      </c>
      <c r="X1950" s="53">
        <v>22</v>
      </c>
      <c r="Y1950" s="54">
        <v>41</v>
      </c>
      <c r="Z1950" s="54">
        <v>0</v>
      </c>
      <c r="AA1950" s="54">
        <v>0</v>
      </c>
      <c r="AB1950" s="54">
        <v>0</v>
      </c>
      <c r="AC1950" s="55">
        <v>0</v>
      </c>
      <c r="AD1950" s="53">
        <v>362319</v>
      </c>
      <c r="AE1950" s="54">
        <v>363125</v>
      </c>
      <c r="AF1950" s="54">
        <v>0</v>
      </c>
      <c r="AG1950" s="54">
        <v>0</v>
      </c>
      <c r="AH1950" s="54">
        <v>0</v>
      </c>
      <c r="AI1950" s="55">
        <v>0</v>
      </c>
    </row>
    <row r="1951" spans="1:35" x14ac:dyDescent="0.25">
      <c r="A1951" s="26">
        <v>2020</v>
      </c>
      <c r="B1951" s="26">
        <v>0</v>
      </c>
      <c r="C1951" s="26" t="s">
        <v>42</v>
      </c>
      <c r="D1951" s="26">
        <v>3</v>
      </c>
      <c r="E1951" s="26">
        <v>2017</v>
      </c>
      <c r="F1951" s="50">
        <v>66754177</v>
      </c>
      <c r="G1951" s="51">
        <v>134479988</v>
      </c>
      <c r="H1951" s="51">
        <v>0</v>
      </c>
      <c r="I1951" s="51">
        <v>0</v>
      </c>
      <c r="J1951" s="51">
        <v>0</v>
      </c>
      <c r="K1951" s="52">
        <v>0</v>
      </c>
      <c r="L1951" s="50">
        <v>0</v>
      </c>
      <c r="M1951" s="51">
        <v>0</v>
      </c>
      <c r="N1951" s="51">
        <v>0</v>
      </c>
      <c r="O1951" s="51">
        <v>0</v>
      </c>
      <c r="P1951" s="51">
        <v>0</v>
      </c>
      <c r="Q1951" s="52">
        <v>0</v>
      </c>
      <c r="R1951" s="50">
        <v>369954</v>
      </c>
      <c r="S1951" s="51">
        <v>373195</v>
      </c>
      <c r="T1951" s="51">
        <v>0</v>
      </c>
      <c r="U1951" s="51">
        <v>0</v>
      </c>
      <c r="V1951" s="51">
        <v>0</v>
      </c>
      <c r="W1951" s="52">
        <v>0</v>
      </c>
      <c r="X1951" s="50">
        <v>19</v>
      </c>
      <c r="Y1951" s="51">
        <v>41</v>
      </c>
      <c r="Z1951" s="51">
        <v>0</v>
      </c>
      <c r="AA1951" s="51">
        <v>0</v>
      </c>
      <c r="AB1951" s="51">
        <v>0</v>
      </c>
      <c r="AC1951" s="52">
        <v>0</v>
      </c>
      <c r="AD1951" s="50">
        <v>365266</v>
      </c>
      <c r="AE1951" s="51">
        <v>365090</v>
      </c>
      <c r="AF1951" s="51">
        <v>0</v>
      </c>
      <c r="AG1951" s="51">
        <v>0</v>
      </c>
      <c r="AH1951" s="51">
        <v>0</v>
      </c>
      <c r="AI1951" s="52">
        <v>0</v>
      </c>
    </row>
    <row r="1952" spans="1:35" x14ac:dyDescent="0.25">
      <c r="A1952" s="27">
        <v>2020</v>
      </c>
      <c r="B1952" s="27">
        <v>0</v>
      </c>
      <c r="C1952" s="27" t="s">
        <v>42</v>
      </c>
      <c r="D1952" s="27">
        <v>4</v>
      </c>
      <c r="E1952" s="27">
        <v>2016</v>
      </c>
      <c r="F1952" s="53">
        <v>66747444</v>
      </c>
      <c r="G1952" s="54">
        <v>134644130</v>
      </c>
      <c r="H1952" s="54">
        <v>0</v>
      </c>
      <c r="I1952" s="54">
        <v>0</v>
      </c>
      <c r="J1952" s="54">
        <v>0</v>
      </c>
      <c r="K1952" s="55">
        <v>0</v>
      </c>
      <c r="L1952" s="53">
        <v>0</v>
      </c>
      <c r="M1952" s="54">
        <v>0</v>
      </c>
      <c r="N1952" s="54">
        <v>0</v>
      </c>
      <c r="O1952" s="54">
        <v>0</v>
      </c>
      <c r="P1952" s="54">
        <v>0</v>
      </c>
      <c r="Q1952" s="55">
        <v>0</v>
      </c>
      <c r="R1952" s="53">
        <v>369472</v>
      </c>
      <c r="S1952" s="54">
        <v>373014</v>
      </c>
      <c r="T1952" s="54">
        <v>0</v>
      </c>
      <c r="U1952" s="54">
        <v>0</v>
      </c>
      <c r="V1952" s="54">
        <v>0</v>
      </c>
      <c r="W1952" s="55">
        <v>0</v>
      </c>
      <c r="X1952" s="53">
        <v>17</v>
      </c>
      <c r="Y1952" s="54">
        <v>29</v>
      </c>
      <c r="Z1952" s="54">
        <v>0</v>
      </c>
      <c r="AA1952" s="54">
        <v>0</v>
      </c>
      <c r="AB1952" s="54">
        <v>0</v>
      </c>
      <c r="AC1952" s="55">
        <v>0</v>
      </c>
      <c r="AD1952" s="53">
        <v>365909</v>
      </c>
      <c r="AE1952" s="54">
        <v>366864</v>
      </c>
      <c r="AF1952" s="54">
        <v>0</v>
      </c>
      <c r="AG1952" s="54">
        <v>0</v>
      </c>
      <c r="AH1952" s="54">
        <v>0</v>
      </c>
      <c r="AI1952" s="55">
        <v>0</v>
      </c>
    </row>
    <row r="1953" spans="1:35" x14ac:dyDescent="0.25">
      <c r="A1953" s="26">
        <v>2020</v>
      </c>
      <c r="B1953" s="26">
        <v>0</v>
      </c>
      <c r="C1953" s="26" t="s">
        <v>42</v>
      </c>
      <c r="D1953" s="26">
        <v>5</v>
      </c>
      <c r="E1953" s="26">
        <v>2015</v>
      </c>
      <c r="F1953" s="50">
        <v>64652703</v>
      </c>
      <c r="G1953" s="51">
        <v>130364221</v>
      </c>
      <c r="H1953" s="51">
        <v>0</v>
      </c>
      <c r="I1953" s="51">
        <v>0</v>
      </c>
      <c r="J1953" s="51">
        <v>0</v>
      </c>
      <c r="K1953" s="52">
        <v>0</v>
      </c>
      <c r="L1953" s="50">
        <v>0</v>
      </c>
      <c r="M1953" s="51">
        <v>0</v>
      </c>
      <c r="N1953" s="51">
        <v>0</v>
      </c>
      <c r="O1953" s="51">
        <v>0</v>
      </c>
      <c r="P1953" s="51">
        <v>0</v>
      </c>
      <c r="Q1953" s="52">
        <v>0</v>
      </c>
      <c r="R1953" s="50">
        <v>357624</v>
      </c>
      <c r="S1953" s="51">
        <v>360858</v>
      </c>
      <c r="T1953" s="51">
        <v>0</v>
      </c>
      <c r="U1953" s="51">
        <v>0</v>
      </c>
      <c r="V1953" s="51">
        <v>0</v>
      </c>
      <c r="W1953" s="52">
        <v>0</v>
      </c>
      <c r="X1953" s="50">
        <v>26</v>
      </c>
      <c r="Y1953" s="51">
        <v>38</v>
      </c>
      <c r="Z1953" s="51">
        <v>0</v>
      </c>
      <c r="AA1953" s="51">
        <v>0</v>
      </c>
      <c r="AB1953" s="51">
        <v>0</v>
      </c>
      <c r="AC1953" s="52">
        <v>0</v>
      </c>
      <c r="AD1953" s="50">
        <v>354496</v>
      </c>
      <c r="AE1953" s="51">
        <v>355379</v>
      </c>
      <c r="AF1953" s="51">
        <v>0</v>
      </c>
      <c r="AG1953" s="51">
        <v>0</v>
      </c>
      <c r="AH1953" s="51">
        <v>0</v>
      </c>
      <c r="AI1953" s="52">
        <v>0</v>
      </c>
    </row>
    <row r="1954" spans="1:35" x14ac:dyDescent="0.25">
      <c r="A1954" s="27">
        <v>2020</v>
      </c>
      <c r="B1954" s="27">
        <v>0</v>
      </c>
      <c r="C1954" s="27" t="s">
        <v>42</v>
      </c>
      <c r="D1954" s="27">
        <v>6</v>
      </c>
      <c r="E1954" s="27">
        <v>2014</v>
      </c>
      <c r="F1954" s="53">
        <v>63783085</v>
      </c>
      <c r="G1954" s="54">
        <v>128595685</v>
      </c>
      <c r="H1954" s="54">
        <v>0</v>
      </c>
      <c r="I1954" s="54">
        <v>0</v>
      </c>
      <c r="J1954" s="54">
        <v>0</v>
      </c>
      <c r="K1954" s="55">
        <v>0</v>
      </c>
      <c r="L1954" s="53">
        <v>0</v>
      </c>
      <c r="M1954" s="54">
        <v>0</v>
      </c>
      <c r="N1954" s="54">
        <v>0</v>
      </c>
      <c r="O1954" s="54">
        <v>0</v>
      </c>
      <c r="P1954" s="54">
        <v>0</v>
      </c>
      <c r="Q1954" s="55">
        <v>0</v>
      </c>
      <c r="R1954" s="53">
        <v>352851</v>
      </c>
      <c r="S1954" s="54">
        <v>355908</v>
      </c>
      <c r="T1954" s="54">
        <v>0</v>
      </c>
      <c r="U1954" s="54">
        <v>0</v>
      </c>
      <c r="V1954" s="54">
        <v>0</v>
      </c>
      <c r="W1954" s="55">
        <v>0</v>
      </c>
      <c r="X1954" s="53">
        <v>10</v>
      </c>
      <c r="Y1954" s="54">
        <v>24</v>
      </c>
      <c r="Z1954" s="54">
        <v>0</v>
      </c>
      <c r="AA1954" s="54">
        <v>0</v>
      </c>
      <c r="AB1954" s="54">
        <v>0</v>
      </c>
      <c r="AC1954" s="55">
        <v>0</v>
      </c>
      <c r="AD1954" s="53">
        <v>349642</v>
      </c>
      <c r="AE1954" s="54">
        <v>350349</v>
      </c>
      <c r="AF1954" s="54">
        <v>0</v>
      </c>
      <c r="AG1954" s="54">
        <v>0</v>
      </c>
      <c r="AH1954" s="54">
        <v>0</v>
      </c>
      <c r="AI1954" s="55">
        <v>0</v>
      </c>
    </row>
    <row r="1955" spans="1:35" x14ac:dyDescent="0.25">
      <c r="A1955" s="26">
        <v>2020</v>
      </c>
      <c r="B1955" s="26">
        <v>0</v>
      </c>
      <c r="C1955" s="26" t="s">
        <v>42</v>
      </c>
      <c r="D1955" s="26">
        <v>7</v>
      </c>
      <c r="E1955" s="26">
        <v>2013</v>
      </c>
      <c r="F1955" s="50">
        <v>61396685</v>
      </c>
      <c r="G1955" s="51">
        <v>123811247</v>
      </c>
      <c r="H1955" s="51">
        <v>0</v>
      </c>
      <c r="I1955" s="51">
        <v>0</v>
      </c>
      <c r="J1955" s="51">
        <v>0</v>
      </c>
      <c r="K1955" s="52">
        <v>0</v>
      </c>
      <c r="L1955" s="50">
        <v>0</v>
      </c>
      <c r="M1955" s="51">
        <v>0</v>
      </c>
      <c r="N1955" s="51">
        <v>0</v>
      </c>
      <c r="O1955" s="51">
        <v>0</v>
      </c>
      <c r="P1955" s="51">
        <v>0</v>
      </c>
      <c r="Q1955" s="52">
        <v>0</v>
      </c>
      <c r="R1955" s="50">
        <v>339478</v>
      </c>
      <c r="S1955" s="51">
        <v>342329</v>
      </c>
      <c r="T1955" s="51">
        <v>0</v>
      </c>
      <c r="U1955" s="51">
        <v>0</v>
      </c>
      <c r="V1955" s="51">
        <v>0</v>
      </c>
      <c r="W1955" s="52">
        <v>0</v>
      </c>
      <c r="X1955" s="50">
        <v>12</v>
      </c>
      <c r="Y1955" s="51">
        <v>28</v>
      </c>
      <c r="Z1955" s="51">
        <v>0</v>
      </c>
      <c r="AA1955" s="51">
        <v>0</v>
      </c>
      <c r="AB1955" s="51">
        <v>0</v>
      </c>
      <c r="AC1955" s="52">
        <v>0</v>
      </c>
      <c r="AD1955" s="50">
        <v>336669</v>
      </c>
      <c r="AE1955" s="51">
        <v>337587</v>
      </c>
      <c r="AF1955" s="51">
        <v>0</v>
      </c>
      <c r="AG1955" s="51">
        <v>0</v>
      </c>
      <c r="AH1955" s="51">
        <v>0</v>
      </c>
      <c r="AI1955" s="52">
        <v>0</v>
      </c>
    </row>
    <row r="1956" spans="1:35" x14ac:dyDescent="0.25">
      <c r="A1956" s="27">
        <v>2020</v>
      </c>
      <c r="B1956" s="27">
        <v>0</v>
      </c>
      <c r="C1956" s="27" t="s">
        <v>42</v>
      </c>
      <c r="D1956" s="27">
        <v>8</v>
      </c>
      <c r="E1956" s="27">
        <v>2012</v>
      </c>
      <c r="F1956" s="53">
        <v>61236805</v>
      </c>
      <c r="G1956" s="54">
        <v>123517957</v>
      </c>
      <c r="H1956" s="54">
        <v>0</v>
      </c>
      <c r="I1956" s="54">
        <v>0</v>
      </c>
      <c r="J1956" s="54">
        <v>0</v>
      </c>
      <c r="K1956" s="55">
        <v>0</v>
      </c>
      <c r="L1956" s="53">
        <v>0</v>
      </c>
      <c r="M1956" s="54">
        <v>0</v>
      </c>
      <c r="N1956" s="54">
        <v>0</v>
      </c>
      <c r="O1956" s="54">
        <v>0</v>
      </c>
      <c r="P1956" s="54">
        <v>0</v>
      </c>
      <c r="Q1956" s="55">
        <v>0</v>
      </c>
      <c r="R1956" s="53">
        <v>338428</v>
      </c>
      <c r="S1956" s="54">
        <v>341304</v>
      </c>
      <c r="T1956" s="54">
        <v>0</v>
      </c>
      <c r="U1956" s="54">
        <v>0</v>
      </c>
      <c r="V1956" s="54">
        <v>0</v>
      </c>
      <c r="W1956" s="55">
        <v>0</v>
      </c>
      <c r="X1956" s="53">
        <v>17</v>
      </c>
      <c r="Y1956" s="54">
        <v>28</v>
      </c>
      <c r="Z1956" s="54">
        <v>0</v>
      </c>
      <c r="AA1956" s="54">
        <v>0</v>
      </c>
      <c r="AB1956" s="54">
        <v>0</v>
      </c>
      <c r="AC1956" s="55">
        <v>0</v>
      </c>
      <c r="AD1956" s="53">
        <v>335828</v>
      </c>
      <c r="AE1956" s="54">
        <v>336913</v>
      </c>
      <c r="AF1956" s="54">
        <v>0</v>
      </c>
      <c r="AG1956" s="54">
        <v>0</v>
      </c>
      <c r="AH1956" s="54">
        <v>0</v>
      </c>
      <c r="AI1956" s="55">
        <v>0</v>
      </c>
    </row>
    <row r="1957" spans="1:35" x14ac:dyDescent="0.25">
      <c r="A1957" s="26">
        <v>2020</v>
      </c>
      <c r="B1957" s="26">
        <v>0</v>
      </c>
      <c r="C1957" s="26" t="s">
        <v>42</v>
      </c>
      <c r="D1957" s="26">
        <v>9</v>
      </c>
      <c r="E1957" s="26">
        <v>2011</v>
      </c>
      <c r="F1957" s="50">
        <v>60033304</v>
      </c>
      <c r="G1957" s="51">
        <v>121082880</v>
      </c>
      <c r="H1957" s="51">
        <v>0</v>
      </c>
      <c r="I1957" s="51">
        <v>0</v>
      </c>
      <c r="J1957" s="51">
        <v>0</v>
      </c>
      <c r="K1957" s="52">
        <v>0</v>
      </c>
      <c r="L1957" s="50">
        <v>0</v>
      </c>
      <c r="M1957" s="51">
        <v>0</v>
      </c>
      <c r="N1957" s="51">
        <v>0</v>
      </c>
      <c r="O1957" s="51">
        <v>0</v>
      </c>
      <c r="P1957" s="51">
        <v>0</v>
      </c>
      <c r="Q1957" s="52">
        <v>0</v>
      </c>
      <c r="R1957" s="50">
        <v>331761</v>
      </c>
      <c r="S1957" s="51">
        <v>334480</v>
      </c>
      <c r="T1957" s="51">
        <v>0</v>
      </c>
      <c r="U1957" s="51">
        <v>0</v>
      </c>
      <c r="V1957" s="51">
        <v>0</v>
      </c>
      <c r="W1957" s="52">
        <v>0</v>
      </c>
      <c r="X1957" s="50">
        <v>10</v>
      </c>
      <c r="Y1957" s="51">
        <v>22</v>
      </c>
      <c r="Z1957" s="51">
        <v>0</v>
      </c>
      <c r="AA1957" s="51">
        <v>0</v>
      </c>
      <c r="AB1957" s="51">
        <v>0</v>
      </c>
      <c r="AC1957" s="52">
        <v>0</v>
      </c>
      <c r="AD1957" s="50">
        <v>329243</v>
      </c>
      <c r="AE1957" s="51">
        <v>330244</v>
      </c>
      <c r="AF1957" s="51">
        <v>0</v>
      </c>
      <c r="AG1957" s="51">
        <v>0</v>
      </c>
      <c r="AH1957" s="51">
        <v>0</v>
      </c>
      <c r="AI1957" s="52">
        <v>0</v>
      </c>
    </row>
    <row r="1958" spans="1:35" x14ac:dyDescent="0.25">
      <c r="A1958" s="27">
        <v>2020</v>
      </c>
      <c r="B1958" s="27">
        <v>0</v>
      </c>
      <c r="C1958" s="27" t="s">
        <v>42</v>
      </c>
      <c r="D1958" s="27">
        <v>10</v>
      </c>
      <c r="E1958" s="27">
        <v>2010</v>
      </c>
      <c r="F1958" s="53">
        <v>61331085</v>
      </c>
      <c r="G1958" s="54">
        <v>123694584</v>
      </c>
      <c r="H1958" s="54">
        <v>0</v>
      </c>
      <c r="I1958" s="54">
        <v>0</v>
      </c>
      <c r="J1958" s="54">
        <v>0</v>
      </c>
      <c r="K1958" s="55">
        <v>0</v>
      </c>
      <c r="L1958" s="53">
        <v>0</v>
      </c>
      <c r="M1958" s="54">
        <v>0</v>
      </c>
      <c r="N1958" s="54">
        <v>0</v>
      </c>
      <c r="O1958" s="54">
        <v>0</v>
      </c>
      <c r="P1958" s="54">
        <v>0</v>
      </c>
      <c r="Q1958" s="55">
        <v>0</v>
      </c>
      <c r="R1958" s="53">
        <v>338857</v>
      </c>
      <c r="S1958" s="54">
        <v>341613</v>
      </c>
      <c r="T1958" s="54">
        <v>0</v>
      </c>
      <c r="U1958" s="54">
        <v>0</v>
      </c>
      <c r="V1958" s="54">
        <v>0</v>
      </c>
      <c r="W1958" s="55">
        <v>0</v>
      </c>
      <c r="X1958" s="53">
        <v>11</v>
      </c>
      <c r="Y1958" s="54">
        <v>18</v>
      </c>
      <c r="Z1958" s="54">
        <v>0</v>
      </c>
      <c r="AA1958" s="54">
        <v>0</v>
      </c>
      <c r="AB1958" s="54">
        <v>0</v>
      </c>
      <c r="AC1958" s="55">
        <v>0</v>
      </c>
      <c r="AD1958" s="53">
        <v>336425</v>
      </c>
      <c r="AE1958" s="54">
        <v>337530</v>
      </c>
      <c r="AF1958" s="54">
        <v>0</v>
      </c>
      <c r="AG1958" s="54">
        <v>0</v>
      </c>
      <c r="AH1958" s="54">
        <v>0</v>
      </c>
      <c r="AI1958" s="55">
        <v>0</v>
      </c>
    </row>
    <row r="1959" spans="1:35" x14ac:dyDescent="0.25">
      <c r="A1959" s="26">
        <v>2020</v>
      </c>
      <c r="B1959" s="26">
        <v>0</v>
      </c>
      <c r="C1959" s="26" t="s">
        <v>42</v>
      </c>
      <c r="D1959" s="26">
        <v>11</v>
      </c>
      <c r="E1959" s="26">
        <v>2009</v>
      </c>
      <c r="F1959" s="50">
        <v>60303113</v>
      </c>
      <c r="G1959" s="51">
        <v>121663603</v>
      </c>
      <c r="H1959" s="51">
        <v>0</v>
      </c>
      <c r="I1959" s="51">
        <v>0</v>
      </c>
      <c r="J1959" s="51">
        <v>0</v>
      </c>
      <c r="K1959" s="52">
        <v>0</v>
      </c>
      <c r="L1959" s="50">
        <v>0</v>
      </c>
      <c r="M1959" s="51">
        <v>0</v>
      </c>
      <c r="N1959" s="51">
        <v>0</v>
      </c>
      <c r="O1959" s="51">
        <v>0</v>
      </c>
      <c r="P1959" s="51">
        <v>0</v>
      </c>
      <c r="Q1959" s="52">
        <v>0</v>
      </c>
      <c r="R1959" s="50">
        <v>333072</v>
      </c>
      <c r="S1959" s="51">
        <v>335886</v>
      </c>
      <c r="T1959" s="51">
        <v>0</v>
      </c>
      <c r="U1959" s="51">
        <v>0</v>
      </c>
      <c r="V1959" s="51">
        <v>0</v>
      </c>
      <c r="W1959" s="52">
        <v>0</v>
      </c>
      <c r="X1959" s="50">
        <v>12</v>
      </c>
      <c r="Y1959" s="51">
        <v>22</v>
      </c>
      <c r="Z1959" s="51">
        <v>0</v>
      </c>
      <c r="AA1959" s="51">
        <v>0</v>
      </c>
      <c r="AB1959" s="51">
        <v>0</v>
      </c>
      <c r="AC1959" s="52">
        <v>0</v>
      </c>
      <c r="AD1959" s="50">
        <v>330837</v>
      </c>
      <c r="AE1959" s="51">
        <v>332087</v>
      </c>
      <c r="AF1959" s="51">
        <v>0</v>
      </c>
      <c r="AG1959" s="51">
        <v>0</v>
      </c>
      <c r="AH1959" s="51">
        <v>0</v>
      </c>
      <c r="AI1959" s="52">
        <v>0</v>
      </c>
    </row>
    <row r="1960" spans="1:35" x14ac:dyDescent="0.25">
      <c r="A1960" s="27">
        <v>2020</v>
      </c>
      <c r="B1960" s="27">
        <v>0</v>
      </c>
      <c r="C1960" s="27" t="s">
        <v>42</v>
      </c>
      <c r="D1960" s="27">
        <v>12</v>
      </c>
      <c r="E1960" s="27">
        <v>2008</v>
      </c>
      <c r="F1960" s="53">
        <v>61620858</v>
      </c>
      <c r="G1960" s="54">
        <v>124289442</v>
      </c>
      <c r="H1960" s="54">
        <v>0</v>
      </c>
      <c r="I1960" s="54">
        <v>0</v>
      </c>
      <c r="J1960" s="54">
        <v>0</v>
      </c>
      <c r="K1960" s="55">
        <v>0</v>
      </c>
      <c r="L1960" s="53">
        <v>0</v>
      </c>
      <c r="M1960" s="54">
        <v>0</v>
      </c>
      <c r="N1960" s="54">
        <v>0</v>
      </c>
      <c r="O1960" s="54">
        <v>0</v>
      </c>
      <c r="P1960" s="54">
        <v>0</v>
      </c>
      <c r="Q1960" s="55">
        <v>0</v>
      </c>
      <c r="R1960" s="53">
        <v>340272</v>
      </c>
      <c r="S1960" s="54">
        <v>342907</v>
      </c>
      <c r="T1960" s="54">
        <v>0</v>
      </c>
      <c r="U1960" s="54">
        <v>0</v>
      </c>
      <c r="V1960" s="54">
        <v>0</v>
      </c>
      <c r="W1960" s="55">
        <v>0</v>
      </c>
      <c r="X1960" s="53">
        <v>12</v>
      </c>
      <c r="Y1960" s="54">
        <v>25</v>
      </c>
      <c r="Z1960" s="54">
        <v>0</v>
      </c>
      <c r="AA1960" s="54">
        <v>0</v>
      </c>
      <c r="AB1960" s="54">
        <v>0</v>
      </c>
      <c r="AC1960" s="55">
        <v>0</v>
      </c>
      <c r="AD1960" s="53">
        <v>338028</v>
      </c>
      <c r="AE1960" s="54">
        <v>339092</v>
      </c>
      <c r="AF1960" s="54">
        <v>0</v>
      </c>
      <c r="AG1960" s="54">
        <v>0</v>
      </c>
      <c r="AH1960" s="54">
        <v>0</v>
      </c>
      <c r="AI1960" s="55">
        <v>0</v>
      </c>
    </row>
    <row r="1961" spans="1:35" x14ac:dyDescent="0.25">
      <c r="A1961" s="26">
        <v>2020</v>
      </c>
      <c r="B1961" s="26">
        <v>0</v>
      </c>
      <c r="C1961" s="26" t="s">
        <v>42</v>
      </c>
      <c r="D1961" s="26">
        <v>13</v>
      </c>
      <c r="E1961" s="26">
        <v>2007</v>
      </c>
      <c r="F1961" s="50">
        <v>61258074</v>
      </c>
      <c r="G1961" s="51">
        <v>123554939</v>
      </c>
      <c r="H1961" s="51">
        <v>0</v>
      </c>
      <c r="I1961" s="51">
        <v>0</v>
      </c>
      <c r="J1961" s="51">
        <v>0</v>
      </c>
      <c r="K1961" s="52">
        <v>0</v>
      </c>
      <c r="L1961" s="50">
        <v>0</v>
      </c>
      <c r="M1961" s="51">
        <v>0</v>
      </c>
      <c r="N1961" s="51">
        <v>0</v>
      </c>
      <c r="O1961" s="51">
        <v>0</v>
      </c>
      <c r="P1961" s="51">
        <v>0</v>
      </c>
      <c r="Q1961" s="52">
        <v>0</v>
      </c>
      <c r="R1961" s="50">
        <v>338175</v>
      </c>
      <c r="S1961" s="51">
        <v>340635</v>
      </c>
      <c r="T1961" s="51">
        <v>0</v>
      </c>
      <c r="U1961" s="51">
        <v>0</v>
      </c>
      <c r="V1961" s="51">
        <v>0</v>
      </c>
      <c r="W1961" s="52">
        <v>0</v>
      </c>
      <c r="X1961" s="50">
        <v>11</v>
      </c>
      <c r="Y1961" s="51">
        <v>22</v>
      </c>
      <c r="Z1961" s="51">
        <v>0</v>
      </c>
      <c r="AA1961" s="51">
        <v>0</v>
      </c>
      <c r="AB1961" s="51">
        <v>0</v>
      </c>
      <c r="AC1961" s="52">
        <v>0</v>
      </c>
      <c r="AD1961" s="50">
        <v>336076</v>
      </c>
      <c r="AE1961" s="51">
        <v>337160</v>
      </c>
      <c r="AF1961" s="51">
        <v>0</v>
      </c>
      <c r="AG1961" s="51">
        <v>0</v>
      </c>
      <c r="AH1961" s="51">
        <v>0</v>
      </c>
      <c r="AI1961" s="52">
        <v>0</v>
      </c>
    </row>
    <row r="1962" spans="1:35" x14ac:dyDescent="0.25">
      <c r="A1962" s="27">
        <v>2020</v>
      </c>
      <c r="B1962" s="27">
        <v>0</v>
      </c>
      <c r="C1962" s="27" t="s">
        <v>42</v>
      </c>
      <c r="D1962" s="27">
        <v>14</v>
      </c>
      <c r="E1962" s="27">
        <v>2006</v>
      </c>
      <c r="F1962" s="53">
        <v>60334926</v>
      </c>
      <c r="G1962" s="54">
        <v>121662241</v>
      </c>
      <c r="H1962" s="54">
        <v>0</v>
      </c>
      <c r="I1962" s="54">
        <v>0</v>
      </c>
      <c r="J1962" s="54">
        <v>0</v>
      </c>
      <c r="K1962" s="55">
        <v>0</v>
      </c>
      <c r="L1962" s="53">
        <v>0</v>
      </c>
      <c r="M1962" s="54">
        <v>0</v>
      </c>
      <c r="N1962" s="54">
        <v>0</v>
      </c>
      <c r="O1962" s="54">
        <v>0</v>
      </c>
      <c r="P1962" s="54">
        <v>0</v>
      </c>
      <c r="Q1962" s="55">
        <v>0</v>
      </c>
      <c r="R1962" s="53">
        <v>333027</v>
      </c>
      <c r="S1962" s="54">
        <v>335374</v>
      </c>
      <c r="T1962" s="54">
        <v>0</v>
      </c>
      <c r="U1962" s="54">
        <v>0</v>
      </c>
      <c r="V1962" s="54">
        <v>0</v>
      </c>
      <c r="W1962" s="55">
        <v>0</v>
      </c>
      <c r="X1962" s="53">
        <v>17</v>
      </c>
      <c r="Y1962" s="54">
        <v>35</v>
      </c>
      <c r="Z1962" s="54">
        <v>0</v>
      </c>
      <c r="AA1962" s="54">
        <v>0</v>
      </c>
      <c r="AB1962" s="54">
        <v>0</v>
      </c>
      <c r="AC1962" s="55">
        <v>0</v>
      </c>
      <c r="AD1962" s="53">
        <v>331080</v>
      </c>
      <c r="AE1962" s="54">
        <v>331959</v>
      </c>
      <c r="AF1962" s="54">
        <v>0</v>
      </c>
      <c r="AG1962" s="54">
        <v>0</v>
      </c>
      <c r="AH1962" s="54">
        <v>0</v>
      </c>
      <c r="AI1962" s="55">
        <v>0</v>
      </c>
    </row>
    <row r="1963" spans="1:35" x14ac:dyDescent="0.25">
      <c r="A1963" s="26">
        <v>2020</v>
      </c>
      <c r="B1963" s="26">
        <v>0</v>
      </c>
      <c r="C1963" s="26" t="s">
        <v>42</v>
      </c>
      <c r="D1963" s="26">
        <v>15</v>
      </c>
      <c r="E1963" s="26">
        <v>2005</v>
      </c>
      <c r="F1963" s="50">
        <v>60889009</v>
      </c>
      <c r="G1963" s="51">
        <v>122841413</v>
      </c>
      <c r="H1963" s="51">
        <v>0</v>
      </c>
      <c r="I1963" s="51">
        <v>0</v>
      </c>
      <c r="J1963" s="51">
        <v>0</v>
      </c>
      <c r="K1963" s="52">
        <v>0</v>
      </c>
      <c r="L1963" s="50">
        <v>0</v>
      </c>
      <c r="M1963" s="51">
        <v>0</v>
      </c>
      <c r="N1963" s="51">
        <v>0</v>
      </c>
      <c r="O1963" s="51">
        <v>0</v>
      </c>
      <c r="P1963" s="51">
        <v>0</v>
      </c>
      <c r="Q1963" s="52">
        <v>0</v>
      </c>
      <c r="R1963" s="50">
        <v>336382</v>
      </c>
      <c r="S1963" s="51">
        <v>339221</v>
      </c>
      <c r="T1963" s="51">
        <v>0</v>
      </c>
      <c r="U1963" s="51">
        <v>0</v>
      </c>
      <c r="V1963" s="51">
        <v>0</v>
      </c>
      <c r="W1963" s="52">
        <v>0</v>
      </c>
      <c r="X1963" s="50">
        <v>18</v>
      </c>
      <c r="Y1963" s="51">
        <v>35</v>
      </c>
      <c r="Z1963" s="51">
        <v>0</v>
      </c>
      <c r="AA1963" s="51">
        <v>0</v>
      </c>
      <c r="AB1963" s="51">
        <v>0</v>
      </c>
      <c r="AC1963" s="52">
        <v>0</v>
      </c>
      <c r="AD1963" s="50">
        <v>333885</v>
      </c>
      <c r="AE1963" s="51">
        <v>334868</v>
      </c>
      <c r="AF1963" s="51">
        <v>0</v>
      </c>
      <c r="AG1963" s="51">
        <v>0</v>
      </c>
      <c r="AH1963" s="51">
        <v>0</v>
      </c>
      <c r="AI1963" s="52">
        <v>0</v>
      </c>
    </row>
    <row r="1964" spans="1:35" x14ac:dyDescent="0.25">
      <c r="A1964" s="27">
        <v>2020</v>
      </c>
      <c r="B1964" s="27">
        <v>0</v>
      </c>
      <c r="C1964" s="27" t="s">
        <v>42</v>
      </c>
      <c r="D1964" s="27">
        <v>16</v>
      </c>
      <c r="E1964" s="27">
        <v>2004</v>
      </c>
      <c r="F1964" s="53">
        <v>62448765</v>
      </c>
      <c r="G1964" s="54">
        <v>126275784</v>
      </c>
      <c r="H1964" s="54">
        <v>0</v>
      </c>
      <c r="I1964" s="54">
        <v>0</v>
      </c>
      <c r="J1964" s="54">
        <v>0</v>
      </c>
      <c r="K1964" s="55">
        <v>0</v>
      </c>
      <c r="L1964" s="53">
        <v>0</v>
      </c>
      <c r="M1964" s="54">
        <v>0</v>
      </c>
      <c r="N1964" s="54">
        <v>0</v>
      </c>
      <c r="O1964" s="54">
        <v>0</v>
      </c>
      <c r="P1964" s="54">
        <v>0</v>
      </c>
      <c r="Q1964" s="55">
        <v>0</v>
      </c>
      <c r="R1964" s="53">
        <v>344796</v>
      </c>
      <c r="S1964" s="54">
        <v>350051</v>
      </c>
      <c r="T1964" s="54">
        <v>0</v>
      </c>
      <c r="U1964" s="54">
        <v>0</v>
      </c>
      <c r="V1964" s="54">
        <v>0</v>
      </c>
      <c r="W1964" s="55">
        <v>0</v>
      </c>
      <c r="X1964" s="53">
        <v>31</v>
      </c>
      <c r="Y1964" s="54">
        <v>58</v>
      </c>
      <c r="Z1964" s="54">
        <v>0</v>
      </c>
      <c r="AA1964" s="54">
        <v>0</v>
      </c>
      <c r="AB1964" s="54">
        <v>0</v>
      </c>
      <c r="AC1964" s="55">
        <v>0</v>
      </c>
      <c r="AD1964" s="53">
        <v>342257</v>
      </c>
      <c r="AE1964" s="54">
        <v>345119</v>
      </c>
      <c r="AF1964" s="54">
        <v>0</v>
      </c>
      <c r="AG1964" s="54">
        <v>0</v>
      </c>
      <c r="AH1964" s="54">
        <v>0</v>
      </c>
      <c r="AI1964" s="55">
        <v>0</v>
      </c>
    </row>
    <row r="1965" spans="1:35" x14ac:dyDescent="0.25">
      <c r="A1965" s="26">
        <v>2020</v>
      </c>
      <c r="B1965" s="26">
        <v>0</v>
      </c>
      <c r="C1965" s="26" t="s">
        <v>42</v>
      </c>
      <c r="D1965" s="26">
        <v>17</v>
      </c>
      <c r="E1965" s="26">
        <v>2003</v>
      </c>
      <c r="F1965" s="50">
        <v>63094701</v>
      </c>
      <c r="G1965" s="51">
        <v>127688357</v>
      </c>
      <c r="H1965" s="51">
        <v>0</v>
      </c>
      <c r="I1965" s="51">
        <v>0</v>
      </c>
      <c r="J1965" s="51">
        <v>0</v>
      </c>
      <c r="K1965" s="52">
        <v>0</v>
      </c>
      <c r="L1965" s="50">
        <v>0</v>
      </c>
      <c r="M1965" s="51">
        <v>0</v>
      </c>
      <c r="N1965" s="51">
        <v>0</v>
      </c>
      <c r="O1965" s="51">
        <v>0</v>
      </c>
      <c r="P1965" s="51">
        <v>0</v>
      </c>
      <c r="Q1965" s="52">
        <v>0</v>
      </c>
      <c r="R1965" s="50">
        <v>348627</v>
      </c>
      <c r="S1965" s="51">
        <v>354901</v>
      </c>
      <c r="T1965" s="51">
        <v>0</v>
      </c>
      <c r="U1965" s="51">
        <v>0</v>
      </c>
      <c r="V1965" s="51">
        <v>0</v>
      </c>
      <c r="W1965" s="52">
        <v>0</v>
      </c>
      <c r="X1965" s="50">
        <v>37</v>
      </c>
      <c r="Y1965" s="51">
        <v>91</v>
      </c>
      <c r="Z1965" s="51">
        <v>0</v>
      </c>
      <c r="AA1965" s="51">
        <v>0</v>
      </c>
      <c r="AB1965" s="51">
        <v>0</v>
      </c>
      <c r="AC1965" s="52">
        <v>0</v>
      </c>
      <c r="AD1965" s="50">
        <v>345669</v>
      </c>
      <c r="AE1965" s="51">
        <v>349389</v>
      </c>
      <c r="AF1965" s="51">
        <v>0</v>
      </c>
      <c r="AG1965" s="51">
        <v>0</v>
      </c>
      <c r="AH1965" s="51">
        <v>0</v>
      </c>
      <c r="AI1965" s="52">
        <v>0</v>
      </c>
    </row>
    <row r="1966" spans="1:35" x14ac:dyDescent="0.25">
      <c r="A1966" s="27">
        <v>2020</v>
      </c>
      <c r="B1966" s="27">
        <v>0</v>
      </c>
      <c r="C1966" s="27" t="s">
        <v>42</v>
      </c>
      <c r="D1966" s="27">
        <v>18</v>
      </c>
      <c r="E1966" s="27">
        <v>2002</v>
      </c>
      <c r="F1966" s="53">
        <v>64700434</v>
      </c>
      <c r="G1966" s="54">
        <v>131328270</v>
      </c>
      <c r="H1966" s="54">
        <v>0</v>
      </c>
      <c r="I1966" s="54">
        <v>0</v>
      </c>
      <c r="J1966" s="54">
        <v>0</v>
      </c>
      <c r="K1966" s="55">
        <v>0</v>
      </c>
      <c r="L1966" s="53">
        <v>0</v>
      </c>
      <c r="M1966" s="54">
        <v>0</v>
      </c>
      <c r="N1966" s="54">
        <v>0</v>
      </c>
      <c r="O1966" s="54">
        <v>0</v>
      </c>
      <c r="P1966" s="54">
        <v>0</v>
      </c>
      <c r="Q1966" s="55">
        <v>0</v>
      </c>
      <c r="R1966" s="53">
        <v>358752</v>
      </c>
      <c r="S1966" s="54">
        <v>372343</v>
      </c>
      <c r="T1966" s="54">
        <v>0</v>
      </c>
      <c r="U1966" s="54">
        <v>0</v>
      </c>
      <c r="V1966" s="54">
        <v>0</v>
      </c>
      <c r="W1966" s="55">
        <v>0</v>
      </c>
      <c r="X1966" s="53">
        <v>41</v>
      </c>
      <c r="Y1966" s="54">
        <v>102</v>
      </c>
      <c r="Z1966" s="54">
        <v>0</v>
      </c>
      <c r="AA1966" s="54">
        <v>0</v>
      </c>
      <c r="AB1966" s="54">
        <v>0</v>
      </c>
      <c r="AC1966" s="55">
        <v>0</v>
      </c>
      <c r="AD1966" s="53">
        <v>354544</v>
      </c>
      <c r="AE1966" s="54">
        <v>361425</v>
      </c>
      <c r="AF1966" s="54">
        <v>0</v>
      </c>
      <c r="AG1966" s="54">
        <v>0</v>
      </c>
      <c r="AH1966" s="54">
        <v>0</v>
      </c>
      <c r="AI1966" s="55">
        <v>0</v>
      </c>
    </row>
    <row r="1967" spans="1:35" x14ac:dyDescent="0.25">
      <c r="A1967" s="26">
        <v>2020</v>
      </c>
      <c r="B1967" s="26">
        <v>0</v>
      </c>
      <c r="C1967" s="26" t="s">
        <v>42</v>
      </c>
      <c r="D1967" s="26">
        <v>19</v>
      </c>
      <c r="E1967" s="26">
        <v>2001</v>
      </c>
      <c r="F1967" s="50">
        <v>68161001</v>
      </c>
      <c r="G1967" s="51">
        <v>138386696</v>
      </c>
      <c r="H1967" s="51">
        <v>0</v>
      </c>
      <c r="I1967" s="51">
        <v>0</v>
      </c>
      <c r="J1967" s="51">
        <v>0</v>
      </c>
      <c r="K1967" s="52">
        <v>0</v>
      </c>
      <c r="L1967" s="50">
        <v>0</v>
      </c>
      <c r="M1967" s="51">
        <v>0</v>
      </c>
      <c r="N1967" s="51">
        <v>0</v>
      </c>
      <c r="O1967" s="51">
        <v>0</v>
      </c>
      <c r="P1967" s="51">
        <v>0</v>
      </c>
      <c r="Q1967" s="52">
        <v>0</v>
      </c>
      <c r="R1967" s="50">
        <v>381199</v>
      </c>
      <c r="S1967" s="51">
        <v>399529</v>
      </c>
      <c r="T1967" s="51">
        <v>0</v>
      </c>
      <c r="U1967" s="51">
        <v>0</v>
      </c>
      <c r="V1967" s="51">
        <v>0</v>
      </c>
      <c r="W1967" s="52">
        <v>0</v>
      </c>
      <c r="X1967" s="50">
        <v>72</v>
      </c>
      <c r="Y1967" s="51">
        <v>144</v>
      </c>
      <c r="Z1967" s="51">
        <v>0</v>
      </c>
      <c r="AA1967" s="51">
        <v>0</v>
      </c>
      <c r="AB1967" s="51">
        <v>0</v>
      </c>
      <c r="AC1967" s="52">
        <v>0</v>
      </c>
      <c r="AD1967" s="50">
        <v>373831</v>
      </c>
      <c r="AE1967" s="51">
        <v>380741</v>
      </c>
      <c r="AF1967" s="51">
        <v>0</v>
      </c>
      <c r="AG1967" s="51">
        <v>0</v>
      </c>
      <c r="AH1967" s="51">
        <v>0</v>
      </c>
      <c r="AI1967" s="52">
        <v>0</v>
      </c>
    </row>
    <row r="1968" spans="1:35" x14ac:dyDescent="0.25">
      <c r="A1968" s="27">
        <v>2020</v>
      </c>
      <c r="B1968" s="27">
        <v>0</v>
      </c>
      <c r="C1968" s="27" t="s">
        <v>42</v>
      </c>
      <c r="D1968" s="27">
        <v>20</v>
      </c>
      <c r="E1968" s="27">
        <v>2000</v>
      </c>
      <c r="F1968" s="53">
        <v>73397498</v>
      </c>
      <c r="G1968" s="54">
        <v>148520858</v>
      </c>
      <c r="H1968" s="54">
        <v>0</v>
      </c>
      <c r="I1968" s="54">
        <v>0</v>
      </c>
      <c r="J1968" s="54">
        <v>0</v>
      </c>
      <c r="K1968" s="55">
        <v>0</v>
      </c>
      <c r="L1968" s="53">
        <v>0</v>
      </c>
      <c r="M1968" s="54">
        <v>0</v>
      </c>
      <c r="N1968" s="54">
        <v>0</v>
      </c>
      <c r="O1968" s="54">
        <v>0</v>
      </c>
      <c r="P1968" s="54">
        <v>0</v>
      </c>
      <c r="Q1968" s="55">
        <v>0</v>
      </c>
      <c r="R1968" s="53">
        <v>413165</v>
      </c>
      <c r="S1968" s="54">
        <v>429867</v>
      </c>
      <c r="T1968" s="54">
        <v>0</v>
      </c>
      <c r="U1968" s="54">
        <v>0</v>
      </c>
      <c r="V1968" s="54">
        <v>0</v>
      </c>
      <c r="W1968" s="55">
        <v>0</v>
      </c>
      <c r="X1968" s="53">
        <v>86</v>
      </c>
      <c r="Y1968" s="54">
        <v>172</v>
      </c>
      <c r="Z1968" s="54">
        <v>0</v>
      </c>
      <c r="AA1968" s="54">
        <v>0</v>
      </c>
      <c r="AB1968" s="54">
        <v>0</v>
      </c>
      <c r="AC1968" s="55">
        <v>0</v>
      </c>
      <c r="AD1968" s="53">
        <v>402508</v>
      </c>
      <c r="AE1968" s="54">
        <v>406228</v>
      </c>
      <c r="AF1968" s="54">
        <v>0</v>
      </c>
      <c r="AG1968" s="54">
        <v>0</v>
      </c>
      <c r="AH1968" s="54">
        <v>0</v>
      </c>
      <c r="AI1968" s="55">
        <v>0</v>
      </c>
    </row>
    <row r="1969" spans="1:35" x14ac:dyDescent="0.25">
      <c r="A1969" s="26">
        <v>2020</v>
      </c>
      <c r="B1969" s="26">
        <v>0</v>
      </c>
      <c r="C1969" s="26" t="s">
        <v>42</v>
      </c>
      <c r="D1969" s="26">
        <v>21</v>
      </c>
      <c r="E1969" s="26">
        <v>1999</v>
      </c>
      <c r="F1969" s="50">
        <v>76064978</v>
      </c>
      <c r="G1969" s="51">
        <v>153634198</v>
      </c>
      <c r="H1969" s="51">
        <v>0</v>
      </c>
      <c r="I1969" s="51">
        <v>0</v>
      </c>
      <c r="J1969" s="51">
        <v>0</v>
      </c>
      <c r="K1969" s="52">
        <v>0</v>
      </c>
      <c r="L1969" s="50">
        <v>0</v>
      </c>
      <c r="M1969" s="51">
        <v>0</v>
      </c>
      <c r="N1969" s="51">
        <v>0</v>
      </c>
      <c r="O1969" s="51">
        <v>0</v>
      </c>
      <c r="P1969" s="51">
        <v>0</v>
      </c>
      <c r="Q1969" s="52">
        <v>0</v>
      </c>
      <c r="R1969" s="50">
        <v>429032</v>
      </c>
      <c r="S1969" s="51">
        <v>442665</v>
      </c>
      <c r="T1969" s="51">
        <v>0</v>
      </c>
      <c r="U1969" s="51">
        <v>0</v>
      </c>
      <c r="V1969" s="51">
        <v>0</v>
      </c>
      <c r="W1969" s="52">
        <v>0</v>
      </c>
      <c r="X1969" s="50">
        <v>76</v>
      </c>
      <c r="Y1969" s="51">
        <v>171</v>
      </c>
      <c r="Z1969" s="51">
        <v>0</v>
      </c>
      <c r="AA1969" s="51">
        <v>0</v>
      </c>
      <c r="AB1969" s="51">
        <v>0</v>
      </c>
      <c r="AC1969" s="52">
        <v>0</v>
      </c>
      <c r="AD1969" s="50">
        <v>417000</v>
      </c>
      <c r="AE1969" s="51">
        <v>418742</v>
      </c>
      <c r="AF1969" s="51">
        <v>0</v>
      </c>
      <c r="AG1969" s="51">
        <v>0</v>
      </c>
      <c r="AH1969" s="51">
        <v>0</v>
      </c>
      <c r="AI1969" s="52">
        <v>0</v>
      </c>
    </row>
    <row r="1970" spans="1:35" x14ac:dyDescent="0.25">
      <c r="A1970" s="27">
        <v>2020</v>
      </c>
      <c r="B1970" s="27">
        <v>0</v>
      </c>
      <c r="C1970" s="27" t="s">
        <v>42</v>
      </c>
      <c r="D1970" s="27">
        <v>22</v>
      </c>
      <c r="E1970" s="27">
        <v>1998</v>
      </c>
      <c r="F1970" s="53">
        <v>77914397</v>
      </c>
      <c r="G1970" s="54">
        <v>157228523</v>
      </c>
      <c r="H1970" s="54">
        <v>0</v>
      </c>
      <c r="I1970" s="54">
        <v>0</v>
      </c>
      <c r="J1970" s="54">
        <v>0</v>
      </c>
      <c r="K1970" s="55">
        <v>0</v>
      </c>
      <c r="L1970" s="53">
        <v>0</v>
      </c>
      <c r="M1970" s="54">
        <v>0</v>
      </c>
      <c r="N1970" s="54">
        <v>0</v>
      </c>
      <c r="O1970" s="54">
        <v>0</v>
      </c>
      <c r="P1970" s="54">
        <v>0</v>
      </c>
      <c r="Q1970" s="55">
        <v>0</v>
      </c>
      <c r="R1970" s="53">
        <v>439325</v>
      </c>
      <c r="S1970" s="54">
        <v>452093</v>
      </c>
      <c r="T1970" s="54">
        <v>0</v>
      </c>
      <c r="U1970" s="54">
        <v>0</v>
      </c>
      <c r="V1970" s="54">
        <v>0</v>
      </c>
      <c r="W1970" s="55">
        <v>0</v>
      </c>
      <c r="X1970" s="53">
        <v>96</v>
      </c>
      <c r="Y1970" s="54">
        <v>182</v>
      </c>
      <c r="Z1970" s="54">
        <v>0</v>
      </c>
      <c r="AA1970" s="54">
        <v>0</v>
      </c>
      <c r="AB1970" s="54">
        <v>0</v>
      </c>
      <c r="AC1970" s="55">
        <v>0</v>
      </c>
      <c r="AD1970" s="53">
        <v>427216</v>
      </c>
      <c r="AE1970" s="54">
        <v>428418</v>
      </c>
      <c r="AF1970" s="54">
        <v>0</v>
      </c>
      <c r="AG1970" s="54">
        <v>0</v>
      </c>
      <c r="AH1970" s="54">
        <v>0</v>
      </c>
      <c r="AI1970" s="55">
        <v>0</v>
      </c>
    </row>
    <row r="1971" spans="1:35" x14ac:dyDescent="0.25">
      <c r="A1971" s="26">
        <v>2020</v>
      </c>
      <c r="B1971" s="26">
        <v>0</v>
      </c>
      <c r="C1971" s="26" t="s">
        <v>42</v>
      </c>
      <c r="D1971" s="26">
        <v>23</v>
      </c>
      <c r="E1971" s="26">
        <v>1997</v>
      </c>
      <c r="F1971" s="50">
        <v>81005675</v>
      </c>
      <c r="G1971" s="51">
        <v>163322381</v>
      </c>
      <c r="H1971" s="51">
        <v>0</v>
      </c>
      <c r="I1971" s="51">
        <v>0</v>
      </c>
      <c r="J1971" s="51">
        <v>0</v>
      </c>
      <c r="K1971" s="52">
        <v>0</v>
      </c>
      <c r="L1971" s="50">
        <v>0</v>
      </c>
      <c r="M1971" s="51">
        <v>0</v>
      </c>
      <c r="N1971" s="51">
        <v>0</v>
      </c>
      <c r="O1971" s="51">
        <v>0</v>
      </c>
      <c r="P1971" s="51">
        <v>0</v>
      </c>
      <c r="Q1971" s="52">
        <v>0</v>
      </c>
      <c r="R1971" s="50">
        <v>458058</v>
      </c>
      <c r="S1971" s="51">
        <v>471582</v>
      </c>
      <c r="T1971" s="51">
        <v>0</v>
      </c>
      <c r="U1971" s="51">
        <v>0</v>
      </c>
      <c r="V1971" s="51">
        <v>0</v>
      </c>
      <c r="W1971" s="52">
        <v>0</v>
      </c>
      <c r="X1971" s="50">
        <v>100</v>
      </c>
      <c r="Y1971" s="51">
        <v>198</v>
      </c>
      <c r="Z1971" s="51">
        <v>0</v>
      </c>
      <c r="AA1971" s="51">
        <v>0</v>
      </c>
      <c r="AB1971" s="51">
        <v>0</v>
      </c>
      <c r="AC1971" s="52">
        <v>0</v>
      </c>
      <c r="AD1971" s="50">
        <v>442594</v>
      </c>
      <c r="AE1971" s="51">
        <v>443190</v>
      </c>
      <c r="AF1971" s="51">
        <v>0</v>
      </c>
      <c r="AG1971" s="51">
        <v>0</v>
      </c>
      <c r="AH1971" s="51">
        <v>0</v>
      </c>
      <c r="AI1971" s="52">
        <v>0</v>
      </c>
    </row>
    <row r="1972" spans="1:35" x14ac:dyDescent="0.25">
      <c r="A1972" s="27">
        <v>2020</v>
      </c>
      <c r="B1972" s="27">
        <v>0</v>
      </c>
      <c r="C1972" s="27" t="s">
        <v>42</v>
      </c>
      <c r="D1972" s="27">
        <v>24</v>
      </c>
      <c r="E1972" s="27">
        <v>1996</v>
      </c>
      <c r="F1972" s="53">
        <v>80576441</v>
      </c>
      <c r="G1972" s="54">
        <v>162784094</v>
      </c>
      <c r="H1972" s="54">
        <v>0</v>
      </c>
      <c r="I1972" s="54">
        <v>0</v>
      </c>
      <c r="J1972" s="54">
        <v>0</v>
      </c>
      <c r="K1972" s="55">
        <v>0</v>
      </c>
      <c r="L1972" s="53">
        <v>0</v>
      </c>
      <c r="M1972" s="54">
        <v>0</v>
      </c>
      <c r="N1972" s="54">
        <v>0</v>
      </c>
      <c r="O1972" s="54">
        <v>0</v>
      </c>
      <c r="P1972" s="54">
        <v>0</v>
      </c>
      <c r="Q1972" s="55">
        <v>0</v>
      </c>
      <c r="R1972" s="53">
        <v>455436</v>
      </c>
      <c r="S1972" s="54">
        <v>469320</v>
      </c>
      <c r="T1972" s="54">
        <v>0</v>
      </c>
      <c r="U1972" s="54">
        <v>0</v>
      </c>
      <c r="V1972" s="54">
        <v>0</v>
      </c>
      <c r="W1972" s="55">
        <v>0</v>
      </c>
      <c r="X1972" s="53">
        <v>111</v>
      </c>
      <c r="Y1972" s="54">
        <v>204</v>
      </c>
      <c r="Z1972" s="54">
        <v>0</v>
      </c>
      <c r="AA1972" s="54">
        <v>0</v>
      </c>
      <c r="AB1972" s="54">
        <v>0</v>
      </c>
      <c r="AC1972" s="55">
        <v>0</v>
      </c>
      <c r="AD1972" s="53">
        <v>442633</v>
      </c>
      <c r="AE1972" s="54">
        <v>444536</v>
      </c>
      <c r="AF1972" s="54">
        <v>0</v>
      </c>
      <c r="AG1972" s="54">
        <v>0</v>
      </c>
      <c r="AH1972" s="54">
        <v>0</v>
      </c>
      <c r="AI1972" s="55">
        <v>0</v>
      </c>
    </row>
    <row r="1973" spans="1:35" x14ac:dyDescent="0.25">
      <c r="A1973" s="26">
        <v>2020</v>
      </c>
      <c r="B1973" s="26">
        <v>0</v>
      </c>
      <c r="C1973" s="26" t="s">
        <v>42</v>
      </c>
      <c r="D1973" s="26">
        <v>25</v>
      </c>
      <c r="E1973" s="26">
        <v>1995</v>
      </c>
      <c r="F1973" s="50">
        <v>79504703</v>
      </c>
      <c r="G1973" s="51">
        <v>160661179</v>
      </c>
      <c r="H1973" s="51">
        <v>0</v>
      </c>
      <c r="I1973" s="51">
        <v>0</v>
      </c>
      <c r="J1973" s="51">
        <v>0</v>
      </c>
      <c r="K1973" s="52">
        <v>0</v>
      </c>
      <c r="L1973" s="50">
        <v>0</v>
      </c>
      <c r="M1973" s="51">
        <v>0</v>
      </c>
      <c r="N1973" s="51">
        <v>0</v>
      </c>
      <c r="O1973" s="51">
        <v>0</v>
      </c>
      <c r="P1973" s="51">
        <v>0</v>
      </c>
      <c r="Q1973" s="52">
        <v>0</v>
      </c>
      <c r="R1973" s="50">
        <v>449892</v>
      </c>
      <c r="S1973" s="51">
        <v>463878</v>
      </c>
      <c r="T1973" s="51">
        <v>0</v>
      </c>
      <c r="U1973" s="51">
        <v>0</v>
      </c>
      <c r="V1973" s="51">
        <v>0</v>
      </c>
      <c r="W1973" s="52">
        <v>0</v>
      </c>
      <c r="X1973" s="50">
        <v>102</v>
      </c>
      <c r="Y1973" s="51">
        <v>205</v>
      </c>
      <c r="Z1973" s="51">
        <v>0</v>
      </c>
      <c r="AA1973" s="51">
        <v>0</v>
      </c>
      <c r="AB1973" s="51">
        <v>0</v>
      </c>
      <c r="AC1973" s="52">
        <v>0</v>
      </c>
      <c r="AD1973" s="50">
        <v>436621</v>
      </c>
      <c r="AE1973" s="51">
        <v>439372</v>
      </c>
      <c r="AF1973" s="51">
        <v>0</v>
      </c>
      <c r="AG1973" s="51">
        <v>0</v>
      </c>
      <c r="AH1973" s="51">
        <v>0</v>
      </c>
      <c r="AI1973" s="52">
        <v>0</v>
      </c>
    </row>
    <row r="1974" spans="1:35" x14ac:dyDescent="0.25">
      <c r="A1974" s="27">
        <v>2020</v>
      </c>
      <c r="B1974" s="27">
        <v>0</v>
      </c>
      <c r="C1974" s="27" t="s">
        <v>42</v>
      </c>
      <c r="D1974" s="27">
        <v>26</v>
      </c>
      <c r="E1974" s="27">
        <v>1994</v>
      </c>
      <c r="F1974" s="53">
        <v>81112750</v>
      </c>
      <c r="G1974" s="54">
        <v>163709054</v>
      </c>
      <c r="H1974" s="54">
        <v>0</v>
      </c>
      <c r="I1974" s="54">
        <v>0</v>
      </c>
      <c r="J1974" s="54">
        <v>0</v>
      </c>
      <c r="K1974" s="55">
        <v>0</v>
      </c>
      <c r="L1974" s="53">
        <v>0</v>
      </c>
      <c r="M1974" s="54">
        <v>0</v>
      </c>
      <c r="N1974" s="54">
        <v>0</v>
      </c>
      <c r="O1974" s="54">
        <v>0</v>
      </c>
      <c r="P1974" s="54">
        <v>0</v>
      </c>
      <c r="Q1974" s="55">
        <v>0</v>
      </c>
      <c r="R1974" s="53">
        <v>458195</v>
      </c>
      <c r="S1974" s="54">
        <v>471270</v>
      </c>
      <c r="T1974" s="54">
        <v>0</v>
      </c>
      <c r="U1974" s="54">
        <v>0</v>
      </c>
      <c r="V1974" s="54">
        <v>0</v>
      </c>
      <c r="W1974" s="55">
        <v>0</v>
      </c>
      <c r="X1974" s="53">
        <v>92</v>
      </c>
      <c r="Y1974" s="54">
        <v>196</v>
      </c>
      <c r="Z1974" s="54">
        <v>0</v>
      </c>
      <c r="AA1974" s="54">
        <v>0</v>
      </c>
      <c r="AB1974" s="54">
        <v>0</v>
      </c>
      <c r="AC1974" s="55">
        <v>0</v>
      </c>
      <c r="AD1974" s="53">
        <v>446233</v>
      </c>
      <c r="AE1974" s="54">
        <v>447670</v>
      </c>
      <c r="AF1974" s="54">
        <v>0</v>
      </c>
      <c r="AG1974" s="54">
        <v>0</v>
      </c>
      <c r="AH1974" s="54">
        <v>0</v>
      </c>
      <c r="AI1974" s="55">
        <v>0</v>
      </c>
    </row>
    <row r="1975" spans="1:35" x14ac:dyDescent="0.25">
      <c r="A1975" s="26">
        <v>2020</v>
      </c>
      <c r="B1975" s="26">
        <v>0</v>
      </c>
      <c r="C1975" s="26" t="s">
        <v>42</v>
      </c>
      <c r="D1975" s="26">
        <v>27</v>
      </c>
      <c r="E1975" s="26">
        <v>1993</v>
      </c>
      <c r="F1975" s="50">
        <v>84272066</v>
      </c>
      <c r="G1975" s="51">
        <v>169996780</v>
      </c>
      <c r="H1975" s="51">
        <v>0</v>
      </c>
      <c r="I1975" s="51">
        <v>0</v>
      </c>
      <c r="J1975" s="51">
        <v>0</v>
      </c>
      <c r="K1975" s="52">
        <v>0</v>
      </c>
      <c r="L1975" s="50">
        <v>0</v>
      </c>
      <c r="M1975" s="51">
        <v>0</v>
      </c>
      <c r="N1975" s="51">
        <v>0</v>
      </c>
      <c r="O1975" s="51">
        <v>0</v>
      </c>
      <c r="P1975" s="51">
        <v>0</v>
      </c>
      <c r="Q1975" s="52">
        <v>0</v>
      </c>
      <c r="R1975" s="50">
        <v>475245</v>
      </c>
      <c r="S1975" s="51">
        <v>487701</v>
      </c>
      <c r="T1975" s="51">
        <v>0</v>
      </c>
      <c r="U1975" s="51">
        <v>0</v>
      </c>
      <c r="V1975" s="51">
        <v>0</v>
      </c>
      <c r="W1975" s="52">
        <v>0</v>
      </c>
      <c r="X1975" s="50">
        <v>90</v>
      </c>
      <c r="Y1975" s="51">
        <v>196</v>
      </c>
      <c r="Z1975" s="51">
        <v>0</v>
      </c>
      <c r="AA1975" s="51">
        <v>0</v>
      </c>
      <c r="AB1975" s="51">
        <v>0</v>
      </c>
      <c r="AC1975" s="52">
        <v>0</v>
      </c>
      <c r="AD1975" s="50">
        <v>463766</v>
      </c>
      <c r="AE1975" s="51">
        <v>464711</v>
      </c>
      <c r="AF1975" s="51">
        <v>0</v>
      </c>
      <c r="AG1975" s="51">
        <v>0</v>
      </c>
      <c r="AH1975" s="51">
        <v>0</v>
      </c>
      <c r="AI1975" s="52">
        <v>0</v>
      </c>
    </row>
    <row r="1976" spans="1:35" x14ac:dyDescent="0.25">
      <c r="A1976" s="27">
        <v>2020</v>
      </c>
      <c r="B1976" s="27">
        <v>0</v>
      </c>
      <c r="C1976" s="27" t="s">
        <v>42</v>
      </c>
      <c r="D1976" s="27">
        <v>28</v>
      </c>
      <c r="E1976" s="27">
        <v>1992</v>
      </c>
      <c r="F1976" s="53">
        <v>86378829</v>
      </c>
      <c r="G1976" s="54">
        <v>174120233</v>
      </c>
      <c r="H1976" s="54">
        <v>0</v>
      </c>
      <c r="I1976" s="54">
        <v>0</v>
      </c>
      <c r="J1976" s="54">
        <v>0</v>
      </c>
      <c r="K1976" s="55">
        <v>0</v>
      </c>
      <c r="L1976" s="53">
        <v>0</v>
      </c>
      <c r="M1976" s="54">
        <v>0</v>
      </c>
      <c r="N1976" s="54">
        <v>0</v>
      </c>
      <c r="O1976" s="54">
        <v>0</v>
      </c>
      <c r="P1976" s="54">
        <v>0</v>
      </c>
      <c r="Q1976" s="55">
        <v>0</v>
      </c>
      <c r="R1976" s="53">
        <v>486593</v>
      </c>
      <c r="S1976" s="54">
        <v>498160</v>
      </c>
      <c r="T1976" s="54">
        <v>0</v>
      </c>
      <c r="U1976" s="54">
        <v>0</v>
      </c>
      <c r="V1976" s="54">
        <v>0</v>
      </c>
      <c r="W1976" s="55">
        <v>0</v>
      </c>
      <c r="X1976" s="53">
        <v>84</v>
      </c>
      <c r="Y1976" s="54">
        <v>191</v>
      </c>
      <c r="Z1976" s="54">
        <v>0</v>
      </c>
      <c r="AA1976" s="54">
        <v>0</v>
      </c>
      <c r="AB1976" s="54">
        <v>0</v>
      </c>
      <c r="AC1976" s="55">
        <v>0</v>
      </c>
      <c r="AD1976" s="53">
        <v>475217</v>
      </c>
      <c r="AE1976" s="54">
        <v>475465</v>
      </c>
      <c r="AF1976" s="54">
        <v>0</v>
      </c>
      <c r="AG1976" s="54">
        <v>0</v>
      </c>
      <c r="AH1976" s="54">
        <v>0</v>
      </c>
      <c r="AI1976" s="55">
        <v>0</v>
      </c>
    </row>
    <row r="1977" spans="1:35" x14ac:dyDescent="0.25">
      <c r="A1977" s="26">
        <v>2020</v>
      </c>
      <c r="B1977" s="26">
        <v>0</v>
      </c>
      <c r="C1977" s="26" t="s">
        <v>42</v>
      </c>
      <c r="D1977" s="26">
        <v>29</v>
      </c>
      <c r="E1977" s="26">
        <v>1991</v>
      </c>
      <c r="F1977" s="50">
        <v>89425729</v>
      </c>
      <c r="G1977" s="51">
        <v>180181416</v>
      </c>
      <c r="H1977" s="51">
        <v>0</v>
      </c>
      <c r="I1977" s="51">
        <v>0</v>
      </c>
      <c r="J1977" s="51">
        <v>0</v>
      </c>
      <c r="K1977" s="52">
        <v>0</v>
      </c>
      <c r="L1977" s="50">
        <v>0</v>
      </c>
      <c r="M1977" s="51">
        <v>0</v>
      </c>
      <c r="N1977" s="51">
        <v>0</v>
      </c>
      <c r="O1977" s="51">
        <v>0</v>
      </c>
      <c r="P1977" s="51">
        <v>0</v>
      </c>
      <c r="Q1977" s="52">
        <v>0</v>
      </c>
      <c r="R1977" s="50">
        <v>502799</v>
      </c>
      <c r="S1977" s="51">
        <v>513592</v>
      </c>
      <c r="T1977" s="51">
        <v>0</v>
      </c>
      <c r="U1977" s="51">
        <v>0</v>
      </c>
      <c r="V1977" s="51">
        <v>0</v>
      </c>
      <c r="W1977" s="52">
        <v>0</v>
      </c>
      <c r="X1977" s="50">
        <v>86</v>
      </c>
      <c r="Y1977" s="51">
        <v>218</v>
      </c>
      <c r="Z1977" s="51">
        <v>0</v>
      </c>
      <c r="AA1977" s="51">
        <v>0</v>
      </c>
      <c r="AB1977" s="51">
        <v>0</v>
      </c>
      <c r="AC1977" s="52">
        <v>0</v>
      </c>
      <c r="AD1977" s="50">
        <v>491839</v>
      </c>
      <c r="AE1977" s="51">
        <v>491675</v>
      </c>
      <c r="AF1977" s="51">
        <v>0</v>
      </c>
      <c r="AG1977" s="51">
        <v>0</v>
      </c>
      <c r="AH1977" s="51">
        <v>0</v>
      </c>
      <c r="AI1977" s="52">
        <v>0</v>
      </c>
    </row>
    <row r="1978" spans="1:35" x14ac:dyDescent="0.25">
      <c r="A1978" s="27">
        <v>2020</v>
      </c>
      <c r="B1978" s="27">
        <v>0</v>
      </c>
      <c r="C1978" s="27" t="s">
        <v>42</v>
      </c>
      <c r="D1978" s="27">
        <v>30</v>
      </c>
      <c r="E1978" s="27">
        <v>1990</v>
      </c>
      <c r="F1978" s="53">
        <v>97037170</v>
      </c>
      <c r="G1978" s="54">
        <v>195270701</v>
      </c>
      <c r="H1978" s="54">
        <v>0</v>
      </c>
      <c r="I1978" s="54">
        <v>0</v>
      </c>
      <c r="J1978" s="54">
        <v>0</v>
      </c>
      <c r="K1978" s="55">
        <v>0</v>
      </c>
      <c r="L1978" s="53">
        <v>0</v>
      </c>
      <c r="M1978" s="54">
        <v>0</v>
      </c>
      <c r="N1978" s="54">
        <v>0</v>
      </c>
      <c r="O1978" s="54">
        <v>0</v>
      </c>
      <c r="P1978" s="54">
        <v>0</v>
      </c>
      <c r="Q1978" s="55">
        <v>0</v>
      </c>
      <c r="R1978" s="53">
        <v>544773</v>
      </c>
      <c r="S1978" s="54">
        <v>555304</v>
      </c>
      <c r="T1978" s="54">
        <v>0</v>
      </c>
      <c r="U1978" s="54">
        <v>0</v>
      </c>
      <c r="V1978" s="54">
        <v>0</v>
      </c>
      <c r="W1978" s="55">
        <v>0</v>
      </c>
      <c r="X1978" s="53">
        <v>152</v>
      </c>
      <c r="Y1978" s="54">
        <v>300</v>
      </c>
      <c r="Z1978" s="54">
        <v>0</v>
      </c>
      <c r="AA1978" s="54">
        <v>0</v>
      </c>
      <c r="AB1978" s="54">
        <v>0</v>
      </c>
      <c r="AC1978" s="55">
        <v>0</v>
      </c>
      <c r="AD1978" s="53">
        <v>533365</v>
      </c>
      <c r="AE1978" s="54">
        <v>531969</v>
      </c>
      <c r="AF1978" s="54">
        <v>0</v>
      </c>
      <c r="AG1978" s="54">
        <v>0</v>
      </c>
      <c r="AH1978" s="54">
        <v>0</v>
      </c>
      <c r="AI1978" s="55">
        <v>0</v>
      </c>
    </row>
    <row r="1979" spans="1:35" x14ac:dyDescent="0.25">
      <c r="A1979" s="26">
        <v>2020</v>
      </c>
      <c r="B1979" s="26">
        <v>0</v>
      </c>
      <c r="C1979" s="26" t="s">
        <v>42</v>
      </c>
      <c r="D1979" s="26">
        <v>31</v>
      </c>
      <c r="E1979" s="26">
        <v>1989</v>
      </c>
      <c r="F1979" s="50">
        <v>95212012</v>
      </c>
      <c r="G1979" s="51">
        <v>191755938</v>
      </c>
      <c r="H1979" s="51">
        <v>0</v>
      </c>
      <c r="I1979" s="51">
        <v>0</v>
      </c>
      <c r="J1979" s="51">
        <v>0</v>
      </c>
      <c r="K1979" s="52">
        <v>0</v>
      </c>
      <c r="L1979" s="50">
        <v>0</v>
      </c>
      <c r="M1979" s="51">
        <v>0</v>
      </c>
      <c r="N1979" s="51">
        <v>0</v>
      </c>
      <c r="O1979" s="51">
        <v>0</v>
      </c>
      <c r="P1979" s="51">
        <v>0</v>
      </c>
      <c r="Q1979" s="52">
        <v>0</v>
      </c>
      <c r="R1979" s="50">
        <v>534269</v>
      </c>
      <c r="S1979" s="51">
        <v>544359</v>
      </c>
      <c r="T1979" s="51">
        <v>0</v>
      </c>
      <c r="U1979" s="51">
        <v>0</v>
      </c>
      <c r="V1979" s="51">
        <v>0</v>
      </c>
      <c r="W1979" s="52">
        <v>0</v>
      </c>
      <c r="X1979" s="50">
        <v>140</v>
      </c>
      <c r="Y1979" s="51">
        <v>290</v>
      </c>
      <c r="Z1979" s="51">
        <v>0</v>
      </c>
      <c r="AA1979" s="51">
        <v>0</v>
      </c>
      <c r="AB1979" s="51">
        <v>0</v>
      </c>
      <c r="AC1979" s="52">
        <v>0</v>
      </c>
      <c r="AD1979" s="50">
        <v>523353</v>
      </c>
      <c r="AE1979" s="51">
        <v>522713</v>
      </c>
      <c r="AF1979" s="51">
        <v>0</v>
      </c>
      <c r="AG1979" s="51">
        <v>0</v>
      </c>
      <c r="AH1979" s="51">
        <v>0</v>
      </c>
      <c r="AI1979" s="52">
        <v>0</v>
      </c>
    </row>
    <row r="1980" spans="1:35" x14ac:dyDescent="0.25">
      <c r="A1980" s="27">
        <v>2020</v>
      </c>
      <c r="B1980" s="27">
        <v>0</v>
      </c>
      <c r="C1980" s="27" t="s">
        <v>42</v>
      </c>
      <c r="D1980" s="27">
        <v>32</v>
      </c>
      <c r="E1980" s="27">
        <v>1988</v>
      </c>
      <c r="F1980" s="53">
        <v>97170892</v>
      </c>
      <c r="G1980" s="54">
        <v>195650321</v>
      </c>
      <c r="H1980" s="54">
        <v>0</v>
      </c>
      <c r="I1980" s="54">
        <v>0</v>
      </c>
      <c r="J1980" s="54">
        <v>0</v>
      </c>
      <c r="K1980" s="55">
        <v>0</v>
      </c>
      <c r="L1980" s="53">
        <v>0</v>
      </c>
      <c r="M1980" s="54">
        <v>0</v>
      </c>
      <c r="N1980" s="54">
        <v>0</v>
      </c>
      <c r="O1980" s="54">
        <v>0</v>
      </c>
      <c r="P1980" s="54">
        <v>0</v>
      </c>
      <c r="Q1980" s="55">
        <v>0</v>
      </c>
      <c r="R1980" s="53">
        <v>544257</v>
      </c>
      <c r="S1980" s="54">
        <v>554061</v>
      </c>
      <c r="T1980" s="54">
        <v>0</v>
      </c>
      <c r="U1980" s="54">
        <v>0</v>
      </c>
      <c r="V1980" s="54">
        <v>0</v>
      </c>
      <c r="W1980" s="55">
        <v>0</v>
      </c>
      <c r="X1980" s="53">
        <v>153</v>
      </c>
      <c r="Y1980" s="54">
        <v>323</v>
      </c>
      <c r="Z1980" s="54">
        <v>0</v>
      </c>
      <c r="AA1980" s="54">
        <v>0</v>
      </c>
      <c r="AB1980" s="54">
        <v>0</v>
      </c>
      <c r="AC1980" s="55">
        <v>0</v>
      </c>
      <c r="AD1980" s="53">
        <v>534136</v>
      </c>
      <c r="AE1980" s="54">
        <v>533717</v>
      </c>
      <c r="AF1980" s="54">
        <v>0</v>
      </c>
      <c r="AG1980" s="54">
        <v>0</v>
      </c>
      <c r="AH1980" s="54">
        <v>0</v>
      </c>
      <c r="AI1980" s="55">
        <v>0</v>
      </c>
    </row>
    <row r="1981" spans="1:35" x14ac:dyDescent="0.25">
      <c r="A1981" s="26">
        <v>2020</v>
      </c>
      <c r="B1981" s="26">
        <v>0</v>
      </c>
      <c r="C1981" s="26" t="s">
        <v>42</v>
      </c>
      <c r="D1981" s="26">
        <v>33</v>
      </c>
      <c r="E1981" s="26">
        <v>1987</v>
      </c>
      <c r="F1981" s="50">
        <v>94933564</v>
      </c>
      <c r="G1981" s="51">
        <v>191119073</v>
      </c>
      <c r="H1981" s="51">
        <v>0</v>
      </c>
      <c r="I1981" s="51">
        <v>0</v>
      </c>
      <c r="J1981" s="51">
        <v>0</v>
      </c>
      <c r="K1981" s="52">
        <v>0</v>
      </c>
      <c r="L1981" s="50">
        <v>0</v>
      </c>
      <c r="M1981" s="51">
        <v>0</v>
      </c>
      <c r="N1981" s="51">
        <v>0</v>
      </c>
      <c r="O1981" s="51">
        <v>0</v>
      </c>
      <c r="P1981" s="51">
        <v>0</v>
      </c>
      <c r="Q1981" s="52">
        <v>0</v>
      </c>
      <c r="R1981" s="50">
        <v>531275</v>
      </c>
      <c r="S1981" s="51">
        <v>540246</v>
      </c>
      <c r="T1981" s="51">
        <v>0</v>
      </c>
      <c r="U1981" s="51">
        <v>0</v>
      </c>
      <c r="V1981" s="51">
        <v>0</v>
      </c>
      <c r="W1981" s="52">
        <v>0</v>
      </c>
      <c r="X1981" s="50">
        <v>148</v>
      </c>
      <c r="Y1981" s="51">
        <v>340</v>
      </c>
      <c r="Z1981" s="51">
        <v>0</v>
      </c>
      <c r="AA1981" s="51">
        <v>0</v>
      </c>
      <c r="AB1981" s="51">
        <v>0</v>
      </c>
      <c r="AC1981" s="52">
        <v>0</v>
      </c>
      <c r="AD1981" s="50">
        <v>522099</v>
      </c>
      <c r="AE1981" s="51">
        <v>521488</v>
      </c>
      <c r="AF1981" s="51">
        <v>0</v>
      </c>
      <c r="AG1981" s="51">
        <v>0</v>
      </c>
      <c r="AH1981" s="51">
        <v>0</v>
      </c>
      <c r="AI1981" s="52">
        <v>0</v>
      </c>
    </row>
    <row r="1982" spans="1:35" x14ac:dyDescent="0.25">
      <c r="A1982" s="27">
        <v>2020</v>
      </c>
      <c r="B1982" s="27">
        <v>0</v>
      </c>
      <c r="C1982" s="27" t="s">
        <v>42</v>
      </c>
      <c r="D1982" s="27">
        <v>34</v>
      </c>
      <c r="E1982" s="27">
        <v>1986</v>
      </c>
      <c r="F1982" s="53">
        <v>92394542</v>
      </c>
      <c r="G1982" s="54">
        <v>185999688</v>
      </c>
      <c r="H1982" s="54">
        <v>0</v>
      </c>
      <c r="I1982" s="54">
        <v>0</v>
      </c>
      <c r="J1982" s="54">
        <v>0</v>
      </c>
      <c r="K1982" s="55">
        <v>0</v>
      </c>
      <c r="L1982" s="53">
        <v>0</v>
      </c>
      <c r="M1982" s="54">
        <v>0</v>
      </c>
      <c r="N1982" s="54">
        <v>0</v>
      </c>
      <c r="O1982" s="54">
        <v>0</v>
      </c>
      <c r="P1982" s="54">
        <v>0</v>
      </c>
      <c r="Q1982" s="55">
        <v>0</v>
      </c>
      <c r="R1982" s="53">
        <v>516641</v>
      </c>
      <c r="S1982" s="54">
        <v>525022</v>
      </c>
      <c r="T1982" s="54">
        <v>0</v>
      </c>
      <c r="U1982" s="54">
        <v>0</v>
      </c>
      <c r="V1982" s="54">
        <v>0</v>
      </c>
      <c r="W1982" s="55">
        <v>0</v>
      </c>
      <c r="X1982" s="53">
        <v>181</v>
      </c>
      <c r="Y1982" s="54">
        <v>352</v>
      </c>
      <c r="Z1982" s="54">
        <v>0</v>
      </c>
      <c r="AA1982" s="54">
        <v>0</v>
      </c>
      <c r="AB1982" s="54">
        <v>0</v>
      </c>
      <c r="AC1982" s="55">
        <v>0</v>
      </c>
      <c r="AD1982" s="53">
        <v>507890</v>
      </c>
      <c r="AE1982" s="54">
        <v>507406</v>
      </c>
      <c r="AF1982" s="54">
        <v>0</v>
      </c>
      <c r="AG1982" s="54">
        <v>0</v>
      </c>
      <c r="AH1982" s="54">
        <v>0</v>
      </c>
      <c r="AI1982" s="55">
        <v>0</v>
      </c>
    </row>
    <row r="1983" spans="1:35" x14ac:dyDescent="0.25">
      <c r="A1983" s="26">
        <v>2020</v>
      </c>
      <c r="B1983" s="26">
        <v>0</v>
      </c>
      <c r="C1983" s="26" t="s">
        <v>42</v>
      </c>
      <c r="D1983" s="26">
        <v>35</v>
      </c>
      <c r="E1983" s="26">
        <v>1985</v>
      </c>
      <c r="F1983" s="50">
        <v>89425618</v>
      </c>
      <c r="G1983" s="51">
        <v>180055628</v>
      </c>
      <c r="H1983" s="51">
        <v>0</v>
      </c>
      <c r="I1983" s="51">
        <v>0</v>
      </c>
      <c r="J1983" s="51">
        <v>0</v>
      </c>
      <c r="K1983" s="52">
        <v>0</v>
      </c>
      <c r="L1983" s="50">
        <v>0</v>
      </c>
      <c r="M1983" s="51">
        <v>0</v>
      </c>
      <c r="N1983" s="51">
        <v>0</v>
      </c>
      <c r="O1983" s="51">
        <v>0</v>
      </c>
      <c r="P1983" s="51">
        <v>0</v>
      </c>
      <c r="Q1983" s="52">
        <v>0</v>
      </c>
      <c r="R1983" s="50">
        <v>499661</v>
      </c>
      <c r="S1983" s="51">
        <v>507659</v>
      </c>
      <c r="T1983" s="51">
        <v>0</v>
      </c>
      <c r="U1983" s="51">
        <v>0</v>
      </c>
      <c r="V1983" s="51">
        <v>0</v>
      </c>
      <c r="W1983" s="52">
        <v>0</v>
      </c>
      <c r="X1983" s="50">
        <v>187</v>
      </c>
      <c r="Y1983" s="51">
        <v>395</v>
      </c>
      <c r="Z1983" s="51">
        <v>0</v>
      </c>
      <c r="AA1983" s="51">
        <v>0</v>
      </c>
      <c r="AB1983" s="51">
        <v>0</v>
      </c>
      <c r="AC1983" s="52">
        <v>0</v>
      </c>
      <c r="AD1983" s="50">
        <v>491671</v>
      </c>
      <c r="AE1983" s="51">
        <v>491230</v>
      </c>
      <c r="AF1983" s="51">
        <v>0</v>
      </c>
      <c r="AG1983" s="51">
        <v>0</v>
      </c>
      <c r="AH1983" s="51">
        <v>0</v>
      </c>
      <c r="AI1983" s="52">
        <v>0</v>
      </c>
    </row>
    <row r="1984" spans="1:35" x14ac:dyDescent="0.25">
      <c r="A1984" s="27">
        <v>2020</v>
      </c>
      <c r="B1984" s="27">
        <v>0</v>
      </c>
      <c r="C1984" s="27" t="s">
        <v>42</v>
      </c>
      <c r="D1984" s="27">
        <v>36</v>
      </c>
      <c r="E1984" s="27">
        <v>1984</v>
      </c>
      <c r="F1984" s="53">
        <v>88244277</v>
      </c>
      <c r="G1984" s="54">
        <v>177675417</v>
      </c>
      <c r="H1984" s="54">
        <v>0</v>
      </c>
      <c r="I1984" s="54">
        <v>0</v>
      </c>
      <c r="J1984" s="54">
        <v>0</v>
      </c>
      <c r="K1984" s="55">
        <v>0</v>
      </c>
      <c r="L1984" s="53">
        <v>0</v>
      </c>
      <c r="M1984" s="54">
        <v>0</v>
      </c>
      <c r="N1984" s="54">
        <v>0</v>
      </c>
      <c r="O1984" s="54">
        <v>0</v>
      </c>
      <c r="P1984" s="54">
        <v>0</v>
      </c>
      <c r="Q1984" s="55">
        <v>0</v>
      </c>
      <c r="R1984" s="53">
        <v>492761</v>
      </c>
      <c r="S1984" s="54">
        <v>500230</v>
      </c>
      <c r="T1984" s="54">
        <v>0</v>
      </c>
      <c r="U1984" s="54">
        <v>0</v>
      </c>
      <c r="V1984" s="54">
        <v>0</v>
      </c>
      <c r="W1984" s="55">
        <v>0</v>
      </c>
      <c r="X1984" s="53">
        <v>188</v>
      </c>
      <c r="Y1984" s="54">
        <v>417</v>
      </c>
      <c r="Z1984" s="54">
        <v>0</v>
      </c>
      <c r="AA1984" s="54">
        <v>0</v>
      </c>
      <c r="AB1984" s="54">
        <v>0</v>
      </c>
      <c r="AC1984" s="55">
        <v>0</v>
      </c>
      <c r="AD1984" s="53">
        <v>484967</v>
      </c>
      <c r="AE1984" s="54">
        <v>484633</v>
      </c>
      <c r="AF1984" s="54">
        <v>0</v>
      </c>
      <c r="AG1984" s="54">
        <v>0</v>
      </c>
      <c r="AH1984" s="54">
        <v>0</v>
      </c>
      <c r="AI1984" s="55">
        <v>0</v>
      </c>
    </row>
    <row r="1985" spans="1:35" x14ac:dyDescent="0.25">
      <c r="A1985" s="26">
        <v>2020</v>
      </c>
      <c r="B1985" s="26">
        <v>0</v>
      </c>
      <c r="C1985" s="26" t="s">
        <v>42</v>
      </c>
      <c r="D1985" s="26">
        <v>37</v>
      </c>
      <c r="E1985" s="26">
        <v>1983</v>
      </c>
      <c r="F1985" s="50">
        <v>87784406</v>
      </c>
      <c r="G1985" s="51">
        <v>176732343</v>
      </c>
      <c r="H1985" s="51">
        <v>0</v>
      </c>
      <c r="I1985" s="51">
        <v>0</v>
      </c>
      <c r="J1985" s="51">
        <v>0</v>
      </c>
      <c r="K1985" s="52">
        <v>0</v>
      </c>
      <c r="L1985" s="50">
        <v>0</v>
      </c>
      <c r="M1985" s="51">
        <v>0</v>
      </c>
      <c r="N1985" s="51">
        <v>0</v>
      </c>
      <c r="O1985" s="51">
        <v>0</v>
      </c>
      <c r="P1985" s="51">
        <v>0</v>
      </c>
      <c r="Q1985" s="52">
        <v>0</v>
      </c>
      <c r="R1985" s="50">
        <v>489842</v>
      </c>
      <c r="S1985" s="51">
        <v>496822</v>
      </c>
      <c r="T1985" s="51">
        <v>0</v>
      </c>
      <c r="U1985" s="51">
        <v>0</v>
      </c>
      <c r="V1985" s="51">
        <v>0</v>
      </c>
      <c r="W1985" s="52">
        <v>0</v>
      </c>
      <c r="X1985" s="50">
        <v>248</v>
      </c>
      <c r="Y1985" s="51">
        <v>535</v>
      </c>
      <c r="Z1985" s="51">
        <v>0</v>
      </c>
      <c r="AA1985" s="51">
        <v>0</v>
      </c>
      <c r="AB1985" s="51">
        <v>0</v>
      </c>
      <c r="AC1985" s="52">
        <v>0</v>
      </c>
      <c r="AD1985" s="50">
        <v>482579</v>
      </c>
      <c r="AE1985" s="51">
        <v>482036</v>
      </c>
      <c r="AF1985" s="51">
        <v>0</v>
      </c>
      <c r="AG1985" s="51">
        <v>0</v>
      </c>
      <c r="AH1985" s="51">
        <v>0</v>
      </c>
      <c r="AI1985" s="52">
        <v>0</v>
      </c>
    </row>
    <row r="1986" spans="1:35" x14ac:dyDescent="0.25">
      <c r="A1986" s="27">
        <v>2020</v>
      </c>
      <c r="B1986" s="27">
        <v>0</v>
      </c>
      <c r="C1986" s="27" t="s">
        <v>42</v>
      </c>
      <c r="D1986" s="27">
        <v>38</v>
      </c>
      <c r="E1986" s="27">
        <v>1982</v>
      </c>
      <c r="F1986" s="53">
        <v>88999781</v>
      </c>
      <c r="G1986" s="54">
        <v>179144110</v>
      </c>
      <c r="H1986" s="54">
        <v>0</v>
      </c>
      <c r="I1986" s="54">
        <v>0</v>
      </c>
      <c r="J1986" s="54">
        <v>0</v>
      </c>
      <c r="K1986" s="55">
        <v>0</v>
      </c>
      <c r="L1986" s="53">
        <v>0</v>
      </c>
      <c r="M1986" s="54">
        <v>0</v>
      </c>
      <c r="N1986" s="54">
        <v>0</v>
      </c>
      <c r="O1986" s="54">
        <v>0</v>
      </c>
      <c r="P1986" s="54">
        <v>0</v>
      </c>
      <c r="Q1986" s="55">
        <v>0</v>
      </c>
      <c r="R1986" s="53">
        <v>496345</v>
      </c>
      <c r="S1986" s="54">
        <v>502965</v>
      </c>
      <c r="T1986" s="54">
        <v>0</v>
      </c>
      <c r="U1986" s="54">
        <v>0</v>
      </c>
      <c r="V1986" s="54">
        <v>0</v>
      </c>
      <c r="W1986" s="55">
        <v>0</v>
      </c>
      <c r="X1986" s="53">
        <v>234</v>
      </c>
      <c r="Y1986" s="54">
        <v>509</v>
      </c>
      <c r="Z1986" s="54">
        <v>0</v>
      </c>
      <c r="AA1986" s="54">
        <v>0</v>
      </c>
      <c r="AB1986" s="54">
        <v>0</v>
      </c>
      <c r="AC1986" s="55">
        <v>0</v>
      </c>
      <c r="AD1986" s="53">
        <v>489329</v>
      </c>
      <c r="AE1986" s="54">
        <v>488680</v>
      </c>
      <c r="AF1986" s="54">
        <v>0</v>
      </c>
      <c r="AG1986" s="54">
        <v>0</v>
      </c>
      <c r="AH1986" s="54">
        <v>0</v>
      </c>
      <c r="AI1986" s="55">
        <v>0</v>
      </c>
    </row>
    <row r="1987" spans="1:35" x14ac:dyDescent="0.25">
      <c r="A1987" s="26">
        <v>2020</v>
      </c>
      <c r="B1987" s="26">
        <v>0</v>
      </c>
      <c r="C1987" s="26" t="s">
        <v>42</v>
      </c>
      <c r="D1987" s="26">
        <v>39</v>
      </c>
      <c r="E1987" s="26">
        <v>1981</v>
      </c>
      <c r="F1987" s="50">
        <v>87538455</v>
      </c>
      <c r="G1987" s="51">
        <v>176187053</v>
      </c>
      <c r="H1987" s="51">
        <v>0</v>
      </c>
      <c r="I1987" s="51">
        <v>0</v>
      </c>
      <c r="J1987" s="51">
        <v>0</v>
      </c>
      <c r="K1987" s="52">
        <v>0</v>
      </c>
      <c r="L1987" s="50">
        <v>0</v>
      </c>
      <c r="M1987" s="51">
        <v>0</v>
      </c>
      <c r="N1987" s="51">
        <v>0</v>
      </c>
      <c r="O1987" s="51">
        <v>0</v>
      </c>
      <c r="P1987" s="51">
        <v>0</v>
      </c>
      <c r="Q1987" s="52">
        <v>0</v>
      </c>
      <c r="R1987" s="50">
        <v>487905</v>
      </c>
      <c r="S1987" s="51">
        <v>494279</v>
      </c>
      <c r="T1987" s="51">
        <v>0</v>
      </c>
      <c r="U1987" s="51">
        <v>0</v>
      </c>
      <c r="V1987" s="51">
        <v>0</v>
      </c>
      <c r="W1987" s="52">
        <v>0</v>
      </c>
      <c r="X1987" s="50">
        <v>267</v>
      </c>
      <c r="Y1987" s="51">
        <v>568</v>
      </c>
      <c r="Z1987" s="51">
        <v>0</v>
      </c>
      <c r="AA1987" s="51">
        <v>0</v>
      </c>
      <c r="AB1987" s="51">
        <v>0</v>
      </c>
      <c r="AC1987" s="52">
        <v>0</v>
      </c>
      <c r="AD1987" s="50">
        <v>481216</v>
      </c>
      <c r="AE1987" s="51">
        <v>480552</v>
      </c>
      <c r="AF1987" s="51">
        <v>0</v>
      </c>
      <c r="AG1987" s="51">
        <v>0</v>
      </c>
      <c r="AH1987" s="51">
        <v>0</v>
      </c>
      <c r="AI1987" s="52">
        <v>0</v>
      </c>
    </row>
    <row r="1988" spans="1:35" x14ac:dyDescent="0.25">
      <c r="A1988" s="27">
        <v>2020</v>
      </c>
      <c r="B1988" s="27">
        <v>0</v>
      </c>
      <c r="C1988" s="27" t="s">
        <v>42</v>
      </c>
      <c r="D1988" s="27">
        <v>40</v>
      </c>
      <c r="E1988" s="27">
        <v>1980</v>
      </c>
      <c r="F1988" s="53">
        <v>87521684</v>
      </c>
      <c r="G1988" s="54">
        <v>176182215</v>
      </c>
      <c r="H1988" s="54">
        <v>0</v>
      </c>
      <c r="I1988" s="54">
        <v>0</v>
      </c>
      <c r="J1988" s="54">
        <v>0</v>
      </c>
      <c r="K1988" s="55">
        <v>0</v>
      </c>
      <c r="L1988" s="53">
        <v>0</v>
      </c>
      <c r="M1988" s="54">
        <v>0</v>
      </c>
      <c r="N1988" s="54">
        <v>0</v>
      </c>
      <c r="O1988" s="54">
        <v>0</v>
      </c>
      <c r="P1988" s="54">
        <v>0</v>
      </c>
      <c r="Q1988" s="55">
        <v>0</v>
      </c>
      <c r="R1988" s="53">
        <v>487828</v>
      </c>
      <c r="S1988" s="54">
        <v>494249</v>
      </c>
      <c r="T1988" s="54">
        <v>0</v>
      </c>
      <c r="U1988" s="54">
        <v>0</v>
      </c>
      <c r="V1988" s="54">
        <v>0</v>
      </c>
      <c r="W1988" s="55">
        <v>0</v>
      </c>
      <c r="X1988" s="53">
        <v>304</v>
      </c>
      <c r="Y1988" s="54">
        <v>637</v>
      </c>
      <c r="Z1988" s="54">
        <v>0</v>
      </c>
      <c r="AA1988" s="54">
        <v>0</v>
      </c>
      <c r="AB1988" s="54">
        <v>0</v>
      </c>
      <c r="AC1988" s="55">
        <v>0</v>
      </c>
      <c r="AD1988" s="53">
        <v>481144</v>
      </c>
      <c r="AE1988" s="54">
        <v>480734</v>
      </c>
      <c r="AF1988" s="54">
        <v>0</v>
      </c>
      <c r="AG1988" s="54">
        <v>0</v>
      </c>
      <c r="AH1988" s="54">
        <v>0</v>
      </c>
      <c r="AI1988" s="55">
        <v>0</v>
      </c>
    </row>
    <row r="1989" spans="1:35" x14ac:dyDescent="0.25">
      <c r="A1989" s="26">
        <v>2020</v>
      </c>
      <c r="B1989" s="26">
        <v>0</v>
      </c>
      <c r="C1989" s="26" t="s">
        <v>42</v>
      </c>
      <c r="D1989" s="26">
        <v>41</v>
      </c>
      <c r="E1989" s="26">
        <v>1979</v>
      </c>
      <c r="F1989" s="50">
        <v>82688609</v>
      </c>
      <c r="G1989" s="51">
        <v>166442205</v>
      </c>
      <c r="H1989" s="51">
        <v>0</v>
      </c>
      <c r="I1989" s="51">
        <v>0</v>
      </c>
      <c r="J1989" s="51">
        <v>0</v>
      </c>
      <c r="K1989" s="52">
        <v>0</v>
      </c>
      <c r="L1989" s="50">
        <v>0</v>
      </c>
      <c r="M1989" s="51">
        <v>0</v>
      </c>
      <c r="N1989" s="51">
        <v>0</v>
      </c>
      <c r="O1989" s="51">
        <v>0</v>
      </c>
      <c r="P1989" s="51">
        <v>0</v>
      </c>
      <c r="Q1989" s="52">
        <v>0</v>
      </c>
      <c r="R1989" s="50">
        <v>460876</v>
      </c>
      <c r="S1989" s="51">
        <v>466932</v>
      </c>
      <c r="T1989" s="51">
        <v>0</v>
      </c>
      <c r="U1989" s="51">
        <v>0</v>
      </c>
      <c r="V1989" s="51">
        <v>0</v>
      </c>
      <c r="W1989" s="52">
        <v>0</v>
      </c>
      <c r="X1989" s="50">
        <v>331</v>
      </c>
      <c r="Y1989" s="51">
        <v>659</v>
      </c>
      <c r="Z1989" s="51">
        <v>0</v>
      </c>
      <c r="AA1989" s="51">
        <v>0</v>
      </c>
      <c r="AB1989" s="51">
        <v>0</v>
      </c>
      <c r="AC1989" s="52">
        <v>0</v>
      </c>
      <c r="AD1989" s="50">
        <v>454585</v>
      </c>
      <c r="AE1989" s="51">
        <v>454145</v>
      </c>
      <c r="AF1989" s="51">
        <v>0</v>
      </c>
      <c r="AG1989" s="51">
        <v>0</v>
      </c>
      <c r="AH1989" s="51">
        <v>0</v>
      </c>
      <c r="AI1989" s="52">
        <v>0</v>
      </c>
    </row>
    <row r="1990" spans="1:35" x14ac:dyDescent="0.25">
      <c r="A1990" s="27">
        <v>2020</v>
      </c>
      <c r="B1990" s="27">
        <v>0</v>
      </c>
      <c r="C1990" s="27" t="s">
        <v>42</v>
      </c>
      <c r="D1990" s="27">
        <v>42</v>
      </c>
      <c r="E1990" s="27">
        <v>1978</v>
      </c>
      <c r="F1990" s="53">
        <v>80965286</v>
      </c>
      <c r="G1990" s="54">
        <v>163010140</v>
      </c>
      <c r="H1990" s="54">
        <v>0</v>
      </c>
      <c r="I1990" s="54">
        <v>0</v>
      </c>
      <c r="J1990" s="54">
        <v>0</v>
      </c>
      <c r="K1990" s="55">
        <v>0</v>
      </c>
      <c r="L1990" s="53">
        <v>0</v>
      </c>
      <c r="M1990" s="54">
        <v>0</v>
      </c>
      <c r="N1990" s="54">
        <v>0</v>
      </c>
      <c r="O1990" s="54">
        <v>0</v>
      </c>
      <c r="P1990" s="54">
        <v>0</v>
      </c>
      <c r="Q1990" s="55">
        <v>0</v>
      </c>
      <c r="R1990" s="53">
        <v>451130</v>
      </c>
      <c r="S1990" s="54">
        <v>457117</v>
      </c>
      <c r="T1990" s="54">
        <v>0</v>
      </c>
      <c r="U1990" s="54">
        <v>0</v>
      </c>
      <c r="V1990" s="54">
        <v>0</v>
      </c>
      <c r="W1990" s="55">
        <v>0</v>
      </c>
      <c r="X1990" s="53">
        <v>346</v>
      </c>
      <c r="Y1990" s="54">
        <v>679</v>
      </c>
      <c r="Z1990" s="54">
        <v>0</v>
      </c>
      <c r="AA1990" s="54">
        <v>0</v>
      </c>
      <c r="AB1990" s="54">
        <v>0</v>
      </c>
      <c r="AC1990" s="55">
        <v>0</v>
      </c>
      <c r="AD1990" s="53">
        <v>445229</v>
      </c>
      <c r="AE1990" s="54">
        <v>444742</v>
      </c>
      <c r="AF1990" s="54">
        <v>0</v>
      </c>
      <c r="AG1990" s="54">
        <v>0</v>
      </c>
      <c r="AH1990" s="54">
        <v>0</v>
      </c>
      <c r="AI1990" s="55">
        <v>0</v>
      </c>
    </row>
    <row r="1991" spans="1:35" x14ac:dyDescent="0.25">
      <c r="A1991" s="26">
        <v>2020</v>
      </c>
      <c r="B1991" s="26">
        <v>0</v>
      </c>
      <c r="C1991" s="26" t="s">
        <v>42</v>
      </c>
      <c r="D1991" s="26">
        <v>43</v>
      </c>
      <c r="E1991" s="26">
        <v>1977</v>
      </c>
      <c r="F1991" s="50">
        <v>79525941</v>
      </c>
      <c r="G1991" s="51">
        <v>160095930</v>
      </c>
      <c r="H1991" s="51">
        <v>0</v>
      </c>
      <c r="I1991" s="51">
        <v>0</v>
      </c>
      <c r="J1991" s="51">
        <v>0</v>
      </c>
      <c r="K1991" s="52">
        <v>0</v>
      </c>
      <c r="L1991" s="50">
        <v>0</v>
      </c>
      <c r="M1991" s="51">
        <v>0</v>
      </c>
      <c r="N1991" s="51">
        <v>0</v>
      </c>
      <c r="O1991" s="51">
        <v>0</v>
      </c>
      <c r="P1991" s="51">
        <v>0</v>
      </c>
      <c r="Q1991" s="52">
        <v>0</v>
      </c>
      <c r="R1991" s="50">
        <v>442965</v>
      </c>
      <c r="S1991" s="51">
        <v>448604</v>
      </c>
      <c r="T1991" s="51">
        <v>0</v>
      </c>
      <c r="U1991" s="51">
        <v>0</v>
      </c>
      <c r="V1991" s="51">
        <v>0</v>
      </c>
      <c r="W1991" s="52">
        <v>0</v>
      </c>
      <c r="X1991" s="50">
        <v>317</v>
      </c>
      <c r="Y1991" s="51">
        <v>705</v>
      </c>
      <c r="Z1991" s="51">
        <v>0</v>
      </c>
      <c r="AA1991" s="51">
        <v>0</v>
      </c>
      <c r="AB1991" s="51">
        <v>0</v>
      </c>
      <c r="AC1991" s="52">
        <v>0</v>
      </c>
      <c r="AD1991" s="50">
        <v>437230</v>
      </c>
      <c r="AE1991" s="51">
        <v>436829</v>
      </c>
      <c r="AF1991" s="51">
        <v>0</v>
      </c>
      <c r="AG1991" s="51">
        <v>0</v>
      </c>
      <c r="AH1991" s="51">
        <v>0</v>
      </c>
      <c r="AI1991" s="52">
        <v>0</v>
      </c>
    </row>
    <row r="1992" spans="1:35" x14ac:dyDescent="0.25">
      <c r="A1992" s="27">
        <v>2020</v>
      </c>
      <c r="B1992" s="27">
        <v>0</v>
      </c>
      <c r="C1992" s="27" t="s">
        <v>42</v>
      </c>
      <c r="D1992" s="27">
        <v>44</v>
      </c>
      <c r="E1992" s="27">
        <v>1976</v>
      </c>
      <c r="F1992" s="53">
        <v>76883110</v>
      </c>
      <c r="G1992" s="54">
        <v>154796936</v>
      </c>
      <c r="H1992" s="54">
        <v>0</v>
      </c>
      <c r="I1992" s="54">
        <v>0</v>
      </c>
      <c r="J1992" s="54">
        <v>0</v>
      </c>
      <c r="K1992" s="55">
        <v>0</v>
      </c>
      <c r="L1992" s="53">
        <v>0</v>
      </c>
      <c r="M1992" s="54">
        <v>0</v>
      </c>
      <c r="N1992" s="54">
        <v>0</v>
      </c>
      <c r="O1992" s="54">
        <v>0</v>
      </c>
      <c r="P1992" s="54">
        <v>0</v>
      </c>
      <c r="Q1992" s="55">
        <v>0</v>
      </c>
      <c r="R1992" s="53">
        <v>428402</v>
      </c>
      <c r="S1992" s="54">
        <v>434234</v>
      </c>
      <c r="T1992" s="54">
        <v>0</v>
      </c>
      <c r="U1992" s="54">
        <v>0</v>
      </c>
      <c r="V1992" s="54">
        <v>0</v>
      </c>
      <c r="W1992" s="55">
        <v>0</v>
      </c>
      <c r="X1992" s="53">
        <v>366</v>
      </c>
      <c r="Y1992" s="54">
        <v>779</v>
      </c>
      <c r="Z1992" s="54">
        <v>0</v>
      </c>
      <c r="AA1992" s="54">
        <v>0</v>
      </c>
      <c r="AB1992" s="54">
        <v>0</v>
      </c>
      <c r="AC1992" s="55">
        <v>0</v>
      </c>
      <c r="AD1992" s="53">
        <v>422719</v>
      </c>
      <c r="AE1992" s="54">
        <v>422435</v>
      </c>
      <c r="AF1992" s="54">
        <v>0</v>
      </c>
      <c r="AG1992" s="54">
        <v>0</v>
      </c>
      <c r="AH1992" s="54">
        <v>0</v>
      </c>
      <c r="AI1992" s="55">
        <v>0</v>
      </c>
    </row>
    <row r="1993" spans="1:35" x14ac:dyDescent="0.25">
      <c r="A1993" s="26">
        <v>2020</v>
      </c>
      <c r="B1993" s="26">
        <v>0</v>
      </c>
      <c r="C1993" s="26" t="s">
        <v>42</v>
      </c>
      <c r="D1993" s="26">
        <v>45</v>
      </c>
      <c r="E1993" s="26">
        <v>1975</v>
      </c>
      <c r="F1993" s="50">
        <v>74513534</v>
      </c>
      <c r="G1993" s="51">
        <v>150005621</v>
      </c>
      <c r="H1993" s="51">
        <v>0</v>
      </c>
      <c r="I1993" s="51">
        <v>0</v>
      </c>
      <c r="J1993" s="51">
        <v>0</v>
      </c>
      <c r="K1993" s="52">
        <v>0</v>
      </c>
      <c r="L1993" s="50">
        <v>0</v>
      </c>
      <c r="M1993" s="51">
        <v>0</v>
      </c>
      <c r="N1993" s="51">
        <v>0</v>
      </c>
      <c r="O1993" s="51">
        <v>0</v>
      </c>
      <c r="P1993" s="51">
        <v>0</v>
      </c>
      <c r="Q1993" s="52">
        <v>0</v>
      </c>
      <c r="R1993" s="50">
        <v>415141</v>
      </c>
      <c r="S1993" s="51">
        <v>420460</v>
      </c>
      <c r="T1993" s="51">
        <v>0</v>
      </c>
      <c r="U1993" s="51">
        <v>0</v>
      </c>
      <c r="V1993" s="51">
        <v>0</v>
      </c>
      <c r="W1993" s="52">
        <v>0</v>
      </c>
      <c r="X1993" s="50">
        <v>405</v>
      </c>
      <c r="Y1993" s="51">
        <v>805</v>
      </c>
      <c r="Z1993" s="51">
        <v>0</v>
      </c>
      <c r="AA1993" s="51">
        <v>0</v>
      </c>
      <c r="AB1993" s="51">
        <v>0</v>
      </c>
      <c r="AC1993" s="52">
        <v>0</v>
      </c>
      <c r="AD1993" s="50">
        <v>409576</v>
      </c>
      <c r="AE1993" s="51">
        <v>409433</v>
      </c>
      <c r="AF1993" s="51">
        <v>0</v>
      </c>
      <c r="AG1993" s="51">
        <v>0</v>
      </c>
      <c r="AH1993" s="51">
        <v>0</v>
      </c>
      <c r="AI1993" s="52">
        <v>0</v>
      </c>
    </row>
    <row r="1994" spans="1:35" x14ac:dyDescent="0.25">
      <c r="A1994" s="27">
        <v>2020</v>
      </c>
      <c r="B1994" s="27">
        <v>0</v>
      </c>
      <c r="C1994" s="27" t="s">
        <v>42</v>
      </c>
      <c r="D1994" s="27">
        <v>46</v>
      </c>
      <c r="E1994" s="27">
        <v>1974</v>
      </c>
      <c r="F1994" s="53">
        <v>74617857</v>
      </c>
      <c r="G1994" s="54">
        <v>150211705</v>
      </c>
      <c r="H1994" s="54">
        <v>0</v>
      </c>
      <c r="I1994" s="54">
        <v>0</v>
      </c>
      <c r="J1994" s="54">
        <v>0</v>
      </c>
      <c r="K1994" s="55">
        <v>0</v>
      </c>
      <c r="L1994" s="53">
        <v>0</v>
      </c>
      <c r="M1994" s="54">
        <v>0</v>
      </c>
      <c r="N1994" s="54">
        <v>0</v>
      </c>
      <c r="O1994" s="54">
        <v>0</v>
      </c>
      <c r="P1994" s="54">
        <v>0</v>
      </c>
      <c r="Q1994" s="55">
        <v>0</v>
      </c>
      <c r="R1994" s="53">
        <v>415677</v>
      </c>
      <c r="S1994" s="54">
        <v>420941</v>
      </c>
      <c r="T1994" s="54">
        <v>0</v>
      </c>
      <c r="U1994" s="54">
        <v>0</v>
      </c>
      <c r="V1994" s="54">
        <v>0</v>
      </c>
      <c r="W1994" s="55">
        <v>0</v>
      </c>
      <c r="X1994" s="53">
        <v>422</v>
      </c>
      <c r="Y1994" s="54">
        <v>864</v>
      </c>
      <c r="Z1994" s="54">
        <v>0</v>
      </c>
      <c r="AA1994" s="54">
        <v>0</v>
      </c>
      <c r="AB1994" s="54">
        <v>0</v>
      </c>
      <c r="AC1994" s="55">
        <v>0</v>
      </c>
      <c r="AD1994" s="53">
        <v>410182</v>
      </c>
      <c r="AE1994" s="54">
        <v>409815</v>
      </c>
      <c r="AF1994" s="54">
        <v>0</v>
      </c>
      <c r="AG1994" s="54">
        <v>0</v>
      </c>
      <c r="AH1994" s="54">
        <v>0</v>
      </c>
      <c r="AI1994" s="55">
        <v>0</v>
      </c>
    </row>
    <row r="1995" spans="1:35" x14ac:dyDescent="0.25">
      <c r="A1995" s="26">
        <v>2020</v>
      </c>
      <c r="B1995" s="26">
        <v>0</v>
      </c>
      <c r="C1995" s="26" t="s">
        <v>42</v>
      </c>
      <c r="D1995" s="26">
        <v>47</v>
      </c>
      <c r="E1995" s="26">
        <v>1973</v>
      </c>
      <c r="F1995" s="50">
        <v>74505168</v>
      </c>
      <c r="G1995" s="51">
        <v>149918894</v>
      </c>
      <c r="H1995" s="51">
        <v>0</v>
      </c>
      <c r="I1995" s="51">
        <v>0</v>
      </c>
      <c r="J1995" s="51">
        <v>0</v>
      </c>
      <c r="K1995" s="52">
        <v>0</v>
      </c>
      <c r="L1995" s="50">
        <v>0</v>
      </c>
      <c r="M1995" s="51">
        <v>0</v>
      </c>
      <c r="N1995" s="51">
        <v>0</v>
      </c>
      <c r="O1995" s="51">
        <v>0</v>
      </c>
      <c r="P1995" s="51">
        <v>0</v>
      </c>
      <c r="Q1995" s="52">
        <v>0</v>
      </c>
      <c r="R1995" s="50">
        <v>414429</v>
      </c>
      <c r="S1995" s="51">
        <v>419059</v>
      </c>
      <c r="T1995" s="51">
        <v>0</v>
      </c>
      <c r="U1995" s="51">
        <v>0</v>
      </c>
      <c r="V1995" s="51">
        <v>0</v>
      </c>
      <c r="W1995" s="52">
        <v>0</v>
      </c>
      <c r="X1995" s="50">
        <v>459</v>
      </c>
      <c r="Y1995" s="51">
        <v>935</v>
      </c>
      <c r="Z1995" s="51">
        <v>0</v>
      </c>
      <c r="AA1995" s="51">
        <v>0</v>
      </c>
      <c r="AB1995" s="51">
        <v>0</v>
      </c>
      <c r="AC1995" s="52">
        <v>0</v>
      </c>
      <c r="AD1995" s="50">
        <v>409478</v>
      </c>
      <c r="AE1995" s="51">
        <v>408887</v>
      </c>
      <c r="AF1995" s="51">
        <v>0</v>
      </c>
      <c r="AG1995" s="51">
        <v>0</v>
      </c>
      <c r="AH1995" s="51">
        <v>0</v>
      </c>
      <c r="AI1995" s="52">
        <v>0</v>
      </c>
    </row>
    <row r="1996" spans="1:35" x14ac:dyDescent="0.25">
      <c r="A1996" s="27">
        <v>2020</v>
      </c>
      <c r="B1996" s="27">
        <v>0</v>
      </c>
      <c r="C1996" s="27" t="s">
        <v>42</v>
      </c>
      <c r="D1996" s="27">
        <v>48</v>
      </c>
      <c r="E1996" s="27">
        <v>1972</v>
      </c>
      <c r="F1996" s="53">
        <v>80167761</v>
      </c>
      <c r="G1996" s="54">
        <v>161349526</v>
      </c>
      <c r="H1996" s="54">
        <v>0</v>
      </c>
      <c r="I1996" s="54">
        <v>0</v>
      </c>
      <c r="J1996" s="54">
        <v>0</v>
      </c>
      <c r="K1996" s="55">
        <v>0</v>
      </c>
      <c r="L1996" s="53">
        <v>0</v>
      </c>
      <c r="M1996" s="54">
        <v>0</v>
      </c>
      <c r="N1996" s="54">
        <v>0</v>
      </c>
      <c r="O1996" s="54">
        <v>0</v>
      </c>
      <c r="P1996" s="54">
        <v>0</v>
      </c>
      <c r="Q1996" s="55">
        <v>0</v>
      </c>
      <c r="R1996" s="53">
        <v>445669</v>
      </c>
      <c r="S1996" s="54">
        <v>450230</v>
      </c>
      <c r="T1996" s="54">
        <v>0</v>
      </c>
      <c r="U1996" s="54">
        <v>0</v>
      </c>
      <c r="V1996" s="54">
        <v>0</v>
      </c>
      <c r="W1996" s="55">
        <v>0</v>
      </c>
      <c r="X1996" s="53">
        <v>559</v>
      </c>
      <c r="Y1996" s="54">
        <v>1175</v>
      </c>
      <c r="Z1996" s="54">
        <v>0</v>
      </c>
      <c r="AA1996" s="54">
        <v>0</v>
      </c>
      <c r="AB1996" s="54">
        <v>0</v>
      </c>
      <c r="AC1996" s="55">
        <v>0</v>
      </c>
      <c r="AD1996" s="53">
        <v>440610</v>
      </c>
      <c r="AE1996" s="54">
        <v>440037</v>
      </c>
      <c r="AF1996" s="54">
        <v>0</v>
      </c>
      <c r="AG1996" s="54">
        <v>0</v>
      </c>
      <c r="AH1996" s="54">
        <v>0</v>
      </c>
      <c r="AI1996" s="55">
        <v>0</v>
      </c>
    </row>
    <row r="1997" spans="1:35" x14ac:dyDescent="0.25">
      <c r="A1997" s="26">
        <v>2020</v>
      </c>
      <c r="B1997" s="26">
        <v>0</v>
      </c>
      <c r="C1997" s="26" t="s">
        <v>42</v>
      </c>
      <c r="D1997" s="26">
        <v>49</v>
      </c>
      <c r="E1997" s="26">
        <v>1971</v>
      </c>
      <c r="F1997" s="50">
        <v>87494511</v>
      </c>
      <c r="G1997" s="51">
        <v>176020727</v>
      </c>
      <c r="H1997" s="51">
        <v>0</v>
      </c>
      <c r="I1997" s="51">
        <v>0</v>
      </c>
      <c r="J1997" s="51">
        <v>0</v>
      </c>
      <c r="K1997" s="52">
        <v>0</v>
      </c>
      <c r="L1997" s="50">
        <v>0</v>
      </c>
      <c r="M1997" s="51">
        <v>0</v>
      </c>
      <c r="N1997" s="51">
        <v>0</v>
      </c>
      <c r="O1997" s="51">
        <v>0</v>
      </c>
      <c r="P1997" s="51">
        <v>0</v>
      </c>
      <c r="Q1997" s="52">
        <v>0</v>
      </c>
      <c r="R1997" s="50">
        <v>485946</v>
      </c>
      <c r="S1997" s="51">
        <v>490454</v>
      </c>
      <c r="T1997" s="51">
        <v>0</v>
      </c>
      <c r="U1997" s="51">
        <v>0</v>
      </c>
      <c r="V1997" s="51">
        <v>0</v>
      </c>
      <c r="W1997" s="52">
        <v>0</v>
      </c>
      <c r="X1997" s="50">
        <v>703</v>
      </c>
      <c r="Y1997" s="51">
        <v>1509</v>
      </c>
      <c r="Z1997" s="51">
        <v>0</v>
      </c>
      <c r="AA1997" s="51">
        <v>0</v>
      </c>
      <c r="AB1997" s="51">
        <v>0</v>
      </c>
      <c r="AC1997" s="52">
        <v>0</v>
      </c>
      <c r="AD1997" s="50">
        <v>480820</v>
      </c>
      <c r="AE1997" s="51">
        <v>479963</v>
      </c>
      <c r="AF1997" s="51">
        <v>0</v>
      </c>
      <c r="AG1997" s="51">
        <v>0</v>
      </c>
      <c r="AH1997" s="51">
        <v>0</v>
      </c>
      <c r="AI1997" s="52">
        <v>0</v>
      </c>
    </row>
    <row r="1998" spans="1:35" x14ac:dyDescent="0.25">
      <c r="A1998" s="27">
        <v>2020</v>
      </c>
      <c r="B1998" s="27">
        <v>0</v>
      </c>
      <c r="C1998" s="27" t="s">
        <v>42</v>
      </c>
      <c r="D1998" s="27">
        <v>50</v>
      </c>
      <c r="E1998" s="27">
        <v>1970</v>
      </c>
      <c r="F1998" s="53">
        <v>90158975</v>
      </c>
      <c r="G1998" s="54">
        <v>181399406</v>
      </c>
      <c r="H1998" s="54">
        <v>0</v>
      </c>
      <c r="I1998" s="54">
        <v>0</v>
      </c>
      <c r="J1998" s="54">
        <v>0</v>
      </c>
      <c r="K1998" s="55">
        <v>0</v>
      </c>
      <c r="L1998" s="53">
        <v>0</v>
      </c>
      <c r="M1998" s="54">
        <v>0</v>
      </c>
      <c r="N1998" s="54">
        <v>0</v>
      </c>
      <c r="O1998" s="54">
        <v>0</v>
      </c>
      <c r="P1998" s="54">
        <v>0</v>
      </c>
      <c r="Q1998" s="55">
        <v>0</v>
      </c>
      <c r="R1998" s="53">
        <v>500396</v>
      </c>
      <c r="S1998" s="54">
        <v>504803</v>
      </c>
      <c r="T1998" s="54">
        <v>0</v>
      </c>
      <c r="U1998" s="54">
        <v>0</v>
      </c>
      <c r="V1998" s="54">
        <v>0</v>
      </c>
      <c r="W1998" s="55">
        <v>0</v>
      </c>
      <c r="X1998" s="53">
        <v>727</v>
      </c>
      <c r="Y1998" s="54">
        <v>1623</v>
      </c>
      <c r="Z1998" s="54">
        <v>0</v>
      </c>
      <c r="AA1998" s="54">
        <v>0</v>
      </c>
      <c r="AB1998" s="54">
        <v>0</v>
      </c>
      <c r="AC1998" s="55">
        <v>0</v>
      </c>
      <c r="AD1998" s="53">
        <v>495457</v>
      </c>
      <c r="AE1998" s="54">
        <v>494699</v>
      </c>
      <c r="AF1998" s="54">
        <v>0</v>
      </c>
      <c r="AG1998" s="54">
        <v>0</v>
      </c>
      <c r="AH1998" s="54">
        <v>0</v>
      </c>
      <c r="AI1998" s="55">
        <v>0</v>
      </c>
    </row>
    <row r="1999" spans="1:35" x14ac:dyDescent="0.25">
      <c r="A1999" s="26">
        <v>2020</v>
      </c>
      <c r="B1999" s="26">
        <v>0</v>
      </c>
      <c r="C1999" s="26" t="s">
        <v>42</v>
      </c>
      <c r="D1999" s="26">
        <v>51</v>
      </c>
      <c r="E1999" s="26">
        <v>1969</v>
      </c>
      <c r="F1999" s="50">
        <v>96845713</v>
      </c>
      <c r="G1999" s="51">
        <v>194845766</v>
      </c>
      <c r="H1999" s="51">
        <v>0</v>
      </c>
      <c r="I1999" s="51">
        <v>0</v>
      </c>
      <c r="J1999" s="51">
        <v>0</v>
      </c>
      <c r="K1999" s="52">
        <v>0</v>
      </c>
      <c r="L1999" s="50">
        <v>0</v>
      </c>
      <c r="M1999" s="51">
        <v>0</v>
      </c>
      <c r="N1999" s="51">
        <v>0</v>
      </c>
      <c r="O1999" s="51">
        <v>0</v>
      </c>
      <c r="P1999" s="51">
        <v>0</v>
      </c>
      <c r="Q1999" s="52">
        <v>0</v>
      </c>
      <c r="R1999" s="50">
        <v>537178</v>
      </c>
      <c r="S1999" s="51">
        <v>541502</v>
      </c>
      <c r="T1999" s="51">
        <v>0</v>
      </c>
      <c r="U1999" s="51">
        <v>0</v>
      </c>
      <c r="V1999" s="51">
        <v>0</v>
      </c>
      <c r="W1999" s="52">
        <v>0</v>
      </c>
      <c r="X1999" s="50">
        <v>907</v>
      </c>
      <c r="Y1999" s="51">
        <v>1968</v>
      </c>
      <c r="Z1999" s="51">
        <v>0</v>
      </c>
      <c r="AA1999" s="51">
        <v>0</v>
      </c>
      <c r="AB1999" s="51">
        <v>0</v>
      </c>
      <c r="AC1999" s="52">
        <v>0</v>
      </c>
      <c r="AD1999" s="50">
        <v>532155</v>
      </c>
      <c r="AE1999" s="51">
        <v>531458</v>
      </c>
      <c r="AF1999" s="51">
        <v>0</v>
      </c>
      <c r="AG1999" s="51">
        <v>0</v>
      </c>
      <c r="AH1999" s="51">
        <v>0</v>
      </c>
      <c r="AI1999" s="52">
        <v>0</v>
      </c>
    </row>
    <row r="2000" spans="1:35" x14ac:dyDescent="0.25">
      <c r="A2000" s="27">
        <v>2020</v>
      </c>
      <c r="B2000" s="27">
        <v>0</v>
      </c>
      <c r="C2000" s="27" t="s">
        <v>42</v>
      </c>
      <c r="D2000" s="27">
        <v>52</v>
      </c>
      <c r="E2000" s="27">
        <v>1968</v>
      </c>
      <c r="F2000" s="53">
        <v>100869587</v>
      </c>
      <c r="G2000" s="54">
        <v>202871317</v>
      </c>
      <c r="H2000" s="54">
        <v>0</v>
      </c>
      <c r="I2000" s="54">
        <v>0</v>
      </c>
      <c r="J2000" s="54">
        <v>0</v>
      </c>
      <c r="K2000" s="55">
        <v>0</v>
      </c>
      <c r="L2000" s="53">
        <v>0</v>
      </c>
      <c r="M2000" s="54">
        <v>0</v>
      </c>
      <c r="N2000" s="54">
        <v>0</v>
      </c>
      <c r="O2000" s="54">
        <v>0</v>
      </c>
      <c r="P2000" s="54">
        <v>0</v>
      </c>
      <c r="Q2000" s="55">
        <v>0</v>
      </c>
      <c r="R2000" s="53">
        <v>559149</v>
      </c>
      <c r="S2000" s="54">
        <v>563263</v>
      </c>
      <c r="T2000" s="54">
        <v>0</v>
      </c>
      <c r="U2000" s="54">
        <v>0</v>
      </c>
      <c r="V2000" s="54">
        <v>0</v>
      </c>
      <c r="W2000" s="55">
        <v>0</v>
      </c>
      <c r="X2000" s="53">
        <v>1072</v>
      </c>
      <c r="Y2000" s="54">
        <v>2258</v>
      </c>
      <c r="Z2000" s="54">
        <v>0</v>
      </c>
      <c r="AA2000" s="54">
        <v>0</v>
      </c>
      <c r="AB2000" s="54">
        <v>0</v>
      </c>
      <c r="AC2000" s="55">
        <v>0</v>
      </c>
      <c r="AD2000" s="53">
        <v>554165</v>
      </c>
      <c r="AE2000" s="54">
        <v>553086</v>
      </c>
      <c r="AF2000" s="54">
        <v>0</v>
      </c>
      <c r="AG2000" s="54">
        <v>0</v>
      </c>
      <c r="AH2000" s="54">
        <v>0</v>
      </c>
      <c r="AI2000" s="55">
        <v>0</v>
      </c>
    </row>
    <row r="2001" spans="1:35" x14ac:dyDescent="0.25">
      <c r="A2001" s="26">
        <v>2020</v>
      </c>
      <c r="B2001" s="26">
        <v>0</v>
      </c>
      <c r="C2001" s="26" t="s">
        <v>42</v>
      </c>
      <c r="D2001" s="26">
        <v>53</v>
      </c>
      <c r="E2001" s="26">
        <v>1967</v>
      </c>
      <c r="F2001" s="50">
        <v>103154997</v>
      </c>
      <c r="G2001" s="51">
        <v>207491703</v>
      </c>
      <c r="H2001" s="51">
        <v>0</v>
      </c>
      <c r="I2001" s="51">
        <v>0</v>
      </c>
      <c r="J2001" s="51">
        <v>0</v>
      </c>
      <c r="K2001" s="52">
        <v>0</v>
      </c>
      <c r="L2001" s="50">
        <v>0</v>
      </c>
      <c r="M2001" s="51">
        <v>0</v>
      </c>
      <c r="N2001" s="51">
        <v>0</v>
      </c>
      <c r="O2001" s="51">
        <v>0</v>
      </c>
      <c r="P2001" s="51">
        <v>0</v>
      </c>
      <c r="Q2001" s="52">
        <v>0</v>
      </c>
      <c r="R2001" s="50">
        <v>571618</v>
      </c>
      <c r="S2001" s="51">
        <v>575609</v>
      </c>
      <c r="T2001" s="51">
        <v>0</v>
      </c>
      <c r="U2001" s="51">
        <v>0</v>
      </c>
      <c r="V2001" s="51">
        <v>0</v>
      </c>
      <c r="W2001" s="52">
        <v>0</v>
      </c>
      <c r="X2001" s="50">
        <v>1230</v>
      </c>
      <c r="Y2001" s="51">
        <v>2580</v>
      </c>
      <c r="Z2001" s="51">
        <v>0</v>
      </c>
      <c r="AA2001" s="51">
        <v>0</v>
      </c>
      <c r="AB2001" s="51">
        <v>0</v>
      </c>
      <c r="AC2001" s="52">
        <v>0</v>
      </c>
      <c r="AD2001" s="50">
        <v>566775</v>
      </c>
      <c r="AE2001" s="51">
        <v>565768</v>
      </c>
      <c r="AF2001" s="51">
        <v>0</v>
      </c>
      <c r="AG2001" s="51">
        <v>0</v>
      </c>
      <c r="AH2001" s="51">
        <v>0</v>
      </c>
      <c r="AI2001" s="52">
        <v>0</v>
      </c>
    </row>
    <row r="2002" spans="1:35" x14ac:dyDescent="0.25">
      <c r="A2002" s="27">
        <v>2020</v>
      </c>
      <c r="B2002" s="27">
        <v>0</v>
      </c>
      <c r="C2002" s="27" t="s">
        <v>42</v>
      </c>
      <c r="D2002" s="27">
        <v>54</v>
      </c>
      <c r="E2002" s="27">
        <v>1966</v>
      </c>
      <c r="F2002" s="53">
        <v>106288854</v>
      </c>
      <c r="G2002" s="54">
        <v>213770484</v>
      </c>
      <c r="H2002" s="54">
        <v>0</v>
      </c>
      <c r="I2002" s="54">
        <v>0</v>
      </c>
      <c r="J2002" s="54">
        <v>0</v>
      </c>
      <c r="K2002" s="55">
        <v>0</v>
      </c>
      <c r="L2002" s="53">
        <v>0</v>
      </c>
      <c r="M2002" s="54">
        <v>0</v>
      </c>
      <c r="N2002" s="54">
        <v>0</v>
      </c>
      <c r="O2002" s="54">
        <v>0</v>
      </c>
      <c r="P2002" s="54">
        <v>0</v>
      </c>
      <c r="Q2002" s="55">
        <v>0</v>
      </c>
      <c r="R2002" s="53">
        <v>588457</v>
      </c>
      <c r="S2002" s="54">
        <v>592403</v>
      </c>
      <c r="T2002" s="54">
        <v>0</v>
      </c>
      <c r="U2002" s="54">
        <v>0</v>
      </c>
      <c r="V2002" s="54">
        <v>0</v>
      </c>
      <c r="W2002" s="55">
        <v>0</v>
      </c>
      <c r="X2002" s="53">
        <v>1454</v>
      </c>
      <c r="Y2002" s="54">
        <v>2991</v>
      </c>
      <c r="Z2002" s="54">
        <v>0</v>
      </c>
      <c r="AA2002" s="54">
        <v>0</v>
      </c>
      <c r="AB2002" s="54">
        <v>0</v>
      </c>
      <c r="AC2002" s="55">
        <v>0</v>
      </c>
      <c r="AD2002" s="53">
        <v>583841</v>
      </c>
      <c r="AE2002" s="54">
        <v>583106</v>
      </c>
      <c r="AF2002" s="54">
        <v>0</v>
      </c>
      <c r="AG2002" s="54">
        <v>0</v>
      </c>
      <c r="AH2002" s="54">
        <v>0</v>
      </c>
      <c r="AI2002" s="55">
        <v>0</v>
      </c>
    </row>
    <row r="2003" spans="1:35" x14ac:dyDescent="0.25">
      <c r="A2003" s="26">
        <v>2020</v>
      </c>
      <c r="B2003" s="26">
        <v>0</v>
      </c>
      <c r="C2003" s="26" t="s">
        <v>42</v>
      </c>
      <c r="D2003" s="26">
        <v>55</v>
      </c>
      <c r="E2003" s="26">
        <v>1965</v>
      </c>
      <c r="F2003" s="50">
        <v>106829215</v>
      </c>
      <c r="G2003" s="51">
        <v>214815121</v>
      </c>
      <c r="H2003" s="51">
        <v>0</v>
      </c>
      <c r="I2003" s="51">
        <v>0</v>
      </c>
      <c r="J2003" s="51">
        <v>0</v>
      </c>
      <c r="K2003" s="52">
        <v>0</v>
      </c>
      <c r="L2003" s="50">
        <v>0</v>
      </c>
      <c r="M2003" s="51">
        <v>0</v>
      </c>
      <c r="N2003" s="51">
        <v>0</v>
      </c>
      <c r="O2003" s="51">
        <v>0</v>
      </c>
      <c r="P2003" s="51">
        <v>0</v>
      </c>
      <c r="Q2003" s="52">
        <v>0</v>
      </c>
      <c r="R2003" s="50">
        <v>591502</v>
      </c>
      <c r="S2003" s="51">
        <v>594648</v>
      </c>
      <c r="T2003" s="51">
        <v>0</v>
      </c>
      <c r="U2003" s="51">
        <v>0</v>
      </c>
      <c r="V2003" s="51">
        <v>0</v>
      </c>
      <c r="W2003" s="52">
        <v>0</v>
      </c>
      <c r="X2003" s="50">
        <v>1634</v>
      </c>
      <c r="Y2003" s="51">
        <v>3461</v>
      </c>
      <c r="Z2003" s="51">
        <v>0</v>
      </c>
      <c r="AA2003" s="51">
        <v>0</v>
      </c>
      <c r="AB2003" s="51">
        <v>0</v>
      </c>
      <c r="AC2003" s="52">
        <v>0</v>
      </c>
      <c r="AD2003" s="50">
        <v>586767</v>
      </c>
      <c r="AE2003" s="51">
        <v>585261</v>
      </c>
      <c r="AF2003" s="51">
        <v>0</v>
      </c>
      <c r="AG2003" s="51">
        <v>0</v>
      </c>
      <c r="AH2003" s="51">
        <v>0</v>
      </c>
      <c r="AI2003" s="52">
        <v>0</v>
      </c>
    </row>
    <row r="2004" spans="1:35" x14ac:dyDescent="0.25">
      <c r="A2004" s="27">
        <v>2020</v>
      </c>
      <c r="B2004" s="27">
        <v>0</v>
      </c>
      <c r="C2004" s="27" t="s">
        <v>42</v>
      </c>
      <c r="D2004" s="27">
        <v>56</v>
      </c>
      <c r="E2004" s="27">
        <v>1964</v>
      </c>
      <c r="F2004" s="53">
        <v>108228344</v>
      </c>
      <c r="G2004" s="54">
        <v>217377864</v>
      </c>
      <c r="H2004" s="54">
        <v>0</v>
      </c>
      <c r="I2004" s="54">
        <v>0</v>
      </c>
      <c r="J2004" s="54">
        <v>0</v>
      </c>
      <c r="K2004" s="55">
        <v>0</v>
      </c>
      <c r="L2004" s="53">
        <v>0</v>
      </c>
      <c r="M2004" s="54">
        <v>0</v>
      </c>
      <c r="N2004" s="54">
        <v>0</v>
      </c>
      <c r="O2004" s="54">
        <v>0</v>
      </c>
      <c r="P2004" s="54">
        <v>0</v>
      </c>
      <c r="Q2004" s="55">
        <v>0</v>
      </c>
      <c r="R2004" s="53">
        <v>598286</v>
      </c>
      <c r="S2004" s="54">
        <v>600336</v>
      </c>
      <c r="T2004" s="54">
        <v>0</v>
      </c>
      <c r="U2004" s="54">
        <v>0</v>
      </c>
      <c r="V2004" s="54">
        <v>0</v>
      </c>
      <c r="W2004" s="55">
        <v>0</v>
      </c>
      <c r="X2004" s="53">
        <v>1782</v>
      </c>
      <c r="Y2004" s="54">
        <v>3769</v>
      </c>
      <c r="Z2004" s="54">
        <v>0</v>
      </c>
      <c r="AA2004" s="54">
        <v>0</v>
      </c>
      <c r="AB2004" s="54">
        <v>0</v>
      </c>
      <c r="AC2004" s="55">
        <v>0</v>
      </c>
      <c r="AD2004" s="53">
        <v>593617</v>
      </c>
      <c r="AE2004" s="54">
        <v>591135</v>
      </c>
      <c r="AF2004" s="54">
        <v>0</v>
      </c>
      <c r="AG2004" s="54">
        <v>0</v>
      </c>
      <c r="AH2004" s="54">
        <v>0</v>
      </c>
      <c r="AI2004" s="55">
        <v>0</v>
      </c>
    </row>
    <row r="2005" spans="1:35" x14ac:dyDescent="0.25">
      <c r="A2005" s="26">
        <v>2020</v>
      </c>
      <c r="B2005" s="26">
        <v>0</v>
      </c>
      <c r="C2005" s="26" t="s">
        <v>42</v>
      </c>
      <c r="D2005" s="26">
        <v>57</v>
      </c>
      <c r="E2005" s="26">
        <v>1963</v>
      </c>
      <c r="F2005" s="50">
        <v>106436689</v>
      </c>
      <c r="G2005" s="51">
        <v>213773835</v>
      </c>
      <c r="H2005" s="51">
        <v>0</v>
      </c>
      <c r="I2005" s="51">
        <v>0</v>
      </c>
      <c r="J2005" s="51">
        <v>0</v>
      </c>
      <c r="K2005" s="52">
        <v>0</v>
      </c>
      <c r="L2005" s="50">
        <v>0</v>
      </c>
      <c r="M2005" s="51">
        <v>0</v>
      </c>
      <c r="N2005" s="51">
        <v>0</v>
      </c>
      <c r="O2005" s="51">
        <v>0</v>
      </c>
      <c r="P2005" s="51">
        <v>0</v>
      </c>
      <c r="Q2005" s="52">
        <v>0</v>
      </c>
      <c r="R2005" s="50">
        <v>588339</v>
      </c>
      <c r="S2005" s="51">
        <v>590243</v>
      </c>
      <c r="T2005" s="51">
        <v>0</v>
      </c>
      <c r="U2005" s="51">
        <v>0</v>
      </c>
      <c r="V2005" s="51">
        <v>0</v>
      </c>
      <c r="W2005" s="52">
        <v>0</v>
      </c>
      <c r="X2005" s="50">
        <v>1958</v>
      </c>
      <c r="Y2005" s="51">
        <v>4068</v>
      </c>
      <c r="Z2005" s="51">
        <v>0</v>
      </c>
      <c r="AA2005" s="51">
        <v>0</v>
      </c>
      <c r="AB2005" s="51">
        <v>0</v>
      </c>
      <c r="AC2005" s="52">
        <v>0</v>
      </c>
      <c r="AD2005" s="50">
        <v>583679</v>
      </c>
      <c r="AE2005" s="51">
        <v>581238</v>
      </c>
      <c r="AF2005" s="51">
        <v>0</v>
      </c>
      <c r="AG2005" s="51">
        <v>0</v>
      </c>
      <c r="AH2005" s="51">
        <v>0</v>
      </c>
      <c r="AI2005" s="52">
        <v>0</v>
      </c>
    </row>
    <row r="2006" spans="1:35" x14ac:dyDescent="0.25">
      <c r="A2006" s="27">
        <v>2020</v>
      </c>
      <c r="B2006" s="27">
        <v>0</v>
      </c>
      <c r="C2006" s="27" t="s">
        <v>42</v>
      </c>
      <c r="D2006" s="27">
        <v>58</v>
      </c>
      <c r="E2006" s="27">
        <v>1962</v>
      </c>
      <c r="F2006" s="53">
        <v>101957514</v>
      </c>
      <c r="G2006" s="54">
        <v>204697639</v>
      </c>
      <c r="H2006" s="54">
        <v>0</v>
      </c>
      <c r="I2006" s="54">
        <v>0</v>
      </c>
      <c r="J2006" s="54">
        <v>0</v>
      </c>
      <c r="K2006" s="55">
        <v>0</v>
      </c>
      <c r="L2006" s="53">
        <v>0</v>
      </c>
      <c r="M2006" s="54">
        <v>0</v>
      </c>
      <c r="N2006" s="54">
        <v>0</v>
      </c>
      <c r="O2006" s="54">
        <v>0</v>
      </c>
      <c r="P2006" s="54">
        <v>0</v>
      </c>
      <c r="Q2006" s="55">
        <v>0</v>
      </c>
      <c r="R2006" s="53">
        <v>563557</v>
      </c>
      <c r="S2006" s="54">
        <v>565212</v>
      </c>
      <c r="T2006" s="54">
        <v>0</v>
      </c>
      <c r="U2006" s="54">
        <v>0</v>
      </c>
      <c r="V2006" s="54">
        <v>0</v>
      </c>
      <c r="W2006" s="55">
        <v>0</v>
      </c>
      <c r="X2006" s="53">
        <v>2113</v>
      </c>
      <c r="Y2006" s="54">
        <v>4399</v>
      </c>
      <c r="Z2006" s="54">
        <v>0</v>
      </c>
      <c r="AA2006" s="54">
        <v>0</v>
      </c>
      <c r="AB2006" s="54">
        <v>0</v>
      </c>
      <c r="AC2006" s="55">
        <v>0</v>
      </c>
      <c r="AD2006" s="53">
        <v>558999</v>
      </c>
      <c r="AE2006" s="54">
        <v>556274</v>
      </c>
      <c r="AF2006" s="54">
        <v>0</v>
      </c>
      <c r="AG2006" s="54">
        <v>0</v>
      </c>
      <c r="AH2006" s="54">
        <v>0</v>
      </c>
      <c r="AI2006" s="55">
        <v>0</v>
      </c>
    </row>
    <row r="2007" spans="1:35" x14ac:dyDescent="0.25">
      <c r="A2007" s="26">
        <v>2020</v>
      </c>
      <c r="B2007" s="26">
        <v>0</v>
      </c>
      <c r="C2007" s="26" t="s">
        <v>42</v>
      </c>
      <c r="D2007" s="26">
        <v>59</v>
      </c>
      <c r="E2007" s="26">
        <v>1961</v>
      </c>
      <c r="F2007" s="50">
        <v>99003789</v>
      </c>
      <c r="G2007" s="51">
        <v>198722243</v>
      </c>
      <c r="H2007" s="51">
        <v>0</v>
      </c>
      <c r="I2007" s="51">
        <v>0</v>
      </c>
      <c r="J2007" s="51">
        <v>0</v>
      </c>
      <c r="K2007" s="52">
        <v>0</v>
      </c>
      <c r="L2007" s="50">
        <v>0</v>
      </c>
      <c r="M2007" s="51">
        <v>0</v>
      </c>
      <c r="N2007" s="51">
        <v>0</v>
      </c>
      <c r="O2007" s="51">
        <v>0</v>
      </c>
      <c r="P2007" s="51">
        <v>0</v>
      </c>
      <c r="Q2007" s="52">
        <v>0</v>
      </c>
      <c r="R2007" s="50">
        <v>547207</v>
      </c>
      <c r="S2007" s="51">
        <v>548692</v>
      </c>
      <c r="T2007" s="51">
        <v>0</v>
      </c>
      <c r="U2007" s="51">
        <v>0</v>
      </c>
      <c r="V2007" s="51">
        <v>0</v>
      </c>
      <c r="W2007" s="52">
        <v>0</v>
      </c>
      <c r="X2007" s="50">
        <v>2375</v>
      </c>
      <c r="Y2007" s="51">
        <v>4877</v>
      </c>
      <c r="Z2007" s="51">
        <v>0</v>
      </c>
      <c r="AA2007" s="51">
        <v>0</v>
      </c>
      <c r="AB2007" s="51">
        <v>0</v>
      </c>
      <c r="AC2007" s="52">
        <v>0</v>
      </c>
      <c r="AD2007" s="50">
        <v>542700</v>
      </c>
      <c r="AE2007" s="51">
        <v>539783</v>
      </c>
      <c r="AF2007" s="51">
        <v>0</v>
      </c>
      <c r="AG2007" s="51">
        <v>0</v>
      </c>
      <c r="AH2007" s="51">
        <v>0</v>
      </c>
      <c r="AI2007" s="52">
        <v>0</v>
      </c>
    </row>
    <row r="2008" spans="1:35" x14ac:dyDescent="0.25">
      <c r="A2008" s="27">
        <v>2020</v>
      </c>
      <c r="B2008" s="27">
        <v>0</v>
      </c>
      <c r="C2008" s="27" t="s">
        <v>42</v>
      </c>
      <c r="D2008" s="27">
        <v>60</v>
      </c>
      <c r="E2008" s="27">
        <v>1960</v>
      </c>
      <c r="F2008" s="53">
        <v>94605400</v>
      </c>
      <c r="G2008" s="54">
        <v>189826913</v>
      </c>
      <c r="H2008" s="54">
        <v>0</v>
      </c>
      <c r="I2008" s="54">
        <v>0</v>
      </c>
      <c r="J2008" s="54">
        <v>0</v>
      </c>
      <c r="K2008" s="55">
        <v>0</v>
      </c>
      <c r="L2008" s="53">
        <v>0</v>
      </c>
      <c r="M2008" s="54">
        <v>0</v>
      </c>
      <c r="N2008" s="54">
        <v>0</v>
      </c>
      <c r="O2008" s="54">
        <v>0</v>
      </c>
      <c r="P2008" s="54">
        <v>0</v>
      </c>
      <c r="Q2008" s="55">
        <v>0</v>
      </c>
      <c r="R2008" s="53">
        <v>522919</v>
      </c>
      <c r="S2008" s="54">
        <v>524253</v>
      </c>
      <c r="T2008" s="54">
        <v>0</v>
      </c>
      <c r="U2008" s="54">
        <v>0</v>
      </c>
      <c r="V2008" s="54">
        <v>0</v>
      </c>
      <c r="W2008" s="55">
        <v>0</v>
      </c>
      <c r="X2008" s="53">
        <v>2449</v>
      </c>
      <c r="Y2008" s="54">
        <v>5065</v>
      </c>
      <c r="Z2008" s="54">
        <v>0</v>
      </c>
      <c r="AA2008" s="54">
        <v>0</v>
      </c>
      <c r="AB2008" s="54">
        <v>0</v>
      </c>
      <c r="AC2008" s="55">
        <v>0</v>
      </c>
      <c r="AD2008" s="53">
        <v>518455</v>
      </c>
      <c r="AE2008" s="54">
        <v>515444</v>
      </c>
      <c r="AF2008" s="54">
        <v>0</v>
      </c>
      <c r="AG2008" s="54">
        <v>0</v>
      </c>
      <c r="AH2008" s="54">
        <v>0</v>
      </c>
      <c r="AI2008" s="55">
        <v>0</v>
      </c>
    </row>
    <row r="2009" spans="1:35" x14ac:dyDescent="0.25">
      <c r="A2009" s="26">
        <v>2020</v>
      </c>
      <c r="B2009" s="26">
        <v>0</v>
      </c>
      <c r="C2009" s="26" t="s">
        <v>42</v>
      </c>
      <c r="D2009" s="26">
        <v>61</v>
      </c>
      <c r="E2009" s="26">
        <v>1959</v>
      </c>
      <c r="F2009" s="50">
        <v>90995277</v>
      </c>
      <c r="G2009" s="51">
        <v>182545711</v>
      </c>
      <c r="H2009" s="51">
        <v>0</v>
      </c>
      <c r="I2009" s="51">
        <v>0</v>
      </c>
      <c r="J2009" s="51">
        <v>0</v>
      </c>
      <c r="K2009" s="52">
        <v>0</v>
      </c>
      <c r="L2009" s="50">
        <v>0</v>
      </c>
      <c r="M2009" s="51">
        <v>0</v>
      </c>
      <c r="N2009" s="51">
        <v>0</v>
      </c>
      <c r="O2009" s="51">
        <v>0</v>
      </c>
      <c r="P2009" s="51">
        <v>0</v>
      </c>
      <c r="Q2009" s="52">
        <v>0</v>
      </c>
      <c r="R2009" s="50">
        <v>502935</v>
      </c>
      <c r="S2009" s="51">
        <v>504044</v>
      </c>
      <c r="T2009" s="51">
        <v>0</v>
      </c>
      <c r="U2009" s="51">
        <v>0</v>
      </c>
      <c r="V2009" s="51">
        <v>0</v>
      </c>
      <c r="W2009" s="52">
        <v>0</v>
      </c>
      <c r="X2009" s="50">
        <v>2672</v>
      </c>
      <c r="Y2009" s="51">
        <v>5460</v>
      </c>
      <c r="Z2009" s="51">
        <v>0</v>
      </c>
      <c r="AA2009" s="51">
        <v>0</v>
      </c>
      <c r="AB2009" s="51">
        <v>0</v>
      </c>
      <c r="AC2009" s="52">
        <v>0</v>
      </c>
      <c r="AD2009" s="50">
        <v>498533</v>
      </c>
      <c r="AE2009" s="51">
        <v>495428</v>
      </c>
      <c r="AF2009" s="51">
        <v>0</v>
      </c>
      <c r="AG2009" s="51">
        <v>0</v>
      </c>
      <c r="AH2009" s="51">
        <v>0</v>
      </c>
      <c r="AI2009" s="52">
        <v>0</v>
      </c>
    </row>
    <row r="2010" spans="1:35" x14ac:dyDescent="0.25">
      <c r="A2010" s="27">
        <v>2020</v>
      </c>
      <c r="B2010" s="27">
        <v>0</v>
      </c>
      <c r="C2010" s="27" t="s">
        <v>42</v>
      </c>
      <c r="D2010" s="27">
        <v>62</v>
      </c>
      <c r="E2010" s="27">
        <v>1958</v>
      </c>
      <c r="F2010" s="53">
        <v>84744029</v>
      </c>
      <c r="G2010" s="54">
        <v>169943703</v>
      </c>
      <c r="H2010" s="54">
        <v>0</v>
      </c>
      <c r="I2010" s="54">
        <v>0</v>
      </c>
      <c r="J2010" s="54">
        <v>0</v>
      </c>
      <c r="K2010" s="55">
        <v>0</v>
      </c>
      <c r="L2010" s="53">
        <v>0</v>
      </c>
      <c r="M2010" s="54">
        <v>0</v>
      </c>
      <c r="N2010" s="54">
        <v>0</v>
      </c>
      <c r="O2010" s="54">
        <v>0</v>
      </c>
      <c r="P2010" s="54">
        <v>0</v>
      </c>
      <c r="Q2010" s="55">
        <v>0</v>
      </c>
      <c r="R2010" s="53">
        <v>468394</v>
      </c>
      <c r="S2010" s="54">
        <v>469411</v>
      </c>
      <c r="T2010" s="54">
        <v>0</v>
      </c>
      <c r="U2010" s="54">
        <v>0</v>
      </c>
      <c r="V2010" s="54">
        <v>0</v>
      </c>
      <c r="W2010" s="55">
        <v>0</v>
      </c>
      <c r="X2010" s="53">
        <v>2797</v>
      </c>
      <c r="Y2010" s="54">
        <v>5684</v>
      </c>
      <c r="Z2010" s="54">
        <v>0</v>
      </c>
      <c r="AA2010" s="54">
        <v>0</v>
      </c>
      <c r="AB2010" s="54">
        <v>0</v>
      </c>
      <c r="AC2010" s="55">
        <v>0</v>
      </c>
      <c r="AD2010" s="53">
        <v>464117</v>
      </c>
      <c r="AE2010" s="54">
        <v>460942</v>
      </c>
      <c r="AF2010" s="54">
        <v>0</v>
      </c>
      <c r="AG2010" s="54">
        <v>0</v>
      </c>
      <c r="AH2010" s="54">
        <v>0</v>
      </c>
      <c r="AI2010" s="55">
        <v>0</v>
      </c>
    </row>
    <row r="2011" spans="1:35" x14ac:dyDescent="0.25">
      <c r="A2011" s="26">
        <v>2020</v>
      </c>
      <c r="B2011" s="26">
        <v>0</v>
      </c>
      <c r="C2011" s="26" t="s">
        <v>42</v>
      </c>
      <c r="D2011" s="26">
        <v>63</v>
      </c>
      <c r="E2011" s="26">
        <v>1957</v>
      </c>
      <c r="F2011" s="50">
        <v>81659889</v>
      </c>
      <c r="G2011" s="51">
        <v>163723957</v>
      </c>
      <c r="H2011" s="51">
        <v>0</v>
      </c>
      <c r="I2011" s="51">
        <v>0</v>
      </c>
      <c r="J2011" s="51">
        <v>0</v>
      </c>
      <c r="K2011" s="52">
        <v>0</v>
      </c>
      <c r="L2011" s="50">
        <v>0</v>
      </c>
      <c r="M2011" s="51">
        <v>0</v>
      </c>
      <c r="N2011" s="51">
        <v>0</v>
      </c>
      <c r="O2011" s="51">
        <v>0</v>
      </c>
      <c r="P2011" s="51">
        <v>0</v>
      </c>
      <c r="Q2011" s="52">
        <v>0</v>
      </c>
      <c r="R2011" s="50">
        <v>451438</v>
      </c>
      <c r="S2011" s="51">
        <v>452361</v>
      </c>
      <c r="T2011" s="51">
        <v>0</v>
      </c>
      <c r="U2011" s="51">
        <v>0</v>
      </c>
      <c r="V2011" s="51">
        <v>0</v>
      </c>
      <c r="W2011" s="52">
        <v>0</v>
      </c>
      <c r="X2011" s="50">
        <v>2952</v>
      </c>
      <c r="Y2011" s="51">
        <v>6124</v>
      </c>
      <c r="Z2011" s="51">
        <v>0</v>
      </c>
      <c r="AA2011" s="51">
        <v>0</v>
      </c>
      <c r="AB2011" s="51">
        <v>0</v>
      </c>
      <c r="AC2011" s="52">
        <v>0</v>
      </c>
      <c r="AD2011" s="50">
        <v>447202</v>
      </c>
      <c r="AE2011" s="51">
        <v>443738</v>
      </c>
      <c r="AF2011" s="51">
        <v>0</v>
      </c>
      <c r="AG2011" s="51">
        <v>0</v>
      </c>
      <c r="AH2011" s="51">
        <v>0</v>
      </c>
      <c r="AI2011" s="52">
        <v>0</v>
      </c>
    </row>
    <row r="2012" spans="1:35" x14ac:dyDescent="0.25">
      <c r="A2012" s="27">
        <v>2020</v>
      </c>
      <c r="B2012" s="27">
        <v>0</v>
      </c>
      <c r="C2012" s="27" t="s">
        <v>42</v>
      </c>
      <c r="D2012" s="27">
        <v>64</v>
      </c>
      <c r="E2012" s="27">
        <v>1956</v>
      </c>
      <c r="F2012" s="53">
        <v>78254172</v>
      </c>
      <c r="G2012" s="54">
        <v>156830650</v>
      </c>
      <c r="H2012" s="54">
        <v>0</v>
      </c>
      <c r="I2012" s="54">
        <v>0</v>
      </c>
      <c r="J2012" s="54">
        <v>0</v>
      </c>
      <c r="K2012" s="55">
        <v>0</v>
      </c>
      <c r="L2012" s="53">
        <v>0</v>
      </c>
      <c r="M2012" s="54">
        <v>0</v>
      </c>
      <c r="N2012" s="54">
        <v>0</v>
      </c>
      <c r="O2012" s="54">
        <v>0</v>
      </c>
      <c r="P2012" s="54">
        <v>0</v>
      </c>
      <c r="Q2012" s="55">
        <v>0</v>
      </c>
      <c r="R2012" s="53">
        <v>432766</v>
      </c>
      <c r="S2012" s="54">
        <v>433586</v>
      </c>
      <c r="T2012" s="54">
        <v>0</v>
      </c>
      <c r="U2012" s="54">
        <v>0</v>
      </c>
      <c r="V2012" s="54">
        <v>0</v>
      </c>
      <c r="W2012" s="55">
        <v>0</v>
      </c>
      <c r="X2012" s="53">
        <v>3104</v>
      </c>
      <c r="Y2012" s="54">
        <v>6358</v>
      </c>
      <c r="Z2012" s="54">
        <v>0</v>
      </c>
      <c r="AA2012" s="54">
        <v>0</v>
      </c>
      <c r="AB2012" s="54">
        <v>0</v>
      </c>
      <c r="AC2012" s="55">
        <v>0</v>
      </c>
      <c r="AD2012" s="53">
        <v>428268</v>
      </c>
      <c r="AE2012" s="54">
        <v>424865</v>
      </c>
      <c r="AF2012" s="54">
        <v>0</v>
      </c>
      <c r="AG2012" s="54">
        <v>0</v>
      </c>
      <c r="AH2012" s="54">
        <v>0</v>
      </c>
      <c r="AI2012" s="55">
        <v>0</v>
      </c>
    </row>
    <row r="2013" spans="1:35" x14ac:dyDescent="0.25">
      <c r="A2013" s="26">
        <v>2020</v>
      </c>
      <c r="B2013" s="26">
        <v>0</v>
      </c>
      <c r="C2013" s="26" t="s">
        <v>42</v>
      </c>
      <c r="D2013" s="26">
        <v>65</v>
      </c>
      <c r="E2013" s="26">
        <v>1955</v>
      </c>
      <c r="F2013" s="50">
        <v>74413241</v>
      </c>
      <c r="G2013" s="51">
        <v>149038773</v>
      </c>
      <c r="H2013" s="51">
        <v>0</v>
      </c>
      <c r="I2013" s="51">
        <v>0</v>
      </c>
      <c r="J2013" s="51">
        <v>0</v>
      </c>
      <c r="K2013" s="52">
        <v>0</v>
      </c>
      <c r="L2013" s="50">
        <v>0</v>
      </c>
      <c r="M2013" s="51">
        <v>0</v>
      </c>
      <c r="N2013" s="51">
        <v>0</v>
      </c>
      <c r="O2013" s="51">
        <v>0</v>
      </c>
      <c r="P2013" s="51">
        <v>0</v>
      </c>
      <c r="Q2013" s="52">
        <v>0</v>
      </c>
      <c r="R2013" s="50">
        <v>411320</v>
      </c>
      <c r="S2013" s="51">
        <v>412164</v>
      </c>
      <c r="T2013" s="51">
        <v>0</v>
      </c>
      <c r="U2013" s="51">
        <v>0</v>
      </c>
      <c r="V2013" s="51">
        <v>0</v>
      </c>
      <c r="W2013" s="52">
        <v>0</v>
      </c>
      <c r="X2013" s="50">
        <v>3230</v>
      </c>
      <c r="Y2013" s="51">
        <v>6727</v>
      </c>
      <c r="Z2013" s="51">
        <v>0</v>
      </c>
      <c r="AA2013" s="51">
        <v>0</v>
      </c>
      <c r="AB2013" s="51">
        <v>0</v>
      </c>
      <c r="AC2013" s="52">
        <v>0</v>
      </c>
      <c r="AD2013" s="50">
        <v>407178</v>
      </c>
      <c r="AE2013" s="51">
        <v>402989</v>
      </c>
      <c r="AF2013" s="51">
        <v>0</v>
      </c>
      <c r="AG2013" s="51">
        <v>0</v>
      </c>
      <c r="AH2013" s="51">
        <v>0</v>
      </c>
      <c r="AI2013" s="52">
        <v>0</v>
      </c>
    </row>
    <row r="2014" spans="1:35" x14ac:dyDescent="0.25">
      <c r="A2014" s="27">
        <v>2020</v>
      </c>
      <c r="B2014" s="27">
        <v>0</v>
      </c>
      <c r="C2014" s="27" t="s">
        <v>42</v>
      </c>
      <c r="D2014" s="27">
        <v>66</v>
      </c>
      <c r="E2014" s="27">
        <v>1954</v>
      </c>
      <c r="F2014" s="53">
        <v>71424985</v>
      </c>
      <c r="G2014" s="54">
        <v>143101214</v>
      </c>
      <c r="H2014" s="54">
        <v>0</v>
      </c>
      <c r="I2014" s="54">
        <v>0</v>
      </c>
      <c r="J2014" s="54">
        <v>0</v>
      </c>
      <c r="K2014" s="55">
        <v>0</v>
      </c>
      <c r="L2014" s="53">
        <v>0</v>
      </c>
      <c r="M2014" s="54">
        <v>0</v>
      </c>
      <c r="N2014" s="54">
        <v>0</v>
      </c>
      <c r="O2014" s="54">
        <v>0</v>
      </c>
      <c r="P2014" s="54">
        <v>0</v>
      </c>
      <c r="Q2014" s="55">
        <v>0</v>
      </c>
      <c r="R2014" s="53">
        <v>395209</v>
      </c>
      <c r="S2014" s="54">
        <v>395829</v>
      </c>
      <c r="T2014" s="54">
        <v>0</v>
      </c>
      <c r="U2014" s="54">
        <v>0</v>
      </c>
      <c r="V2014" s="54">
        <v>0</v>
      </c>
      <c r="W2014" s="55">
        <v>0</v>
      </c>
      <c r="X2014" s="53">
        <v>3401</v>
      </c>
      <c r="Y2014" s="54">
        <v>6879</v>
      </c>
      <c r="Z2014" s="54">
        <v>0</v>
      </c>
      <c r="AA2014" s="54">
        <v>0</v>
      </c>
      <c r="AB2014" s="54">
        <v>0</v>
      </c>
      <c r="AC2014" s="55">
        <v>0</v>
      </c>
      <c r="AD2014" s="53">
        <v>390327</v>
      </c>
      <c r="AE2014" s="54">
        <v>387344</v>
      </c>
      <c r="AF2014" s="54">
        <v>0</v>
      </c>
      <c r="AG2014" s="54">
        <v>0</v>
      </c>
      <c r="AH2014" s="54">
        <v>0</v>
      </c>
      <c r="AI2014" s="55">
        <v>0</v>
      </c>
    </row>
    <row r="2015" spans="1:35" x14ac:dyDescent="0.25">
      <c r="A2015" s="26">
        <v>2020</v>
      </c>
      <c r="B2015" s="26">
        <v>0</v>
      </c>
      <c r="C2015" s="26" t="s">
        <v>42</v>
      </c>
      <c r="D2015" s="26">
        <v>67</v>
      </c>
      <c r="E2015" s="26">
        <v>1953</v>
      </c>
      <c r="F2015" s="50">
        <v>67962380</v>
      </c>
      <c r="G2015" s="51">
        <v>136027319</v>
      </c>
      <c r="H2015" s="51">
        <v>0</v>
      </c>
      <c r="I2015" s="51">
        <v>0</v>
      </c>
      <c r="J2015" s="51">
        <v>0</v>
      </c>
      <c r="K2015" s="52">
        <v>0</v>
      </c>
      <c r="L2015" s="50">
        <v>0</v>
      </c>
      <c r="M2015" s="51">
        <v>0</v>
      </c>
      <c r="N2015" s="51">
        <v>0</v>
      </c>
      <c r="O2015" s="51">
        <v>0</v>
      </c>
      <c r="P2015" s="51">
        <v>0</v>
      </c>
      <c r="Q2015" s="52">
        <v>0</v>
      </c>
      <c r="R2015" s="50">
        <v>375617</v>
      </c>
      <c r="S2015" s="51">
        <v>375932</v>
      </c>
      <c r="T2015" s="51">
        <v>0</v>
      </c>
      <c r="U2015" s="51">
        <v>0</v>
      </c>
      <c r="V2015" s="51">
        <v>0</v>
      </c>
      <c r="W2015" s="52">
        <v>0</v>
      </c>
      <c r="X2015" s="50">
        <v>3533</v>
      </c>
      <c r="Y2015" s="51">
        <v>7268</v>
      </c>
      <c r="Z2015" s="51">
        <v>0</v>
      </c>
      <c r="AA2015" s="51">
        <v>0</v>
      </c>
      <c r="AB2015" s="51">
        <v>0</v>
      </c>
      <c r="AC2015" s="52">
        <v>0</v>
      </c>
      <c r="AD2015" s="50">
        <v>371653</v>
      </c>
      <c r="AE2015" s="51">
        <v>367865</v>
      </c>
      <c r="AF2015" s="51">
        <v>0</v>
      </c>
      <c r="AG2015" s="51">
        <v>0</v>
      </c>
      <c r="AH2015" s="51">
        <v>0</v>
      </c>
      <c r="AI2015" s="52">
        <v>0</v>
      </c>
    </row>
    <row r="2016" spans="1:35" x14ac:dyDescent="0.25">
      <c r="A2016" s="27">
        <v>2020</v>
      </c>
      <c r="B2016" s="27">
        <v>0</v>
      </c>
      <c r="C2016" s="27" t="s">
        <v>42</v>
      </c>
      <c r="D2016" s="27">
        <v>68</v>
      </c>
      <c r="E2016" s="27">
        <v>1952</v>
      </c>
      <c r="F2016" s="53">
        <v>67040819</v>
      </c>
      <c r="G2016" s="54">
        <v>134139398</v>
      </c>
      <c r="H2016" s="54">
        <v>0</v>
      </c>
      <c r="I2016" s="54">
        <v>0</v>
      </c>
      <c r="J2016" s="54">
        <v>0</v>
      </c>
      <c r="K2016" s="55">
        <v>0</v>
      </c>
      <c r="L2016" s="53">
        <v>0</v>
      </c>
      <c r="M2016" s="54">
        <v>0</v>
      </c>
      <c r="N2016" s="54">
        <v>0</v>
      </c>
      <c r="O2016" s="54">
        <v>0</v>
      </c>
      <c r="P2016" s="54">
        <v>0</v>
      </c>
      <c r="Q2016" s="55">
        <v>0</v>
      </c>
      <c r="R2016" s="53">
        <v>370530</v>
      </c>
      <c r="S2016" s="54">
        <v>370758</v>
      </c>
      <c r="T2016" s="54">
        <v>0</v>
      </c>
      <c r="U2016" s="54">
        <v>0</v>
      </c>
      <c r="V2016" s="54">
        <v>0</v>
      </c>
      <c r="W2016" s="55">
        <v>0</v>
      </c>
      <c r="X2016" s="53">
        <v>3741</v>
      </c>
      <c r="Y2016" s="54">
        <v>7678</v>
      </c>
      <c r="Z2016" s="54">
        <v>0</v>
      </c>
      <c r="AA2016" s="54">
        <v>0</v>
      </c>
      <c r="AB2016" s="54">
        <v>0</v>
      </c>
      <c r="AC2016" s="55">
        <v>0</v>
      </c>
      <c r="AD2016" s="53">
        <v>366509</v>
      </c>
      <c r="AE2016" s="54">
        <v>362579</v>
      </c>
      <c r="AF2016" s="54">
        <v>0</v>
      </c>
      <c r="AG2016" s="54">
        <v>0</v>
      </c>
      <c r="AH2016" s="54">
        <v>0</v>
      </c>
      <c r="AI2016" s="55">
        <v>0</v>
      </c>
    </row>
    <row r="2017" spans="1:35" x14ac:dyDescent="0.25">
      <c r="A2017" s="26">
        <v>2020</v>
      </c>
      <c r="B2017" s="26">
        <v>0</v>
      </c>
      <c r="C2017" s="26" t="s">
        <v>42</v>
      </c>
      <c r="D2017" s="26">
        <v>69</v>
      </c>
      <c r="E2017" s="26">
        <v>1951</v>
      </c>
      <c r="F2017" s="50">
        <v>64982631</v>
      </c>
      <c r="G2017" s="51">
        <v>129952363</v>
      </c>
      <c r="H2017" s="51">
        <v>0</v>
      </c>
      <c r="I2017" s="51">
        <v>0</v>
      </c>
      <c r="J2017" s="51">
        <v>0</v>
      </c>
      <c r="K2017" s="52">
        <v>0</v>
      </c>
      <c r="L2017" s="50">
        <v>0</v>
      </c>
      <c r="M2017" s="51">
        <v>0</v>
      </c>
      <c r="N2017" s="51">
        <v>0</v>
      </c>
      <c r="O2017" s="51">
        <v>0</v>
      </c>
      <c r="P2017" s="51">
        <v>0</v>
      </c>
      <c r="Q2017" s="52">
        <v>0</v>
      </c>
      <c r="R2017" s="50">
        <v>359342</v>
      </c>
      <c r="S2017" s="51">
        <v>359526</v>
      </c>
      <c r="T2017" s="51">
        <v>0</v>
      </c>
      <c r="U2017" s="51">
        <v>0</v>
      </c>
      <c r="V2017" s="51">
        <v>0</v>
      </c>
      <c r="W2017" s="52">
        <v>0</v>
      </c>
      <c r="X2017" s="50">
        <v>4075</v>
      </c>
      <c r="Y2017" s="51">
        <v>8353</v>
      </c>
      <c r="Z2017" s="51">
        <v>0</v>
      </c>
      <c r="AA2017" s="51">
        <v>0</v>
      </c>
      <c r="AB2017" s="51">
        <v>0</v>
      </c>
      <c r="AC2017" s="52">
        <v>0</v>
      </c>
      <c r="AD2017" s="50">
        <v>355014</v>
      </c>
      <c r="AE2017" s="51">
        <v>350795</v>
      </c>
      <c r="AF2017" s="51">
        <v>0</v>
      </c>
      <c r="AG2017" s="51">
        <v>0</v>
      </c>
      <c r="AH2017" s="51">
        <v>0</v>
      </c>
      <c r="AI2017" s="52">
        <v>0</v>
      </c>
    </row>
    <row r="2018" spans="1:35" x14ac:dyDescent="0.25">
      <c r="A2018" s="27">
        <v>2020</v>
      </c>
      <c r="B2018" s="27">
        <v>0</v>
      </c>
      <c r="C2018" s="27" t="s">
        <v>42</v>
      </c>
      <c r="D2018" s="27">
        <v>70</v>
      </c>
      <c r="E2018" s="27">
        <v>1950</v>
      </c>
      <c r="F2018" s="53">
        <v>63927328</v>
      </c>
      <c r="G2018" s="54">
        <v>127809553</v>
      </c>
      <c r="H2018" s="54">
        <v>0</v>
      </c>
      <c r="I2018" s="54">
        <v>0</v>
      </c>
      <c r="J2018" s="54">
        <v>0</v>
      </c>
      <c r="K2018" s="55">
        <v>0</v>
      </c>
      <c r="L2018" s="53">
        <v>0</v>
      </c>
      <c r="M2018" s="54">
        <v>0</v>
      </c>
      <c r="N2018" s="54">
        <v>0</v>
      </c>
      <c r="O2018" s="54">
        <v>0</v>
      </c>
      <c r="P2018" s="54">
        <v>0</v>
      </c>
      <c r="Q2018" s="55">
        <v>0</v>
      </c>
      <c r="R2018" s="53">
        <v>353561</v>
      </c>
      <c r="S2018" s="54">
        <v>353730</v>
      </c>
      <c r="T2018" s="54">
        <v>0</v>
      </c>
      <c r="U2018" s="54">
        <v>0</v>
      </c>
      <c r="V2018" s="54">
        <v>0</v>
      </c>
      <c r="W2018" s="55">
        <v>0</v>
      </c>
      <c r="X2018" s="53">
        <v>4152</v>
      </c>
      <c r="Y2018" s="54">
        <v>8610</v>
      </c>
      <c r="Z2018" s="54">
        <v>0</v>
      </c>
      <c r="AA2018" s="54">
        <v>0</v>
      </c>
      <c r="AB2018" s="54">
        <v>0</v>
      </c>
      <c r="AC2018" s="55">
        <v>0</v>
      </c>
      <c r="AD2018" s="53">
        <v>349209</v>
      </c>
      <c r="AE2018" s="54">
        <v>344779</v>
      </c>
      <c r="AF2018" s="54">
        <v>0</v>
      </c>
      <c r="AG2018" s="54">
        <v>0</v>
      </c>
      <c r="AH2018" s="54">
        <v>0</v>
      </c>
      <c r="AI2018" s="55">
        <v>0</v>
      </c>
    </row>
    <row r="2019" spans="1:35" x14ac:dyDescent="0.25">
      <c r="A2019" s="26">
        <v>2020</v>
      </c>
      <c r="B2019" s="26">
        <v>0</v>
      </c>
      <c r="C2019" s="26" t="s">
        <v>42</v>
      </c>
      <c r="D2019" s="26">
        <v>71</v>
      </c>
      <c r="E2019" s="26">
        <v>1949</v>
      </c>
      <c r="F2019" s="50">
        <v>60520668</v>
      </c>
      <c r="G2019" s="51">
        <v>120921138</v>
      </c>
      <c r="H2019" s="51">
        <v>0</v>
      </c>
      <c r="I2019" s="51">
        <v>0</v>
      </c>
      <c r="J2019" s="51">
        <v>0</v>
      </c>
      <c r="K2019" s="52">
        <v>0</v>
      </c>
      <c r="L2019" s="50">
        <v>0</v>
      </c>
      <c r="M2019" s="51">
        <v>0</v>
      </c>
      <c r="N2019" s="51">
        <v>0</v>
      </c>
      <c r="O2019" s="51">
        <v>0</v>
      </c>
      <c r="P2019" s="51">
        <v>0</v>
      </c>
      <c r="Q2019" s="52">
        <v>0</v>
      </c>
      <c r="R2019" s="50">
        <v>334830</v>
      </c>
      <c r="S2019" s="51">
        <v>334944</v>
      </c>
      <c r="T2019" s="51">
        <v>0</v>
      </c>
      <c r="U2019" s="51">
        <v>0</v>
      </c>
      <c r="V2019" s="51">
        <v>0</v>
      </c>
      <c r="W2019" s="52">
        <v>0</v>
      </c>
      <c r="X2019" s="50">
        <v>4212</v>
      </c>
      <c r="Y2019" s="51">
        <v>8796</v>
      </c>
      <c r="Z2019" s="51">
        <v>0</v>
      </c>
      <c r="AA2019" s="51">
        <v>0</v>
      </c>
      <c r="AB2019" s="51">
        <v>0</v>
      </c>
      <c r="AC2019" s="52">
        <v>0</v>
      </c>
      <c r="AD2019" s="50">
        <v>330442</v>
      </c>
      <c r="AE2019" s="51">
        <v>325881</v>
      </c>
      <c r="AF2019" s="51">
        <v>0</v>
      </c>
      <c r="AG2019" s="51">
        <v>0</v>
      </c>
      <c r="AH2019" s="51">
        <v>0</v>
      </c>
      <c r="AI2019" s="52">
        <v>0</v>
      </c>
    </row>
    <row r="2020" spans="1:35" x14ac:dyDescent="0.25">
      <c r="A2020" s="27">
        <v>2020</v>
      </c>
      <c r="B2020" s="27">
        <v>0</v>
      </c>
      <c r="C2020" s="27" t="s">
        <v>42</v>
      </c>
      <c r="D2020" s="27">
        <v>72</v>
      </c>
      <c r="E2020" s="27">
        <v>1948</v>
      </c>
      <c r="F2020" s="53">
        <v>54568669</v>
      </c>
      <c r="G2020" s="54">
        <v>108982029</v>
      </c>
      <c r="H2020" s="54">
        <v>0</v>
      </c>
      <c r="I2020" s="54">
        <v>0</v>
      </c>
      <c r="J2020" s="54">
        <v>0</v>
      </c>
      <c r="K2020" s="55">
        <v>0</v>
      </c>
      <c r="L2020" s="53">
        <v>0</v>
      </c>
      <c r="M2020" s="54">
        <v>0</v>
      </c>
      <c r="N2020" s="54">
        <v>0</v>
      </c>
      <c r="O2020" s="54">
        <v>0</v>
      </c>
      <c r="P2020" s="54">
        <v>0</v>
      </c>
      <c r="Q2020" s="55">
        <v>0</v>
      </c>
      <c r="R2020" s="53">
        <v>302119</v>
      </c>
      <c r="S2020" s="54">
        <v>302225</v>
      </c>
      <c r="T2020" s="54">
        <v>0</v>
      </c>
      <c r="U2020" s="54">
        <v>0</v>
      </c>
      <c r="V2020" s="54">
        <v>0</v>
      </c>
      <c r="W2020" s="55">
        <v>0</v>
      </c>
      <c r="X2020" s="53">
        <v>4270</v>
      </c>
      <c r="Y2020" s="54">
        <v>8608</v>
      </c>
      <c r="Z2020" s="54">
        <v>0</v>
      </c>
      <c r="AA2020" s="54">
        <v>0</v>
      </c>
      <c r="AB2020" s="54">
        <v>0</v>
      </c>
      <c r="AC2020" s="55">
        <v>0</v>
      </c>
      <c r="AD2020" s="53">
        <v>297738</v>
      </c>
      <c r="AE2020" s="54">
        <v>293408</v>
      </c>
      <c r="AF2020" s="54">
        <v>0</v>
      </c>
      <c r="AG2020" s="54">
        <v>0</v>
      </c>
      <c r="AH2020" s="54">
        <v>0</v>
      </c>
      <c r="AI2020" s="55">
        <v>0</v>
      </c>
    </row>
    <row r="2021" spans="1:35" x14ac:dyDescent="0.25">
      <c r="A2021" s="26">
        <v>2020</v>
      </c>
      <c r="B2021" s="26">
        <v>0</v>
      </c>
      <c r="C2021" s="26" t="s">
        <v>42</v>
      </c>
      <c r="D2021" s="26">
        <v>73</v>
      </c>
      <c r="E2021" s="26">
        <v>1947</v>
      </c>
      <c r="F2021" s="50">
        <v>50404075</v>
      </c>
      <c r="G2021" s="51">
        <v>100610948</v>
      </c>
      <c r="H2021" s="51">
        <v>0</v>
      </c>
      <c r="I2021" s="51">
        <v>0</v>
      </c>
      <c r="J2021" s="51">
        <v>0</v>
      </c>
      <c r="K2021" s="52">
        <v>0</v>
      </c>
      <c r="L2021" s="50">
        <v>0</v>
      </c>
      <c r="M2021" s="51">
        <v>0</v>
      </c>
      <c r="N2021" s="51">
        <v>0</v>
      </c>
      <c r="O2021" s="51">
        <v>0</v>
      </c>
      <c r="P2021" s="51">
        <v>0</v>
      </c>
      <c r="Q2021" s="52">
        <v>0</v>
      </c>
      <c r="R2021" s="50">
        <v>279182</v>
      </c>
      <c r="S2021" s="51">
        <v>279264</v>
      </c>
      <c r="T2021" s="51">
        <v>0</v>
      </c>
      <c r="U2021" s="51">
        <v>0</v>
      </c>
      <c r="V2021" s="51">
        <v>0</v>
      </c>
      <c r="W2021" s="52">
        <v>0</v>
      </c>
      <c r="X2021" s="50">
        <v>4156</v>
      </c>
      <c r="Y2021" s="51">
        <v>8573</v>
      </c>
      <c r="Z2021" s="51">
        <v>0</v>
      </c>
      <c r="AA2021" s="51">
        <v>0</v>
      </c>
      <c r="AB2021" s="51">
        <v>0</v>
      </c>
      <c r="AC2021" s="52">
        <v>0</v>
      </c>
      <c r="AD2021" s="50">
        <v>274915</v>
      </c>
      <c r="AE2021" s="51">
        <v>270477</v>
      </c>
      <c r="AF2021" s="51">
        <v>0</v>
      </c>
      <c r="AG2021" s="51">
        <v>0</v>
      </c>
      <c r="AH2021" s="51">
        <v>0</v>
      </c>
      <c r="AI2021" s="52">
        <v>0</v>
      </c>
    </row>
    <row r="2022" spans="1:35" x14ac:dyDescent="0.25">
      <c r="A2022" s="27">
        <v>2020</v>
      </c>
      <c r="B2022" s="27">
        <v>0</v>
      </c>
      <c r="C2022" s="27" t="s">
        <v>42</v>
      </c>
      <c r="D2022" s="27">
        <v>74</v>
      </c>
      <c r="E2022" s="27">
        <v>1946</v>
      </c>
      <c r="F2022" s="53">
        <v>43077218</v>
      </c>
      <c r="G2022" s="54">
        <v>85911088</v>
      </c>
      <c r="H2022" s="54">
        <v>0</v>
      </c>
      <c r="I2022" s="54">
        <v>0</v>
      </c>
      <c r="J2022" s="54">
        <v>0</v>
      </c>
      <c r="K2022" s="55">
        <v>0</v>
      </c>
      <c r="L2022" s="53">
        <v>0</v>
      </c>
      <c r="M2022" s="54">
        <v>0</v>
      </c>
      <c r="N2022" s="54">
        <v>0</v>
      </c>
      <c r="O2022" s="54">
        <v>0</v>
      </c>
      <c r="P2022" s="54">
        <v>0</v>
      </c>
      <c r="Q2022" s="55">
        <v>0</v>
      </c>
      <c r="R2022" s="53">
        <v>238816</v>
      </c>
      <c r="S2022" s="54">
        <v>238890</v>
      </c>
      <c r="T2022" s="54">
        <v>0</v>
      </c>
      <c r="U2022" s="54">
        <v>0</v>
      </c>
      <c r="V2022" s="54">
        <v>0</v>
      </c>
      <c r="W2022" s="55">
        <v>0</v>
      </c>
      <c r="X2022" s="53">
        <v>4004</v>
      </c>
      <c r="Y2022" s="54">
        <v>8109</v>
      </c>
      <c r="Z2022" s="54">
        <v>0</v>
      </c>
      <c r="AA2022" s="54">
        <v>0</v>
      </c>
      <c r="AB2022" s="54">
        <v>0</v>
      </c>
      <c r="AC2022" s="55">
        <v>0</v>
      </c>
      <c r="AD2022" s="53">
        <v>234729</v>
      </c>
      <c r="AE2022" s="54">
        <v>230618</v>
      </c>
      <c r="AF2022" s="54">
        <v>0</v>
      </c>
      <c r="AG2022" s="54">
        <v>0</v>
      </c>
      <c r="AH2022" s="54">
        <v>0</v>
      </c>
      <c r="AI2022" s="55">
        <v>0</v>
      </c>
    </row>
    <row r="2023" spans="1:35" x14ac:dyDescent="0.25">
      <c r="A2023" s="26">
        <v>2020</v>
      </c>
      <c r="B2023" s="26">
        <v>0</v>
      </c>
      <c r="C2023" s="26" t="s">
        <v>42</v>
      </c>
      <c r="D2023" s="26">
        <v>75</v>
      </c>
      <c r="E2023" s="26">
        <v>1945</v>
      </c>
      <c r="F2023" s="50">
        <v>36996790</v>
      </c>
      <c r="G2023" s="51">
        <v>73721820</v>
      </c>
      <c r="H2023" s="51">
        <v>0</v>
      </c>
      <c r="I2023" s="51">
        <v>0</v>
      </c>
      <c r="J2023" s="51">
        <v>0</v>
      </c>
      <c r="K2023" s="52">
        <v>0</v>
      </c>
      <c r="L2023" s="50">
        <v>0</v>
      </c>
      <c r="M2023" s="51">
        <v>0</v>
      </c>
      <c r="N2023" s="51">
        <v>0</v>
      </c>
      <c r="O2023" s="51">
        <v>0</v>
      </c>
      <c r="P2023" s="51">
        <v>0</v>
      </c>
      <c r="Q2023" s="52">
        <v>0</v>
      </c>
      <c r="R2023" s="50">
        <v>205240</v>
      </c>
      <c r="S2023" s="51">
        <v>205290</v>
      </c>
      <c r="T2023" s="51">
        <v>0</v>
      </c>
      <c r="U2023" s="51">
        <v>0</v>
      </c>
      <c r="V2023" s="51">
        <v>0</v>
      </c>
      <c r="W2023" s="52">
        <v>0</v>
      </c>
      <c r="X2023" s="50">
        <v>3674</v>
      </c>
      <c r="Y2023" s="51">
        <v>7637</v>
      </c>
      <c r="Z2023" s="51">
        <v>0</v>
      </c>
      <c r="AA2023" s="51">
        <v>0</v>
      </c>
      <c r="AB2023" s="51">
        <v>0</v>
      </c>
      <c r="AC2023" s="52">
        <v>0</v>
      </c>
      <c r="AD2023" s="50">
        <v>201493</v>
      </c>
      <c r="AE2023" s="51">
        <v>197504</v>
      </c>
      <c r="AF2023" s="51">
        <v>0</v>
      </c>
      <c r="AG2023" s="51">
        <v>0</v>
      </c>
      <c r="AH2023" s="51">
        <v>0</v>
      </c>
      <c r="AI2023" s="52">
        <v>0</v>
      </c>
    </row>
    <row r="2024" spans="1:35" x14ac:dyDescent="0.25">
      <c r="A2024" s="27">
        <v>2020</v>
      </c>
      <c r="B2024" s="27">
        <v>0</v>
      </c>
      <c r="C2024" s="27" t="s">
        <v>42</v>
      </c>
      <c r="D2024" s="27">
        <v>76</v>
      </c>
      <c r="E2024" s="27">
        <v>1944</v>
      </c>
      <c r="F2024" s="53">
        <v>48274997</v>
      </c>
      <c r="G2024" s="54">
        <v>96125641</v>
      </c>
      <c r="H2024" s="54">
        <v>0</v>
      </c>
      <c r="I2024" s="54">
        <v>0</v>
      </c>
      <c r="J2024" s="54">
        <v>0</v>
      </c>
      <c r="K2024" s="55">
        <v>0</v>
      </c>
      <c r="L2024" s="53">
        <v>0</v>
      </c>
      <c r="M2024" s="54">
        <v>0</v>
      </c>
      <c r="N2024" s="54">
        <v>0</v>
      </c>
      <c r="O2024" s="54">
        <v>0</v>
      </c>
      <c r="P2024" s="54">
        <v>0</v>
      </c>
      <c r="Q2024" s="55">
        <v>0</v>
      </c>
      <c r="R2024" s="53">
        <v>267985</v>
      </c>
      <c r="S2024" s="54">
        <v>268039</v>
      </c>
      <c r="T2024" s="54">
        <v>0</v>
      </c>
      <c r="U2024" s="54">
        <v>0</v>
      </c>
      <c r="V2024" s="54">
        <v>0</v>
      </c>
      <c r="W2024" s="55">
        <v>0</v>
      </c>
      <c r="X2024" s="53">
        <v>5205</v>
      </c>
      <c r="Y2024" s="54">
        <v>10830</v>
      </c>
      <c r="Z2024" s="54">
        <v>0</v>
      </c>
      <c r="AA2024" s="54">
        <v>0</v>
      </c>
      <c r="AB2024" s="54">
        <v>0</v>
      </c>
      <c r="AC2024" s="55">
        <v>0</v>
      </c>
      <c r="AD2024" s="53">
        <v>262739</v>
      </c>
      <c r="AE2024" s="54">
        <v>257091</v>
      </c>
      <c r="AF2024" s="54">
        <v>0</v>
      </c>
      <c r="AG2024" s="54">
        <v>0</v>
      </c>
      <c r="AH2024" s="54">
        <v>0</v>
      </c>
      <c r="AI2024" s="55">
        <v>0</v>
      </c>
    </row>
    <row r="2025" spans="1:35" x14ac:dyDescent="0.25">
      <c r="A2025" s="26">
        <v>2020</v>
      </c>
      <c r="B2025" s="26">
        <v>0</v>
      </c>
      <c r="C2025" s="26" t="s">
        <v>42</v>
      </c>
      <c r="D2025" s="26">
        <v>77</v>
      </c>
      <c r="E2025" s="26">
        <v>1943</v>
      </c>
      <c r="F2025" s="50">
        <v>48269308</v>
      </c>
      <c r="G2025" s="51">
        <v>96040669</v>
      </c>
      <c r="H2025" s="51">
        <v>0</v>
      </c>
      <c r="I2025" s="51">
        <v>0</v>
      </c>
      <c r="J2025" s="51">
        <v>0</v>
      </c>
      <c r="K2025" s="52">
        <v>0</v>
      </c>
      <c r="L2025" s="50">
        <v>0</v>
      </c>
      <c r="M2025" s="51">
        <v>0</v>
      </c>
      <c r="N2025" s="51">
        <v>0</v>
      </c>
      <c r="O2025" s="51">
        <v>0</v>
      </c>
      <c r="P2025" s="51">
        <v>0</v>
      </c>
      <c r="Q2025" s="52">
        <v>0</v>
      </c>
      <c r="R2025" s="50">
        <v>268087</v>
      </c>
      <c r="S2025" s="51">
        <v>268102</v>
      </c>
      <c r="T2025" s="51">
        <v>0</v>
      </c>
      <c r="U2025" s="51">
        <v>0</v>
      </c>
      <c r="V2025" s="51">
        <v>0</v>
      </c>
      <c r="W2025" s="52">
        <v>0</v>
      </c>
      <c r="X2025" s="50">
        <v>5484</v>
      </c>
      <c r="Y2025" s="51">
        <v>11567</v>
      </c>
      <c r="Z2025" s="51">
        <v>0</v>
      </c>
      <c r="AA2025" s="51">
        <v>0</v>
      </c>
      <c r="AB2025" s="51">
        <v>0</v>
      </c>
      <c r="AC2025" s="52">
        <v>0</v>
      </c>
      <c r="AD2025" s="50">
        <v>262556</v>
      </c>
      <c r="AE2025" s="51">
        <v>256459</v>
      </c>
      <c r="AF2025" s="51">
        <v>0</v>
      </c>
      <c r="AG2025" s="51">
        <v>0</v>
      </c>
      <c r="AH2025" s="51">
        <v>0</v>
      </c>
      <c r="AI2025" s="52">
        <v>0</v>
      </c>
    </row>
    <row r="2026" spans="1:35" x14ac:dyDescent="0.25">
      <c r="A2026" s="27">
        <v>2020</v>
      </c>
      <c r="B2026" s="27">
        <v>0</v>
      </c>
      <c r="C2026" s="27" t="s">
        <v>42</v>
      </c>
      <c r="D2026" s="27">
        <v>78</v>
      </c>
      <c r="E2026" s="27">
        <v>1942</v>
      </c>
      <c r="F2026" s="53">
        <v>46239908</v>
      </c>
      <c r="G2026" s="54">
        <v>91945740</v>
      </c>
      <c r="H2026" s="54">
        <v>0</v>
      </c>
      <c r="I2026" s="54">
        <v>0</v>
      </c>
      <c r="J2026" s="54">
        <v>0</v>
      </c>
      <c r="K2026" s="55">
        <v>0</v>
      </c>
      <c r="L2026" s="53">
        <v>0</v>
      </c>
      <c r="M2026" s="54">
        <v>0</v>
      </c>
      <c r="N2026" s="54">
        <v>0</v>
      </c>
      <c r="O2026" s="54">
        <v>0</v>
      </c>
      <c r="P2026" s="54">
        <v>0</v>
      </c>
      <c r="Q2026" s="55">
        <v>0</v>
      </c>
      <c r="R2026" s="53">
        <v>257018</v>
      </c>
      <c r="S2026" s="54">
        <v>257059</v>
      </c>
      <c r="T2026" s="54">
        <v>0</v>
      </c>
      <c r="U2026" s="54">
        <v>0</v>
      </c>
      <c r="V2026" s="54">
        <v>0</v>
      </c>
      <c r="W2026" s="55">
        <v>0</v>
      </c>
      <c r="X2026" s="53">
        <v>5684</v>
      </c>
      <c r="Y2026" s="54">
        <v>11854</v>
      </c>
      <c r="Z2026" s="54">
        <v>0</v>
      </c>
      <c r="AA2026" s="54">
        <v>0</v>
      </c>
      <c r="AB2026" s="54">
        <v>0</v>
      </c>
      <c r="AC2026" s="55">
        <v>0</v>
      </c>
      <c r="AD2026" s="53">
        <v>251301</v>
      </c>
      <c r="AE2026" s="54">
        <v>245121</v>
      </c>
      <c r="AF2026" s="54">
        <v>0</v>
      </c>
      <c r="AG2026" s="54">
        <v>0</v>
      </c>
      <c r="AH2026" s="54">
        <v>0</v>
      </c>
      <c r="AI2026" s="55">
        <v>0</v>
      </c>
    </row>
    <row r="2027" spans="1:35" x14ac:dyDescent="0.25">
      <c r="A2027" s="26">
        <v>2020</v>
      </c>
      <c r="B2027" s="26">
        <v>0</v>
      </c>
      <c r="C2027" s="26" t="s">
        <v>42</v>
      </c>
      <c r="D2027" s="26">
        <v>79</v>
      </c>
      <c r="E2027" s="26">
        <v>1941</v>
      </c>
      <c r="F2027" s="50">
        <v>54600579</v>
      </c>
      <c r="G2027" s="51">
        <v>108458444</v>
      </c>
      <c r="H2027" s="51">
        <v>0</v>
      </c>
      <c r="I2027" s="51">
        <v>0</v>
      </c>
      <c r="J2027" s="51">
        <v>0</v>
      </c>
      <c r="K2027" s="52">
        <v>0</v>
      </c>
      <c r="L2027" s="50">
        <v>0</v>
      </c>
      <c r="M2027" s="51">
        <v>0</v>
      </c>
      <c r="N2027" s="51">
        <v>0</v>
      </c>
      <c r="O2027" s="51">
        <v>0</v>
      </c>
      <c r="P2027" s="51">
        <v>0</v>
      </c>
      <c r="Q2027" s="52">
        <v>0</v>
      </c>
      <c r="R2027" s="50">
        <v>303794</v>
      </c>
      <c r="S2027" s="51">
        <v>303832</v>
      </c>
      <c r="T2027" s="51">
        <v>0</v>
      </c>
      <c r="U2027" s="51">
        <v>0</v>
      </c>
      <c r="V2027" s="51">
        <v>0</v>
      </c>
      <c r="W2027" s="52">
        <v>0</v>
      </c>
      <c r="X2027" s="50">
        <v>7266</v>
      </c>
      <c r="Y2027" s="51">
        <v>15350</v>
      </c>
      <c r="Z2027" s="51">
        <v>0</v>
      </c>
      <c r="AA2027" s="51">
        <v>0</v>
      </c>
      <c r="AB2027" s="51">
        <v>0</v>
      </c>
      <c r="AC2027" s="52">
        <v>0</v>
      </c>
      <c r="AD2027" s="50">
        <v>296498</v>
      </c>
      <c r="AE2027" s="51">
        <v>288422</v>
      </c>
      <c r="AF2027" s="51">
        <v>0</v>
      </c>
      <c r="AG2027" s="51">
        <v>0</v>
      </c>
      <c r="AH2027" s="51">
        <v>0</v>
      </c>
      <c r="AI2027" s="52">
        <v>0</v>
      </c>
    </row>
    <row r="2028" spans="1:35" x14ac:dyDescent="0.25">
      <c r="A2028" s="27">
        <v>2020</v>
      </c>
      <c r="B2028" s="27">
        <v>0</v>
      </c>
      <c r="C2028" s="27" t="s">
        <v>42</v>
      </c>
      <c r="D2028" s="27">
        <v>80</v>
      </c>
      <c r="E2028" s="27">
        <v>1940</v>
      </c>
      <c r="F2028" s="53">
        <v>55320561</v>
      </c>
      <c r="G2028" s="54">
        <v>109719574</v>
      </c>
      <c r="H2028" s="54">
        <v>0</v>
      </c>
      <c r="I2028" s="54">
        <v>0</v>
      </c>
      <c r="J2028" s="54">
        <v>0</v>
      </c>
      <c r="K2028" s="55">
        <v>0</v>
      </c>
      <c r="L2028" s="53">
        <v>0</v>
      </c>
      <c r="M2028" s="54">
        <v>0</v>
      </c>
      <c r="N2028" s="54">
        <v>0</v>
      </c>
      <c r="O2028" s="54">
        <v>0</v>
      </c>
      <c r="P2028" s="54">
        <v>0</v>
      </c>
      <c r="Q2028" s="55">
        <v>0</v>
      </c>
      <c r="R2028" s="53">
        <v>308242</v>
      </c>
      <c r="S2028" s="54">
        <v>308282</v>
      </c>
      <c r="T2028" s="54">
        <v>0</v>
      </c>
      <c r="U2028" s="54">
        <v>0</v>
      </c>
      <c r="V2028" s="54">
        <v>0</v>
      </c>
      <c r="W2028" s="55">
        <v>0</v>
      </c>
      <c r="X2028" s="53">
        <v>8280</v>
      </c>
      <c r="Y2028" s="54">
        <v>17511</v>
      </c>
      <c r="Z2028" s="54">
        <v>0</v>
      </c>
      <c r="AA2028" s="54">
        <v>0</v>
      </c>
      <c r="AB2028" s="54">
        <v>0</v>
      </c>
      <c r="AC2028" s="55">
        <v>0</v>
      </c>
      <c r="AD2028" s="53">
        <v>299955</v>
      </c>
      <c r="AE2028" s="54">
        <v>290725</v>
      </c>
      <c r="AF2028" s="54">
        <v>0</v>
      </c>
      <c r="AG2028" s="54">
        <v>0</v>
      </c>
      <c r="AH2028" s="54">
        <v>0</v>
      </c>
      <c r="AI2028" s="55">
        <v>0</v>
      </c>
    </row>
    <row r="2029" spans="1:35" x14ac:dyDescent="0.25">
      <c r="A2029" s="26">
        <v>2020</v>
      </c>
      <c r="B2029" s="26">
        <v>0</v>
      </c>
      <c r="C2029" s="26" t="s">
        <v>42</v>
      </c>
      <c r="D2029" s="26">
        <v>81</v>
      </c>
      <c r="E2029" s="26">
        <v>1939</v>
      </c>
      <c r="F2029" s="50">
        <v>52006258</v>
      </c>
      <c r="G2029" s="51">
        <v>102978769</v>
      </c>
      <c r="H2029" s="51">
        <v>0</v>
      </c>
      <c r="I2029" s="51">
        <v>0</v>
      </c>
      <c r="J2029" s="51">
        <v>0</v>
      </c>
      <c r="K2029" s="52">
        <v>0</v>
      </c>
      <c r="L2029" s="50">
        <v>0</v>
      </c>
      <c r="M2029" s="51">
        <v>0</v>
      </c>
      <c r="N2029" s="51">
        <v>0</v>
      </c>
      <c r="O2029" s="51">
        <v>0</v>
      </c>
      <c r="P2029" s="51">
        <v>0</v>
      </c>
      <c r="Q2029" s="52">
        <v>0</v>
      </c>
      <c r="R2029" s="50">
        <v>290273</v>
      </c>
      <c r="S2029" s="51">
        <v>290294</v>
      </c>
      <c r="T2029" s="51">
        <v>0</v>
      </c>
      <c r="U2029" s="51">
        <v>0</v>
      </c>
      <c r="V2029" s="51">
        <v>0</v>
      </c>
      <c r="W2029" s="52">
        <v>0</v>
      </c>
      <c r="X2029" s="50">
        <v>8842</v>
      </c>
      <c r="Y2029" s="51">
        <v>18265</v>
      </c>
      <c r="Z2029" s="51">
        <v>0</v>
      </c>
      <c r="AA2029" s="51">
        <v>0</v>
      </c>
      <c r="AB2029" s="51">
        <v>0</v>
      </c>
      <c r="AC2029" s="52">
        <v>0</v>
      </c>
      <c r="AD2029" s="50">
        <v>281434</v>
      </c>
      <c r="AE2029" s="51">
        <v>272009</v>
      </c>
      <c r="AF2029" s="51">
        <v>0</v>
      </c>
      <c r="AG2029" s="51">
        <v>0</v>
      </c>
      <c r="AH2029" s="51">
        <v>0</v>
      </c>
      <c r="AI2029" s="52">
        <v>0</v>
      </c>
    </row>
    <row r="2030" spans="1:35" x14ac:dyDescent="0.25">
      <c r="A2030" s="27">
        <v>2020</v>
      </c>
      <c r="B2030" s="27">
        <v>0</v>
      </c>
      <c r="C2030" s="27" t="s">
        <v>42</v>
      </c>
      <c r="D2030" s="27">
        <v>82</v>
      </c>
      <c r="E2030" s="27">
        <v>1938</v>
      </c>
      <c r="F2030" s="53">
        <v>45698829</v>
      </c>
      <c r="G2030" s="54">
        <v>90346022</v>
      </c>
      <c r="H2030" s="54">
        <v>0</v>
      </c>
      <c r="I2030" s="54">
        <v>0</v>
      </c>
      <c r="J2030" s="54">
        <v>0</v>
      </c>
      <c r="K2030" s="55">
        <v>0</v>
      </c>
      <c r="L2030" s="53">
        <v>0</v>
      </c>
      <c r="M2030" s="54">
        <v>0</v>
      </c>
      <c r="N2030" s="54">
        <v>0</v>
      </c>
      <c r="O2030" s="54">
        <v>0</v>
      </c>
      <c r="P2030" s="54">
        <v>0</v>
      </c>
      <c r="Q2030" s="55">
        <v>0</v>
      </c>
      <c r="R2030" s="53">
        <v>255521</v>
      </c>
      <c r="S2030" s="54">
        <v>255521</v>
      </c>
      <c r="T2030" s="54">
        <v>0</v>
      </c>
      <c r="U2030" s="54">
        <v>0</v>
      </c>
      <c r="V2030" s="54">
        <v>0</v>
      </c>
      <c r="W2030" s="55">
        <v>0</v>
      </c>
      <c r="X2030" s="53">
        <v>8572</v>
      </c>
      <c r="Y2030" s="54">
        <v>17675</v>
      </c>
      <c r="Z2030" s="54">
        <v>0</v>
      </c>
      <c r="AA2030" s="54">
        <v>0</v>
      </c>
      <c r="AB2030" s="54">
        <v>0</v>
      </c>
      <c r="AC2030" s="55">
        <v>0</v>
      </c>
      <c r="AD2030" s="53">
        <v>246949</v>
      </c>
      <c r="AE2030" s="54">
        <v>237836</v>
      </c>
      <c r="AF2030" s="54">
        <v>0</v>
      </c>
      <c r="AG2030" s="54">
        <v>0</v>
      </c>
      <c r="AH2030" s="54">
        <v>0</v>
      </c>
      <c r="AI2030" s="55">
        <v>0</v>
      </c>
    </row>
    <row r="2031" spans="1:35" x14ac:dyDescent="0.25">
      <c r="A2031" s="26">
        <v>2020</v>
      </c>
      <c r="B2031" s="26">
        <v>0</v>
      </c>
      <c r="C2031" s="26" t="s">
        <v>42</v>
      </c>
      <c r="D2031" s="26">
        <v>83</v>
      </c>
      <c r="E2031" s="26">
        <v>1937</v>
      </c>
      <c r="F2031" s="50">
        <v>39949033</v>
      </c>
      <c r="G2031" s="51">
        <v>78823380</v>
      </c>
      <c r="H2031" s="51">
        <v>0</v>
      </c>
      <c r="I2031" s="51">
        <v>0</v>
      </c>
      <c r="J2031" s="51">
        <v>0</v>
      </c>
      <c r="K2031" s="52">
        <v>0</v>
      </c>
      <c r="L2031" s="50">
        <v>0</v>
      </c>
      <c r="M2031" s="51">
        <v>0</v>
      </c>
      <c r="N2031" s="51">
        <v>0</v>
      </c>
      <c r="O2031" s="51">
        <v>0</v>
      </c>
      <c r="P2031" s="51">
        <v>0</v>
      </c>
      <c r="Q2031" s="52">
        <v>0</v>
      </c>
      <c r="R2031" s="50">
        <v>223871</v>
      </c>
      <c r="S2031" s="51">
        <v>223872</v>
      </c>
      <c r="T2031" s="51">
        <v>0</v>
      </c>
      <c r="U2031" s="51">
        <v>0</v>
      </c>
      <c r="V2031" s="51">
        <v>0</v>
      </c>
      <c r="W2031" s="52">
        <v>0</v>
      </c>
      <c r="X2031" s="50">
        <v>8467</v>
      </c>
      <c r="Y2031" s="51">
        <v>17357</v>
      </c>
      <c r="Z2031" s="51">
        <v>0</v>
      </c>
      <c r="AA2031" s="51">
        <v>0</v>
      </c>
      <c r="AB2031" s="51">
        <v>0</v>
      </c>
      <c r="AC2031" s="52">
        <v>0</v>
      </c>
      <c r="AD2031" s="50">
        <v>215426</v>
      </c>
      <c r="AE2031" s="51">
        <v>206521</v>
      </c>
      <c r="AF2031" s="51">
        <v>0</v>
      </c>
      <c r="AG2031" s="51">
        <v>0</v>
      </c>
      <c r="AH2031" s="51">
        <v>0</v>
      </c>
      <c r="AI2031" s="52">
        <v>0</v>
      </c>
    </row>
    <row r="2032" spans="1:35" x14ac:dyDescent="0.25">
      <c r="A2032" s="27">
        <v>2020</v>
      </c>
      <c r="B2032" s="27">
        <v>0</v>
      </c>
      <c r="C2032" s="27" t="s">
        <v>42</v>
      </c>
      <c r="D2032" s="27">
        <v>84</v>
      </c>
      <c r="E2032" s="27">
        <v>1936</v>
      </c>
      <c r="F2032" s="53">
        <v>35598617</v>
      </c>
      <c r="G2032" s="54">
        <v>70069186</v>
      </c>
      <c r="H2032" s="54">
        <v>0</v>
      </c>
      <c r="I2032" s="54">
        <v>0</v>
      </c>
      <c r="J2032" s="54">
        <v>0</v>
      </c>
      <c r="K2032" s="55">
        <v>0</v>
      </c>
      <c r="L2032" s="53">
        <v>0</v>
      </c>
      <c r="M2032" s="54">
        <v>0</v>
      </c>
      <c r="N2032" s="54">
        <v>0</v>
      </c>
      <c r="O2032" s="54">
        <v>0</v>
      </c>
      <c r="P2032" s="54">
        <v>0</v>
      </c>
      <c r="Q2032" s="55">
        <v>0</v>
      </c>
      <c r="R2032" s="53">
        <v>200003</v>
      </c>
      <c r="S2032" s="54">
        <v>200000</v>
      </c>
      <c r="T2032" s="54">
        <v>0</v>
      </c>
      <c r="U2032" s="54">
        <v>0</v>
      </c>
      <c r="V2032" s="54">
        <v>0</v>
      </c>
      <c r="W2032" s="55">
        <v>0</v>
      </c>
      <c r="X2032" s="53">
        <v>8522</v>
      </c>
      <c r="Y2032" s="54">
        <v>17496</v>
      </c>
      <c r="Z2032" s="54">
        <v>0</v>
      </c>
      <c r="AA2032" s="54">
        <v>0</v>
      </c>
      <c r="AB2032" s="54">
        <v>0</v>
      </c>
      <c r="AC2032" s="55">
        <v>0</v>
      </c>
      <c r="AD2032" s="53">
        <v>191490</v>
      </c>
      <c r="AE2032" s="54">
        <v>182508</v>
      </c>
      <c r="AF2032" s="54">
        <v>0</v>
      </c>
      <c r="AG2032" s="54">
        <v>0</v>
      </c>
      <c r="AH2032" s="54">
        <v>0</v>
      </c>
      <c r="AI2032" s="55">
        <v>0</v>
      </c>
    </row>
    <row r="2033" spans="1:35" x14ac:dyDescent="0.25">
      <c r="A2033" s="26">
        <v>2020</v>
      </c>
      <c r="B2033" s="26">
        <v>0</v>
      </c>
      <c r="C2033" s="26" t="s">
        <v>42</v>
      </c>
      <c r="D2033" s="26">
        <v>85</v>
      </c>
      <c r="E2033" s="26">
        <v>1935</v>
      </c>
      <c r="F2033" s="50">
        <v>31323316</v>
      </c>
      <c r="G2033" s="51">
        <v>61455203</v>
      </c>
      <c r="H2033" s="51">
        <v>0</v>
      </c>
      <c r="I2033" s="51">
        <v>0</v>
      </c>
      <c r="J2033" s="51">
        <v>0</v>
      </c>
      <c r="K2033" s="52">
        <v>0</v>
      </c>
      <c r="L2033" s="50">
        <v>0</v>
      </c>
      <c r="M2033" s="51">
        <v>0</v>
      </c>
      <c r="N2033" s="51">
        <v>0</v>
      </c>
      <c r="O2033" s="51">
        <v>0</v>
      </c>
      <c r="P2033" s="51">
        <v>0</v>
      </c>
      <c r="Q2033" s="52">
        <v>0</v>
      </c>
      <c r="R2033" s="50">
        <v>176538</v>
      </c>
      <c r="S2033" s="51">
        <v>176542</v>
      </c>
      <c r="T2033" s="51">
        <v>0</v>
      </c>
      <c r="U2033" s="51">
        <v>0</v>
      </c>
      <c r="V2033" s="51">
        <v>0</v>
      </c>
      <c r="W2033" s="52">
        <v>0</v>
      </c>
      <c r="X2033" s="50">
        <v>8626</v>
      </c>
      <c r="Y2033" s="51">
        <v>17742</v>
      </c>
      <c r="Z2033" s="51">
        <v>0</v>
      </c>
      <c r="AA2033" s="51">
        <v>0</v>
      </c>
      <c r="AB2033" s="51">
        <v>0</v>
      </c>
      <c r="AC2033" s="52">
        <v>0</v>
      </c>
      <c r="AD2033" s="50">
        <v>167914</v>
      </c>
      <c r="AE2033" s="51">
        <v>158808</v>
      </c>
      <c r="AF2033" s="51">
        <v>0</v>
      </c>
      <c r="AG2033" s="51">
        <v>0</v>
      </c>
      <c r="AH2033" s="51">
        <v>0</v>
      </c>
      <c r="AI2033" s="52">
        <v>0</v>
      </c>
    </row>
    <row r="2034" spans="1:35" x14ac:dyDescent="0.25">
      <c r="A2034" s="27">
        <v>2020</v>
      </c>
      <c r="B2034" s="27">
        <v>0</v>
      </c>
      <c r="C2034" s="27" t="s">
        <v>42</v>
      </c>
      <c r="D2034" s="27">
        <v>86</v>
      </c>
      <c r="E2034" s="27">
        <v>1934</v>
      </c>
      <c r="F2034" s="53">
        <v>25974389</v>
      </c>
      <c r="G2034" s="54">
        <v>50811004</v>
      </c>
      <c r="H2034" s="54">
        <v>0</v>
      </c>
      <c r="I2034" s="54">
        <v>0</v>
      </c>
      <c r="J2034" s="54">
        <v>0</v>
      </c>
      <c r="K2034" s="55">
        <v>0</v>
      </c>
      <c r="L2034" s="53">
        <v>0</v>
      </c>
      <c r="M2034" s="54">
        <v>0</v>
      </c>
      <c r="N2034" s="54">
        <v>0</v>
      </c>
      <c r="O2034" s="54">
        <v>0</v>
      </c>
      <c r="P2034" s="54">
        <v>0</v>
      </c>
      <c r="Q2034" s="55">
        <v>0</v>
      </c>
      <c r="R2034" s="53">
        <v>146823</v>
      </c>
      <c r="S2034" s="54">
        <v>146824</v>
      </c>
      <c r="T2034" s="54">
        <v>0</v>
      </c>
      <c r="U2034" s="54">
        <v>0</v>
      </c>
      <c r="V2034" s="54">
        <v>0</v>
      </c>
      <c r="W2034" s="55">
        <v>0</v>
      </c>
      <c r="X2034" s="53">
        <v>7953</v>
      </c>
      <c r="Y2034" s="54">
        <v>16427</v>
      </c>
      <c r="Z2034" s="54">
        <v>0</v>
      </c>
      <c r="AA2034" s="54">
        <v>0</v>
      </c>
      <c r="AB2034" s="54">
        <v>0</v>
      </c>
      <c r="AC2034" s="55">
        <v>0</v>
      </c>
      <c r="AD2034" s="53">
        <v>138900</v>
      </c>
      <c r="AE2034" s="54">
        <v>130406</v>
      </c>
      <c r="AF2034" s="54">
        <v>0</v>
      </c>
      <c r="AG2034" s="54">
        <v>0</v>
      </c>
      <c r="AH2034" s="54">
        <v>0</v>
      </c>
      <c r="AI2034" s="55">
        <v>0</v>
      </c>
    </row>
    <row r="2035" spans="1:35" x14ac:dyDescent="0.25">
      <c r="A2035" s="26">
        <v>2020</v>
      </c>
      <c r="B2035" s="26">
        <v>0</v>
      </c>
      <c r="C2035" s="26" t="s">
        <v>42</v>
      </c>
      <c r="D2035" s="26">
        <v>87</v>
      </c>
      <c r="E2035" s="26">
        <v>1933</v>
      </c>
      <c r="F2035" s="50">
        <v>18243211</v>
      </c>
      <c r="G2035" s="51">
        <v>35535376</v>
      </c>
      <c r="H2035" s="51">
        <v>0</v>
      </c>
      <c r="I2035" s="51">
        <v>0</v>
      </c>
      <c r="J2035" s="51">
        <v>0</v>
      </c>
      <c r="K2035" s="52">
        <v>0</v>
      </c>
      <c r="L2035" s="50">
        <v>0</v>
      </c>
      <c r="M2035" s="51">
        <v>0</v>
      </c>
      <c r="N2035" s="51">
        <v>0</v>
      </c>
      <c r="O2035" s="51">
        <v>0</v>
      </c>
      <c r="P2035" s="51">
        <v>0</v>
      </c>
      <c r="Q2035" s="52">
        <v>0</v>
      </c>
      <c r="R2035" s="50">
        <v>103594</v>
      </c>
      <c r="S2035" s="51">
        <v>103597</v>
      </c>
      <c r="T2035" s="51">
        <v>0</v>
      </c>
      <c r="U2035" s="51">
        <v>0</v>
      </c>
      <c r="V2035" s="51">
        <v>0</v>
      </c>
      <c r="W2035" s="52">
        <v>0</v>
      </c>
      <c r="X2035" s="50">
        <v>6441</v>
      </c>
      <c r="Y2035" s="51">
        <v>13334</v>
      </c>
      <c r="Z2035" s="51">
        <v>0</v>
      </c>
      <c r="AA2035" s="51">
        <v>0</v>
      </c>
      <c r="AB2035" s="51">
        <v>0</v>
      </c>
      <c r="AC2035" s="52">
        <v>0</v>
      </c>
      <c r="AD2035" s="50">
        <v>97142</v>
      </c>
      <c r="AE2035" s="51">
        <v>90291</v>
      </c>
      <c r="AF2035" s="51">
        <v>0</v>
      </c>
      <c r="AG2035" s="51">
        <v>0</v>
      </c>
      <c r="AH2035" s="51">
        <v>0</v>
      </c>
      <c r="AI2035" s="52">
        <v>0</v>
      </c>
    </row>
    <row r="2036" spans="1:35" x14ac:dyDescent="0.25">
      <c r="A2036" s="27">
        <v>2020</v>
      </c>
      <c r="B2036" s="27">
        <v>0</v>
      </c>
      <c r="C2036" s="27" t="s">
        <v>42</v>
      </c>
      <c r="D2036" s="27">
        <v>88</v>
      </c>
      <c r="E2036" s="27">
        <v>1932</v>
      </c>
      <c r="F2036" s="53">
        <v>15581712</v>
      </c>
      <c r="G2036" s="54">
        <v>30233029</v>
      </c>
      <c r="H2036" s="54">
        <v>0</v>
      </c>
      <c r="I2036" s="54">
        <v>0</v>
      </c>
      <c r="J2036" s="54">
        <v>0</v>
      </c>
      <c r="K2036" s="55">
        <v>0</v>
      </c>
      <c r="L2036" s="53">
        <v>0</v>
      </c>
      <c r="M2036" s="54">
        <v>0</v>
      </c>
      <c r="N2036" s="54">
        <v>0</v>
      </c>
      <c r="O2036" s="54">
        <v>0</v>
      </c>
      <c r="P2036" s="54">
        <v>0</v>
      </c>
      <c r="Q2036" s="55">
        <v>0</v>
      </c>
      <c r="R2036" s="53">
        <v>88865</v>
      </c>
      <c r="S2036" s="54">
        <v>88852</v>
      </c>
      <c r="T2036" s="54">
        <v>0</v>
      </c>
      <c r="U2036" s="54">
        <v>0</v>
      </c>
      <c r="V2036" s="54">
        <v>0</v>
      </c>
      <c r="W2036" s="55">
        <v>0</v>
      </c>
      <c r="X2036" s="53">
        <v>6237</v>
      </c>
      <c r="Y2036" s="54">
        <v>12672</v>
      </c>
      <c r="Z2036" s="54">
        <v>0</v>
      </c>
      <c r="AA2036" s="54">
        <v>0</v>
      </c>
      <c r="AB2036" s="54">
        <v>0</v>
      </c>
      <c r="AC2036" s="55">
        <v>0</v>
      </c>
      <c r="AD2036" s="53">
        <v>82660</v>
      </c>
      <c r="AE2036" s="54">
        <v>76203</v>
      </c>
      <c r="AF2036" s="54">
        <v>0</v>
      </c>
      <c r="AG2036" s="54">
        <v>0</v>
      </c>
      <c r="AH2036" s="54">
        <v>0</v>
      </c>
      <c r="AI2036" s="55">
        <v>0</v>
      </c>
    </row>
    <row r="2037" spans="1:35" x14ac:dyDescent="0.25">
      <c r="A2037" s="26">
        <v>2020</v>
      </c>
      <c r="B2037" s="26">
        <v>0</v>
      </c>
      <c r="C2037" s="26" t="s">
        <v>42</v>
      </c>
      <c r="D2037" s="26">
        <v>89</v>
      </c>
      <c r="E2037" s="26">
        <v>1931</v>
      </c>
      <c r="F2037" s="50">
        <v>13435272</v>
      </c>
      <c r="G2037" s="51">
        <v>25949073</v>
      </c>
      <c r="H2037" s="51">
        <v>0</v>
      </c>
      <c r="I2037" s="51">
        <v>0</v>
      </c>
      <c r="J2037" s="51">
        <v>0</v>
      </c>
      <c r="K2037" s="52">
        <v>0</v>
      </c>
      <c r="L2037" s="50">
        <v>0</v>
      </c>
      <c r="M2037" s="51">
        <v>0</v>
      </c>
      <c r="N2037" s="51">
        <v>0</v>
      </c>
      <c r="O2037" s="51">
        <v>0</v>
      </c>
      <c r="P2037" s="51">
        <v>0</v>
      </c>
      <c r="Q2037" s="52">
        <v>0</v>
      </c>
      <c r="R2037" s="50">
        <v>77044</v>
      </c>
      <c r="S2037" s="51">
        <v>77051</v>
      </c>
      <c r="T2037" s="51">
        <v>0</v>
      </c>
      <c r="U2037" s="51">
        <v>0</v>
      </c>
      <c r="V2037" s="51">
        <v>0</v>
      </c>
      <c r="W2037" s="52">
        <v>0</v>
      </c>
      <c r="X2037" s="50">
        <v>6165</v>
      </c>
      <c r="Y2037" s="51">
        <v>12526</v>
      </c>
      <c r="Z2037" s="51">
        <v>0</v>
      </c>
      <c r="AA2037" s="51">
        <v>0</v>
      </c>
      <c r="AB2037" s="51">
        <v>0</v>
      </c>
      <c r="AC2037" s="52">
        <v>0</v>
      </c>
      <c r="AD2037" s="50">
        <v>70897</v>
      </c>
      <c r="AE2037" s="51">
        <v>64552</v>
      </c>
      <c r="AF2037" s="51">
        <v>0</v>
      </c>
      <c r="AG2037" s="51">
        <v>0</v>
      </c>
      <c r="AH2037" s="51">
        <v>0</v>
      </c>
      <c r="AI2037" s="52">
        <v>0</v>
      </c>
    </row>
    <row r="2038" spans="1:35" x14ac:dyDescent="0.25">
      <c r="A2038" s="27">
        <v>2020</v>
      </c>
      <c r="B2038" s="27">
        <v>0</v>
      </c>
      <c r="C2038" s="27" t="s">
        <v>42</v>
      </c>
      <c r="D2038" s="27">
        <v>90</v>
      </c>
      <c r="E2038" s="27">
        <v>1930</v>
      </c>
      <c r="F2038" s="53">
        <v>11594939</v>
      </c>
      <c r="G2038" s="54">
        <v>22271979</v>
      </c>
      <c r="H2038" s="54">
        <v>0</v>
      </c>
      <c r="I2038" s="54">
        <v>0</v>
      </c>
      <c r="J2038" s="54">
        <v>0</v>
      </c>
      <c r="K2038" s="55">
        <v>0</v>
      </c>
      <c r="L2038" s="53">
        <v>0</v>
      </c>
      <c r="M2038" s="54">
        <v>0</v>
      </c>
      <c r="N2038" s="54">
        <v>0</v>
      </c>
      <c r="O2038" s="54">
        <v>0</v>
      </c>
      <c r="P2038" s="54">
        <v>0</v>
      </c>
      <c r="Q2038" s="55">
        <v>0</v>
      </c>
      <c r="R2038" s="53">
        <v>66831</v>
      </c>
      <c r="S2038" s="54">
        <v>66832</v>
      </c>
      <c r="T2038" s="54">
        <v>0</v>
      </c>
      <c r="U2038" s="54">
        <v>0</v>
      </c>
      <c r="V2038" s="54">
        <v>0</v>
      </c>
      <c r="W2038" s="55">
        <v>0</v>
      </c>
      <c r="X2038" s="53">
        <v>5998</v>
      </c>
      <c r="Y2038" s="54">
        <v>12106</v>
      </c>
      <c r="Z2038" s="54">
        <v>0</v>
      </c>
      <c r="AA2038" s="54">
        <v>0</v>
      </c>
      <c r="AB2038" s="54">
        <v>0</v>
      </c>
      <c r="AC2038" s="55">
        <v>0</v>
      </c>
      <c r="AD2038" s="53">
        <v>60852</v>
      </c>
      <c r="AE2038" s="54">
        <v>54758</v>
      </c>
      <c r="AF2038" s="54">
        <v>0</v>
      </c>
      <c r="AG2038" s="54">
        <v>0</v>
      </c>
      <c r="AH2038" s="54">
        <v>0</v>
      </c>
      <c r="AI2038" s="55">
        <v>0</v>
      </c>
    </row>
    <row r="2039" spans="1:35" x14ac:dyDescent="0.25">
      <c r="A2039" s="26">
        <v>2020</v>
      </c>
      <c r="B2039" s="26">
        <v>0</v>
      </c>
      <c r="C2039" s="26" t="s">
        <v>42</v>
      </c>
      <c r="D2039" s="26">
        <v>91</v>
      </c>
      <c r="E2039" s="26">
        <v>1929</v>
      </c>
      <c r="F2039" s="50">
        <v>9039443</v>
      </c>
      <c r="G2039" s="51">
        <v>17297137</v>
      </c>
      <c r="H2039" s="51">
        <v>0</v>
      </c>
      <c r="I2039" s="51">
        <v>0</v>
      </c>
      <c r="J2039" s="51">
        <v>0</v>
      </c>
      <c r="K2039" s="52">
        <v>0</v>
      </c>
      <c r="L2039" s="50">
        <v>0</v>
      </c>
      <c r="M2039" s="51">
        <v>0</v>
      </c>
      <c r="N2039" s="51">
        <v>0</v>
      </c>
      <c r="O2039" s="51">
        <v>0</v>
      </c>
      <c r="P2039" s="51">
        <v>0</v>
      </c>
      <c r="Q2039" s="52">
        <v>0</v>
      </c>
      <c r="R2039" s="50">
        <v>52378</v>
      </c>
      <c r="S2039" s="51">
        <v>52379</v>
      </c>
      <c r="T2039" s="51">
        <v>0</v>
      </c>
      <c r="U2039" s="51">
        <v>0</v>
      </c>
      <c r="V2039" s="51">
        <v>0</v>
      </c>
      <c r="W2039" s="52">
        <v>0</v>
      </c>
      <c r="X2039" s="50">
        <v>5155</v>
      </c>
      <c r="Y2039" s="51">
        <v>10311</v>
      </c>
      <c r="Z2039" s="51">
        <v>0</v>
      </c>
      <c r="AA2039" s="51">
        <v>0</v>
      </c>
      <c r="AB2039" s="51">
        <v>0</v>
      </c>
      <c r="AC2039" s="52">
        <v>0</v>
      </c>
      <c r="AD2039" s="50">
        <v>47232</v>
      </c>
      <c r="AE2039" s="51">
        <v>42087</v>
      </c>
      <c r="AF2039" s="51">
        <v>0</v>
      </c>
      <c r="AG2039" s="51">
        <v>0</v>
      </c>
      <c r="AH2039" s="51">
        <v>0</v>
      </c>
      <c r="AI2039" s="52">
        <v>0</v>
      </c>
    </row>
    <row r="2040" spans="1:35" x14ac:dyDescent="0.25">
      <c r="A2040" s="27">
        <v>2020</v>
      </c>
      <c r="B2040" s="27">
        <v>0</v>
      </c>
      <c r="C2040" s="27" t="s">
        <v>42</v>
      </c>
      <c r="D2040" s="27">
        <v>92</v>
      </c>
      <c r="E2040" s="27">
        <v>1928</v>
      </c>
      <c r="F2040" s="53">
        <v>7083061</v>
      </c>
      <c r="G2040" s="54">
        <v>13470848</v>
      </c>
      <c r="H2040" s="54">
        <v>0</v>
      </c>
      <c r="I2040" s="54">
        <v>0</v>
      </c>
      <c r="J2040" s="54">
        <v>0</v>
      </c>
      <c r="K2040" s="55">
        <v>0</v>
      </c>
      <c r="L2040" s="53">
        <v>0</v>
      </c>
      <c r="M2040" s="54">
        <v>0</v>
      </c>
      <c r="N2040" s="54">
        <v>0</v>
      </c>
      <c r="O2040" s="54">
        <v>0</v>
      </c>
      <c r="P2040" s="54">
        <v>0</v>
      </c>
      <c r="Q2040" s="55">
        <v>0</v>
      </c>
      <c r="R2040" s="53">
        <v>41359</v>
      </c>
      <c r="S2040" s="54">
        <v>41350</v>
      </c>
      <c r="T2040" s="54">
        <v>0</v>
      </c>
      <c r="U2040" s="54">
        <v>0</v>
      </c>
      <c r="V2040" s="54">
        <v>0</v>
      </c>
      <c r="W2040" s="55">
        <v>0</v>
      </c>
      <c r="X2040" s="53">
        <v>4587</v>
      </c>
      <c r="Y2040" s="54">
        <v>9046</v>
      </c>
      <c r="Z2040" s="54">
        <v>0</v>
      </c>
      <c r="AA2040" s="54">
        <v>0</v>
      </c>
      <c r="AB2040" s="54">
        <v>0</v>
      </c>
      <c r="AC2040" s="55">
        <v>0</v>
      </c>
      <c r="AD2040" s="53">
        <v>36793</v>
      </c>
      <c r="AE2040" s="54">
        <v>32325</v>
      </c>
      <c r="AF2040" s="54">
        <v>0</v>
      </c>
      <c r="AG2040" s="54">
        <v>0</v>
      </c>
      <c r="AH2040" s="54">
        <v>0</v>
      </c>
      <c r="AI2040" s="55">
        <v>0</v>
      </c>
    </row>
    <row r="2041" spans="1:35" x14ac:dyDescent="0.25">
      <c r="A2041" s="26">
        <v>2020</v>
      </c>
      <c r="B2041" s="26">
        <v>0</v>
      </c>
      <c r="C2041" s="26" t="s">
        <v>42</v>
      </c>
      <c r="D2041" s="26">
        <v>93</v>
      </c>
      <c r="E2041" s="26">
        <v>1927</v>
      </c>
      <c r="F2041" s="50">
        <v>4961653</v>
      </c>
      <c r="G2041" s="51">
        <v>9378103</v>
      </c>
      <c r="H2041" s="51">
        <v>0</v>
      </c>
      <c r="I2041" s="51">
        <v>0</v>
      </c>
      <c r="J2041" s="51">
        <v>0</v>
      </c>
      <c r="K2041" s="52">
        <v>0</v>
      </c>
      <c r="L2041" s="50">
        <v>0</v>
      </c>
      <c r="M2041" s="51">
        <v>0</v>
      </c>
      <c r="N2041" s="51">
        <v>0</v>
      </c>
      <c r="O2041" s="51">
        <v>0</v>
      </c>
      <c r="P2041" s="51">
        <v>0</v>
      </c>
      <c r="Q2041" s="52">
        <v>0</v>
      </c>
      <c r="R2041" s="50">
        <v>29161</v>
      </c>
      <c r="S2041" s="51">
        <v>29161</v>
      </c>
      <c r="T2041" s="51">
        <v>0</v>
      </c>
      <c r="U2041" s="51">
        <v>0</v>
      </c>
      <c r="V2041" s="51">
        <v>0</v>
      </c>
      <c r="W2041" s="52">
        <v>0</v>
      </c>
      <c r="X2041" s="50">
        <v>3569</v>
      </c>
      <c r="Y2041" s="51">
        <v>6995</v>
      </c>
      <c r="Z2041" s="51">
        <v>0</v>
      </c>
      <c r="AA2041" s="51">
        <v>0</v>
      </c>
      <c r="AB2041" s="51">
        <v>0</v>
      </c>
      <c r="AC2041" s="52">
        <v>0</v>
      </c>
      <c r="AD2041" s="50">
        <v>25598</v>
      </c>
      <c r="AE2041" s="51">
        <v>22184</v>
      </c>
      <c r="AF2041" s="51">
        <v>0</v>
      </c>
      <c r="AG2041" s="51">
        <v>0</v>
      </c>
      <c r="AH2041" s="51">
        <v>0</v>
      </c>
      <c r="AI2041" s="52">
        <v>0</v>
      </c>
    </row>
    <row r="2042" spans="1:35" x14ac:dyDescent="0.25">
      <c r="A2042" s="27">
        <v>2020</v>
      </c>
      <c r="B2042" s="27">
        <v>0</v>
      </c>
      <c r="C2042" s="27" t="s">
        <v>42</v>
      </c>
      <c r="D2042" s="27">
        <v>94</v>
      </c>
      <c r="E2042" s="27">
        <v>1926</v>
      </c>
      <c r="F2042" s="53">
        <v>3524052</v>
      </c>
      <c r="G2042" s="54">
        <v>6615438</v>
      </c>
      <c r="H2042" s="54">
        <v>0</v>
      </c>
      <c r="I2042" s="54">
        <v>0</v>
      </c>
      <c r="J2042" s="54">
        <v>0</v>
      </c>
      <c r="K2042" s="55">
        <v>0</v>
      </c>
      <c r="L2042" s="53">
        <v>0</v>
      </c>
      <c r="M2042" s="54">
        <v>0</v>
      </c>
      <c r="N2042" s="54">
        <v>0</v>
      </c>
      <c r="O2042" s="54">
        <v>0</v>
      </c>
      <c r="P2042" s="54">
        <v>0</v>
      </c>
      <c r="Q2042" s="55">
        <v>0</v>
      </c>
      <c r="R2042" s="53">
        <v>20827</v>
      </c>
      <c r="S2042" s="54">
        <v>20826</v>
      </c>
      <c r="T2042" s="54">
        <v>0</v>
      </c>
      <c r="U2042" s="54">
        <v>0</v>
      </c>
      <c r="V2042" s="54">
        <v>0</v>
      </c>
      <c r="W2042" s="55">
        <v>0</v>
      </c>
      <c r="X2042" s="53">
        <v>2804</v>
      </c>
      <c r="Y2042" s="54">
        <v>5473</v>
      </c>
      <c r="Z2042" s="54">
        <v>0</v>
      </c>
      <c r="AA2042" s="54">
        <v>0</v>
      </c>
      <c r="AB2042" s="54">
        <v>0</v>
      </c>
      <c r="AC2042" s="55">
        <v>0</v>
      </c>
      <c r="AD2042" s="53">
        <v>18028</v>
      </c>
      <c r="AE2042" s="54">
        <v>15365</v>
      </c>
      <c r="AF2042" s="54">
        <v>0</v>
      </c>
      <c r="AG2042" s="54">
        <v>0</v>
      </c>
      <c r="AH2042" s="54">
        <v>0</v>
      </c>
      <c r="AI2042" s="55">
        <v>0</v>
      </c>
    </row>
    <row r="2043" spans="1:35" x14ac:dyDescent="0.25">
      <c r="A2043" s="26">
        <v>2020</v>
      </c>
      <c r="B2043" s="26">
        <v>0</v>
      </c>
      <c r="C2043" s="26" t="s">
        <v>42</v>
      </c>
      <c r="D2043" s="26">
        <v>95</v>
      </c>
      <c r="E2043" s="26">
        <v>1925</v>
      </c>
      <c r="F2043" s="50">
        <v>2388760</v>
      </c>
      <c r="G2043" s="51">
        <v>4457351</v>
      </c>
      <c r="H2043" s="51">
        <v>0</v>
      </c>
      <c r="I2043" s="51">
        <v>0</v>
      </c>
      <c r="J2043" s="51">
        <v>0</v>
      </c>
      <c r="K2043" s="52">
        <v>0</v>
      </c>
      <c r="L2043" s="50">
        <v>0</v>
      </c>
      <c r="M2043" s="51">
        <v>0</v>
      </c>
      <c r="N2043" s="51">
        <v>0</v>
      </c>
      <c r="O2043" s="51">
        <v>0</v>
      </c>
      <c r="P2043" s="51">
        <v>0</v>
      </c>
      <c r="Q2043" s="52">
        <v>0</v>
      </c>
      <c r="R2043" s="50">
        <v>14228</v>
      </c>
      <c r="S2043" s="51">
        <v>14225</v>
      </c>
      <c r="T2043" s="51">
        <v>0</v>
      </c>
      <c r="U2043" s="51">
        <v>0</v>
      </c>
      <c r="V2043" s="51">
        <v>0</v>
      </c>
      <c r="W2043" s="52">
        <v>0</v>
      </c>
      <c r="X2043" s="50">
        <v>2105</v>
      </c>
      <c r="Y2043" s="51">
        <v>4062</v>
      </c>
      <c r="Z2043" s="51">
        <v>0</v>
      </c>
      <c r="AA2043" s="51">
        <v>0</v>
      </c>
      <c r="AB2043" s="51">
        <v>0</v>
      </c>
      <c r="AC2043" s="52">
        <v>0</v>
      </c>
      <c r="AD2043" s="50">
        <v>12127</v>
      </c>
      <c r="AE2043" s="51">
        <v>10178</v>
      </c>
      <c r="AF2043" s="51">
        <v>0</v>
      </c>
      <c r="AG2043" s="51">
        <v>0</v>
      </c>
      <c r="AH2043" s="51">
        <v>0</v>
      </c>
      <c r="AI2043" s="52">
        <v>0</v>
      </c>
    </row>
    <row r="2044" spans="1:35" x14ac:dyDescent="0.25">
      <c r="A2044" s="27">
        <v>2020</v>
      </c>
      <c r="B2044" s="27">
        <v>0</v>
      </c>
      <c r="C2044" s="27" t="s">
        <v>42</v>
      </c>
      <c r="D2044" s="27">
        <v>96</v>
      </c>
      <c r="E2044" s="27">
        <v>1924</v>
      </c>
      <c r="F2044" s="53">
        <v>1463984</v>
      </c>
      <c r="G2044" s="54">
        <v>2714622</v>
      </c>
      <c r="H2044" s="54">
        <v>0</v>
      </c>
      <c r="I2044" s="54">
        <v>0</v>
      </c>
      <c r="J2044" s="54">
        <v>0</v>
      </c>
      <c r="K2044" s="55">
        <v>0</v>
      </c>
      <c r="L2044" s="53">
        <v>0</v>
      </c>
      <c r="M2044" s="54">
        <v>0</v>
      </c>
      <c r="N2044" s="54">
        <v>0</v>
      </c>
      <c r="O2044" s="54">
        <v>0</v>
      </c>
      <c r="P2044" s="54">
        <v>0</v>
      </c>
      <c r="Q2044" s="55">
        <v>0</v>
      </c>
      <c r="R2044" s="53">
        <v>8763</v>
      </c>
      <c r="S2044" s="54">
        <v>8762</v>
      </c>
      <c r="T2044" s="54">
        <v>0</v>
      </c>
      <c r="U2044" s="54">
        <v>0</v>
      </c>
      <c r="V2044" s="54">
        <v>0</v>
      </c>
      <c r="W2044" s="55">
        <v>0</v>
      </c>
      <c r="X2044" s="53">
        <v>1378</v>
      </c>
      <c r="Y2044" s="54">
        <v>2657</v>
      </c>
      <c r="Z2044" s="54">
        <v>0</v>
      </c>
      <c r="AA2044" s="54">
        <v>0</v>
      </c>
      <c r="AB2044" s="54">
        <v>0</v>
      </c>
      <c r="AC2044" s="55">
        <v>0</v>
      </c>
      <c r="AD2044" s="53">
        <v>7386</v>
      </c>
      <c r="AE2044" s="54">
        <v>6107</v>
      </c>
      <c r="AF2044" s="54">
        <v>0</v>
      </c>
      <c r="AG2044" s="54">
        <v>0</v>
      </c>
      <c r="AH2044" s="54">
        <v>0</v>
      </c>
      <c r="AI2044" s="55">
        <v>0</v>
      </c>
    </row>
    <row r="2045" spans="1:35" x14ac:dyDescent="0.25">
      <c r="A2045" s="26">
        <v>2020</v>
      </c>
      <c r="B2045" s="26">
        <v>0</v>
      </c>
      <c r="C2045" s="26" t="s">
        <v>42</v>
      </c>
      <c r="D2045" s="26">
        <v>97</v>
      </c>
      <c r="E2045" s="26">
        <v>1923</v>
      </c>
      <c r="F2045" s="50">
        <v>984573</v>
      </c>
      <c r="G2045" s="51">
        <v>1815688</v>
      </c>
      <c r="H2045" s="51">
        <v>0</v>
      </c>
      <c r="I2045" s="51">
        <v>0</v>
      </c>
      <c r="J2045" s="51">
        <v>0</v>
      </c>
      <c r="K2045" s="52">
        <v>0</v>
      </c>
      <c r="L2045" s="50">
        <v>0</v>
      </c>
      <c r="M2045" s="51">
        <v>0</v>
      </c>
      <c r="N2045" s="51">
        <v>0</v>
      </c>
      <c r="O2045" s="51">
        <v>0</v>
      </c>
      <c r="P2045" s="51">
        <v>0</v>
      </c>
      <c r="Q2045" s="52">
        <v>0</v>
      </c>
      <c r="R2045" s="50">
        <v>5930</v>
      </c>
      <c r="S2045" s="51">
        <v>5929</v>
      </c>
      <c r="T2045" s="51">
        <v>0</v>
      </c>
      <c r="U2045" s="51">
        <v>0</v>
      </c>
      <c r="V2045" s="51">
        <v>0</v>
      </c>
      <c r="W2045" s="52">
        <v>0</v>
      </c>
      <c r="X2045" s="50">
        <v>982</v>
      </c>
      <c r="Y2045" s="51">
        <v>1861</v>
      </c>
      <c r="Z2045" s="51">
        <v>0</v>
      </c>
      <c r="AA2045" s="51">
        <v>0</v>
      </c>
      <c r="AB2045" s="51">
        <v>0</v>
      </c>
      <c r="AC2045" s="52">
        <v>0</v>
      </c>
      <c r="AD2045" s="50">
        <v>4950</v>
      </c>
      <c r="AE2045" s="51">
        <v>4072</v>
      </c>
      <c r="AF2045" s="51">
        <v>0</v>
      </c>
      <c r="AG2045" s="51">
        <v>0</v>
      </c>
      <c r="AH2045" s="51">
        <v>0</v>
      </c>
      <c r="AI2045" s="52">
        <v>0</v>
      </c>
    </row>
    <row r="2046" spans="1:35" x14ac:dyDescent="0.25">
      <c r="A2046" s="27">
        <v>2020</v>
      </c>
      <c r="B2046" s="27">
        <v>0</v>
      </c>
      <c r="C2046" s="27" t="s">
        <v>42</v>
      </c>
      <c r="D2046" s="27">
        <v>98</v>
      </c>
      <c r="E2046" s="27">
        <v>1922</v>
      </c>
      <c r="F2046" s="53">
        <v>669042</v>
      </c>
      <c r="G2046" s="54">
        <v>1223216</v>
      </c>
      <c r="H2046" s="54">
        <v>0</v>
      </c>
      <c r="I2046" s="54">
        <v>0</v>
      </c>
      <c r="J2046" s="54">
        <v>0</v>
      </c>
      <c r="K2046" s="55">
        <v>0</v>
      </c>
      <c r="L2046" s="53">
        <v>0</v>
      </c>
      <c r="M2046" s="54">
        <v>0</v>
      </c>
      <c r="N2046" s="54">
        <v>0</v>
      </c>
      <c r="O2046" s="54">
        <v>0</v>
      </c>
      <c r="P2046" s="54">
        <v>0</v>
      </c>
      <c r="Q2046" s="55">
        <v>0</v>
      </c>
      <c r="R2046" s="53">
        <v>4082</v>
      </c>
      <c r="S2046" s="54">
        <v>4081</v>
      </c>
      <c r="T2046" s="54">
        <v>0</v>
      </c>
      <c r="U2046" s="54">
        <v>0</v>
      </c>
      <c r="V2046" s="54">
        <v>0</v>
      </c>
      <c r="W2046" s="55">
        <v>0</v>
      </c>
      <c r="X2046" s="53">
        <v>764</v>
      </c>
      <c r="Y2046" s="54">
        <v>1413</v>
      </c>
      <c r="Z2046" s="54">
        <v>0</v>
      </c>
      <c r="AA2046" s="54">
        <v>0</v>
      </c>
      <c r="AB2046" s="54">
        <v>0</v>
      </c>
      <c r="AC2046" s="55">
        <v>0</v>
      </c>
      <c r="AD2046" s="53">
        <v>3321</v>
      </c>
      <c r="AE2046" s="54">
        <v>2672</v>
      </c>
      <c r="AF2046" s="54">
        <v>0</v>
      </c>
      <c r="AG2046" s="54">
        <v>0</v>
      </c>
      <c r="AH2046" s="54">
        <v>0</v>
      </c>
      <c r="AI2046" s="55">
        <v>0</v>
      </c>
    </row>
    <row r="2047" spans="1:35" x14ac:dyDescent="0.25">
      <c r="A2047" s="26">
        <v>2020</v>
      </c>
      <c r="B2047" s="26">
        <v>0</v>
      </c>
      <c r="C2047" s="26" t="s">
        <v>42</v>
      </c>
      <c r="D2047" s="26">
        <v>99</v>
      </c>
      <c r="E2047" s="26">
        <v>1921</v>
      </c>
      <c r="F2047" s="50">
        <v>434348</v>
      </c>
      <c r="G2047" s="51">
        <v>790278</v>
      </c>
      <c r="H2047" s="51">
        <v>0</v>
      </c>
      <c r="I2047" s="51">
        <v>0</v>
      </c>
      <c r="J2047" s="51">
        <v>0</v>
      </c>
      <c r="K2047" s="52">
        <v>0</v>
      </c>
      <c r="L2047" s="50">
        <v>0</v>
      </c>
      <c r="M2047" s="51">
        <v>0</v>
      </c>
      <c r="N2047" s="51">
        <v>0</v>
      </c>
      <c r="O2047" s="51">
        <v>0</v>
      </c>
      <c r="P2047" s="51">
        <v>0</v>
      </c>
      <c r="Q2047" s="52">
        <v>0</v>
      </c>
      <c r="R2047" s="50">
        <v>2664</v>
      </c>
      <c r="S2047" s="51">
        <v>2663</v>
      </c>
      <c r="T2047" s="51">
        <v>0</v>
      </c>
      <c r="U2047" s="51">
        <v>0</v>
      </c>
      <c r="V2047" s="51">
        <v>0</v>
      </c>
      <c r="W2047" s="52">
        <v>0</v>
      </c>
      <c r="X2047" s="50">
        <v>525</v>
      </c>
      <c r="Y2047" s="51">
        <v>982</v>
      </c>
      <c r="Z2047" s="51">
        <v>0</v>
      </c>
      <c r="AA2047" s="51">
        <v>0</v>
      </c>
      <c r="AB2047" s="51">
        <v>0</v>
      </c>
      <c r="AC2047" s="52">
        <v>0</v>
      </c>
      <c r="AD2047" s="50">
        <v>2141</v>
      </c>
      <c r="AE2047" s="51">
        <v>1685</v>
      </c>
      <c r="AF2047" s="51">
        <v>0</v>
      </c>
      <c r="AG2047" s="51">
        <v>0</v>
      </c>
      <c r="AH2047" s="51">
        <v>0</v>
      </c>
      <c r="AI2047" s="52">
        <v>0</v>
      </c>
    </row>
    <row r="2048" spans="1:35" x14ac:dyDescent="0.25">
      <c r="A2048" s="27">
        <v>2020</v>
      </c>
      <c r="B2048" s="27">
        <v>0</v>
      </c>
      <c r="C2048" s="27" t="s">
        <v>42</v>
      </c>
      <c r="D2048" s="27">
        <v>100</v>
      </c>
      <c r="E2048" s="27">
        <v>1920</v>
      </c>
      <c r="F2048" s="53">
        <v>257977</v>
      </c>
      <c r="G2048" s="54">
        <v>462378</v>
      </c>
      <c r="H2048" s="54">
        <v>0</v>
      </c>
      <c r="I2048" s="54">
        <v>0</v>
      </c>
      <c r="J2048" s="54">
        <v>0</v>
      </c>
      <c r="K2048" s="55">
        <v>0</v>
      </c>
      <c r="L2048" s="53">
        <v>0</v>
      </c>
      <c r="M2048" s="54">
        <v>0</v>
      </c>
      <c r="N2048" s="54">
        <v>0</v>
      </c>
      <c r="O2048" s="54">
        <v>0</v>
      </c>
      <c r="P2048" s="54">
        <v>0</v>
      </c>
      <c r="Q2048" s="55">
        <v>0</v>
      </c>
      <c r="R2048" s="53">
        <v>1602</v>
      </c>
      <c r="S2048" s="54">
        <v>1601</v>
      </c>
      <c r="T2048" s="54">
        <v>0</v>
      </c>
      <c r="U2048" s="54">
        <v>0</v>
      </c>
      <c r="V2048" s="54">
        <v>0</v>
      </c>
      <c r="W2048" s="55">
        <v>0</v>
      </c>
      <c r="X2048" s="53">
        <v>348</v>
      </c>
      <c r="Y2048" s="54">
        <v>654</v>
      </c>
      <c r="Z2048" s="54">
        <v>0</v>
      </c>
      <c r="AA2048" s="54">
        <v>0</v>
      </c>
      <c r="AB2048" s="54">
        <v>0</v>
      </c>
      <c r="AC2048" s="55">
        <v>0</v>
      </c>
      <c r="AD2048" s="53">
        <v>1254</v>
      </c>
      <c r="AE2048" s="54">
        <v>947</v>
      </c>
      <c r="AF2048" s="54">
        <v>0</v>
      </c>
      <c r="AG2048" s="54">
        <v>0</v>
      </c>
      <c r="AH2048" s="54">
        <v>0</v>
      </c>
      <c r="AI2048" s="55">
        <v>0</v>
      </c>
    </row>
    <row r="2049" spans="1:35" x14ac:dyDescent="0.25">
      <c r="A2049" s="26">
        <v>2020</v>
      </c>
      <c r="B2049" s="26">
        <v>0</v>
      </c>
      <c r="C2049" s="26" t="s">
        <v>42</v>
      </c>
      <c r="D2049" s="26">
        <v>101</v>
      </c>
      <c r="E2049" s="26">
        <v>1919</v>
      </c>
      <c r="F2049" s="50">
        <v>111893</v>
      </c>
      <c r="G2049" s="51">
        <v>199095</v>
      </c>
      <c r="H2049" s="51">
        <v>0</v>
      </c>
      <c r="I2049" s="51">
        <v>0</v>
      </c>
      <c r="J2049" s="51">
        <v>0</v>
      </c>
      <c r="K2049" s="52">
        <v>0</v>
      </c>
      <c r="L2049" s="50">
        <v>0</v>
      </c>
      <c r="M2049" s="51">
        <v>0</v>
      </c>
      <c r="N2049" s="51">
        <v>0</v>
      </c>
      <c r="O2049" s="51">
        <v>0</v>
      </c>
      <c r="P2049" s="51">
        <v>0</v>
      </c>
      <c r="Q2049" s="52">
        <v>0</v>
      </c>
      <c r="R2049" s="50">
        <v>703</v>
      </c>
      <c r="S2049" s="51">
        <v>701</v>
      </c>
      <c r="T2049" s="51">
        <v>0</v>
      </c>
      <c r="U2049" s="51">
        <v>0</v>
      </c>
      <c r="V2049" s="51">
        <v>0</v>
      </c>
      <c r="W2049" s="52">
        <v>0</v>
      </c>
      <c r="X2049" s="50">
        <v>155</v>
      </c>
      <c r="Y2049" s="51">
        <v>306</v>
      </c>
      <c r="Z2049" s="51">
        <v>0</v>
      </c>
      <c r="AA2049" s="51">
        <v>0</v>
      </c>
      <c r="AB2049" s="51">
        <v>0</v>
      </c>
      <c r="AC2049" s="52">
        <v>0</v>
      </c>
      <c r="AD2049" s="50">
        <v>548</v>
      </c>
      <c r="AE2049" s="51">
        <v>397</v>
      </c>
      <c r="AF2049" s="51">
        <v>0</v>
      </c>
      <c r="AG2049" s="51">
        <v>0</v>
      </c>
      <c r="AH2049" s="51">
        <v>0</v>
      </c>
      <c r="AI2049" s="52">
        <v>0</v>
      </c>
    </row>
    <row r="2050" spans="1:35" x14ac:dyDescent="0.25">
      <c r="A2050" s="27">
        <v>2020</v>
      </c>
      <c r="B2050" s="27">
        <v>0</v>
      </c>
      <c r="C2050" s="27" t="s">
        <v>42</v>
      </c>
      <c r="D2050" s="27">
        <v>102</v>
      </c>
      <c r="E2050" s="27">
        <v>1918</v>
      </c>
      <c r="F2050" s="53">
        <v>38858</v>
      </c>
      <c r="G2050" s="54">
        <v>69301</v>
      </c>
      <c r="H2050" s="54">
        <v>0</v>
      </c>
      <c r="I2050" s="54">
        <v>0</v>
      </c>
      <c r="J2050" s="54">
        <v>0</v>
      </c>
      <c r="K2050" s="55">
        <v>0</v>
      </c>
      <c r="L2050" s="53">
        <v>0</v>
      </c>
      <c r="M2050" s="54">
        <v>0</v>
      </c>
      <c r="N2050" s="54">
        <v>0</v>
      </c>
      <c r="O2050" s="54">
        <v>0</v>
      </c>
      <c r="P2050" s="54">
        <v>0</v>
      </c>
      <c r="Q2050" s="55">
        <v>0</v>
      </c>
      <c r="R2050" s="53">
        <v>235</v>
      </c>
      <c r="S2050" s="54">
        <v>235</v>
      </c>
      <c r="T2050" s="54">
        <v>0</v>
      </c>
      <c r="U2050" s="54">
        <v>0</v>
      </c>
      <c r="V2050" s="54">
        <v>0</v>
      </c>
      <c r="W2050" s="55">
        <v>0</v>
      </c>
      <c r="X2050" s="53">
        <v>46</v>
      </c>
      <c r="Y2050" s="54">
        <v>91</v>
      </c>
      <c r="Z2050" s="54">
        <v>0</v>
      </c>
      <c r="AA2050" s="54">
        <v>0</v>
      </c>
      <c r="AB2050" s="54">
        <v>0</v>
      </c>
      <c r="AC2050" s="55">
        <v>0</v>
      </c>
      <c r="AD2050" s="53">
        <v>188</v>
      </c>
      <c r="AE2050" s="54">
        <v>145</v>
      </c>
      <c r="AF2050" s="54">
        <v>0</v>
      </c>
      <c r="AG2050" s="54">
        <v>0</v>
      </c>
      <c r="AH2050" s="54">
        <v>0</v>
      </c>
      <c r="AI2050" s="55">
        <v>0</v>
      </c>
    </row>
    <row r="2051" spans="1:35" x14ac:dyDescent="0.25">
      <c r="A2051" s="26">
        <v>2020</v>
      </c>
      <c r="B2051" s="26">
        <v>0</v>
      </c>
      <c r="C2051" s="26" t="s">
        <v>42</v>
      </c>
      <c r="D2051" s="26">
        <v>103</v>
      </c>
      <c r="E2051" s="26">
        <v>1917</v>
      </c>
      <c r="F2051" s="50">
        <v>21357</v>
      </c>
      <c r="G2051" s="51">
        <v>37492</v>
      </c>
      <c r="H2051" s="51">
        <v>0</v>
      </c>
      <c r="I2051" s="51">
        <v>0</v>
      </c>
      <c r="J2051" s="51">
        <v>0</v>
      </c>
      <c r="K2051" s="52">
        <v>0</v>
      </c>
      <c r="L2051" s="50">
        <v>0</v>
      </c>
      <c r="M2051" s="51">
        <v>0</v>
      </c>
      <c r="N2051" s="51">
        <v>0</v>
      </c>
      <c r="O2051" s="51">
        <v>0</v>
      </c>
      <c r="P2051" s="51">
        <v>0</v>
      </c>
      <c r="Q2051" s="52">
        <v>0</v>
      </c>
      <c r="R2051" s="50">
        <v>139</v>
      </c>
      <c r="S2051" s="51">
        <v>139</v>
      </c>
      <c r="T2051" s="51">
        <v>0</v>
      </c>
      <c r="U2051" s="51">
        <v>0</v>
      </c>
      <c r="V2051" s="51">
        <v>0</v>
      </c>
      <c r="W2051" s="52">
        <v>0</v>
      </c>
      <c r="X2051" s="50">
        <v>38</v>
      </c>
      <c r="Y2051" s="51">
        <v>64</v>
      </c>
      <c r="Z2051" s="51">
        <v>0</v>
      </c>
      <c r="AA2051" s="51">
        <v>0</v>
      </c>
      <c r="AB2051" s="51">
        <v>0</v>
      </c>
      <c r="AC2051" s="52">
        <v>0</v>
      </c>
      <c r="AD2051" s="50">
        <v>101</v>
      </c>
      <c r="AE2051" s="51">
        <v>74</v>
      </c>
      <c r="AF2051" s="51">
        <v>0</v>
      </c>
      <c r="AG2051" s="51">
        <v>0</v>
      </c>
      <c r="AH2051" s="51">
        <v>0</v>
      </c>
      <c r="AI2051" s="52">
        <v>0</v>
      </c>
    </row>
    <row r="2052" spans="1:35" x14ac:dyDescent="0.25">
      <c r="A2052" s="27">
        <v>2020</v>
      </c>
      <c r="B2052" s="27">
        <v>0</v>
      </c>
      <c r="C2052" s="27" t="s">
        <v>42</v>
      </c>
      <c r="D2052" s="27">
        <v>104</v>
      </c>
      <c r="E2052" s="27">
        <v>1916</v>
      </c>
      <c r="F2052" s="53">
        <v>10132</v>
      </c>
      <c r="G2052" s="54">
        <v>17703</v>
      </c>
      <c r="H2052" s="54">
        <v>0</v>
      </c>
      <c r="I2052" s="54">
        <v>0</v>
      </c>
      <c r="J2052" s="54">
        <v>0</v>
      </c>
      <c r="K2052" s="55">
        <v>0</v>
      </c>
      <c r="L2052" s="53">
        <v>0</v>
      </c>
      <c r="M2052" s="54">
        <v>0</v>
      </c>
      <c r="N2052" s="54">
        <v>0</v>
      </c>
      <c r="O2052" s="54">
        <v>0</v>
      </c>
      <c r="P2052" s="54">
        <v>0</v>
      </c>
      <c r="Q2052" s="55">
        <v>0</v>
      </c>
      <c r="R2052" s="53">
        <v>70</v>
      </c>
      <c r="S2052" s="54">
        <v>70</v>
      </c>
      <c r="T2052" s="54">
        <v>0</v>
      </c>
      <c r="U2052" s="54">
        <v>0</v>
      </c>
      <c r="V2052" s="54">
        <v>0</v>
      </c>
      <c r="W2052" s="55">
        <v>0</v>
      </c>
      <c r="X2052" s="53">
        <v>23</v>
      </c>
      <c r="Y2052" s="54">
        <v>34</v>
      </c>
      <c r="Z2052" s="54">
        <v>0</v>
      </c>
      <c r="AA2052" s="54">
        <v>0</v>
      </c>
      <c r="AB2052" s="54">
        <v>0</v>
      </c>
      <c r="AC2052" s="55">
        <v>0</v>
      </c>
      <c r="AD2052" s="53">
        <v>47</v>
      </c>
      <c r="AE2052" s="54">
        <v>36</v>
      </c>
      <c r="AF2052" s="54">
        <v>0</v>
      </c>
      <c r="AG2052" s="54">
        <v>0</v>
      </c>
      <c r="AH2052" s="54">
        <v>0</v>
      </c>
      <c r="AI2052" s="55">
        <v>0</v>
      </c>
    </row>
    <row r="2053" spans="1:35" x14ac:dyDescent="0.25">
      <c r="A2053" s="26">
        <v>2020</v>
      </c>
      <c r="B2053" s="26">
        <v>0</v>
      </c>
      <c r="C2053" s="26" t="s">
        <v>42</v>
      </c>
      <c r="D2053" s="26">
        <v>105</v>
      </c>
      <c r="E2053" s="26">
        <v>1915</v>
      </c>
      <c r="F2053" s="50">
        <v>7288</v>
      </c>
      <c r="G2053" s="51">
        <v>12910</v>
      </c>
      <c r="H2053" s="51">
        <v>0</v>
      </c>
      <c r="I2053" s="51">
        <v>0</v>
      </c>
      <c r="J2053" s="51">
        <v>0</v>
      </c>
      <c r="K2053" s="52">
        <v>0</v>
      </c>
      <c r="L2053" s="50">
        <v>0</v>
      </c>
      <c r="M2053" s="51">
        <v>0</v>
      </c>
      <c r="N2053" s="51">
        <v>0</v>
      </c>
      <c r="O2053" s="51">
        <v>0</v>
      </c>
      <c r="P2053" s="51">
        <v>0</v>
      </c>
      <c r="Q2053" s="52">
        <v>0</v>
      </c>
      <c r="R2053" s="50">
        <v>45</v>
      </c>
      <c r="S2053" s="51">
        <v>45</v>
      </c>
      <c r="T2053" s="51">
        <v>0</v>
      </c>
      <c r="U2053" s="51">
        <v>0</v>
      </c>
      <c r="V2053" s="51">
        <v>0</v>
      </c>
      <c r="W2053" s="52">
        <v>0</v>
      </c>
      <c r="X2053" s="50">
        <v>12</v>
      </c>
      <c r="Y2053" s="51">
        <v>19</v>
      </c>
      <c r="Z2053" s="51">
        <v>0</v>
      </c>
      <c r="AA2053" s="51">
        <v>0</v>
      </c>
      <c r="AB2053" s="51">
        <v>0</v>
      </c>
      <c r="AC2053" s="52">
        <v>0</v>
      </c>
      <c r="AD2053" s="50">
        <v>33</v>
      </c>
      <c r="AE2053" s="51">
        <v>26</v>
      </c>
      <c r="AF2053" s="51">
        <v>0</v>
      </c>
      <c r="AG2053" s="51">
        <v>0</v>
      </c>
      <c r="AH2053" s="51">
        <v>0</v>
      </c>
      <c r="AI2053" s="52">
        <v>0</v>
      </c>
    </row>
    <row r="2054" spans="1:35" x14ac:dyDescent="0.25">
      <c r="A2054" s="27">
        <v>2020</v>
      </c>
      <c r="B2054" s="27">
        <v>0</v>
      </c>
      <c r="C2054" s="27" t="s">
        <v>42</v>
      </c>
      <c r="D2054" s="27">
        <v>106</v>
      </c>
      <c r="E2054" s="27">
        <v>1914</v>
      </c>
      <c r="F2054" s="53">
        <v>5096</v>
      </c>
      <c r="G2054" s="54">
        <v>8003</v>
      </c>
      <c r="H2054" s="54">
        <v>0</v>
      </c>
      <c r="I2054" s="54">
        <v>0</v>
      </c>
      <c r="J2054" s="54">
        <v>0</v>
      </c>
      <c r="K2054" s="55">
        <v>0</v>
      </c>
      <c r="L2054" s="53">
        <v>0</v>
      </c>
      <c r="M2054" s="54">
        <v>0</v>
      </c>
      <c r="N2054" s="54">
        <v>0</v>
      </c>
      <c r="O2054" s="54">
        <v>0</v>
      </c>
      <c r="P2054" s="54">
        <v>0</v>
      </c>
      <c r="Q2054" s="55">
        <v>0</v>
      </c>
      <c r="R2054" s="53">
        <v>34</v>
      </c>
      <c r="S2054" s="54">
        <v>33</v>
      </c>
      <c r="T2054" s="54">
        <v>0</v>
      </c>
      <c r="U2054" s="54">
        <v>0</v>
      </c>
      <c r="V2054" s="54">
        <v>0</v>
      </c>
      <c r="W2054" s="55">
        <v>0</v>
      </c>
      <c r="X2054" s="53">
        <v>10</v>
      </c>
      <c r="Y2054" s="54">
        <v>19</v>
      </c>
      <c r="Z2054" s="54">
        <v>0</v>
      </c>
      <c r="AA2054" s="54">
        <v>0</v>
      </c>
      <c r="AB2054" s="54">
        <v>0</v>
      </c>
      <c r="AC2054" s="55">
        <v>0</v>
      </c>
      <c r="AD2054" s="53">
        <v>24</v>
      </c>
      <c r="AE2054" s="54">
        <v>14</v>
      </c>
      <c r="AF2054" s="54">
        <v>0</v>
      </c>
      <c r="AG2054" s="54">
        <v>0</v>
      </c>
      <c r="AH2054" s="54">
        <v>0</v>
      </c>
      <c r="AI2054" s="55">
        <v>0</v>
      </c>
    </row>
    <row r="2055" spans="1:35" x14ac:dyDescent="0.25">
      <c r="A2055" s="26">
        <v>2020</v>
      </c>
      <c r="B2055" s="26">
        <v>0</v>
      </c>
      <c r="C2055" s="26" t="s">
        <v>42</v>
      </c>
      <c r="D2055" s="26">
        <v>107</v>
      </c>
      <c r="E2055" s="26">
        <v>1913</v>
      </c>
      <c r="F2055" s="50">
        <v>1939</v>
      </c>
      <c r="G2055" s="51">
        <v>3653</v>
      </c>
      <c r="H2055" s="51">
        <v>0</v>
      </c>
      <c r="I2055" s="51">
        <v>0</v>
      </c>
      <c r="J2055" s="51">
        <v>0</v>
      </c>
      <c r="K2055" s="52">
        <v>0</v>
      </c>
      <c r="L2055" s="50">
        <v>0</v>
      </c>
      <c r="M2055" s="51">
        <v>0</v>
      </c>
      <c r="N2055" s="51">
        <v>0</v>
      </c>
      <c r="O2055" s="51">
        <v>0</v>
      </c>
      <c r="P2055" s="51">
        <v>0</v>
      </c>
      <c r="Q2055" s="52">
        <v>0</v>
      </c>
      <c r="R2055" s="50">
        <v>11</v>
      </c>
      <c r="S2055" s="51">
        <v>11</v>
      </c>
      <c r="T2055" s="51">
        <v>0</v>
      </c>
      <c r="U2055" s="51">
        <v>0</v>
      </c>
      <c r="V2055" s="51">
        <v>0</v>
      </c>
      <c r="W2055" s="52">
        <v>0</v>
      </c>
      <c r="X2055" s="50">
        <v>1</v>
      </c>
      <c r="Y2055" s="51">
        <v>4</v>
      </c>
      <c r="Z2055" s="51">
        <v>0</v>
      </c>
      <c r="AA2055" s="51">
        <v>0</v>
      </c>
      <c r="AB2055" s="51">
        <v>0</v>
      </c>
      <c r="AC2055" s="52">
        <v>0</v>
      </c>
      <c r="AD2055" s="50">
        <v>10</v>
      </c>
      <c r="AE2055" s="51">
        <v>7</v>
      </c>
      <c r="AF2055" s="51">
        <v>0</v>
      </c>
      <c r="AG2055" s="51">
        <v>0</v>
      </c>
      <c r="AH2055" s="51">
        <v>0</v>
      </c>
      <c r="AI2055" s="52">
        <v>0</v>
      </c>
    </row>
    <row r="2056" spans="1:35" x14ac:dyDescent="0.25">
      <c r="A2056" s="27">
        <v>2020</v>
      </c>
      <c r="B2056" s="27">
        <v>0</v>
      </c>
      <c r="C2056" s="27" t="s">
        <v>42</v>
      </c>
      <c r="D2056" s="27">
        <v>108</v>
      </c>
      <c r="E2056" s="27">
        <v>1912</v>
      </c>
      <c r="F2056" s="53">
        <v>1321</v>
      </c>
      <c r="G2056" s="54">
        <v>2286</v>
      </c>
      <c r="H2056" s="54">
        <v>0</v>
      </c>
      <c r="I2056" s="54">
        <v>0</v>
      </c>
      <c r="J2056" s="54">
        <v>0</v>
      </c>
      <c r="K2056" s="55">
        <v>0</v>
      </c>
      <c r="L2056" s="53">
        <v>0</v>
      </c>
      <c r="M2056" s="54">
        <v>0</v>
      </c>
      <c r="N2056" s="54">
        <v>0</v>
      </c>
      <c r="O2056" s="54">
        <v>0</v>
      </c>
      <c r="P2056" s="54">
        <v>0</v>
      </c>
      <c r="Q2056" s="55">
        <v>0</v>
      </c>
      <c r="R2056" s="53">
        <v>8</v>
      </c>
      <c r="S2056" s="54">
        <v>8</v>
      </c>
      <c r="T2056" s="54">
        <v>0</v>
      </c>
      <c r="U2056" s="54">
        <v>0</v>
      </c>
      <c r="V2056" s="54">
        <v>0</v>
      </c>
      <c r="W2056" s="55">
        <v>0</v>
      </c>
      <c r="X2056" s="53">
        <v>2</v>
      </c>
      <c r="Y2056" s="54">
        <v>4</v>
      </c>
      <c r="Z2056" s="54">
        <v>0</v>
      </c>
      <c r="AA2056" s="54">
        <v>0</v>
      </c>
      <c r="AB2056" s="54">
        <v>0</v>
      </c>
      <c r="AC2056" s="55">
        <v>0</v>
      </c>
      <c r="AD2056" s="53">
        <v>6</v>
      </c>
      <c r="AE2056" s="54">
        <v>4</v>
      </c>
      <c r="AF2056" s="54">
        <v>0</v>
      </c>
      <c r="AG2056" s="54">
        <v>0</v>
      </c>
      <c r="AH2056" s="54">
        <v>0</v>
      </c>
      <c r="AI2056" s="55">
        <v>0</v>
      </c>
    </row>
    <row r="2057" spans="1:35" x14ac:dyDescent="0.25">
      <c r="A2057" s="26">
        <v>2020</v>
      </c>
      <c r="B2057" s="26">
        <v>0</v>
      </c>
      <c r="C2057" s="26" t="s">
        <v>42</v>
      </c>
      <c r="D2057" s="26">
        <v>109</v>
      </c>
      <c r="E2057" s="26">
        <v>1911</v>
      </c>
      <c r="F2057" s="50">
        <v>727</v>
      </c>
      <c r="G2057" s="51">
        <v>1340</v>
      </c>
      <c r="H2057" s="51">
        <v>0</v>
      </c>
      <c r="I2057" s="51">
        <v>0</v>
      </c>
      <c r="J2057" s="51">
        <v>0</v>
      </c>
      <c r="K2057" s="52">
        <v>0</v>
      </c>
      <c r="L2057" s="50">
        <v>0</v>
      </c>
      <c r="M2057" s="51">
        <v>0</v>
      </c>
      <c r="N2057" s="51">
        <v>0</v>
      </c>
      <c r="O2057" s="51">
        <v>0</v>
      </c>
      <c r="P2057" s="51">
        <v>0</v>
      </c>
      <c r="Q2057" s="52">
        <v>0</v>
      </c>
      <c r="R2057" s="50">
        <v>6</v>
      </c>
      <c r="S2057" s="51">
        <v>6</v>
      </c>
      <c r="T2057" s="51">
        <v>0</v>
      </c>
      <c r="U2057" s="51">
        <v>0</v>
      </c>
      <c r="V2057" s="51">
        <v>0</v>
      </c>
      <c r="W2057" s="52">
        <v>0</v>
      </c>
      <c r="X2057" s="50">
        <v>3</v>
      </c>
      <c r="Y2057" s="51">
        <v>3</v>
      </c>
      <c r="Z2057" s="51">
        <v>0</v>
      </c>
      <c r="AA2057" s="51">
        <v>0</v>
      </c>
      <c r="AB2057" s="51">
        <v>0</v>
      </c>
      <c r="AC2057" s="52">
        <v>0</v>
      </c>
      <c r="AD2057" s="50">
        <v>2</v>
      </c>
      <c r="AE2057" s="51">
        <v>3</v>
      </c>
      <c r="AF2057" s="51">
        <v>0</v>
      </c>
      <c r="AG2057" s="51">
        <v>0</v>
      </c>
      <c r="AH2057" s="51">
        <v>0</v>
      </c>
      <c r="AI2057" s="52">
        <v>0</v>
      </c>
    </row>
    <row r="2058" spans="1:35" x14ac:dyDescent="0.25">
      <c r="A2058" s="27">
        <v>2020</v>
      </c>
      <c r="B2058" s="27">
        <v>0</v>
      </c>
      <c r="C2058" s="27" t="s">
        <v>42</v>
      </c>
      <c r="D2058" s="27">
        <v>110</v>
      </c>
      <c r="E2058" s="27">
        <v>1910</v>
      </c>
      <c r="F2058" s="53">
        <v>182</v>
      </c>
      <c r="G2058" s="54">
        <v>366</v>
      </c>
      <c r="H2058" s="54">
        <v>0</v>
      </c>
      <c r="I2058" s="54">
        <v>0</v>
      </c>
      <c r="J2058" s="54">
        <v>0</v>
      </c>
      <c r="K2058" s="55">
        <v>0</v>
      </c>
      <c r="L2058" s="53">
        <v>0</v>
      </c>
      <c r="M2058" s="54">
        <v>0</v>
      </c>
      <c r="N2058" s="54">
        <v>0</v>
      </c>
      <c r="O2058" s="54">
        <v>0</v>
      </c>
      <c r="P2058" s="54">
        <v>0</v>
      </c>
      <c r="Q2058" s="55">
        <v>0</v>
      </c>
      <c r="R2058" s="53">
        <v>1</v>
      </c>
      <c r="S2058" s="54">
        <v>1</v>
      </c>
      <c r="T2058" s="54">
        <v>0</v>
      </c>
      <c r="U2058" s="54">
        <v>0</v>
      </c>
      <c r="V2058" s="54">
        <v>0</v>
      </c>
      <c r="W2058" s="55">
        <v>0</v>
      </c>
      <c r="X2058" s="53">
        <v>0</v>
      </c>
      <c r="Y2058" s="54">
        <v>0</v>
      </c>
      <c r="Z2058" s="54">
        <v>0</v>
      </c>
      <c r="AA2058" s="54">
        <v>0</v>
      </c>
      <c r="AB2058" s="54">
        <v>0</v>
      </c>
      <c r="AC2058" s="55">
        <v>0</v>
      </c>
      <c r="AD2058" s="53">
        <v>1</v>
      </c>
      <c r="AE2058" s="54">
        <v>1</v>
      </c>
      <c r="AF2058" s="54">
        <v>0</v>
      </c>
      <c r="AG2058" s="54">
        <v>0</v>
      </c>
      <c r="AH2058" s="54">
        <v>0</v>
      </c>
      <c r="AI2058" s="55">
        <v>0</v>
      </c>
    </row>
    <row r="2059" spans="1:35" x14ac:dyDescent="0.25">
      <c r="A2059" s="26">
        <v>2020</v>
      </c>
      <c r="B2059" s="26">
        <v>0</v>
      </c>
      <c r="C2059" s="26" t="s">
        <v>42</v>
      </c>
      <c r="D2059" s="26">
        <v>111</v>
      </c>
      <c r="E2059" s="26">
        <v>1909</v>
      </c>
      <c r="F2059" s="50">
        <v>364</v>
      </c>
      <c r="G2059" s="51">
        <v>366</v>
      </c>
      <c r="H2059" s="51">
        <v>0</v>
      </c>
      <c r="I2059" s="51">
        <v>0</v>
      </c>
      <c r="J2059" s="51">
        <v>0</v>
      </c>
      <c r="K2059" s="52">
        <v>0</v>
      </c>
      <c r="L2059" s="50">
        <v>0</v>
      </c>
      <c r="M2059" s="51">
        <v>0</v>
      </c>
      <c r="N2059" s="51">
        <v>0</v>
      </c>
      <c r="O2059" s="51">
        <v>0</v>
      </c>
      <c r="P2059" s="51">
        <v>0</v>
      </c>
      <c r="Q2059" s="52">
        <v>0</v>
      </c>
      <c r="R2059" s="50">
        <v>2</v>
      </c>
      <c r="S2059" s="51">
        <v>1</v>
      </c>
      <c r="T2059" s="51">
        <v>0</v>
      </c>
      <c r="U2059" s="51">
        <v>0</v>
      </c>
      <c r="V2059" s="51">
        <v>0</v>
      </c>
      <c r="W2059" s="52">
        <v>0</v>
      </c>
      <c r="X2059" s="50">
        <v>0</v>
      </c>
      <c r="Y2059" s="51">
        <v>0</v>
      </c>
      <c r="Z2059" s="51">
        <v>0</v>
      </c>
      <c r="AA2059" s="51">
        <v>0</v>
      </c>
      <c r="AB2059" s="51">
        <v>0</v>
      </c>
      <c r="AC2059" s="52">
        <v>0</v>
      </c>
      <c r="AD2059" s="50">
        <v>2</v>
      </c>
      <c r="AE2059" s="51">
        <v>1</v>
      </c>
      <c r="AF2059" s="51">
        <v>0</v>
      </c>
      <c r="AG2059" s="51">
        <v>0</v>
      </c>
      <c r="AH2059" s="51">
        <v>0</v>
      </c>
      <c r="AI2059" s="52">
        <v>0</v>
      </c>
    </row>
    <row r="2060" spans="1:35" x14ac:dyDescent="0.25">
      <c r="A2060" s="27">
        <v>2020</v>
      </c>
      <c r="B2060" s="27">
        <v>0</v>
      </c>
      <c r="C2060" s="27" t="s">
        <v>42</v>
      </c>
      <c r="D2060" s="27">
        <v>112</v>
      </c>
      <c r="E2060" s="27">
        <v>1908</v>
      </c>
      <c r="F2060" s="53">
        <v>0</v>
      </c>
      <c r="G2060" s="54">
        <v>0</v>
      </c>
      <c r="H2060" s="54">
        <v>0</v>
      </c>
      <c r="I2060" s="54">
        <v>0</v>
      </c>
      <c r="J2060" s="54">
        <v>0</v>
      </c>
      <c r="K2060" s="55">
        <v>0</v>
      </c>
      <c r="L2060" s="53">
        <v>0</v>
      </c>
      <c r="M2060" s="54">
        <v>0</v>
      </c>
      <c r="N2060" s="54">
        <v>0</v>
      </c>
      <c r="O2060" s="54">
        <v>0</v>
      </c>
      <c r="P2060" s="54">
        <v>0</v>
      </c>
      <c r="Q2060" s="55">
        <v>0</v>
      </c>
      <c r="R2060" s="53">
        <v>0</v>
      </c>
      <c r="S2060" s="54">
        <v>0</v>
      </c>
      <c r="T2060" s="54">
        <v>0</v>
      </c>
      <c r="U2060" s="54">
        <v>0</v>
      </c>
      <c r="V2060" s="54">
        <v>0</v>
      </c>
      <c r="W2060" s="55">
        <v>0</v>
      </c>
      <c r="X2060" s="53">
        <v>0</v>
      </c>
      <c r="Y2060" s="54">
        <v>0</v>
      </c>
      <c r="Z2060" s="54">
        <v>0</v>
      </c>
      <c r="AA2060" s="54">
        <v>0</v>
      </c>
      <c r="AB2060" s="54">
        <v>0</v>
      </c>
      <c r="AC2060" s="55">
        <v>0</v>
      </c>
      <c r="AD2060" s="53">
        <v>0</v>
      </c>
      <c r="AE2060" s="54">
        <v>0</v>
      </c>
      <c r="AF2060" s="54">
        <v>0</v>
      </c>
      <c r="AG2060" s="54">
        <v>0</v>
      </c>
      <c r="AH2060" s="54">
        <v>0</v>
      </c>
      <c r="AI2060" s="55">
        <v>0</v>
      </c>
    </row>
    <row r="2061" spans="1:35" x14ac:dyDescent="0.25">
      <c r="A2061" s="26">
        <v>2020</v>
      </c>
      <c r="B2061" s="26">
        <v>0</v>
      </c>
      <c r="C2061" s="26" t="s">
        <v>53</v>
      </c>
      <c r="D2061" s="26">
        <v>0</v>
      </c>
      <c r="E2061" s="26">
        <v>2020</v>
      </c>
      <c r="F2061" s="50">
        <v>293</v>
      </c>
      <c r="G2061" s="51">
        <v>554</v>
      </c>
      <c r="H2061" s="51">
        <v>0</v>
      </c>
      <c r="I2061" s="51">
        <v>0</v>
      </c>
      <c r="J2061" s="51">
        <v>0</v>
      </c>
      <c r="K2061" s="52">
        <v>0</v>
      </c>
      <c r="L2061" s="50">
        <v>0</v>
      </c>
      <c r="M2061" s="51">
        <v>0</v>
      </c>
      <c r="N2061" s="51">
        <v>0</v>
      </c>
      <c r="O2061" s="51">
        <v>0</v>
      </c>
      <c r="P2061" s="51">
        <v>0</v>
      </c>
      <c r="Q2061" s="52">
        <v>0</v>
      </c>
      <c r="R2061" s="50">
        <v>3</v>
      </c>
      <c r="S2061" s="51">
        <v>6</v>
      </c>
      <c r="T2061" s="51">
        <v>0</v>
      </c>
      <c r="U2061" s="51">
        <v>0</v>
      </c>
      <c r="V2061" s="51">
        <v>0</v>
      </c>
      <c r="W2061" s="52">
        <v>0</v>
      </c>
      <c r="X2061" s="50">
        <v>0</v>
      </c>
      <c r="Y2061" s="51">
        <v>0</v>
      </c>
      <c r="Z2061" s="51">
        <v>0</v>
      </c>
      <c r="AA2061" s="51">
        <v>0</v>
      </c>
      <c r="AB2061" s="51">
        <v>0</v>
      </c>
      <c r="AC2061" s="52">
        <v>0</v>
      </c>
      <c r="AD2061" s="50">
        <v>3</v>
      </c>
      <c r="AE2061" s="51">
        <v>6</v>
      </c>
      <c r="AF2061" s="51">
        <v>0</v>
      </c>
      <c r="AG2061" s="51">
        <v>0</v>
      </c>
      <c r="AH2061" s="51">
        <v>0</v>
      </c>
      <c r="AI2061" s="52">
        <v>0</v>
      </c>
    </row>
    <row r="2062" spans="1:35" x14ac:dyDescent="0.25">
      <c r="A2062" s="27">
        <v>2020</v>
      </c>
      <c r="B2062" s="27">
        <v>0</v>
      </c>
      <c r="C2062" s="27" t="s">
        <v>53</v>
      </c>
      <c r="D2062" s="27">
        <v>1</v>
      </c>
      <c r="E2062" s="27">
        <v>2019</v>
      </c>
      <c r="F2062" s="53">
        <v>182</v>
      </c>
      <c r="G2062" s="54">
        <v>366</v>
      </c>
      <c r="H2062" s="54">
        <v>0</v>
      </c>
      <c r="I2062" s="54">
        <v>0</v>
      </c>
      <c r="J2062" s="54">
        <v>0</v>
      </c>
      <c r="K2062" s="55">
        <v>0</v>
      </c>
      <c r="L2062" s="53">
        <v>0</v>
      </c>
      <c r="M2062" s="54">
        <v>0</v>
      </c>
      <c r="N2062" s="54">
        <v>0</v>
      </c>
      <c r="O2062" s="54">
        <v>0</v>
      </c>
      <c r="P2062" s="54">
        <v>0</v>
      </c>
      <c r="Q2062" s="55">
        <v>0</v>
      </c>
      <c r="R2062" s="53">
        <v>1</v>
      </c>
      <c r="S2062" s="54">
        <v>1</v>
      </c>
      <c r="T2062" s="54">
        <v>0</v>
      </c>
      <c r="U2062" s="54">
        <v>0</v>
      </c>
      <c r="V2062" s="54">
        <v>0</v>
      </c>
      <c r="W2062" s="55">
        <v>0</v>
      </c>
      <c r="X2062" s="53">
        <v>0</v>
      </c>
      <c r="Y2062" s="54">
        <v>0</v>
      </c>
      <c r="Z2062" s="54">
        <v>0</v>
      </c>
      <c r="AA2062" s="54">
        <v>0</v>
      </c>
      <c r="AB2062" s="54">
        <v>0</v>
      </c>
      <c r="AC2062" s="55">
        <v>0</v>
      </c>
      <c r="AD2062" s="53">
        <v>1</v>
      </c>
      <c r="AE2062" s="54">
        <v>1</v>
      </c>
      <c r="AF2062" s="54">
        <v>0</v>
      </c>
      <c r="AG2062" s="54">
        <v>0</v>
      </c>
      <c r="AH2062" s="54">
        <v>0</v>
      </c>
      <c r="AI2062" s="55">
        <v>0</v>
      </c>
    </row>
    <row r="2063" spans="1:35" x14ac:dyDescent="0.25">
      <c r="A2063" s="26">
        <v>2020</v>
      </c>
      <c r="B2063" s="26">
        <v>0</v>
      </c>
      <c r="C2063" s="26" t="s">
        <v>53</v>
      </c>
      <c r="D2063" s="26">
        <v>2</v>
      </c>
      <c r="E2063" s="26">
        <v>2018</v>
      </c>
      <c r="F2063" s="50">
        <v>242</v>
      </c>
      <c r="G2063" s="51">
        <v>426</v>
      </c>
      <c r="H2063" s="51">
        <v>0</v>
      </c>
      <c r="I2063" s="51">
        <v>0</v>
      </c>
      <c r="J2063" s="51">
        <v>0</v>
      </c>
      <c r="K2063" s="52">
        <v>0</v>
      </c>
      <c r="L2063" s="50">
        <v>0</v>
      </c>
      <c r="M2063" s="51">
        <v>0</v>
      </c>
      <c r="N2063" s="51">
        <v>0</v>
      </c>
      <c r="O2063" s="51">
        <v>0</v>
      </c>
      <c r="P2063" s="51">
        <v>0</v>
      </c>
      <c r="Q2063" s="52">
        <v>0</v>
      </c>
      <c r="R2063" s="50">
        <v>2</v>
      </c>
      <c r="S2063" s="51">
        <v>2</v>
      </c>
      <c r="T2063" s="51">
        <v>0</v>
      </c>
      <c r="U2063" s="51">
        <v>0</v>
      </c>
      <c r="V2063" s="51">
        <v>0</v>
      </c>
      <c r="W2063" s="52">
        <v>0</v>
      </c>
      <c r="X2063" s="50">
        <v>0</v>
      </c>
      <c r="Y2063" s="51">
        <v>0</v>
      </c>
      <c r="Z2063" s="51">
        <v>0</v>
      </c>
      <c r="AA2063" s="51">
        <v>0</v>
      </c>
      <c r="AB2063" s="51">
        <v>0</v>
      </c>
      <c r="AC2063" s="52">
        <v>0</v>
      </c>
      <c r="AD2063" s="50">
        <v>1</v>
      </c>
      <c r="AE2063" s="51">
        <v>1</v>
      </c>
      <c r="AF2063" s="51">
        <v>0</v>
      </c>
      <c r="AG2063" s="51">
        <v>0</v>
      </c>
      <c r="AH2063" s="51">
        <v>0</v>
      </c>
      <c r="AI2063" s="52">
        <v>0</v>
      </c>
    </row>
    <row r="2064" spans="1:35" x14ac:dyDescent="0.25">
      <c r="A2064" s="27">
        <v>2020</v>
      </c>
      <c r="B2064" s="27">
        <v>0</v>
      </c>
      <c r="C2064" s="27" t="s">
        <v>53</v>
      </c>
      <c r="D2064" s="27">
        <v>3</v>
      </c>
      <c r="E2064" s="27">
        <v>2017</v>
      </c>
      <c r="F2064" s="53">
        <v>182</v>
      </c>
      <c r="G2064" s="54">
        <v>92</v>
      </c>
      <c r="H2064" s="54">
        <v>0</v>
      </c>
      <c r="I2064" s="54">
        <v>0</v>
      </c>
      <c r="J2064" s="54">
        <v>0</v>
      </c>
      <c r="K2064" s="55">
        <v>0</v>
      </c>
      <c r="L2064" s="53">
        <v>0</v>
      </c>
      <c r="M2064" s="54">
        <v>0</v>
      </c>
      <c r="N2064" s="54">
        <v>0</v>
      </c>
      <c r="O2064" s="54">
        <v>0</v>
      </c>
      <c r="P2064" s="54">
        <v>0</v>
      </c>
      <c r="Q2064" s="55">
        <v>0</v>
      </c>
      <c r="R2064" s="53">
        <v>1</v>
      </c>
      <c r="S2064" s="54">
        <v>1</v>
      </c>
      <c r="T2064" s="54">
        <v>0</v>
      </c>
      <c r="U2064" s="54">
        <v>0</v>
      </c>
      <c r="V2064" s="54">
        <v>0</v>
      </c>
      <c r="W2064" s="55">
        <v>0</v>
      </c>
      <c r="X2064" s="53">
        <v>0</v>
      </c>
      <c r="Y2064" s="54">
        <v>0</v>
      </c>
      <c r="Z2064" s="54">
        <v>0</v>
      </c>
      <c r="AA2064" s="54">
        <v>0</v>
      </c>
      <c r="AB2064" s="54">
        <v>0</v>
      </c>
      <c r="AC2064" s="55">
        <v>0</v>
      </c>
      <c r="AD2064" s="53">
        <v>1</v>
      </c>
      <c r="AE2064" s="54">
        <v>1</v>
      </c>
      <c r="AF2064" s="54">
        <v>0</v>
      </c>
      <c r="AG2064" s="54">
        <v>0</v>
      </c>
      <c r="AH2064" s="54">
        <v>0</v>
      </c>
      <c r="AI2064" s="55">
        <v>0</v>
      </c>
    </row>
    <row r="2065" spans="1:35" x14ac:dyDescent="0.25">
      <c r="A2065" s="26">
        <v>2020</v>
      </c>
      <c r="B2065" s="26">
        <v>0</v>
      </c>
      <c r="C2065" s="26" t="s">
        <v>53</v>
      </c>
      <c r="D2065" s="26">
        <v>4</v>
      </c>
      <c r="E2065" s="26">
        <v>2016</v>
      </c>
      <c r="F2065" s="50">
        <v>0</v>
      </c>
      <c r="G2065" s="51">
        <v>0</v>
      </c>
      <c r="H2065" s="51">
        <v>0</v>
      </c>
      <c r="I2065" s="51">
        <v>0</v>
      </c>
      <c r="J2065" s="51">
        <v>0</v>
      </c>
      <c r="K2065" s="52">
        <v>0</v>
      </c>
      <c r="L2065" s="50">
        <v>0</v>
      </c>
      <c r="M2065" s="51">
        <v>0</v>
      </c>
      <c r="N2065" s="51">
        <v>0</v>
      </c>
      <c r="O2065" s="51">
        <v>0</v>
      </c>
      <c r="P2065" s="51">
        <v>0</v>
      </c>
      <c r="Q2065" s="52">
        <v>0</v>
      </c>
      <c r="R2065" s="50">
        <v>0</v>
      </c>
      <c r="S2065" s="51">
        <v>0</v>
      </c>
      <c r="T2065" s="51">
        <v>0</v>
      </c>
      <c r="U2065" s="51">
        <v>0</v>
      </c>
      <c r="V2065" s="51">
        <v>0</v>
      </c>
      <c r="W2065" s="52">
        <v>0</v>
      </c>
      <c r="X2065" s="50">
        <v>0</v>
      </c>
      <c r="Y2065" s="51">
        <v>0</v>
      </c>
      <c r="Z2065" s="51">
        <v>0</v>
      </c>
      <c r="AA2065" s="51">
        <v>0</v>
      </c>
      <c r="AB2065" s="51">
        <v>0</v>
      </c>
      <c r="AC2065" s="52">
        <v>0</v>
      </c>
      <c r="AD2065" s="50">
        <v>0</v>
      </c>
      <c r="AE2065" s="51">
        <v>0</v>
      </c>
      <c r="AF2065" s="51">
        <v>0</v>
      </c>
      <c r="AG2065" s="51">
        <v>0</v>
      </c>
      <c r="AH2065" s="51">
        <v>0</v>
      </c>
      <c r="AI2065" s="52">
        <v>0</v>
      </c>
    </row>
    <row r="2066" spans="1:35" x14ac:dyDescent="0.25">
      <c r="A2066" s="27">
        <v>2020</v>
      </c>
      <c r="B2066" s="27">
        <v>0</v>
      </c>
      <c r="C2066" s="27" t="s">
        <v>53</v>
      </c>
      <c r="D2066" s="27">
        <v>5</v>
      </c>
      <c r="E2066" s="27">
        <v>2015</v>
      </c>
      <c r="F2066" s="53">
        <v>0</v>
      </c>
      <c r="G2066" s="54">
        <v>0</v>
      </c>
      <c r="H2066" s="54">
        <v>0</v>
      </c>
      <c r="I2066" s="54">
        <v>0</v>
      </c>
      <c r="J2066" s="54">
        <v>0</v>
      </c>
      <c r="K2066" s="55">
        <v>0</v>
      </c>
      <c r="L2066" s="53">
        <v>0</v>
      </c>
      <c r="M2066" s="54">
        <v>0</v>
      </c>
      <c r="N2066" s="54">
        <v>0</v>
      </c>
      <c r="O2066" s="54">
        <v>0</v>
      </c>
      <c r="P2066" s="54">
        <v>0</v>
      </c>
      <c r="Q2066" s="55">
        <v>0</v>
      </c>
      <c r="R2066" s="53">
        <v>0</v>
      </c>
      <c r="S2066" s="54">
        <v>0</v>
      </c>
      <c r="T2066" s="54">
        <v>0</v>
      </c>
      <c r="U2066" s="54">
        <v>0</v>
      </c>
      <c r="V2066" s="54">
        <v>0</v>
      </c>
      <c r="W2066" s="55">
        <v>0</v>
      </c>
      <c r="X2066" s="53">
        <v>0</v>
      </c>
      <c r="Y2066" s="54">
        <v>0</v>
      </c>
      <c r="Z2066" s="54">
        <v>0</v>
      </c>
      <c r="AA2066" s="54">
        <v>0</v>
      </c>
      <c r="AB2066" s="54">
        <v>0</v>
      </c>
      <c r="AC2066" s="55">
        <v>0</v>
      </c>
      <c r="AD2066" s="53">
        <v>0</v>
      </c>
      <c r="AE2066" s="54">
        <v>0</v>
      </c>
      <c r="AF2066" s="54">
        <v>0</v>
      </c>
      <c r="AG2066" s="54">
        <v>0</v>
      </c>
      <c r="AH2066" s="54">
        <v>0</v>
      </c>
      <c r="AI2066" s="55">
        <v>0</v>
      </c>
    </row>
    <row r="2067" spans="1:35" x14ac:dyDescent="0.25">
      <c r="A2067" s="26">
        <v>2020</v>
      </c>
      <c r="B2067" s="26">
        <v>0</v>
      </c>
      <c r="C2067" s="26" t="s">
        <v>53</v>
      </c>
      <c r="D2067" s="26">
        <v>6</v>
      </c>
      <c r="E2067" s="26">
        <v>2014</v>
      </c>
      <c r="F2067" s="50">
        <v>0</v>
      </c>
      <c r="G2067" s="51">
        <v>0</v>
      </c>
      <c r="H2067" s="51">
        <v>0</v>
      </c>
      <c r="I2067" s="51">
        <v>0</v>
      </c>
      <c r="J2067" s="51">
        <v>0</v>
      </c>
      <c r="K2067" s="52">
        <v>0</v>
      </c>
      <c r="L2067" s="50">
        <v>0</v>
      </c>
      <c r="M2067" s="51">
        <v>0</v>
      </c>
      <c r="N2067" s="51">
        <v>0</v>
      </c>
      <c r="O2067" s="51">
        <v>0</v>
      </c>
      <c r="P2067" s="51">
        <v>0</v>
      </c>
      <c r="Q2067" s="52">
        <v>0</v>
      </c>
      <c r="R2067" s="50">
        <v>0</v>
      </c>
      <c r="S2067" s="51">
        <v>0</v>
      </c>
      <c r="T2067" s="51">
        <v>0</v>
      </c>
      <c r="U2067" s="51">
        <v>0</v>
      </c>
      <c r="V2067" s="51">
        <v>0</v>
      </c>
      <c r="W2067" s="52">
        <v>0</v>
      </c>
      <c r="X2067" s="50">
        <v>0</v>
      </c>
      <c r="Y2067" s="51">
        <v>0</v>
      </c>
      <c r="Z2067" s="51">
        <v>0</v>
      </c>
      <c r="AA2067" s="51">
        <v>0</v>
      </c>
      <c r="AB2067" s="51">
        <v>0</v>
      </c>
      <c r="AC2067" s="52">
        <v>0</v>
      </c>
      <c r="AD2067" s="50">
        <v>0</v>
      </c>
      <c r="AE2067" s="51">
        <v>0</v>
      </c>
      <c r="AF2067" s="51">
        <v>0</v>
      </c>
      <c r="AG2067" s="51">
        <v>0</v>
      </c>
      <c r="AH2067" s="51">
        <v>0</v>
      </c>
      <c r="AI2067" s="52">
        <v>0</v>
      </c>
    </row>
    <row r="2068" spans="1:35" x14ac:dyDescent="0.25">
      <c r="A2068" s="27">
        <v>2020</v>
      </c>
      <c r="B2068" s="27">
        <v>0</v>
      </c>
      <c r="C2068" s="27" t="s">
        <v>53</v>
      </c>
      <c r="D2068" s="27">
        <v>7</v>
      </c>
      <c r="E2068" s="27">
        <v>2013</v>
      </c>
      <c r="F2068" s="53">
        <v>0</v>
      </c>
      <c r="G2068" s="54">
        <v>0</v>
      </c>
      <c r="H2068" s="54">
        <v>0</v>
      </c>
      <c r="I2068" s="54">
        <v>0</v>
      </c>
      <c r="J2068" s="54">
        <v>0</v>
      </c>
      <c r="K2068" s="55">
        <v>0</v>
      </c>
      <c r="L2068" s="53">
        <v>0</v>
      </c>
      <c r="M2068" s="54">
        <v>0</v>
      </c>
      <c r="N2068" s="54">
        <v>0</v>
      </c>
      <c r="O2068" s="54">
        <v>0</v>
      </c>
      <c r="P2068" s="54">
        <v>0</v>
      </c>
      <c r="Q2068" s="55">
        <v>0</v>
      </c>
      <c r="R2068" s="53">
        <v>0</v>
      </c>
      <c r="S2068" s="54">
        <v>0</v>
      </c>
      <c r="T2068" s="54">
        <v>0</v>
      </c>
      <c r="U2068" s="54">
        <v>0</v>
      </c>
      <c r="V2068" s="54">
        <v>0</v>
      </c>
      <c r="W2068" s="55">
        <v>0</v>
      </c>
      <c r="X2068" s="53">
        <v>0</v>
      </c>
      <c r="Y2068" s="54">
        <v>0</v>
      </c>
      <c r="Z2068" s="54">
        <v>0</v>
      </c>
      <c r="AA2068" s="54">
        <v>0</v>
      </c>
      <c r="AB2068" s="54">
        <v>0</v>
      </c>
      <c r="AC2068" s="55">
        <v>0</v>
      </c>
      <c r="AD2068" s="53">
        <v>0</v>
      </c>
      <c r="AE2068" s="54">
        <v>0</v>
      </c>
      <c r="AF2068" s="54">
        <v>0</v>
      </c>
      <c r="AG2068" s="54">
        <v>0</v>
      </c>
      <c r="AH2068" s="54">
        <v>0</v>
      </c>
      <c r="AI2068" s="55">
        <v>0</v>
      </c>
    </row>
    <row r="2069" spans="1:35" x14ac:dyDescent="0.25">
      <c r="A2069" s="26">
        <v>2020</v>
      </c>
      <c r="B2069" s="26">
        <v>0</v>
      </c>
      <c r="C2069" s="26" t="s">
        <v>53</v>
      </c>
      <c r="D2069" s="26">
        <v>8</v>
      </c>
      <c r="E2069" s="26">
        <v>2012</v>
      </c>
      <c r="F2069" s="50">
        <v>0</v>
      </c>
      <c r="G2069" s="51">
        <v>0</v>
      </c>
      <c r="H2069" s="51">
        <v>0</v>
      </c>
      <c r="I2069" s="51">
        <v>0</v>
      </c>
      <c r="J2069" s="51">
        <v>0</v>
      </c>
      <c r="K2069" s="52">
        <v>0</v>
      </c>
      <c r="L2069" s="50">
        <v>0</v>
      </c>
      <c r="M2069" s="51">
        <v>0</v>
      </c>
      <c r="N2069" s="51">
        <v>0</v>
      </c>
      <c r="O2069" s="51">
        <v>0</v>
      </c>
      <c r="P2069" s="51">
        <v>0</v>
      </c>
      <c r="Q2069" s="52">
        <v>0</v>
      </c>
      <c r="R2069" s="50">
        <v>0</v>
      </c>
      <c r="S2069" s="51">
        <v>0</v>
      </c>
      <c r="T2069" s="51">
        <v>0</v>
      </c>
      <c r="U2069" s="51">
        <v>0</v>
      </c>
      <c r="V2069" s="51">
        <v>0</v>
      </c>
      <c r="W2069" s="52">
        <v>0</v>
      </c>
      <c r="X2069" s="50">
        <v>0</v>
      </c>
      <c r="Y2069" s="51">
        <v>0</v>
      </c>
      <c r="Z2069" s="51">
        <v>0</v>
      </c>
      <c r="AA2069" s="51">
        <v>0</v>
      </c>
      <c r="AB2069" s="51">
        <v>0</v>
      </c>
      <c r="AC2069" s="52">
        <v>0</v>
      </c>
      <c r="AD2069" s="50">
        <v>0</v>
      </c>
      <c r="AE2069" s="51">
        <v>0</v>
      </c>
      <c r="AF2069" s="51">
        <v>0</v>
      </c>
      <c r="AG2069" s="51">
        <v>0</v>
      </c>
      <c r="AH2069" s="51">
        <v>0</v>
      </c>
      <c r="AI2069" s="52">
        <v>0</v>
      </c>
    </row>
    <row r="2070" spans="1:35" x14ac:dyDescent="0.25">
      <c r="A2070" s="27">
        <v>2020</v>
      </c>
      <c r="B2070" s="27">
        <v>0</v>
      </c>
      <c r="C2070" s="27" t="s">
        <v>53</v>
      </c>
      <c r="D2070" s="27">
        <v>9</v>
      </c>
      <c r="E2070" s="27">
        <v>2011</v>
      </c>
      <c r="F2070" s="53">
        <v>0</v>
      </c>
      <c r="G2070" s="54">
        <v>0</v>
      </c>
      <c r="H2070" s="54">
        <v>0</v>
      </c>
      <c r="I2070" s="54">
        <v>0</v>
      </c>
      <c r="J2070" s="54">
        <v>0</v>
      </c>
      <c r="K2070" s="55">
        <v>0</v>
      </c>
      <c r="L2070" s="53">
        <v>0</v>
      </c>
      <c r="M2070" s="54">
        <v>0</v>
      </c>
      <c r="N2070" s="54">
        <v>0</v>
      </c>
      <c r="O2070" s="54">
        <v>0</v>
      </c>
      <c r="P2070" s="54">
        <v>0</v>
      </c>
      <c r="Q2070" s="55">
        <v>0</v>
      </c>
      <c r="R2070" s="53">
        <v>0</v>
      </c>
      <c r="S2070" s="54">
        <v>0</v>
      </c>
      <c r="T2070" s="54">
        <v>0</v>
      </c>
      <c r="U2070" s="54">
        <v>0</v>
      </c>
      <c r="V2070" s="54">
        <v>0</v>
      </c>
      <c r="W2070" s="55">
        <v>0</v>
      </c>
      <c r="X2070" s="53">
        <v>0</v>
      </c>
      <c r="Y2070" s="54">
        <v>0</v>
      </c>
      <c r="Z2070" s="54">
        <v>0</v>
      </c>
      <c r="AA2070" s="54">
        <v>0</v>
      </c>
      <c r="AB2070" s="54">
        <v>0</v>
      </c>
      <c r="AC2070" s="55">
        <v>0</v>
      </c>
      <c r="AD2070" s="53">
        <v>0</v>
      </c>
      <c r="AE2070" s="54">
        <v>0</v>
      </c>
      <c r="AF2070" s="54">
        <v>0</v>
      </c>
      <c r="AG2070" s="54">
        <v>0</v>
      </c>
      <c r="AH2070" s="54">
        <v>0</v>
      </c>
      <c r="AI2070" s="55">
        <v>0</v>
      </c>
    </row>
    <row r="2071" spans="1:35" x14ac:dyDescent="0.25">
      <c r="A2071" s="26">
        <v>2020</v>
      </c>
      <c r="B2071" s="26">
        <v>0</v>
      </c>
      <c r="C2071" s="26" t="s">
        <v>53</v>
      </c>
      <c r="D2071" s="26">
        <v>10</v>
      </c>
      <c r="E2071" s="26">
        <v>2010</v>
      </c>
      <c r="F2071" s="50">
        <v>0</v>
      </c>
      <c r="G2071" s="51">
        <v>0</v>
      </c>
      <c r="H2071" s="51">
        <v>0</v>
      </c>
      <c r="I2071" s="51">
        <v>0</v>
      </c>
      <c r="J2071" s="51">
        <v>0</v>
      </c>
      <c r="K2071" s="52">
        <v>0</v>
      </c>
      <c r="L2071" s="50">
        <v>0</v>
      </c>
      <c r="M2071" s="51">
        <v>0</v>
      </c>
      <c r="N2071" s="51">
        <v>0</v>
      </c>
      <c r="O2071" s="51">
        <v>0</v>
      </c>
      <c r="P2071" s="51">
        <v>0</v>
      </c>
      <c r="Q2071" s="52">
        <v>0</v>
      </c>
      <c r="R2071" s="50">
        <v>0</v>
      </c>
      <c r="S2071" s="51">
        <v>0</v>
      </c>
      <c r="T2071" s="51">
        <v>0</v>
      </c>
      <c r="U2071" s="51">
        <v>0</v>
      </c>
      <c r="V2071" s="51">
        <v>0</v>
      </c>
      <c r="W2071" s="52">
        <v>0</v>
      </c>
      <c r="X2071" s="50">
        <v>0</v>
      </c>
      <c r="Y2071" s="51">
        <v>0</v>
      </c>
      <c r="Z2071" s="51">
        <v>0</v>
      </c>
      <c r="AA2071" s="51">
        <v>0</v>
      </c>
      <c r="AB2071" s="51">
        <v>0</v>
      </c>
      <c r="AC2071" s="52">
        <v>0</v>
      </c>
      <c r="AD2071" s="50">
        <v>0</v>
      </c>
      <c r="AE2071" s="51">
        <v>0</v>
      </c>
      <c r="AF2071" s="51">
        <v>0</v>
      </c>
      <c r="AG2071" s="51">
        <v>0</v>
      </c>
      <c r="AH2071" s="51">
        <v>0</v>
      </c>
      <c r="AI2071" s="52">
        <v>0</v>
      </c>
    </row>
    <row r="2072" spans="1:35" x14ac:dyDescent="0.25">
      <c r="A2072" s="27">
        <v>2020</v>
      </c>
      <c r="B2072" s="27">
        <v>0</v>
      </c>
      <c r="C2072" s="27" t="s">
        <v>53</v>
      </c>
      <c r="D2072" s="27">
        <v>11</v>
      </c>
      <c r="E2072" s="27">
        <v>2009</v>
      </c>
      <c r="F2072" s="53">
        <v>0</v>
      </c>
      <c r="G2072" s="54">
        <v>0</v>
      </c>
      <c r="H2072" s="54">
        <v>0</v>
      </c>
      <c r="I2072" s="54">
        <v>0</v>
      </c>
      <c r="J2072" s="54">
        <v>0</v>
      </c>
      <c r="K2072" s="55">
        <v>0</v>
      </c>
      <c r="L2072" s="53">
        <v>0</v>
      </c>
      <c r="M2072" s="54">
        <v>0</v>
      </c>
      <c r="N2072" s="54">
        <v>0</v>
      </c>
      <c r="O2072" s="54">
        <v>0</v>
      </c>
      <c r="P2072" s="54">
        <v>0</v>
      </c>
      <c r="Q2072" s="55">
        <v>0</v>
      </c>
      <c r="R2072" s="53">
        <v>0</v>
      </c>
      <c r="S2072" s="54">
        <v>0</v>
      </c>
      <c r="T2072" s="54">
        <v>0</v>
      </c>
      <c r="U2072" s="54">
        <v>0</v>
      </c>
      <c r="V2072" s="54">
        <v>0</v>
      </c>
      <c r="W2072" s="55">
        <v>0</v>
      </c>
      <c r="X2072" s="53">
        <v>0</v>
      </c>
      <c r="Y2072" s="54">
        <v>0</v>
      </c>
      <c r="Z2072" s="54">
        <v>0</v>
      </c>
      <c r="AA2072" s="54">
        <v>0</v>
      </c>
      <c r="AB2072" s="54">
        <v>0</v>
      </c>
      <c r="AC2072" s="55">
        <v>0</v>
      </c>
      <c r="AD2072" s="53">
        <v>0</v>
      </c>
      <c r="AE2072" s="54">
        <v>0</v>
      </c>
      <c r="AF2072" s="54">
        <v>0</v>
      </c>
      <c r="AG2072" s="54">
        <v>0</v>
      </c>
      <c r="AH2072" s="54">
        <v>0</v>
      </c>
      <c r="AI2072" s="55">
        <v>0</v>
      </c>
    </row>
    <row r="2073" spans="1:35" x14ac:dyDescent="0.25">
      <c r="A2073" s="26">
        <v>2020</v>
      </c>
      <c r="B2073" s="26">
        <v>0</v>
      </c>
      <c r="C2073" s="26" t="s">
        <v>53</v>
      </c>
      <c r="D2073" s="26">
        <v>12</v>
      </c>
      <c r="E2073" s="26">
        <v>2008</v>
      </c>
      <c r="F2073" s="50">
        <v>0</v>
      </c>
      <c r="G2073" s="51">
        <v>0</v>
      </c>
      <c r="H2073" s="51">
        <v>0</v>
      </c>
      <c r="I2073" s="51">
        <v>0</v>
      </c>
      <c r="J2073" s="51">
        <v>0</v>
      </c>
      <c r="K2073" s="52">
        <v>0</v>
      </c>
      <c r="L2073" s="50">
        <v>0</v>
      </c>
      <c r="M2073" s="51">
        <v>0</v>
      </c>
      <c r="N2073" s="51">
        <v>0</v>
      </c>
      <c r="O2073" s="51">
        <v>0</v>
      </c>
      <c r="P2073" s="51">
        <v>0</v>
      </c>
      <c r="Q2073" s="52">
        <v>0</v>
      </c>
      <c r="R2073" s="50">
        <v>0</v>
      </c>
      <c r="S2073" s="51">
        <v>0</v>
      </c>
      <c r="T2073" s="51">
        <v>0</v>
      </c>
      <c r="U2073" s="51">
        <v>0</v>
      </c>
      <c r="V2073" s="51">
        <v>0</v>
      </c>
      <c r="W2073" s="52">
        <v>0</v>
      </c>
      <c r="X2073" s="50">
        <v>0</v>
      </c>
      <c r="Y2073" s="51">
        <v>0</v>
      </c>
      <c r="Z2073" s="51">
        <v>0</v>
      </c>
      <c r="AA2073" s="51">
        <v>0</v>
      </c>
      <c r="AB2073" s="51">
        <v>0</v>
      </c>
      <c r="AC2073" s="52">
        <v>0</v>
      </c>
      <c r="AD2073" s="50">
        <v>0</v>
      </c>
      <c r="AE2073" s="51">
        <v>0</v>
      </c>
      <c r="AF2073" s="51">
        <v>0</v>
      </c>
      <c r="AG2073" s="51">
        <v>0</v>
      </c>
      <c r="AH2073" s="51">
        <v>0</v>
      </c>
      <c r="AI2073" s="52">
        <v>0</v>
      </c>
    </row>
    <row r="2074" spans="1:35" x14ac:dyDescent="0.25">
      <c r="A2074" s="27">
        <v>2020</v>
      </c>
      <c r="B2074" s="27">
        <v>0</v>
      </c>
      <c r="C2074" s="27" t="s">
        <v>53</v>
      </c>
      <c r="D2074" s="27">
        <v>13</v>
      </c>
      <c r="E2074" s="27">
        <v>2007</v>
      </c>
      <c r="F2074" s="53">
        <v>0</v>
      </c>
      <c r="G2074" s="54">
        <v>0</v>
      </c>
      <c r="H2074" s="54">
        <v>0</v>
      </c>
      <c r="I2074" s="54">
        <v>0</v>
      </c>
      <c r="J2074" s="54">
        <v>0</v>
      </c>
      <c r="K2074" s="55">
        <v>0</v>
      </c>
      <c r="L2074" s="53">
        <v>0</v>
      </c>
      <c r="M2074" s="54">
        <v>0</v>
      </c>
      <c r="N2074" s="54">
        <v>0</v>
      </c>
      <c r="O2074" s="54">
        <v>0</v>
      </c>
      <c r="P2074" s="54">
        <v>0</v>
      </c>
      <c r="Q2074" s="55">
        <v>0</v>
      </c>
      <c r="R2074" s="53">
        <v>0</v>
      </c>
      <c r="S2074" s="54">
        <v>0</v>
      </c>
      <c r="T2074" s="54">
        <v>0</v>
      </c>
      <c r="U2074" s="54">
        <v>0</v>
      </c>
      <c r="V2074" s="54">
        <v>0</v>
      </c>
      <c r="W2074" s="55">
        <v>0</v>
      </c>
      <c r="X2074" s="53">
        <v>0</v>
      </c>
      <c r="Y2074" s="54">
        <v>0</v>
      </c>
      <c r="Z2074" s="54">
        <v>0</v>
      </c>
      <c r="AA2074" s="54">
        <v>0</v>
      </c>
      <c r="AB2074" s="54">
        <v>0</v>
      </c>
      <c r="AC2074" s="55">
        <v>0</v>
      </c>
      <c r="AD2074" s="53">
        <v>0</v>
      </c>
      <c r="AE2074" s="54">
        <v>0</v>
      </c>
      <c r="AF2074" s="54">
        <v>0</v>
      </c>
      <c r="AG2074" s="54">
        <v>0</v>
      </c>
      <c r="AH2074" s="54">
        <v>0</v>
      </c>
      <c r="AI2074" s="55">
        <v>0</v>
      </c>
    </row>
    <row r="2075" spans="1:35" x14ac:dyDescent="0.25">
      <c r="A2075" s="26">
        <v>2020</v>
      </c>
      <c r="B2075" s="26">
        <v>0</v>
      </c>
      <c r="C2075" s="26" t="s">
        <v>53</v>
      </c>
      <c r="D2075" s="26">
        <v>14</v>
      </c>
      <c r="E2075" s="26">
        <v>2006</v>
      </c>
      <c r="F2075" s="50">
        <v>0</v>
      </c>
      <c r="G2075" s="51">
        <v>0</v>
      </c>
      <c r="H2075" s="51">
        <v>0</v>
      </c>
      <c r="I2075" s="51">
        <v>0</v>
      </c>
      <c r="J2075" s="51">
        <v>0</v>
      </c>
      <c r="K2075" s="52">
        <v>0</v>
      </c>
      <c r="L2075" s="50">
        <v>0</v>
      </c>
      <c r="M2075" s="51">
        <v>0</v>
      </c>
      <c r="N2075" s="51">
        <v>0</v>
      </c>
      <c r="O2075" s="51">
        <v>0</v>
      </c>
      <c r="P2075" s="51">
        <v>0</v>
      </c>
      <c r="Q2075" s="52">
        <v>0</v>
      </c>
      <c r="R2075" s="50">
        <v>0</v>
      </c>
      <c r="S2075" s="51">
        <v>0</v>
      </c>
      <c r="T2075" s="51">
        <v>0</v>
      </c>
      <c r="U2075" s="51">
        <v>0</v>
      </c>
      <c r="V2075" s="51">
        <v>0</v>
      </c>
      <c r="W2075" s="52">
        <v>0</v>
      </c>
      <c r="X2075" s="50">
        <v>0</v>
      </c>
      <c r="Y2075" s="51">
        <v>0</v>
      </c>
      <c r="Z2075" s="51">
        <v>0</v>
      </c>
      <c r="AA2075" s="51">
        <v>0</v>
      </c>
      <c r="AB2075" s="51">
        <v>0</v>
      </c>
      <c r="AC2075" s="52">
        <v>0</v>
      </c>
      <c r="AD2075" s="50">
        <v>0</v>
      </c>
      <c r="AE2075" s="51">
        <v>0</v>
      </c>
      <c r="AF2075" s="51">
        <v>0</v>
      </c>
      <c r="AG2075" s="51">
        <v>0</v>
      </c>
      <c r="AH2075" s="51">
        <v>0</v>
      </c>
      <c r="AI2075" s="52">
        <v>0</v>
      </c>
    </row>
    <row r="2076" spans="1:35" x14ac:dyDescent="0.25">
      <c r="A2076" s="27">
        <v>2020</v>
      </c>
      <c r="B2076" s="27">
        <v>0</v>
      </c>
      <c r="C2076" s="27" t="s">
        <v>53</v>
      </c>
      <c r="D2076" s="27">
        <v>15</v>
      </c>
      <c r="E2076" s="27">
        <v>2005</v>
      </c>
      <c r="F2076" s="53">
        <v>0</v>
      </c>
      <c r="G2076" s="54">
        <v>0</v>
      </c>
      <c r="H2076" s="54">
        <v>0</v>
      </c>
      <c r="I2076" s="54">
        <v>0</v>
      </c>
      <c r="J2076" s="54">
        <v>0</v>
      </c>
      <c r="K2076" s="55">
        <v>0</v>
      </c>
      <c r="L2076" s="53">
        <v>0</v>
      </c>
      <c r="M2076" s="54">
        <v>0</v>
      </c>
      <c r="N2076" s="54">
        <v>0</v>
      </c>
      <c r="O2076" s="54">
        <v>0</v>
      </c>
      <c r="P2076" s="54">
        <v>0</v>
      </c>
      <c r="Q2076" s="55">
        <v>0</v>
      </c>
      <c r="R2076" s="53">
        <v>0</v>
      </c>
      <c r="S2076" s="54">
        <v>0</v>
      </c>
      <c r="T2076" s="54">
        <v>0</v>
      </c>
      <c r="U2076" s="54">
        <v>0</v>
      </c>
      <c r="V2076" s="54">
        <v>0</v>
      </c>
      <c r="W2076" s="55">
        <v>0</v>
      </c>
      <c r="X2076" s="53">
        <v>0</v>
      </c>
      <c r="Y2076" s="54">
        <v>0</v>
      </c>
      <c r="Z2076" s="54">
        <v>0</v>
      </c>
      <c r="AA2076" s="54">
        <v>0</v>
      </c>
      <c r="AB2076" s="54">
        <v>0</v>
      </c>
      <c r="AC2076" s="55">
        <v>0</v>
      </c>
      <c r="AD2076" s="53">
        <v>0</v>
      </c>
      <c r="AE2076" s="54">
        <v>0</v>
      </c>
      <c r="AF2076" s="54">
        <v>0</v>
      </c>
      <c r="AG2076" s="54">
        <v>0</v>
      </c>
      <c r="AH2076" s="54">
        <v>0</v>
      </c>
      <c r="AI2076" s="55">
        <v>0</v>
      </c>
    </row>
    <row r="2077" spans="1:35" x14ac:dyDescent="0.25">
      <c r="A2077" s="26">
        <v>2020</v>
      </c>
      <c r="B2077" s="26">
        <v>0</v>
      </c>
      <c r="C2077" s="26" t="s">
        <v>53</v>
      </c>
      <c r="D2077" s="26">
        <v>16</v>
      </c>
      <c r="E2077" s="26">
        <v>2004</v>
      </c>
      <c r="F2077" s="50">
        <v>0</v>
      </c>
      <c r="G2077" s="51">
        <v>0</v>
      </c>
      <c r="H2077" s="51">
        <v>0</v>
      </c>
      <c r="I2077" s="51">
        <v>0</v>
      </c>
      <c r="J2077" s="51">
        <v>0</v>
      </c>
      <c r="K2077" s="52">
        <v>0</v>
      </c>
      <c r="L2077" s="50">
        <v>0</v>
      </c>
      <c r="M2077" s="51">
        <v>0</v>
      </c>
      <c r="N2077" s="51">
        <v>0</v>
      </c>
      <c r="O2077" s="51">
        <v>0</v>
      </c>
      <c r="P2077" s="51">
        <v>0</v>
      </c>
      <c r="Q2077" s="52">
        <v>0</v>
      </c>
      <c r="R2077" s="50">
        <v>0</v>
      </c>
      <c r="S2077" s="51">
        <v>0</v>
      </c>
      <c r="T2077" s="51">
        <v>0</v>
      </c>
      <c r="U2077" s="51">
        <v>0</v>
      </c>
      <c r="V2077" s="51">
        <v>0</v>
      </c>
      <c r="W2077" s="52">
        <v>0</v>
      </c>
      <c r="X2077" s="50">
        <v>0</v>
      </c>
      <c r="Y2077" s="51">
        <v>0</v>
      </c>
      <c r="Z2077" s="51">
        <v>0</v>
      </c>
      <c r="AA2077" s="51">
        <v>0</v>
      </c>
      <c r="AB2077" s="51">
        <v>0</v>
      </c>
      <c r="AC2077" s="52">
        <v>0</v>
      </c>
      <c r="AD2077" s="50">
        <v>0</v>
      </c>
      <c r="AE2077" s="51">
        <v>0</v>
      </c>
      <c r="AF2077" s="51">
        <v>0</v>
      </c>
      <c r="AG2077" s="51">
        <v>0</v>
      </c>
      <c r="AH2077" s="51">
        <v>0</v>
      </c>
      <c r="AI2077" s="52">
        <v>0</v>
      </c>
    </row>
    <row r="2078" spans="1:35" x14ac:dyDescent="0.25">
      <c r="A2078" s="27">
        <v>2020</v>
      </c>
      <c r="B2078" s="27">
        <v>0</v>
      </c>
      <c r="C2078" s="27" t="s">
        <v>53</v>
      </c>
      <c r="D2078" s="27">
        <v>17</v>
      </c>
      <c r="E2078" s="27">
        <v>2003</v>
      </c>
      <c r="F2078" s="53">
        <v>0</v>
      </c>
      <c r="G2078" s="54">
        <v>0</v>
      </c>
      <c r="H2078" s="54">
        <v>0</v>
      </c>
      <c r="I2078" s="54">
        <v>0</v>
      </c>
      <c r="J2078" s="54">
        <v>0</v>
      </c>
      <c r="K2078" s="55">
        <v>0</v>
      </c>
      <c r="L2078" s="53">
        <v>0</v>
      </c>
      <c r="M2078" s="54">
        <v>0</v>
      </c>
      <c r="N2078" s="54">
        <v>0</v>
      </c>
      <c r="O2078" s="54">
        <v>0</v>
      </c>
      <c r="P2078" s="54">
        <v>0</v>
      </c>
      <c r="Q2078" s="55">
        <v>0</v>
      </c>
      <c r="R2078" s="53">
        <v>0</v>
      </c>
      <c r="S2078" s="54">
        <v>0</v>
      </c>
      <c r="T2078" s="54">
        <v>0</v>
      </c>
      <c r="U2078" s="54">
        <v>0</v>
      </c>
      <c r="V2078" s="54">
        <v>0</v>
      </c>
      <c r="W2078" s="55">
        <v>0</v>
      </c>
      <c r="X2078" s="53">
        <v>0</v>
      </c>
      <c r="Y2078" s="54">
        <v>0</v>
      </c>
      <c r="Z2078" s="54">
        <v>0</v>
      </c>
      <c r="AA2078" s="54">
        <v>0</v>
      </c>
      <c r="AB2078" s="54">
        <v>0</v>
      </c>
      <c r="AC2078" s="55">
        <v>0</v>
      </c>
      <c r="AD2078" s="53">
        <v>0</v>
      </c>
      <c r="AE2078" s="54">
        <v>0</v>
      </c>
      <c r="AF2078" s="54">
        <v>0</v>
      </c>
      <c r="AG2078" s="54">
        <v>0</v>
      </c>
      <c r="AH2078" s="54">
        <v>0</v>
      </c>
      <c r="AI2078" s="55">
        <v>0</v>
      </c>
    </row>
    <row r="2079" spans="1:35" x14ac:dyDescent="0.25">
      <c r="A2079" s="26">
        <v>2020</v>
      </c>
      <c r="B2079" s="26">
        <v>0</v>
      </c>
      <c r="C2079" s="26" t="s">
        <v>53</v>
      </c>
      <c r="D2079" s="26">
        <v>18</v>
      </c>
      <c r="E2079" s="26">
        <v>2002</v>
      </c>
      <c r="F2079" s="50">
        <v>0</v>
      </c>
      <c r="G2079" s="51">
        <v>0</v>
      </c>
      <c r="H2079" s="51">
        <v>0</v>
      </c>
      <c r="I2079" s="51">
        <v>0</v>
      </c>
      <c r="J2079" s="51">
        <v>0</v>
      </c>
      <c r="K2079" s="52">
        <v>0</v>
      </c>
      <c r="L2079" s="50">
        <v>0</v>
      </c>
      <c r="M2079" s="51">
        <v>0</v>
      </c>
      <c r="N2079" s="51">
        <v>0</v>
      </c>
      <c r="O2079" s="51">
        <v>0</v>
      </c>
      <c r="P2079" s="51">
        <v>0</v>
      </c>
      <c r="Q2079" s="52">
        <v>0</v>
      </c>
      <c r="R2079" s="50">
        <v>0</v>
      </c>
      <c r="S2079" s="51">
        <v>0</v>
      </c>
      <c r="T2079" s="51">
        <v>0</v>
      </c>
      <c r="U2079" s="51">
        <v>0</v>
      </c>
      <c r="V2079" s="51">
        <v>0</v>
      </c>
      <c r="W2079" s="52">
        <v>0</v>
      </c>
      <c r="X2079" s="50">
        <v>0</v>
      </c>
      <c r="Y2079" s="51">
        <v>0</v>
      </c>
      <c r="Z2079" s="51">
        <v>0</v>
      </c>
      <c r="AA2079" s="51">
        <v>0</v>
      </c>
      <c r="AB2079" s="51">
        <v>0</v>
      </c>
      <c r="AC2079" s="52">
        <v>0</v>
      </c>
      <c r="AD2079" s="50">
        <v>0</v>
      </c>
      <c r="AE2079" s="51">
        <v>0</v>
      </c>
      <c r="AF2079" s="51">
        <v>0</v>
      </c>
      <c r="AG2079" s="51">
        <v>0</v>
      </c>
      <c r="AH2079" s="51">
        <v>0</v>
      </c>
      <c r="AI2079" s="52">
        <v>0</v>
      </c>
    </row>
    <row r="2080" spans="1:35" x14ac:dyDescent="0.25">
      <c r="A2080" s="27">
        <v>2020</v>
      </c>
      <c r="B2080" s="27">
        <v>0</v>
      </c>
      <c r="C2080" s="27" t="s">
        <v>53</v>
      </c>
      <c r="D2080" s="27">
        <v>19</v>
      </c>
      <c r="E2080" s="27">
        <v>2001</v>
      </c>
      <c r="F2080" s="53">
        <v>0</v>
      </c>
      <c r="G2080" s="54">
        <v>0</v>
      </c>
      <c r="H2080" s="54">
        <v>0</v>
      </c>
      <c r="I2080" s="54">
        <v>0</v>
      </c>
      <c r="J2080" s="54">
        <v>0</v>
      </c>
      <c r="K2080" s="55">
        <v>0</v>
      </c>
      <c r="L2080" s="53">
        <v>0</v>
      </c>
      <c r="M2080" s="54">
        <v>0</v>
      </c>
      <c r="N2080" s="54">
        <v>0</v>
      </c>
      <c r="O2080" s="54">
        <v>0</v>
      </c>
      <c r="P2080" s="54">
        <v>0</v>
      </c>
      <c r="Q2080" s="55">
        <v>0</v>
      </c>
      <c r="R2080" s="53">
        <v>0</v>
      </c>
      <c r="S2080" s="54">
        <v>0</v>
      </c>
      <c r="T2080" s="54">
        <v>0</v>
      </c>
      <c r="U2080" s="54">
        <v>0</v>
      </c>
      <c r="V2080" s="54">
        <v>0</v>
      </c>
      <c r="W2080" s="55">
        <v>0</v>
      </c>
      <c r="X2080" s="53">
        <v>0</v>
      </c>
      <c r="Y2080" s="54">
        <v>0</v>
      </c>
      <c r="Z2080" s="54">
        <v>0</v>
      </c>
      <c r="AA2080" s="54">
        <v>0</v>
      </c>
      <c r="AB2080" s="54">
        <v>0</v>
      </c>
      <c r="AC2080" s="55">
        <v>0</v>
      </c>
      <c r="AD2080" s="53">
        <v>0</v>
      </c>
      <c r="AE2080" s="54">
        <v>0</v>
      </c>
      <c r="AF2080" s="54">
        <v>0</v>
      </c>
      <c r="AG2080" s="54">
        <v>0</v>
      </c>
      <c r="AH2080" s="54">
        <v>0</v>
      </c>
      <c r="AI2080" s="55">
        <v>0</v>
      </c>
    </row>
    <row r="2081" spans="1:35" x14ac:dyDescent="0.25">
      <c r="A2081" s="26">
        <v>2020</v>
      </c>
      <c r="B2081" s="26">
        <v>0</v>
      </c>
      <c r="C2081" s="26" t="s">
        <v>53</v>
      </c>
      <c r="D2081" s="26">
        <v>20</v>
      </c>
      <c r="E2081" s="26">
        <v>2000</v>
      </c>
      <c r="F2081" s="50">
        <v>182</v>
      </c>
      <c r="G2081" s="51">
        <v>0</v>
      </c>
      <c r="H2081" s="51">
        <v>0</v>
      </c>
      <c r="I2081" s="51">
        <v>0</v>
      </c>
      <c r="J2081" s="51">
        <v>0</v>
      </c>
      <c r="K2081" s="52">
        <v>0</v>
      </c>
      <c r="L2081" s="50">
        <v>0</v>
      </c>
      <c r="M2081" s="51">
        <v>0</v>
      </c>
      <c r="N2081" s="51">
        <v>0</v>
      </c>
      <c r="O2081" s="51">
        <v>0</v>
      </c>
      <c r="P2081" s="51">
        <v>0</v>
      </c>
      <c r="Q2081" s="52">
        <v>0</v>
      </c>
      <c r="R2081" s="50">
        <v>1</v>
      </c>
      <c r="S2081" s="51">
        <v>0</v>
      </c>
      <c r="T2081" s="51">
        <v>0</v>
      </c>
      <c r="U2081" s="51">
        <v>0</v>
      </c>
      <c r="V2081" s="51">
        <v>0</v>
      </c>
      <c r="W2081" s="52">
        <v>0</v>
      </c>
      <c r="X2081" s="50">
        <v>0</v>
      </c>
      <c r="Y2081" s="51">
        <v>0</v>
      </c>
      <c r="Z2081" s="51">
        <v>0</v>
      </c>
      <c r="AA2081" s="51">
        <v>0</v>
      </c>
      <c r="AB2081" s="51">
        <v>0</v>
      </c>
      <c r="AC2081" s="52">
        <v>0</v>
      </c>
      <c r="AD2081" s="50">
        <v>1</v>
      </c>
      <c r="AE2081" s="51">
        <v>0</v>
      </c>
      <c r="AF2081" s="51">
        <v>0</v>
      </c>
      <c r="AG2081" s="51">
        <v>0</v>
      </c>
      <c r="AH2081" s="51">
        <v>0</v>
      </c>
      <c r="AI2081" s="52">
        <v>0</v>
      </c>
    </row>
    <row r="2082" spans="1:35" x14ac:dyDescent="0.25">
      <c r="A2082" s="27">
        <v>2020</v>
      </c>
      <c r="B2082" s="27">
        <v>0</v>
      </c>
      <c r="C2082" s="27" t="s">
        <v>53</v>
      </c>
      <c r="D2082" s="27">
        <v>21</v>
      </c>
      <c r="E2082" s="27">
        <v>1999</v>
      </c>
      <c r="F2082" s="53">
        <v>364</v>
      </c>
      <c r="G2082" s="54">
        <v>732</v>
      </c>
      <c r="H2082" s="54">
        <v>0</v>
      </c>
      <c r="I2082" s="54">
        <v>0</v>
      </c>
      <c r="J2082" s="54">
        <v>0</v>
      </c>
      <c r="K2082" s="55">
        <v>0</v>
      </c>
      <c r="L2082" s="53">
        <v>0</v>
      </c>
      <c r="M2082" s="54">
        <v>0</v>
      </c>
      <c r="N2082" s="54">
        <v>0</v>
      </c>
      <c r="O2082" s="54">
        <v>0</v>
      </c>
      <c r="P2082" s="54">
        <v>0</v>
      </c>
      <c r="Q2082" s="55">
        <v>0</v>
      </c>
      <c r="R2082" s="53">
        <v>2</v>
      </c>
      <c r="S2082" s="54">
        <v>2</v>
      </c>
      <c r="T2082" s="54">
        <v>0</v>
      </c>
      <c r="U2082" s="54">
        <v>0</v>
      </c>
      <c r="V2082" s="54">
        <v>0</v>
      </c>
      <c r="W2082" s="55">
        <v>0</v>
      </c>
      <c r="X2082" s="53">
        <v>0</v>
      </c>
      <c r="Y2082" s="54">
        <v>0</v>
      </c>
      <c r="Z2082" s="54">
        <v>0</v>
      </c>
      <c r="AA2082" s="54">
        <v>0</v>
      </c>
      <c r="AB2082" s="54">
        <v>0</v>
      </c>
      <c r="AC2082" s="55">
        <v>0</v>
      </c>
      <c r="AD2082" s="53">
        <v>2</v>
      </c>
      <c r="AE2082" s="54">
        <v>2</v>
      </c>
      <c r="AF2082" s="54">
        <v>0</v>
      </c>
      <c r="AG2082" s="54">
        <v>0</v>
      </c>
      <c r="AH2082" s="54">
        <v>0</v>
      </c>
      <c r="AI2082" s="55">
        <v>0</v>
      </c>
    </row>
    <row r="2083" spans="1:35" x14ac:dyDescent="0.25">
      <c r="A2083" s="26">
        <v>2020</v>
      </c>
      <c r="B2083" s="26">
        <v>0</v>
      </c>
      <c r="C2083" s="26" t="s">
        <v>53</v>
      </c>
      <c r="D2083" s="26">
        <v>22</v>
      </c>
      <c r="E2083" s="26">
        <v>1998</v>
      </c>
      <c r="F2083" s="50">
        <v>0</v>
      </c>
      <c r="G2083" s="51">
        <v>0</v>
      </c>
      <c r="H2083" s="51">
        <v>0</v>
      </c>
      <c r="I2083" s="51">
        <v>0</v>
      </c>
      <c r="J2083" s="51">
        <v>0</v>
      </c>
      <c r="K2083" s="52">
        <v>0</v>
      </c>
      <c r="L2083" s="50">
        <v>0</v>
      </c>
      <c r="M2083" s="51">
        <v>0</v>
      </c>
      <c r="N2083" s="51">
        <v>0</v>
      </c>
      <c r="O2083" s="51">
        <v>0</v>
      </c>
      <c r="P2083" s="51">
        <v>0</v>
      </c>
      <c r="Q2083" s="52">
        <v>0</v>
      </c>
      <c r="R2083" s="50">
        <v>0</v>
      </c>
      <c r="S2083" s="51">
        <v>0</v>
      </c>
      <c r="T2083" s="51">
        <v>0</v>
      </c>
      <c r="U2083" s="51">
        <v>0</v>
      </c>
      <c r="V2083" s="51">
        <v>0</v>
      </c>
      <c r="W2083" s="52">
        <v>0</v>
      </c>
      <c r="X2083" s="50">
        <v>0</v>
      </c>
      <c r="Y2083" s="51">
        <v>0</v>
      </c>
      <c r="Z2083" s="51">
        <v>0</v>
      </c>
      <c r="AA2083" s="51">
        <v>0</v>
      </c>
      <c r="AB2083" s="51">
        <v>0</v>
      </c>
      <c r="AC2083" s="52">
        <v>0</v>
      </c>
      <c r="AD2083" s="50">
        <v>0</v>
      </c>
      <c r="AE2083" s="51">
        <v>0</v>
      </c>
      <c r="AF2083" s="51">
        <v>0</v>
      </c>
      <c r="AG2083" s="51">
        <v>0</v>
      </c>
      <c r="AH2083" s="51">
        <v>0</v>
      </c>
      <c r="AI2083" s="52">
        <v>0</v>
      </c>
    </row>
    <row r="2084" spans="1:35" x14ac:dyDescent="0.25">
      <c r="A2084" s="27">
        <v>2020</v>
      </c>
      <c r="B2084" s="27">
        <v>0</v>
      </c>
      <c r="C2084" s="27" t="s">
        <v>53</v>
      </c>
      <c r="D2084" s="27">
        <v>23</v>
      </c>
      <c r="E2084" s="27">
        <v>1997</v>
      </c>
      <c r="F2084" s="53">
        <v>182</v>
      </c>
      <c r="G2084" s="54">
        <v>732</v>
      </c>
      <c r="H2084" s="54">
        <v>0</v>
      </c>
      <c r="I2084" s="54">
        <v>0</v>
      </c>
      <c r="J2084" s="54">
        <v>0</v>
      </c>
      <c r="K2084" s="55">
        <v>0</v>
      </c>
      <c r="L2084" s="53">
        <v>0</v>
      </c>
      <c r="M2084" s="54">
        <v>0</v>
      </c>
      <c r="N2084" s="54">
        <v>0</v>
      </c>
      <c r="O2084" s="54">
        <v>0</v>
      </c>
      <c r="P2084" s="54">
        <v>0</v>
      </c>
      <c r="Q2084" s="55">
        <v>0</v>
      </c>
      <c r="R2084" s="53">
        <v>1</v>
      </c>
      <c r="S2084" s="54">
        <v>2</v>
      </c>
      <c r="T2084" s="54">
        <v>0</v>
      </c>
      <c r="U2084" s="54">
        <v>0</v>
      </c>
      <c r="V2084" s="54">
        <v>0</v>
      </c>
      <c r="W2084" s="55">
        <v>0</v>
      </c>
      <c r="X2084" s="53">
        <v>0</v>
      </c>
      <c r="Y2084" s="54">
        <v>0</v>
      </c>
      <c r="Z2084" s="54">
        <v>0</v>
      </c>
      <c r="AA2084" s="54">
        <v>0</v>
      </c>
      <c r="AB2084" s="54">
        <v>0</v>
      </c>
      <c r="AC2084" s="55">
        <v>0</v>
      </c>
      <c r="AD2084" s="53">
        <v>1</v>
      </c>
      <c r="AE2084" s="54">
        <v>2</v>
      </c>
      <c r="AF2084" s="54">
        <v>0</v>
      </c>
      <c r="AG2084" s="54">
        <v>0</v>
      </c>
      <c r="AH2084" s="54">
        <v>0</v>
      </c>
      <c r="AI2084" s="55">
        <v>0</v>
      </c>
    </row>
    <row r="2085" spans="1:35" x14ac:dyDescent="0.25">
      <c r="A2085" s="26">
        <v>2020</v>
      </c>
      <c r="B2085" s="26">
        <v>0</v>
      </c>
      <c r="C2085" s="26" t="s">
        <v>53</v>
      </c>
      <c r="D2085" s="26">
        <v>24</v>
      </c>
      <c r="E2085" s="26">
        <v>1996</v>
      </c>
      <c r="F2085" s="50">
        <v>182</v>
      </c>
      <c r="G2085" s="51">
        <v>366</v>
      </c>
      <c r="H2085" s="51">
        <v>0</v>
      </c>
      <c r="I2085" s="51">
        <v>0</v>
      </c>
      <c r="J2085" s="51">
        <v>0</v>
      </c>
      <c r="K2085" s="52">
        <v>0</v>
      </c>
      <c r="L2085" s="50">
        <v>0</v>
      </c>
      <c r="M2085" s="51">
        <v>0</v>
      </c>
      <c r="N2085" s="51">
        <v>0</v>
      </c>
      <c r="O2085" s="51">
        <v>0</v>
      </c>
      <c r="P2085" s="51">
        <v>0</v>
      </c>
      <c r="Q2085" s="52">
        <v>0</v>
      </c>
      <c r="R2085" s="50">
        <v>1</v>
      </c>
      <c r="S2085" s="51">
        <v>1</v>
      </c>
      <c r="T2085" s="51">
        <v>0</v>
      </c>
      <c r="U2085" s="51">
        <v>0</v>
      </c>
      <c r="V2085" s="51">
        <v>0</v>
      </c>
      <c r="W2085" s="52">
        <v>0</v>
      </c>
      <c r="X2085" s="50">
        <v>0</v>
      </c>
      <c r="Y2085" s="51">
        <v>0</v>
      </c>
      <c r="Z2085" s="51">
        <v>0</v>
      </c>
      <c r="AA2085" s="51">
        <v>0</v>
      </c>
      <c r="AB2085" s="51">
        <v>0</v>
      </c>
      <c r="AC2085" s="52">
        <v>0</v>
      </c>
      <c r="AD2085" s="50">
        <v>1</v>
      </c>
      <c r="AE2085" s="51">
        <v>1</v>
      </c>
      <c r="AF2085" s="51">
        <v>0</v>
      </c>
      <c r="AG2085" s="51">
        <v>0</v>
      </c>
      <c r="AH2085" s="51">
        <v>0</v>
      </c>
      <c r="AI2085" s="52">
        <v>0</v>
      </c>
    </row>
    <row r="2086" spans="1:35" x14ac:dyDescent="0.25">
      <c r="A2086" s="27">
        <v>2020</v>
      </c>
      <c r="B2086" s="27">
        <v>0</v>
      </c>
      <c r="C2086" s="27" t="s">
        <v>53</v>
      </c>
      <c r="D2086" s="27">
        <v>25</v>
      </c>
      <c r="E2086" s="27">
        <v>1995</v>
      </c>
      <c r="F2086" s="53">
        <v>0</v>
      </c>
      <c r="G2086" s="54">
        <v>0</v>
      </c>
      <c r="H2086" s="54">
        <v>0</v>
      </c>
      <c r="I2086" s="54">
        <v>0</v>
      </c>
      <c r="J2086" s="54">
        <v>0</v>
      </c>
      <c r="K2086" s="55">
        <v>0</v>
      </c>
      <c r="L2086" s="53">
        <v>0</v>
      </c>
      <c r="M2086" s="54">
        <v>0</v>
      </c>
      <c r="N2086" s="54">
        <v>0</v>
      </c>
      <c r="O2086" s="54">
        <v>0</v>
      </c>
      <c r="P2086" s="54">
        <v>0</v>
      </c>
      <c r="Q2086" s="55">
        <v>0</v>
      </c>
      <c r="R2086" s="53">
        <v>0</v>
      </c>
      <c r="S2086" s="54">
        <v>0</v>
      </c>
      <c r="T2086" s="54">
        <v>0</v>
      </c>
      <c r="U2086" s="54">
        <v>0</v>
      </c>
      <c r="V2086" s="54">
        <v>0</v>
      </c>
      <c r="W2086" s="55">
        <v>0</v>
      </c>
      <c r="X2086" s="53">
        <v>0</v>
      </c>
      <c r="Y2086" s="54">
        <v>0</v>
      </c>
      <c r="Z2086" s="54">
        <v>0</v>
      </c>
      <c r="AA2086" s="54">
        <v>0</v>
      </c>
      <c r="AB2086" s="54">
        <v>0</v>
      </c>
      <c r="AC2086" s="55">
        <v>0</v>
      </c>
      <c r="AD2086" s="53">
        <v>0</v>
      </c>
      <c r="AE2086" s="54">
        <v>0</v>
      </c>
      <c r="AF2086" s="54">
        <v>0</v>
      </c>
      <c r="AG2086" s="54">
        <v>0</v>
      </c>
      <c r="AH2086" s="54">
        <v>0</v>
      </c>
      <c r="AI2086" s="55">
        <v>0</v>
      </c>
    </row>
    <row r="2087" spans="1:35" x14ac:dyDescent="0.25">
      <c r="A2087" s="26">
        <v>2020</v>
      </c>
      <c r="B2087" s="26">
        <v>0</v>
      </c>
      <c r="C2087" s="26" t="s">
        <v>53</v>
      </c>
      <c r="D2087" s="26">
        <v>26</v>
      </c>
      <c r="E2087" s="26">
        <v>1994</v>
      </c>
      <c r="F2087" s="50">
        <v>0</v>
      </c>
      <c r="G2087" s="51">
        <v>0</v>
      </c>
      <c r="H2087" s="51">
        <v>0</v>
      </c>
      <c r="I2087" s="51">
        <v>0</v>
      </c>
      <c r="J2087" s="51">
        <v>0</v>
      </c>
      <c r="K2087" s="52">
        <v>0</v>
      </c>
      <c r="L2087" s="50">
        <v>0</v>
      </c>
      <c r="M2087" s="51">
        <v>0</v>
      </c>
      <c r="N2087" s="51">
        <v>0</v>
      </c>
      <c r="O2087" s="51">
        <v>0</v>
      </c>
      <c r="P2087" s="51">
        <v>0</v>
      </c>
      <c r="Q2087" s="52">
        <v>0</v>
      </c>
      <c r="R2087" s="50">
        <v>0</v>
      </c>
      <c r="S2087" s="51">
        <v>0</v>
      </c>
      <c r="T2087" s="51">
        <v>0</v>
      </c>
      <c r="U2087" s="51">
        <v>0</v>
      </c>
      <c r="V2087" s="51">
        <v>0</v>
      </c>
      <c r="W2087" s="52">
        <v>0</v>
      </c>
      <c r="X2087" s="50">
        <v>0</v>
      </c>
      <c r="Y2087" s="51">
        <v>0</v>
      </c>
      <c r="Z2087" s="51">
        <v>0</v>
      </c>
      <c r="AA2087" s="51">
        <v>0</v>
      </c>
      <c r="AB2087" s="51">
        <v>0</v>
      </c>
      <c r="AC2087" s="52">
        <v>0</v>
      </c>
      <c r="AD2087" s="50">
        <v>0</v>
      </c>
      <c r="AE2087" s="51">
        <v>0</v>
      </c>
      <c r="AF2087" s="51">
        <v>0</v>
      </c>
      <c r="AG2087" s="51">
        <v>0</v>
      </c>
      <c r="AH2087" s="51">
        <v>0</v>
      </c>
      <c r="AI2087" s="52">
        <v>0</v>
      </c>
    </row>
    <row r="2088" spans="1:35" x14ac:dyDescent="0.25">
      <c r="A2088" s="27">
        <v>2020</v>
      </c>
      <c r="B2088" s="27">
        <v>0</v>
      </c>
      <c r="C2088" s="27" t="s">
        <v>53</v>
      </c>
      <c r="D2088" s="27">
        <v>27</v>
      </c>
      <c r="E2088" s="27">
        <v>1993</v>
      </c>
      <c r="F2088" s="53">
        <v>122</v>
      </c>
      <c r="G2088" s="54">
        <v>306</v>
      </c>
      <c r="H2088" s="54">
        <v>0</v>
      </c>
      <c r="I2088" s="54">
        <v>0</v>
      </c>
      <c r="J2088" s="54">
        <v>0</v>
      </c>
      <c r="K2088" s="55">
        <v>0</v>
      </c>
      <c r="L2088" s="53">
        <v>0</v>
      </c>
      <c r="M2088" s="54">
        <v>0</v>
      </c>
      <c r="N2088" s="54">
        <v>0</v>
      </c>
      <c r="O2088" s="54">
        <v>0</v>
      </c>
      <c r="P2088" s="54">
        <v>0</v>
      </c>
      <c r="Q2088" s="55">
        <v>0</v>
      </c>
      <c r="R2088" s="53">
        <v>1</v>
      </c>
      <c r="S2088" s="54">
        <v>1</v>
      </c>
      <c r="T2088" s="54">
        <v>0</v>
      </c>
      <c r="U2088" s="54">
        <v>0</v>
      </c>
      <c r="V2088" s="54">
        <v>0</v>
      </c>
      <c r="W2088" s="55">
        <v>0</v>
      </c>
      <c r="X2088" s="53">
        <v>0</v>
      </c>
      <c r="Y2088" s="54">
        <v>0</v>
      </c>
      <c r="Z2088" s="54">
        <v>0</v>
      </c>
      <c r="AA2088" s="54">
        <v>0</v>
      </c>
      <c r="AB2088" s="54">
        <v>0</v>
      </c>
      <c r="AC2088" s="55">
        <v>0</v>
      </c>
      <c r="AD2088" s="53">
        <v>1</v>
      </c>
      <c r="AE2088" s="54">
        <v>1</v>
      </c>
      <c r="AF2088" s="54">
        <v>0</v>
      </c>
      <c r="AG2088" s="54">
        <v>0</v>
      </c>
      <c r="AH2088" s="54">
        <v>0</v>
      </c>
      <c r="AI2088" s="55">
        <v>0</v>
      </c>
    </row>
    <row r="2089" spans="1:35" x14ac:dyDescent="0.25">
      <c r="A2089" s="26">
        <v>2020</v>
      </c>
      <c r="B2089" s="26">
        <v>0</v>
      </c>
      <c r="C2089" s="26" t="s">
        <v>53</v>
      </c>
      <c r="D2089" s="26">
        <v>28</v>
      </c>
      <c r="E2089" s="26">
        <v>1992</v>
      </c>
      <c r="F2089" s="50">
        <v>196</v>
      </c>
      <c r="G2089" s="51">
        <v>366</v>
      </c>
      <c r="H2089" s="51">
        <v>0</v>
      </c>
      <c r="I2089" s="51">
        <v>0</v>
      </c>
      <c r="J2089" s="51">
        <v>0</v>
      </c>
      <c r="K2089" s="52">
        <v>0</v>
      </c>
      <c r="L2089" s="50">
        <v>0</v>
      </c>
      <c r="M2089" s="51">
        <v>0</v>
      </c>
      <c r="N2089" s="51">
        <v>0</v>
      </c>
      <c r="O2089" s="51">
        <v>0</v>
      </c>
      <c r="P2089" s="51">
        <v>0</v>
      </c>
      <c r="Q2089" s="52">
        <v>0</v>
      </c>
      <c r="R2089" s="50">
        <v>2</v>
      </c>
      <c r="S2089" s="51">
        <v>1</v>
      </c>
      <c r="T2089" s="51">
        <v>0</v>
      </c>
      <c r="U2089" s="51">
        <v>0</v>
      </c>
      <c r="V2089" s="51">
        <v>0</v>
      </c>
      <c r="W2089" s="52">
        <v>0</v>
      </c>
      <c r="X2089" s="50">
        <v>0</v>
      </c>
      <c r="Y2089" s="51">
        <v>0</v>
      </c>
      <c r="Z2089" s="51">
        <v>0</v>
      </c>
      <c r="AA2089" s="51">
        <v>0</v>
      </c>
      <c r="AB2089" s="51">
        <v>0</v>
      </c>
      <c r="AC2089" s="52">
        <v>0</v>
      </c>
      <c r="AD2089" s="50">
        <v>2</v>
      </c>
      <c r="AE2089" s="51">
        <v>1</v>
      </c>
      <c r="AF2089" s="51">
        <v>0</v>
      </c>
      <c r="AG2089" s="51">
        <v>0</v>
      </c>
      <c r="AH2089" s="51">
        <v>0</v>
      </c>
      <c r="AI2089" s="52">
        <v>0</v>
      </c>
    </row>
    <row r="2090" spans="1:35" x14ac:dyDescent="0.25">
      <c r="A2090" s="27">
        <v>2020</v>
      </c>
      <c r="B2090" s="27">
        <v>0</v>
      </c>
      <c r="C2090" s="27" t="s">
        <v>53</v>
      </c>
      <c r="D2090" s="27">
        <v>29</v>
      </c>
      <c r="E2090" s="27">
        <v>1991</v>
      </c>
      <c r="F2090" s="53">
        <v>0</v>
      </c>
      <c r="G2090" s="54">
        <v>335</v>
      </c>
      <c r="H2090" s="54">
        <v>0</v>
      </c>
      <c r="I2090" s="54">
        <v>0</v>
      </c>
      <c r="J2090" s="54">
        <v>0</v>
      </c>
      <c r="K2090" s="55">
        <v>0</v>
      </c>
      <c r="L2090" s="53">
        <v>0</v>
      </c>
      <c r="M2090" s="54">
        <v>0</v>
      </c>
      <c r="N2090" s="54">
        <v>0</v>
      </c>
      <c r="O2090" s="54">
        <v>0</v>
      </c>
      <c r="P2090" s="54">
        <v>0</v>
      </c>
      <c r="Q2090" s="55">
        <v>0</v>
      </c>
      <c r="R2090" s="53">
        <v>0</v>
      </c>
      <c r="S2090" s="54">
        <v>1</v>
      </c>
      <c r="T2090" s="54">
        <v>0</v>
      </c>
      <c r="U2090" s="54">
        <v>0</v>
      </c>
      <c r="V2090" s="54">
        <v>0</v>
      </c>
      <c r="W2090" s="55">
        <v>0</v>
      </c>
      <c r="X2090" s="53">
        <v>0</v>
      </c>
      <c r="Y2090" s="54">
        <v>0</v>
      </c>
      <c r="Z2090" s="54">
        <v>0</v>
      </c>
      <c r="AA2090" s="54">
        <v>0</v>
      </c>
      <c r="AB2090" s="54">
        <v>0</v>
      </c>
      <c r="AC2090" s="55">
        <v>0</v>
      </c>
      <c r="AD2090" s="53">
        <v>0</v>
      </c>
      <c r="AE2090" s="54">
        <v>1</v>
      </c>
      <c r="AF2090" s="54">
        <v>0</v>
      </c>
      <c r="AG2090" s="54">
        <v>0</v>
      </c>
      <c r="AH2090" s="54">
        <v>0</v>
      </c>
      <c r="AI2090" s="55">
        <v>0</v>
      </c>
    </row>
    <row r="2091" spans="1:35" x14ac:dyDescent="0.25">
      <c r="A2091" s="26">
        <v>2020</v>
      </c>
      <c r="B2091" s="26">
        <v>0</v>
      </c>
      <c r="C2091" s="26" t="s">
        <v>53</v>
      </c>
      <c r="D2091" s="26">
        <v>30</v>
      </c>
      <c r="E2091" s="26">
        <v>1990</v>
      </c>
      <c r="F2091" s="50">
        <v>0</v>
      </c>
      <c r="G2091" s="51">
        <v>0</v>
      </c>
      <c r="H2091" s="51">
        <v>0</v>
      </c>
      <c r="I2091" s="51">
        <v>0</v>
      </c>
      <c r="J2091" s="51">
        <v>0</v>
      </c>
      <c r="K2091" s="52">
        <v>0</v>
      </c>
      <c r="L2091" s="50">
        <v>0</v>
      </c>
      <c r="M2091" s="51">
        <v>0</v>
      </c>
      <c r="N2091" s="51">
        <v>0</v>
      </c>
      <c r="O2091" s="51">
        <v>0</v>
      </c>
      <c r="P2091" s="51">
        <v>0</v>
      </c>
      <c r="Q2091" s="52">
        <v>0</v>
      </c>
      <c r="R2091" s="50">
        <v>0</v>
      </c>
      <c r="S2091" s="51">
        <v>0</v>
      </c>
      <c r="T2091" s="51">
        <v>0</v>
      </c>
      <c r="U2091" s="51">
        <v>0</v>
      </c>
      <c r="V2091" s="51">
        <v>0</v>
      </c>
      <c r="W2091" s="52">
        <v>0</v>
      </c>
      <c r="X2091" s="50">
        <v>0</v>
      </c>
      <c r="Y2091" s="51">
        <v>0</v>
      </c>
      <c r="Z2091" s="51">
        <v>0</v>
      </c>
      <c r="AA2091" s="51">
        <v>0</v>
      </c>
      <c r="AB2091" s="51">
        <v>0</v>
      </c>
      <c r="AC2091" s="52">
        <v>0</v>
      </c>
      <c r="AD2091" s="50">
        <v>0</v>
      </c>
      <c r="AE2091" s="51">
        <v>0</v>
      </c>
      <c r="AF2091" s="51">
        <v>0</v>
      </c>
      <c r="AG2091" s="51">
        <v>0</v>
      </c>
      <c r="AH2091" s="51">
        <v>0</v>
      </c>
      <c r="AI2091" s="52">
        <v>0</v>
      </c>
    </row>
    <row r="2092" spans="1:35" x14ac:dyDescent="0.25">
      <c r="A2092" s="27">
        <v>2020</v>
      </c>
      <c r="B2092" s="27">
        <v>0</v>
      </c>
      <c r="C2092" s="27" t="s">
        <v>53</v>
      </c>
      <c r="D2092" s="27">
        <v>31</v>
      </c>
      <c r="E2092" s="27">
        <v>1989</v>
      </c>
      <c r="F2092" s="53">
        <v>182</v>
      </c>
      <c r="G2092" s="54">
        <v>732</v>
      </c>
      <c r="H2092" s="54">
        <v>0</v>
      </c>
      <c r="I2092" s="54">
        <v>0</v>
      </c>
      <c r="J2092" s="54">
        <v>0</v>
      </c>
      <c r="K2092" s="55">
        <v>0</v>
      </c>
      <c r="L2092" s="53">
        <v>0</v>
      </c>
      <c r="M2092" s="54">
        <v>0</v>
      </c>
      <c r="N2092" s="54">
        <v>0</v>
      </c>
      <c r="O2092" s="54">
        <v>0</v>
      </c>
      <c r="P2092" s="54">
        <v>0</v>
      </c>
      <c r="Q2092" s="55">
        <v>0</v>
      </c>
      <c r="R2092" s="53">
        <v>1</v>
      </c>
      <c r="S2092" s="54">
        <v>2</v>
      </c>
      <c r="T2092" s="54">
        <v>0</v>
      </c>
      <c r="U2092" s="54">
        <v>0</v>
      </c>
      <c r="V2092" s="54">
        <v>0</v>
      </c>
      <c r="W2092" s="55">
        <v>0</v>
      </c>
      <c r="X2092" s="53">
        <v>0</v>
      </c>
      <c r="Y2092" s="54">
        <v>0</v>
      </c>
      <c r="Z2092" s="54">
        <v>0</v>
      </c>
      <c r="AA2092" s="54">
        <v>0</v>
      </c>
      <c r="AB2092" s="54">
        <v>0</v>
      </c>
      <c r="AC2092" s="55">
        <v>0</v>
      </c>
      <c r="AD2092" s="53">
        <v>1</v>
      </c>
      <c r="AE2092" s="54">
        <v>2</v>
      </c>
      <c r="AF2092" s="54">
        <v>0</v>
      </c>
      <c r="AG2092" s="54">
        <v>0</v>
      </c>
      <c r="AH2092" s="54">
        <v>0</v>
      </c>
      <c r="AI2092" s="55">
        <v>0</v>
      </c>
    </row>
    <row r="2093" spans="1:35" x14ac:dyDescent="0.25">
      <c r="A2093" s="26">
        <v>2020</v>
      </c>
      <c r="B2093" s="26">
        <v>0</v>
      </c>
      <c r="C2093" s="26" t="s">
        <v>53</v>
      </c>
      <c r="D2093" s="26">
        <v>32</v>
      </c>
      <c r="E2093" s="26">
        <v>1988</v>
      </c>
      <c r="F2093" s="50">
        <v>219</v>
      </c>
      <c r="G2093" s="51">
        <v>335</v>
      </c>
      <c r="H2093" s="51">
        <v>0</v>
      </c>
      <c r="I2093" s="51">
        <v>0</v>
      </c>
      <c r="J2093" s="51">
        <v>0</v>
      </c>
      <c r="K2093" s="52">
        <v>0</v>
      </c>
      <c r="L2093" s="50">
        <v>0</v>
      </c>
      <c r="M2093" s="51">
        <v>0</v>
      </c>
      <c r="N2093" s="51">
        <v>0</v>
      </c>
      <c r="O2093" s="51">
        <v>0</v>
      </c>
      <c r="P2093" s="51">
        <v>0</v>
      </c>
      <c r="Q2093" s="52">
        <v>0</v>
      </c>
      <c r="R2093" s="50">
        <v>2</v>
      </c>
      <c r="S2093" s="51">
        <v>1</v>
      </c>
      <c r="T2093" s="51">
        <v>0</v>
      </c>
      <c r="U2093" s="51">
        <v>0</v>
      </c>
      <c r="V2093" s="51">
        <v>0</v>
      </c>
      <c r="W2093" s="52">
        <v>0</v>
      </c>
      <c r="X2093" s="50">
        <v>0</v>
      </c>
      <c r="Y2093" s="51">
        <v>0</v>
      </c>
      <c r="Z2093" s="51">
        <v>0</v>
      </c>
      <c r="AA2093" s="51">
        <v>0</v>
      </c>
      <c r="AB2093" s="51">
        <v>0</v>
      </c>
      <c r="AC2093" s="52">
        <v>0</v>
      </c>
      <c r="AD2093" s="50">
        <v>2</v>
      </c>
      <c r="AE2093" s="51">
        <v>1</v>
      </c>
      <c r="AF2093" s="51">
        <v>0</v>
      </c>
      <c r="AG2093" s="51">
        <v>0</v>
      </c>
      <c r="AH2093" s="51">
        <v>0</v>
      </c>
      <c r="AI2093" s="52">
        <v>0</v>
      </c>
    </row>
    <row r="2094" spans="1:35" x14ac:dyDescent="0.25">
      <c r="A2094" s="27">
        <v>2020</v>
      </c>
      <c r="B2094" s="27">
        <v>0</v>
      </c>
      <c r="C2094" s="27" t="s">
        <v>53</v>
      </c>
      <c r="D2094" s="27">
        <v>33</v>
      </c>
      <c r="E2094" s="27">
        <v>1987</v>
      </c>
      <c r="F2094" s="53">
        <v>182</v>
      </c>
      <c r="G2094" s="54">
        <v>0</v>
      </c>
      <c r="H2094" s="54">
        <v>0</v>
      </c>
      <c r="I2094" s="54">
        <v>0</v>
      </c>
      <c r="J2094" s="54">
        <v>0</v>
      </c>
      <c r="K2094" s="55">
        <v>0</v>
      </c>
      <c r="L2094" s="53">
        <v>0</v>
      </c>
      <c r="M2094" s="54">
        <v>0</v>
      </c>
      <c r="N2094" s="54">
        <v>0</v>
      </c>
      <c r="O2094" s="54">
        <v>0</v>
      </c>
      <c r="P2094" s="54">
        <v>0</v>
      </c>
      <c r="Q2094" s="55">
        <v>0</v>
      </c>
      <c r="R2094" s="53">
        <v>1</v>
      </c>
      <c r="S2094" s="54">
        <v>0</v>
      </c>
      <c r="T2094" s="54">
        <v>0</v>
      </c>
      <c r="U2094" s="54">
        <v>0</v>
      </c>
      <c r="V2094" s="54">
        <v>0</v>
      </c>
      <c r="W2094" s="55">
        <v>0</v>
      </c>
      <c r="X2094" s="53">
        <v>0</v>
      </c>
      <c r="Y2094" s="54">
        <v>0</v>
      </c>
      <c r="Z2094" s="54">
        <v>0</v>
      </c>
      <c r="AA2094" s="54">
        <v>0</v>
      </c>
      <c r="AB2094" s="54">
        <v>0</v>
      </c>
      <c r="AC2094" s="55">
        <v>0</v>
      </c>
      <c r="AD2094" s="53">
        <v>1</v>
      </c>
      <c r="AE2094" s="54">
        <v>0</v>
      </c>
      <c r="AF2094" s="54">
        <v>0</v>
      </c>
      <c r="AG2094" s="54">
        <v>0</v>
      </c>
      <c r="AH2094" s="54">
        <v>0</v>
      </c>
      <c r="AI2094" s="55">
        <v>0</v>
      </c>
    </row>
    <row r="2095" spans="1:35" x14ac:dyDescent="0.25">
      <c r="A2095" s="26">
        <v>2020</v>
      </c>
      <c r="B2095" s="26">
        <v>0</v>
      </c>
      <c r="C2095" s="26" t="s">
        <v>53</v>
      </c>
      <c r="D2095" s="26">
        <v>34</v>
      </c>
      <c r="E2095" s="26">
        <v>1986</v>
      </c>
      <c r="F2095" s="50">
        <v>7</v>
      </c>
      <c r="G2095" s="51">
        <v>227</v>
      </c>
      <c r="H2095" s="51">
        <v>0</v>
      </c>
      <c r="I2095" s="51">
        <v>0</v>
      </c>
      <c r="J2095" s="51">
        <v>0</v>
      </c>
      <c r="K2095" s="52">
        <v>0</v>
      </c>
      <c r="L2095" s="50">
        <v>0</v>
      </c>
      <c r="M2095" s="51">
        <v>0</v>
      </c>
      <c r="N2095" s="51">
        <v>0</v>
      </c>
      <c r="O2095" s="51">
        <v>0</v>
      </c>
      <c r="P2095" s="51">
        <v>0</v>
      </c>
      <c r="Q2095" s="52">
        <v>0</v>
      </c>
      <c r="R2095" s="50">
        <v>1</v>
      </c>
      <c r="S2095" s="51">
        <v>1</v>
      </c>
      <c r="T2095" s="51">
        <v>0</v>
      </c>
      <c r="U2095" s="51">
        <v>0</v>
      </c>
      <c r="V2095" s="51">
        <v>0</v>
      </c>
      <c r="W2095" s="52">
        <v>0</v>
      </c>
      <c r="X2095" s="50">
        <v>0</v>
      </c>
      <c r="Y2095" s="51">
        <v>0</v>
      </c>
      <c r="Z2095" s="51">
        <v>0</v>
      </c>
      <c r="AA2095" s="51">
        <v>0</v>
      </c>
      <c r="AB2095" s="51">
        <v>0</v>
      </c>
      <c r="AC2095" s="52">
        <v>0</v>
      </c>
      <c r="AD2095" s="50">
        <v>0</v>
      </c>
      <c r="AE2095" s="51">
        <v>1</v>
      </c>
      <c r="AF2095" s="51">
        <v>0</v>
      </c>
      <c r="AG2095" s="51">
        <v>0</v>
      </c>
      <c r="AH2095" s="51">
        <v>0</v>
      </c>
      <c r="AI2095" s="52">
        <v>0</v>
      </c>
    </row>
    <row r="2096" spans="1:35" x14ac:dyDescent="0.25">
      <c r="A2096" s="27">
        <v>2020</v>
      </c>
      <c r="B2096" s="27">
        <v>0</v>
      </c>
      <c r="C2096" s="27" t="s">
        <v>53</v>
      </c>
      <c r="D2096" s="27">
        <v>35</v>
      </c>
      <c r="E2096" s="27">
        <v>1985</v>
      </c>
      <c r="F2096" s="53">
        <v>72</v>
      </c>
      <c r="G2096" s="54">
        <v>0</v>
      </c>
      <c r="H2096" s="54">
        <v>0</v>
      </c>
      <c r="I2096" s="54">
        <v>0</v>
      </c>
      <c r="J2096" s="54">
        <v>0</v>
      </c>
      <c r="K2096" s="55">
        <v>0</v>
      </c>
      <c r="L2096" s="53">
        <v>0</v>
      </c>
      <c r="M2096" s="54">
        <v>0</v>
      </c>
      <c r="N2096" s="54">
        <v>0</v>
      </c>
      <c r="O2096" s="54">
        <v>0</v>
      </c>
      <c r="P2096" s="54">
        <v>0</v>
      </c>
      <c r="Q2096" s="55">
        <v>0</v>
      </c>
      <c r="R2096" s="53">
        <v>1</v>
      </c>
      <c r="S2096" s="54">
        <v>0</v>
      </c>
      <c r="T2096" s="54">
        <v>0</v>
      </c>
      <c r="U2096" s="54">
        <v>0</v>
      </c>
      <c r="V2096" s="54">
        <v>0</v>
      </c>
      <c r="W2096" s="55">
        <v>0</v>
      </c>
      <c r="X2096" s="53">
        <v>0</v>
      </c>
      <c r="Y2096" s="54">
        <v>0</v>
      </c>
      <c r="Z2096" s="54">
        <v>0</v>
      </c>
      <c r="AA2096" s="54">
        <v>0</v>
      </c>
      <c r="AB2096" s="54">
        <v>0</v>
      </c>
      <c r="AC2096" s="55">
        <v>0</v>
      </c>
      <c r="AD2096" s="53">
        <v>1</v>
      </c>
      <c r="AE2096" s="54">
        <v>0</v>
      </c>
      <c r="AF2096" s="54">
        <v>0</v>
      </c>
      <c r="AG2096" s="54">
        <v>0</v>
      </c>
      <c r="AH2096" s="54">
        <v>0</v>
      </c>
      <c r="AI2096" s="55">
        <v>0</v>
      </c>
    </row>
    <row r="2097" spans="1:35" x14ac:dyDescent="0.25">
      <c r="A2097" s="26">
        <v>2020</v>
      </c>
      <c r="B2097" s="26">
        <v>0</v>
      </c>
      <c r="C2097" s="26" t="s">
        <v>53</v>
      </c>
      <c r="D2097" s="26">
        <v>36</v>
      </c>
      <c r="E2097" s="26">
        <v>1984</v>
      </c>
      <c r="F2097" s="50">
        <v>0</v>
      </c>
      <c r="G2097" s="51">
        <v>0</v>
      </c>
      <c r="H2097" s="51">
        <v>0</v>
      </c>
      <c r="I2097" s="51">
        <v>0</v>
      </c>
      <c r="J2097" s="51">
        <v>0</v>
      </c>
      <c r="K2097" s="52">
        <v>0</v>
      </c>
      <c r="L2097" s="50">
        <v>0</v>
      </c>
      <c r="M2097" s="51">
        <v>0</v>
      </c>
      <c r="N2097" s="51">
        <v>0</v>
      </c>
      <c r="O2097" s="51">
        <v>0</v>
      </c>
      <c r="P2097" s="51">
        <v>0</v>
      </c>
      <c r="Q2097" s="52">
        <v>0</v>
      </c>
      <c r="R2097" s="50">
        <v>0</v>
      </c>
      <c r="S2097" s="51">
        <v>0</v>
      </c>
      <c r="T2097" s="51">
        <v>0</v>
      </c>
      <c r="U2097" s="51">
        <v>0</v>
      </c>
      <c r="V2097" s="51">
        <v>0</v>
      </c>
      <c r="W2097" s="52">
        <v>0</v>
      </c>
      <c r="X2097" s="50">
        <v>0</v>
      </c>
      <c r="Y2097" s="51">
        <v>0</v>
      </c>
      <c r="Z2097" s="51">
        <v>0</v>
      </c>
      <c r="AA2097" s="51">
        <v>0</v>
      </c>
      <c r="AB2097" s="51">
        <v>0</v>
      </c>
      <c r="AC2097" s="52">
        <v>0</v>
      </c>
      <c r="AD2097" s="50">
        <v>0</v>
      </c>
      <c r="AE2097" s="51">
        <v>0</v>
      </c>
      <c r="AF2097" s="51">
        <v>0</v>
      </c>
      <c r="AG2097" s="51">
        <v>0</v>
      </c>
      <c r="AH2097" s="51">
        <v>0</v>
      </c>
      <c r="AI2097" s="52">
        <v>0</v>
      </c>
    </row>
    <row r="2098" spans="1:35" x14ac:dyDescent="0.25">
      <c r="A2098" s="27">
        <v>2020</v>
      </c>
      <c r="B2098" s="27">
        <v>0</v>
      </c>
      <c r="C2098" s="27" t="s">
        <v>53</v>
      </c>
      <c r="D2098" s="27">
        <v>37</v>
      </c>
      <c r="E2098" s="27">
        <v>1983</v>
      </c>
      <c r="F2098" s="53">
        <v>182</v>
      </c>
      <c r="G2098" s="54">
        <v>519</v>
      </c>
      <c r="H2098" s="54">
        <v>0</v>
      </c>
      <c r="I2098" s="54">
        <v>0</v>
      </c>
      <c r="J2098" s="54">
        <v>0</v>
      </c>
      <c r="K2098" s="55">
        <v>0</v>
      </c>
      <c r="L2098" s="53">
        <v>0</v>
      </c>
      <c r="M2098" s="54">
        <v>0</v>
      </c>
      <c r="N2098" s="54">
        <v>0</v>
      </c>
      <c r="O2098" s="54">
        <v>0</v>
      </c>
      <c r="P2098" s="54">
        <v>0</v>
      </c>
      <c r="Q2098" s="55">
        <v>0</v>
      </c>
      <c r="R2098" s="53">
        <v>1</v>
      </c>
      <c r="S2098" s="54">
        <v>2</v>
      </c>
      <c r="T2098" s="54">
        <v>0</v>
      </c>
      <c r="U2098" s="54">
        <v>0</v>
      </c>
      <c r="V2098" s="54">
        <v>0</v>
      </c>
      <c r="W2098" s="55">
        <v>0</v>
      </c>
      <c r="X2098" s="53">
        <v>0</v>
      </c>
      <c r="Y2098" s="54">
        <v>0</v>
      </c>
      <c r="Z2098" s="54">
        <v>0</v>
      </c>
      <c r="AA2098" s="54">
        <v>0</v>
      </c>
      <c r="AB2098" s="54">
        <v>0</v>
      </c>
      <c r="AC2098" s="55">
        <v>0</v>
      </c>
      <c r="AD2098" s="53">
        <v>1</v>
      </c>
      <c r="AE2098" s="54">
        <v>2</v>
      </c>
      <c r="AF2098" s="54">
        <v>0</v>
      </c>
      <c r="AG2098" s="54">
        <v>0</v>
      </c>
      <c r="AH2098" s="54">
        <v>0</v>
      </c>
      <c r="AI2098" s="55">
        <v>0</v>
      </c>
    </row>
    <row r="2099" spans="1:35" x14ac:dyDescent="0.25">
      <c r="A2099" s="26">
        <v>2020</v>
      </c>
      <c r="B2099" s="26">
        <v>0</v>
      </c>
      <c r="C2099" s="26" t="s">
        <v>53</v>
      </c>
      <c r="D2099" s="26">
        <v>38</v>
      </c>
      <c r="E2099" s="26">
        <v>1982</v>
      </c>
      <c r="F2099" s="50">
        <v>364</v>
      </c>
      <c r="G2099" s="51">
        <v>1098</v>
      </c>
      <c r="H2099" s="51">
        <v>0</v>
      </c>
      <c r="I2099" s="51">
        <v>0</v>
      </c>
      <c r="J2099" s="51">
        <v>0</v>
      </c>
      <c r="K2099" s="52">
        <v>0</v>
      </c>
      <c r="L2099" s="50">
        <v>0</v>
      </c>
      <c r="M2099" s="51">
        <v>0</v>
      </c>
      <c r="N2099" s="51">
        <v>0</v>
      </c>
      <c r="O2099" s="51">
        <v>0</v>
      </c>
      <c r="P2099" s="51">
        <v>0</v>
      </c>
      <c r="Q2099" s="52">
        <v>0</v>
      </c>
      <c r="R2099" s="50">
        <v>2</v>
      </c>
      <c r="S2099" s="51">
        <v>3</v>
      </c>
      <c r="T2099" s="51">
        <v>0</v>
      </c>
      <c r="U2099" s="51">
        <v>0</v>
      </c>
      <c r="V2099" s="51">
        <v>0</v>
      </c>
      <c r="W2099" s="52">
        <v>0</v>
      </c>
      <c r="X2099" s="50">
        <v>0</v>
      </c>
      <c r="Y2099" s="51">
        <v>0</v>
      </c>
      <c r="Z2099" s="51">
        <v>0</v>
      </c>
      <c r="AA2099" s="51">
        <v>0</v>
      </c>
      <c r="AB2099" s="51">
        <v>0</v>
      </c>
      <c r="AC2099" s="52">
        <v>0</v>
      </c>
      <c r="AD2099" s="50">
        <v>2</v>
      </c>
      <c r="AE2099" s="51">
        <v>3</v>
      </c>
      <c r="AF2099" s="51">
        <v>0</v>
      </c>
      <c r="AG2099" s="51">
        <v>0</v>
      </c>
      <c r="AH2099" s="51">
        <v>0</v>
      </c>
      <c r="AI2099" s="52">
        <v>0</v>
      </c>
    </row>
    <row r="2100" spans="1:35" x14ac:dyDescent="0.25">
      <c r="A2100" s="27">
        <v>2020</v>
      </c>
      <c r="B2100" s="27">
        <v>0</v>
      </c>
      <c r="C2100" s="27" t="s">
        <v>53</v>
      </c>
      <c r="D2100" s="27">
        <v>39</v>
      </c>
      <c r="E2100" s="27">
        <v>1981</v>
      </c>
      <c r="F2100" s="53">
        <v>364</v>
      </c>
      <c r="G2100" s="54">
        <v>366</v>
      </c>
      <c r="H2100" s="54">
        <v>0</v>
      </c>
      <c r="I2100" s="54">
        <v>0</v>
      </c>
      <c r="J2100" s="54">
        <v>0</v>
      </c>
      <c r="K2100" s="55">
        <v>0</v>
      </c>
      <c r="L2100" s="53">
        <v>0</v>
      </c>
      <c r="M2100" s="54">
        <v>0</v>
      </c>
      <c r="N2100" s="54">
        <v>0</v>
      </c>
      <c r="O2100" s="54">
        <v>0</v>
      </c>
      <c r="P2100" s="54">
        <v>0</v>
      </c>
      <c r="Q2100" s="55">
        <v>0</v>
      </c>
      <c r="R2100" s="53">
        <v>2</v>
      </c>
      <c r="S2100" s="54">
        <v>1</v>
      </c>
      <c r="T2100" s="54">
        <v>0</v>
      </c>
      <c r="U2100" s="54">
        <v>0</v>
      </c>
      <c r="V2100" s="54">
        <v>0</v>
      </c>
      <c r="W2100" s="55">
        <v>0</v>
      </c>
      <c r="X2100" s="53">
        <v>0</v>
      </c>
      <c r="Y2100" s="54">
        <v>0</v>
      </c>
      <c r="Z2100" s="54">
        <v>0</v>
      </c>
      <c r="AA2100" s="54">
        <v>0</v>
      </c>
      <c r="AB2100" s="54">
        <v>0</v>
      </c>
      <c r="AC2100" s="55">
        <v>0</v>
      </c>
      <c r="AD2100" s="53">
        <v>2</v>
      </c>
      <c r="AE2100" s="54">
        <v>1</v>
      </c>
      <c r="AF2100" s="54">
        <v>0</v>
      </c>
      <c r="AG2100" s="54">
        <v>0</v>
      </c>
      <c r="AH2100" s="54">
        <v>0</v>
      </c>
      <c r="AI2100" s="55">
        <v>0</v>
      </c>
    </row>
    <row r="2101" spans="1:35" x14ac:dyDescent="0.25">
      <c r="A2101" s="26">
        <v>2020</v>
      </c>
      <c r="B2101" s="26">
        <v>0</v>
      </c>
      <c r="C2101" s="26" t="s">
        <v>53</v>
      </c>
      <c r="D2101" s="26">
        <v>40</v>
      </c>
      <c r="E2101" s="26">
        <v>1980</v>
      </c>
      <c r="F2101" s="50">
        <v>364</v>
      </c>
      <c r="G2101" s="51">
        <v>732</v>
      </c>
      <c r="H2101" s="51">
        <v>0</v>
      </c>
      <c r="I2101" s="51">
        <v>0</v>
      </c>
      <c r="J2101" s="51">
        <v>0</v>
      </c>
      <c r="K2101" s="52">
        <v>0</v>
      </c>
      <c r="L2101" s="50">
        <v>0</v>
      </c>
      <c r="M2101" s="51">
        <v>0</v>
      </c>
      <c r="N2101" s="51">
        <v>0</v>
      </c>
      <c r="O2101" s="51">
        <v>0</v>
      </c>
      <c r="P2101" s="51">
        <v>0</v>
      </c>
      <c r="Q2101" s="52">
        <v>0</v>
      </c>
      <c r="R2101" s="50">
        <v>2</v>
      </c>
      <c r="S2101" s="51">
        <v>2</v>
      </c>
      <c r="T2101" s="51">
        <v>0</v>
      </c>
      <c r="U2101" s="51">
        <v>0</v>
      </c>
      <c r="V2101" s="51">
        <v>0</v>
      </c>
      <c r="W2101" s="52">
        <v>0</v>
      </c>
      <c r="X2101" s="50">
        <v>0</v>
      </c>
      <c r="Y2101" s="51">
        <v>0</v>
      </c>
      <c r="Z2101" s="51">
        <v>0</v>
      </c>
      <c r="AA2101" s="51">
        <v>0</v>
      </c>
      <c r="AB2101" s="51">
        <v>0</v>
      </c>
      <c r="AC2101" s="52">
        <v>0</v>
      </c>
      <c r="AD2101" s="50">
        <v>2</v>
      </c>
      <c r="AE2101" s="51">
        <v>2</v>
      </c>
      <c r="AF2101" s="51">
        <v>0</v>
      </c>
      <c r="AG2101" s="51">
        <v>0</v>
      </c>
      <c r="AH2101" s="51">
        <v>0</v>
      </c>
      <c r="AI2101" s="52">
        <v>0</v>
      </c>
    </row>
    <row r="2102" spans="1:35" x14ac:dyDescent="0.25">
      <c r="A2102" s="27">
        <v>2020</v>
      </c>
      <c r="B2102" s="27">
        <v>0</v>
      </c>
      <c r="C2102" s="27" t="s">
        <v>53</v>
      </c>
      <c r="D2102" s="27">
        <v>41</v>
      </c>
      <c r="E2102" s="27">
        <v>1979</v>
      </c>
      <c r="F2102" s="53">
        <v>0</v>
      </c>
      <c r="G2102" s="54">
        <v>0</v>
      </c>
      <c r="H2102" s="54">
        <v>0</v>
      </c>
      <c r="I2102" s="54">
        <v>0</v>
      </c>
      <c r="J2102" s="54">
        <v>0</v>
      </c>
      <c r="K2102" s="55">
        <v>0</v>
      </c>
      <c r="L2102" s="53">
        <v>0</v>
      </c>
      <c r="M2102" s="54">
        <v>0</v>
      </c>
      <c r="N2102" s="54">
        <v>0</v>
      </c>
      <c r="O2102" s="54">
        <v>0</v>
      </c>
      <c r="P2102" s="54">
        <v>0</v>
      </c>
      <c r="Q2102" s="55">
        <v>0</v>
      </c>
      <c r="R2102" s="53">
        <v>0</v>
      </c>
      <c r="S2102" s="54">
        <v>0</v>
      </c>
      <c r="T2102" s="54">
        <v>0</v>
      </c>
      <c r="U2102" s="54">
        <v>0</v>
      </c>
      <c r="V2102" s="54">
        <v>0</v>
      </c>
      <c r="W2102" s="55">
        <v>0</v>
      </c>
      <c r="X2102" s="53">
        <v>0</v>
      </c>
      <c r="Y2102" s="54">
        <v>0</v>
      </c>
      <c r="Z2102" s="54">
        <v>0</v>
      </c>
      <c r="AA2102" s="54">
        <v>0</v>
      </c>
      <c r="AB2102" s="54">
        <v>0</v>
      </c>
      <c r="AC2102" s="55">
        <v>0</v>
      </c>
      <c r="AD2102" s="53">
        <v>0</v>
      </c>
      <c r="AE2102" s="54">
        <v>0</v>
      </c>
      <c r="AF2102" s="54">
        <v>0</v>
      </c>
      <c r="AG2102" s="54">
        <v>0</v>
      </c>
      <c r="AH2102" s="54">
        <v>0</v>
      </c>
      <c r="AI2102" s="55">
        <v>0</v>
      </c>
    </row>
    <row r="2103" spans="1:35" x14ac:dyDescent="0.25">
      <c r="A2103" s="26">
        <v>2020</v>
      </c>
      <c r="B2103" s="26">
        <v>0</v>
      </c>
      <c r="C2103" s="26" t="s">
        <v>53</v>
      </c>
      <c r="D2103" s="26">
        <v>42</v>
      </c>
      <c r="E2103" s="26">
        <v>1978</v>
      </c>
      <c r="F2103" s="50">
        <v>0</v>
      </c>
      <c r="G2103" s="51">
        <v>0</v>
      </c>
      <c r="H2103" s="51">
        <v>0</v>
      </c>
      <c r="I2103" s="51">
        <v>0</v>
      </c>
      <c r="J2103" s="51">
        <v>0</v>
      </c>
      <c r="K2103" s="52">
        <v>0</v>
      </c>
      <c r="L2103" s="50">
        <v>0</v>
      </c>
      <c r="M2103" s="51">
        <v>0</v>
      </c>
      <c r="N2103" s="51">
        <v>0</v>
      </c>
      <c r="O2103" s="51">
        <v>0</v>
      </c>
      <c r="P2103" s="51">
        <v>0</v>
      </c>
      <c r="Q2103" s="52">
        <v>0</v>
      </c>
      <c r="R2103" s="50">
        <v>0</v>
      </c>
      <c r="S2103" s="51">
        <v>0</v>
      </c>
      <c r="T2103" s="51">
        <v>0</v>
      </c>
      <c r="U2103" s="51">
        <v>0</v>
      </c>
      <c r="V2103" s="51">
        <v>0</v>
      </c>
      <c r="W2103" s="52">
        <v>0</v>
      </c>
      <c r="X2103" s="50">
        <v>0</v>
      </c>
      <c r="Y2103" s="51">
        <v>0</v>
      </c>
      <c r="Z2103" s="51">
        <v>0</v>
      </c>
      <c r="AA2103" s="51">
        <v>0</v>
      </c>
      <c r="AB2103" s="51">
        <v>0</v>
      </c>
      <c r="AC2103" s="52">
        <v>0</v>
      </c>
      <c r="AD2103" s="50">
        <v>0</v>
      </c>
      <c r="AE2103" s="51">
        <v>0</v>
      </c>
      <c r="AF2103" s="51">
        <v>0</v>
      </c>
      <c r="AG2103" s="51">
        <v>0</v>
      </c>
      <c r="AH2103" s="51">
        <v>0</v>
      </c>
      <c r="AI2103" s="52">
        <v>0</v>
      </c>
    </row>
    <row r="2104" spans="1:35" x14ac:dyDescent="0.25">
      <c r="A2104" s="27">
        <v>2020</v>
      </c>
      <c r="B2104" s="27">
        <v>0</v>
      </c>
      <c r="C2104" s="27" t="s">
        <v>53</v>
      </c>
      <c r="D2104" s="27">
        <v>43</v>
      </c>
      <c r="E2104" s="27">
        <v>1977</v>
      </c>
      <c r="F2104" s="53">
        <v>182</v>
      </c>
      <c r="G2104" s="54">
        <v>0</v>
      </c>
      <c r="H2104" s="54">
        <v>0</v>
      </c>
      <c r="I2104" s="54">
        <v>0</v>
      </c>
      <c r="J2104" s="54">
        <v>0</v>
      </c>
      <c r="K2104" s="55">
        <v>0</v>
      </c>
      <c r="L2104" s="53">
        <v>0</v>
      </c>
      <c r="M2104" s="54">
        <v>0</v>
      </c>
      <c r="N2104" s="54">
        <v>0</v>
      </c>
      <c r="O2104" s="54">
        <v>0</v>
      </c>
      <c r="P2104" s="54">
        <v>0</v>
      </c>
      <c r="Q2104" s="55">
        <v>0</v>
      </c>
      <c r="R2104" s="53">
        <v>1</v>
      </c>
      <c r="S2104" s="54">
        <v>0</v>
      </c>
      <c r="T2104" s="54">
        <v>0</v>
      </c>
      <c r="U2104" s="54">
        <v>0</v>
      </c>
      <c r="V2104" s="54">
        <v>0</v>
      </c>
      <c r="W2104" s="55">
        <v>0</v>
      </c>
      <c r="X2104" s="53">
        <v>0</v>
      </c>
      <c r="Y2104" s="54">
        <v>0</v>
      </c>
      <c r="Z2104" s="54">
        <v>0</v>
      </c>
      <c r="AA2104" s="54">
        <v>0</v>
      </c>
      <c r="AB2104" s="54">
        <v>0</v>
      </c>
      <c r="AC2104" s="55">
        <v>0</v>
      </c>
      <c r="AD2104" s="53">
        <v>1</v>
      </c>
      <c r="AE2104" s="54">
        <v>0</v>
      </c>
      <c r="AF2104" s="54">
        <v>0</v>
      </c>
      <c r="AG2104" s="54">
        <v>0</v>
      </c>
      <c r="AH2104" s="54">
        <v>0</v>
      </c>
      <c r="AI2104" s="55">
        <v>0</v>
      </c>
    </row>
    <row r="2105" spans="1:35" x14ac:dyDescent="0.25">
      <c r="A2105" s="26">
        <v>2020</v>
      </c>
      <c r="B2105" s="26">
        <v>0</v>
      </c>
      <c r="C2105" s="26" t="s">
        <v>53</v>
      </c>
      <c r="D2105" s="26">
        <v>44</v>
      </c>
      <c r="E2105" s="26">
        <v>1976</v>
      </c>
      <c r="F2105" s="50">
        <v>0</v>
      </c>
      <c r="G2105" s="51">
        <v>0</v>
      </c>
      <c r="H2105" s="51">
        <v>0</v>
      </c>
      <c r="I2105" s="51">
        <v>0</v>
      </c>
      <c r="J2105" s="51">
        <v>0</v>
      </c>
      <c r="K2105" s="52">
        <v>0</v>
      </c>
      <c r="L2105" s="50">
        <v>0</v>
      </c>
      <c r="M2105" s="51">
        <v>0</v>
      </c>
      <c r="N2105" s="51">
        <v>0</v>
      </c>
      <c r="O2105" s="51">
        <v>0</v>
      </c>
      <c r="P2105" s="51">
        <v>0</v>
      </c>
      <c r="Q2105" s="52">
        <v>0</v>
      </c>
      <c r="R2105" s="50">
        <v>0</v>
      </c>
      <c r="S2105" s="51">
        <v>0</v>
      </c>
      <c r="T2105" s="51">
        <v>0</v>
      </c>
      <c r="U2105" s="51">
        <v>0</v>
      </c>
      <c r="V2105" s="51">
        <v>0</v>
      </c>
      <c r="W2105" s="52">
        <v>0</v>
      </c>
      <c r="X2105" s="50">
        <v>0</v>
      </c>
      <c r="Y2105" s="51">
        <v>0</v>
      </c>
      <c r="Z2105" s="51">
        <v>0</v>
      </c>
      <c r="AA2105" s="51">
        <v>0</v>
      </c>
      <c r="AB2105" s="51">
        <v>0</v>
      </c>
      <c r="AC2105" s="52">
        <v>0</v>
      </c>
      <c r="AD2105" s="50">
        <v>0</v>
      </c>
      <c r="AE2105" s="51">
        <v>0</v>
      </c>
      <c r="AF2105" s="51">
        <v>0</v>
      </c>
      <c r="AG2105" s="51">
        <v>0</v>
      </c>
      <c r="AH2105" s="51">
        <v>0</v>
      </c>
      <c r="AI2105" s="52">
        <v>0</v>
      </c>
    </row>
    <row r="2106" spans="1:35" x14ac:dyDescent="0.25">
      <c r="A2106" s="27">
        <v>2020</v>
      </c>
      <c r="B2106" s="27">
        <v>0</v>
      </c>
      <c r="C2106" s="27" t="s">
        <v>53</v>
      </c>
      <c r="D2106" s="27">
        <v>45</v>
      </c>
      <c r="E2106" s="27">
        <v>1975</v>
      </c>
      <c r="F2106" s="53">
        <v>0</v>
      </c>
      <c r="G2106" s="54">
        <v>0</v>
      </c>
      <c r="H2106" s="54">
        <v>0</v>
      </c>
      <c r="I2106" s="54">
        <v>0</v>
      </c>
      <c r="J2106" s="54">
        <v>0</v>
      </c>
      <c r="K2106" s="55">
        <v>0</v>
      </c>
      <c r="L2106" s="53">
        <v>0</v>
      </c>
      <c r="M2106" s="54">
        <v>0</v>
      </c>
      <c r="N2106" s="54">
        <v>0</v>
      </c>
      <c r="O2106" s="54">
        <v>0</v>
      </c>
      <c r="P2106" s="54">
        <v>0</v>
      </c>
      <c r="Q2106" s="55">
        <v>0</v>
      </c>
      <c r="R2106" s="53">
        <v>0</v>
      </c>
      <c r="S2106" s="54">
        <v>0</v>
      </c>
      <c r="T2106" s="54">
        <v>0</v>
      </c>
      <c r="U2106" s="54">
        <v>0</v>
      </c>
      <c r="V2106" s="54">
        <v>0</v>
      </c>
      <c r="W2106" s="55">
        <v>0</v>
      </c>
      <c r="X2106" s="53">
        <v>0</v>
      </c>
      <c r="Y2106" s="54">
        <v>0</v>
      </c>
      <c r="Z2106" s="54">
        <v>0</v>
      </c>
      <c r="AA2106" s="54">
        <v>0</v>
      </c>
      <c r="AB2106" s="54">
        <v>0</v>
      </c>
      <c r="AC2106" s="55">
        <v>0</v>
      </c>
      <c r="AD2106" s="53">
        <v>0</v>
      </c>
      <c r="AE2106" s="54">
        <v>0</v>
      </c>
      <c r="AF2106" s="54">
        <v>0</v>
      </c>
      <c r="AG2106" s="54">
        <v>0</v>
      </c>
      <c r="AH2106" s="54">
        <v>0</v>
      </c>
      <c r="AI2106" s="55">
        <v>0</v>
      </c>
    </row>
    <row r="2107" spans="1:35" x14ac:dyDescent="0.25">
      <c r="A2107" s="26">
        <v>2020</v>
      </c>
      <c r="B2107" s="26">
        <v>0</v>
      </c>
      <c r="C2107" s="26" t="s">
        <v>53</v>
      </c>
      <c r="D2107" s="26">
        <v>46</v>
      </c>
      <c r="E2107" s="26">
        <v>1974</v>
      </c>
      <c r="F2107" s="50">
        <v>210</v>
      </c>
      <c r="G2107" s="51">
        <v>366</v>
      </c>
      <c r="H2107" s="51">
        <v>0</v>
      </c>
      <c r="I2107" s="51">
        <v>0</v>
      </c>
      <c r="J2107" s="51">
        <v>0</v>
      </c>
      <c r="K2107" s="52">
        <v>0</v>
      </c>
      <c r="L2107" s="50">
        <v>0</v>
      </c>
      <c r="M2107" s="51">
        <v>0</v>
      </c>
      <c r="N2107" s="51">
        <v>0</v>
      </c>
      <c r="O2107" s="51">
        <v>0</v>
      </c>
      <c r="P2107" s="51">
        <v>0</v>
      </c>
      <c r="Q2107" s="52">
        <v>0</v>
      </c>
      <c r="R2107" s="50">
        <v>2</v>
      </c>
      <c r="S2107" s="51">
        <v>1</v>
      </c>
      <c r="T2107" s="51">
        <v>0</v>
      </c>
      <c r="U2107" s="51">
        <v>0</v>
      </c>
      <c r="V2107" s="51">
        <v>0</v>
      </c>
      <c r="W2107" s="52">
        <v>0</v>
      </c>
      <c r="X2107" s="50">
        <v>0</v>
      </c>
      <c r="Y2107" s="51">
        <v>0</v>
      </c>
      <c r="Z2107" s="51">
        <v>0</v>
      </c>
      <c r="AA2107" s="51">
        <v>0</v>
      </c>
      <c r="AB2107" s="51">
        <v>0</v>
      </c>
      <c r="AC2107" s="52">
        <v>0</v>
      </c>
      <c r="AD2107" s="50">
        <v>2</v>
      </c>
      <c r="AE2107" s="51">
        <v>1</v>
      </c>
      <c r="AF2107" s="51">
        <v>0</v>
      </c>
      <c r="AG2107" s="51">
        <v>0</v>
      </c>
      <c r="AH2107" s="51">
        <v>0</v>
      </c>
      <c r="AI2107" s="52">
        <v>0</v>
      </c>
    </row>
    <row r="2108" spans="1:35" x14ac:dyDescent="0.25">
      <c r="A2108" s="27">
        <v>2020</v>
      </c>
      <c r="B2108" s="27">
        <v>0</v>
      </c>
      <c r="C2108" s="27" t="s">
        <v>53</v>
      </c>
      <c r="D2108" s="27">
        <v>47</v>
      </c>
      <c r="E2108" s="27">
        <v>1973</v>
      </c>
      <c r="F2108" s="53">
        <v>182</v>
      </c>
      <c r="G2108" s="54">
        <v>366</v>
      </c>
      <c r="H2108" s="54">
        <v>0</v>
      </c>
      <c r="I2108" s="54">
        <v>0</v>
      </c>
      <c r="J2108" s="54">
        <v>0</v>
      </c>
      <c r="K2108" s="55">
        <v>0</v>
      </c>
      <c r="L2108" s="53">
        <v>0</v>
      </c>
      <c r="M2108" s="54">
        <v>0</v>
      </c>
      <c r="N2108" s="54">
        <v>0</v>
      </c>
      <c r="O2108" s="54">
        <v>0</v>
      </c>
      <c r="P2108" s="54">
        <v>0</v>
      </c>
      <c r="Q2108" s="55">
        <v>0</v>
      </c>
      <c r="R2108" s="53">
        <v>1</v>
      </c>
      <c r="S2108" s="54">
        <v>1</v>
      </c>
      <c r="T2108" s="54">
        <v>0</v>
      </c>
      <c r="U2108" s="54">
        <v>0</v>
      </c>
      <c r="V2108" s="54">
        <v>0</v>
      </c>
      <c r="W2108" s="55">
        <v>0</v>
      </c>
      <c r="X2108" s="53">
        <v>0</v>
      </c>
      <c r="Y2108" s="54">
        <v>0</v>
      </c>
      <c r="Z2108" s="54">
        <v>0</v>
      </c>
      <c r="AA2108" s="54">
        <v>0</v>
      </c>
      <c r="AB2108" s="54">
        <v>0</v>
      </c>
      <c r="AC2108" s="55">
        <v>0</v>
      </c>
      <c r="AD2108" s="53">
        <v>1</v>
      </c>
      <c r="AE2108" s="54">
        <v>1</v>
      </c>
      <c r="AF2108" s="54">
        <v>0</v>
      </c>
      <c r="AG2108" s="54">
        <v>0</v>
      </c>
      <c r="AH2108" s="54">
        <v>0</v>
      </c>
      <c r="AI2108" s="55">
        <v>0</v>
      </c>
    </row>
    <row r="2109" spans="1:35" x14ac:dyDescent="0.25">
      <c r="A2109" s="26">
        <v>2020</v>
      </c>
      <c r="B2109" s="26">
        <v>0</v>
      </c>
      <c r="C2109" s="26" t="s">
        <v>53</v>
      </c>
      <c r="D2109" s="26">
        <v>48</v>
      </c>
      <c r="E2109" s="26">
        <v>1972</v>
      </c>
      <c r="F2109" s="50">
        <v>182</v>
      </c>
      <c r="G2109" s="51">
        <v>366</v>
      </c>
      <c r="H2109" s="51">
        <v>0</v>
      </c>
      <c r="I2109" s="51">
        <v>0</v>
      </c>
      <c r="J2109" s="51">
        <v>0</v>
      </c>
      <c r="K2109" s="52">
        <v>0</v>
      </c>
      <c r="L2109" s="50">
        <v>0</v>
      </c>
      <c r="M2109" s="51">
        <v>0</v>
      </c>
      <c r="N2109" s="51">
        <v>0</v>
      </c>
      <c r="O2109" s="51">
        <v>0</v>
      </c>
      <c r="P2109" s="51">
        <v>0</v>
      </c>
      <c r="Q2109" s="52">
        <v>0</v>
      </c>
      <c r="R2109" s="50">
        <v>1</v>
      </c>
      <c r="S2109" s="51">
        <v>1</v>
      </c>
      <c r="T2109" s="51">
        <v>0</v>
      </c>
      <c r="U2109" s="51">
        <v>0</v>
      </c>
      <c r="V2109" s="51">
        <v>0</v>
      </c>
      <c r="W2109" s="52">
        <v>0</v>
      </c>
      <c r="X2109" s="50">
        <v>0</v>
      </c>
      <c r="Y2109" s="51">
        <v>0</v>
      </c>
      <c r="Z2109" s="51">
        <v>0</v>
      </c>
      <c r="AA2109" s="51">
        <v>0</v>
      </c>
      <c r="AB2109" s="51">
        <v>0</v>
      </c>
      <c r="AC2109" s="52">
        <v>0</v>
      </c>
      <c r="AD2109" s="50">
        <v>1</v>
      </c>
      <c r="AE2109" s="51">
        <v>1</v>
      </c>
      <c r="AF2109" s="51">
        <v>0</v>
      </c>
      <c r="AG2109" s="51">
        <v>0</v>
      </c>
      <c r="AH2109" s="51">
        <v>0</v>
      </c>
      <c r="AI2109" s="52">
        <v>0</v>
      </c>
    </row>
    <row r="2110" spans="1:35" x14ac:dyDescent="0.25">
      <c r="A2110" s="27">
        <v>2020</v>
      </c>
      <c r="B2110" s="27">
        <v>0</v>
      </c>
      <c r="C2110" s="27" t="s">
        <v>53</v>
      </c>
      <c r="D2110" s="27">
        <v>49</v>
      </c>
      <c r="E2110" s="27">
        <v>1971</v>
      </c>
      <c r="F2110" s="53">
        <v>182</v>
      </c>
      <c r="G2110" s="54">
        <v>366</v>
      </c>
      <c r="H2110" s="54">
        <v>0</v>
      </c>
      <c r="I2110" s="54">
        <v>0</v>
      </c>
      <c r="J2110" s="54">
        <v>0</v>
      </c>
      <c r="K2110" s="55">
        <v>0</v>
      </c>
      <c r="L2110" s="53">
        <v>0</v>
      </c>
      <c r="M2110" s="54">
        <v>0</v>
      </c>
      <c r="N2110" s="54">
        <v>0</v>
      </c>
      <c r="O2110" s="54">
        <v>0</v>
      </c>
      <c r="P2110" s="54">
        <v>0</v>
      </c>
      <c r="Q2110" s="55">
        <v>0</v>
      </c>
      <c r="R2110" s="53">
        <v>1</v>
      </c>
      <c r="S2110" s="54">
        <v>1</v>
      </c>
      <c r="T2110" s="54">
        <v>0</v>
      </c>
      <c r="U2110" s="54">
        <v>0</v>
      </c>
      <c r="V2110" s="54">
        <v>0</v>
      </c>
      <c r="W2110" s="55">
        <v>0</v>
      </c>
      <c r="X2110" s="53">
        <v>0</v>
      </c>
      <c r="Y2110" s="54">
        <v>0</v>
      </c>
      <c r="Z2110" s="54">
        <v>0</v>
      </c>
      <c r="AA2110" s="54">
        <v>0</v>
      </c>
      <c r="AB2110" s="54">
        <v>0</v>
      </c>
      <c r="AC2110" s="55">
        <v>0</v>
      </c>
      <c r="AD2110" s="53">
        <v>1</v>
      </c>
      <c r="AE2110" s="54">
        <v>1</v>
      </c>
      <c r="AF2110" s="54">
        <v>0</v>
      </c>
      <c r="AG2110" s="54">
        <v>0</v>
      </c>
      <c r="AH2110" s="54">
        <v>0</v>
      </c>
      <c r="AI2110" s="55">
        <v>0</v>
      </c>
    </row>
    <row r="2111" spans="1:35" x14ac:dyDescent="0.25">
      <c r="A2111" s="26">
        <v>2020</v>
      </c>
      <c r="B2111" s="26">
        <v>0</v>
      </c>
      <c r="C2111" s="26" t="s">
        <v>53</v>
      </c>
      <c r="D2111" s="26">
        <v>50</v>
      </c>
      <c r="E2111" s="26">
        <v>1970</v>
      </c>
      <c r="F2111" s="50">
        <v>0</v>
      </c>
      <c r="G2111" s="51">
        <v>0</v>
      </c>
      <c r="H2111" s="51">
        <v>0</v>
      </c>
      <c r="I2111" s="51">
        <v>0</v>
      </c>
      <c r="J2111" s="51">
        <v>0</v>
      </c>
      <c r="K2111" s="52">
        <v>0</v>
      </c>
      <c r="L2111" s="50">
        <v>0</v>
      </c>
      <c r="M2111" s="51">
        <v>0</v>
      </c>
      <c r="N2111" s="51">
        <v>0</v>
      </c>
      <c r="O2111" s="51">
        <v>0</v>
      </c>
      <c r="P2111" s="51">
        <v>0</v>
      </c>
      <c r="Q2111" s="52">
        <v>0</v>
      </c>
      <c r="R2111" s="50">
        <v>0</v>
      </c>
      <c r="S2111" s="51">
        <v>0</v>
      </c>
      <c r="T2111" s="51">
        <v>0</v>
      </c>
      <c r="U2111" s="51">
        <v>0</v>
      </c>
      <c r="V2111" s="51">
        <v>0</v>
      </c>
      <c r="W2111" s="52">
        <v>0</v>
      </c>
      <c r="X2111" s="50">
        <v>0</v>
      </c>
      <c r="Y2111" s="51">
        <v>0</v>
      </c>
      <c r="Z2111" s="51">
        <v>0</v>
      </c>
      <c r="AA2111" s="51">
        <v>0</v>
      </c>
      <c r="AB2111" s="51">
        <v>0</v>
      </c>
      <c r="AC2111" s="52">
        <v>0</v>
      </c>
      <c r="AD2111" s="50">
        <v>0</v>
      </c>
      <c r="AE2111" s="51">
        <v>0</v>
      </c>
      <c r="AF2111" s="51">
        <v>0</v>
      </c>
      <c r="AG2111" s="51">
        <v>0</v>
      </c>
      <c r="AH2111" s="51">
        <v>0</v>
      </c>
      <c r="AI2111" s="52">
        <v>0</v>
      </c>
    </row>
    <row r="2112" spans="1:35" x14ac:dyDescent="0.25">
      <c r="A2112" s="27">
        <v>2020</v>
      </c>
      <c r="B2112" s="27">
        <v>0</v>
      </c>
      <c r="C2112" s="27" t="s">
        <v>53</v>
      </c>
      <c r="D2112" s="27">
        <v>51</v>
      </c>
      <c r="E2112" s="27">
        <v>1969</v>
      </c>
      <c r="F2112" s="53">
        <v>0</v>
      </c>
      <c r="G2112" s="54">
        <v>0</v>
      </c>
      <c r="H2112" s="54">
        <v>0</v>
      </c>
      <c r="I2112" s="54">
        <v>0</v>
      </c>
      <c r="J2112" s="54">
        <v>0</v>
      </c>
      <c r="K2112" s="55">
        <v>0</v>
      </c>
      <c r="L2112" s="53">
        <v>0</v>
      </c>
      <c r="M2112" s="54">
        <v>0</v>
      </c>
      <c r="N2112" s="54">
        <v>0</v>
      </c>
      <c r="O2112" s="54">
        <v>0</v>
      </c>
      <c r="P2112" s="54">
        <v>0</v>
      </c>
      <c r="Q2112" s="55">
        <v>0</v>
      </c>
      <c r="R2112" s="53">
        <v>0</v>
      </c>
      <c r="S2112" s="54">
        <v>0</v>
      </c>
      <c r="T2112" s="54">
        <v>0</v>
      </c>
      <c r="U2112" s="54">
        <v>0</v>
      </c>
      <c r="V2112" s="54">
        <v>0</v>
      </c>
      <c r="W2112" s="55">
        <v>0</v>
      </c>
      <c r="X2112" s="53">
        <v>0</v>
      </c>
      <c r="Y2112" s="54">
        <v>0</v>
      </c>
      <c r="Z2112" s="54">
        <v>0</v>
      </c>
      <c r="AA2112" s="54">
        <v>0</v>
      </c>
      <c r="AB2112" s="54">
        <v>0</v>
      </c>
      <c r="AC2112" s="55">
        <v>0</v>
      </c>
      <c r="AD2112" s="53">
        <v>0</v>
      </c>
      <c r="AE2112" s="54">
        <v>0</v>
      </c>
      <c r="AF2112" s="54">
        <v>0</v>
      </c>
      <c r="AG2112" s="54">
        <v>0</v>
      </c>
      <c r="AH2112" s="54">
        <v>0</v>
      </c>
      <c r="AI2112" s="55">
        <v>0</v>
      </c>
    </row>
    <row r="2113" spans="1:35" x14ac:dyDescent="0.25">
      <c r="A2113" s="26">
        <v>2020</v>
      </c>
      <c r="B2113" s="26">
        <v>0</v>
      </c>
      <c r="C2113" s="26" t="s">
        <v>53</v>
      </c>
      <c r="D2113" s="26">
        <v>52</v>
      </c>
      <c r="E2113" s="26">
        <v>1968</v>
      </c>
      <c r="F2113" s="50">
        <v>0</v>
      </c>
      <c r="G2113" s="51">
        <v>0</v>
      </c>
      <c r="H2113" s="51">
        <v>0</v>
      </c>
      <c r="I2113" s="51">
        <v>0</v>
      </c>
      <c r="J2113" s="51">
        <v>0</v>
      </c>
      <c r="K2113" s="52">
        <v>0</v>
      </c>
      <c r="L2113" s="50">
        <v>0</v>
      </c>
      <c r="M2113" s="51">
        <v>0</v>
      </c>
      <c r="N2113" s="51">
        <v>0</v>
      </c>
      <c r="O2113" s="51">
        <v>0</v>
      </c>
      <c r="P2113" s="51">
        <v>0</v>
      </c>
      <c r="Q2113" s="52">
        <v>0</v>
      </c>
      <c r="R2113" s="50">
        <v>0</v>
      </c>
      <c r="S2113" s="51">
        <v>0</v>
      </c>
      <c r="T2113" s="51">
        <v>0</v>
      </c>
      <c r="U2113" s="51">
        <v>0</v>
      </c>
      <c r="V2113" s="51">
        <v>0</v>
      </c>
      <c r="W2113" s="52">
        <v>0</v>
      </c>
      <c r="X2113" s="50">
        <v>0</v>
      </c>
      <c r="Y2113" s="51">
        <v>0</v>
      </c>
      <c r="Z2113" s="51">
        <v>0</v>
      </c>
      <c r="AA2113" s="51">
        <v>0</v>
      </c>
      <c r="AB2113" s="51">
        <v>0</v>
      </c>
      <c r="AC2113" s="52">
        <v>0</v>
      </c>
      <c r="AD2113" s="50">
        <v>0</v>
      </c>
      <c r="AE2113" s="51">
        <v>0</v>
      </c>
      <c r="AF2113" s="51">
        <v>0</v>
      </c>
      <c r="AG2113" s="51">
        <v>0</v>
      </c>
      <c r="AH2113" s="51">
        <v>0</v>
      </c>
      <c r="AI2113" s="52">
        <v>0</v>
      </c>
    </row>
    <row r="2114" spans="1:35" x14ac:dyDescent="0.25">
      <c r="A2114" s="27">
        <v>2020</v>
      </c>
      <c r="B2114" s="27">
        <v>0</v>
      </c>
      <c r="C2114" s="27" t="s">
        <v>53</v>
      </c>
      <c r="D2114" s="27">
        <v>53</v>
      </c>
      <c r="E2114" s="27">
        <v>1967</v>
      </c>
      <c r="F2114" s="53">
        <v>0</v>
      </c>
      <c r="G2114" s="54">
        <v>0</v>
      </c>
      <c r="H2114" s="54">
        <v>0</v>
      </c>
      <c r="I2114" s="54">
        <v>0</v>
      </c>
      <c r="J2114" s="54">
        <v>0</v>
      </c>
      <c r="K2114" s="55">
        <v>0</v>
      </c>
      <c r="L2114" s="53">
        <v>0</v>
      </c>
      <c r="M2114" s="54">
        <v>0</v>
      </c>
      <c r="N2114" s="54">
        <v>0</v>
      </c>
      <c r="O2114" s="54">
        <v>0</v>
      </c>
      <c r="P2114" s="54">
        <v>0</v>
      </c>
      <c r="Q2114" s="55">
        <v>0</v>
      </c>
      <c r="R2114" s="53">
        <v>0</v>
      </c>
      <c r="S2114" s="54">
        <v>0</v>
      </c>
      <c r="T2114" s="54">
        <v>0</v>
      </c>
      <c r="U2114" s="54">
        <v>0</v>
      </c>
      <c r="V2114" s="54">
        <v>0</v>
      </c>
      <c r="W2114" s="55">
        <v>0</v>
      </c>
      <c r="X2114" s="53">
        <v>0</v>
      </c>
      <c r="Y2114" s="54">
        <v>0</v>
      </c>
      <c r="Z2114" s="54">
        <v>0</v>
      </c>
      <c r="AA2114" s="54">
        <v>0</v>
      </c>
      <c r="AB2114" s="54">
        <v>0</v>
      </c>
      <c r="AC2114" s="55">
        <v>0</v>
      </c>
      <c r="AD2114" s="53">
        <v>0</v>
      </c>
      <c r="AE2114" s="54">
        <v>0</v>
      </c>
      <c r="AF2114" s="54">
        <v>0</v>
      </c>
      <c r="AG2114" s="54">
        <v>0</v>
      </c>
      <c r="AH2114" s="54">
        <v>0</v>
      </c>
      <c r="AI2114" s="55">
        <v>0</v>
      </c>
    </row>
    <row r="2115" spans="1:35" x14ac:dyDescent="0.25">
      <c r="A2115" s="26">
        <v>2020</v>
      </c>
      <c r="B2115" s="26">
        <v>0</v>
      </c>
      <c r="C2115" s="26" t="s">
        <v>53</v>
      </c>
      <c r="D2115" s="26">
        <v>54</v>
      </c>
      <c r="E2115" s="26">
        <v>1966</v>
      </c>
      <c r="F2115" s="50">
        <v>182</v>
      </c>
      <c r="G2115" s="51">
        <v>366</v>
      </c>
      <c r="H2115" s="51">
        <v>0</v>
      </c>
      <c r="I2115" s="51">
        <v>0</v>
      </c>
      <c r="J2115" s="51">
        <v>0</v>
      </c>
      <c r="K2115" s="52">
        <v>0</v>
      </c>
      <c r="L2115" s="50">
        <v>0</v>
      </c>
      <c r="M2115" s="51">
        <v>0</v>
      </c>
      <c r="N2115" s="51">
        <v>0</v>
      </c>
      <c r="O2115" s="51">
        <v>0</v>
      </c>
      <c r="P2115" s="51">
        <v>0</v>
      </c>
      <c r="Q2115" s="52">
        <v>0</v>
      </c>
      <c r="R2115" s="50">
        <v>1</v>
      </c>
      <c r="S2115" s="51">
        <v>1</v>
      </c>
      <c r="T2115" s="51">
        <v>0</v>
      </c>
      <c r="U2115" s="51">
        <v>0</v>
      </c>
      <c r="V2115" s="51">
        <v>0</v>
      </c>
      <c r="W2115" s="52">
        <v>0</v>
      </c>
      <c r="X2115" s="50">
        <v>0</v>
      </c>
      <c r="Y2115" s="51">
        <v>0</v>
      </c>
      <c r="Z2115" s="51">
        <v>0</v>
      </c>
      <c r="AA2115" s="51">
        <v>0</v>
      </c>
      <c r="AB2115" s="51">
        <v>0</v>
      </c>
      <c r="AC2115" s="52">
        <v>0</v>
      </c>
      <c r="AD2115" s="50">
        <v>1</v>
      </c>
      <c r="AE2115" s="51">
        <v>1</v>
      </c>
      <c r="AF2115" s="51">
        <v>0</v>
      </c>
      <c r="AG2115" s="51">
        <v>0</v>
      </c>
      <c r="AH2115" s="51">
        <v>0</v>
      </c>
      <c r="AI2115" s="52">
        <v>0</v>
      </c>
    </row>
    <row r="2116" spans="1:35" x14ac:dyDescent="0.25">
      <c r="A2116" s="27">
        <v>2020</v>
      </c>
      <c r="B2116" s="27">
        <v>0</v>
      </c>
      <c r="C2116" s="27" t="s">
        <v>53</v>
      </c>
      <c r="D2116" s="27">
        <v>55</v>
      </c>
      <c r="E2116" s="27">
        <v>1965</v>
      </c>
      <c r="F2116" s="53">
        <v>0</v>
      </c>
      <c r="G2116" s="54">
        <v>0</v>
      </c>
      <c r="H2116" s="54">
        <v>0</v>
      </c>
      <c r="I2116" s="54">
        <v>0</v>
      </c>
      <c r="J2116" s="54">
        <v>0</v>
      </c>
      <c r="K2116" s="55">
        <v>0</v>
      </c>
      <c r="L2116" s="53">
        <v>0</v>
      </c>
      <c r="M2116" s="54">
        <v>0</v>
      </c>
      <c r="N2116" s="54">
        <v>0</v>
      </c>
      <c r="O2116" s="54">
        <v>0</v>
      </c>
      <c r="P2116" s="54">
        <v>0</v>
      </c>
      <c r="Q2116" s="55">
        <v>0</v>
      </c>
      <c r="R2116" s="53">
        <v>0</v>
      </c>
      <c r="S2116" s="54">
        <v>0</v>
      </c>
      <c r="T2116" s="54">
        <v>0</v>
      </c>
      <c r="U2116" s="54">
        <v>0</v>
      </c>
      <c r="V2116" s="54">
        <v>0</v>
      </c>
      <c r="W2116" s="55">
        <v>0</v>
      </c>
      <c r="X2116" s="53">
        <v>0</v>
      </c>
      <c r="Y2116" s="54">
        <v>0</v>
      </c>
      <c r="Z2116" s="54">
        <v>0</v>
      </c>
      <c r="AA2116" s="54">
        <v>0</v>
      </c>
      <c r="AB2116" s="54">
        <v>0</v>
      </c>
      <c r="AC2116" s="55">
        <v>0</v>
      </c>
      <c r="AD2116" s="53">
        <v>0</v>
      </c>
      <c r="AE2116" s="54">
        <v>0</v>
      </c>
      <c r="AF2116" s="54">
        <v>0</v>
      </c>
      <c r="AG2116" s="54">
        <v>0</v>
      </c>
      <c r="AH2116" s="54">
        <v>0</v>
      </c>
      <c r="AI2116" s="55">
        <v>0</v>
      </c>
    </row>
    <row r="2117" spans="1:35" x14ac:dyDescent="0.25">
      <c r="A2117" s="26">
        <v>2020</v>
      </c>
      <c r="B2117" s="26">
        <v>0</v>
      </c>
      <c r="C2117" s="26" t="s">
        <v>53</v>
      </c>
      <c r="D2117" s="26">
        <v>56</v>
      </c>
      <c r="E2117" s="26">
        <v>1964</v>
      </c>
      <c r="F2117" s="50">
        <v>0</v>
      </c>
      <c r="G2117" s="51">
        <v>0</v>
      </c>
      <c r="H2117" s="51">
        <v>0</v>
      </c>
      <c r="I2117" s="51">
        <v>0</v>
      </c>
      <c r="J2117" s="51">
        <v>0</v>
      </c>
      <c r="K2117" s="52">
        <v>0</v>
      </c>
      <c r="L2117" s="50">
        <v>0</v>
      </c>
      <c r="M2117" s="51">
        <v>0</v>
      </c>
      <c r="N2117" s="51">
        <v>0</v>
      </c>
      <c r="O2117" s="51">
        <v>0</v>
      </c>
      <c r="P2117" s="51">
        <v>0</v>
      </c>
      <c r="Q2117" s="52">
        <v>0</v>
      </c>
      <c r="R2117" s="50">
        <v>0</v>
      </c>
      <c r="S2117" s="51">
        <v>0</v>
      </c>
      <c r="T2117" s="51">
        <v>0</v>
      </c>
      <c r="U2117" s="51">
        <v>0</v>
      </c>
      <c r="V2117" s="51">
        <v>0</v>
      </c>
      <c r="W2117" s="52">
        <v>0</v>
      </c>
      <c r="X2117" s="50">
        <v>0</v>
      </c>
      <c r="Y2117" s="51">
        <v>0</v>
      </c>
      <c r="Z2117" s="51">
        <v>0</v>
      </c>
      <c r="AA2117" s="51">
        <v>0</v>
      </c>
      <c r="AB2117" s="51">
        <v>0</v>
      </c>
      <c r="AC2117" s="52">
        <v>0</v>
      </c>
      <c r="AD2117" s="50">
        <v>0</v>
      </c>
      <c r="AE2117" s="51">
        <v>0</v>
      </c>
      <c r="AF2117" s="51">
        <v>0</v>
      </c>
      <c r="AG2117" s="51">
        <v>0</v>
      </c>
      <c r="AH2117" s="51">
        <v>0</v>
      </c>
      <c r="AI2117" s="52">
        <v>0</v>
      </c>
    </row>
    <row r="2118" spans="1:35" x14ac:dyDescent="0.25">
      <c r="A2118" s="27">
        <v>2020</v>
      </c>
      <c r="B2118" s="27">
        <v>0</v>
      </c>
      <c r="C2118" s="27" t="s">
        <v>53</v>
      </c>
      <c r="D2118" s="27">
        <v>57</v>
      </c>
      <c r="E2118" s="27">
        <v>1963</v>
      </c>
      <c r="F2118" s="53">
        <v>0</v>
      </c>
      <c r="G2118" s="54">
        <v>0</v>
      </c>
      <c r="H2118" s="54">
        <v>0</v>
      </c>
      <c r="I2118" s="54">
        <v>0</v>
      </c>
      <c r="J2118" s="54">
        <v>0</v>
      </c>
      <c r="K2118" s="55">
        <v>0</v>
      </c>
      <c r="L2118" s="53">
        <v>0</v>
      </c>
      <c r="M2118" s="54">
        <v>0</v>
      </c>
      <c r="N2118" s="54">
        <v>0</v>
      </c>
      <c r="O2118" s="54">
        <v>0</v>
      </c>
      <c r="P2118" s="54">
        <v>0</v>
      </c>
      <c r="Q2118" s="55">
        <v>0</v>
      </c>
      <c r="R2118" s="53">
        <v>0</v>
      </c>
      <c r="S2118" s="54">
        <v>0</v>
      </c>
      <c r="T2118" s="54">
        <v>0</v>
      </c>
      <c r="U2118" s="54">
        <v>0</v>
      </c>
      <c r="V2118" s="54">
        <v>0</v>
      </c>
      <c r="W2118" s="55">
        <v>0</v>
      </c>
      <c r="X2118" s="53">
        <v>0</v>
      </c>
      <c r="Y2118" s="54">
        <v>0</v>
      </c>
      <c r="Z2118" s="54">
        <v>0</v>
      </c>
      <c r="AA2118" s="54">
        <v>0</v>
      </c>
      <c r="AB2118" s="54">
        <v>0</v>
      </c>
      <c r="AC2118" s="55">
        <v>0</v>
      </c>
      <c r="AD2118" s="53">
        <v>0</v>
      </c>
      <c r="AE2118" s="54">
        <v>0</v>
      </c>
      <c r="AF2118" s="54">
        <v>0</v>
      </c>
      <c r="AG2118" s="54">
        <v>0</v>
      </c>
      <c r="AH2118" s="54">
        <v>0</v>
      </c>
      <c r="AI2118" s="55">
        <v>0</v>
      </c>
    </row>
    <row r="2119" spans="1:35" x14ac:dyDescent="0.25">
      <c r="A2119" s="26">
        <v>2020</v>
      </c>
      <c r="B2119" s="26">
        <v>0</v>
      </c>
      <c r="C2119" s="26" t="s">
        <v>53</v>
      </c>
      <c r="D2119" s="26">
        <v>58</v>
      </c>
      <c r="E2119" s="26">
        <v>1962</v>
      </c>
      <c r="F2119" s="50">
        <v>0</v>
      </c>
      <c r="G2119" s="51">
        <v>0</v>
      </c>
      <c r="H2119" s="51">
        <v>0</v>
      </c>
      <c r="I2119" s="51">
        <v>0</v>
      </c>
      <c r="J2119" s="51">
        <v>0</v>
      </c>
      <c r="K2119" s="52">
        <v>0</v>
      </c>
      <c r="L2119" s="50">
        <v>0</v>
      </c>
      <c r="M2119" s="51">
        <v>0</v>
      </c>
      <c r="N2119" s="51">
        <v>0</v>
      </c>
      <c r="O2119" s="51">
        <v>0</v>
      </c>
      <c r="P2119" s="51">
        <v>0</v>
      </c>
      <c r="Q2119" s="52">
        <v>0</v>
      </c>
      <c r="R2119" s="50">
        <v>0</v>
      </c>
      <c r="S2119" s="51">
        <v>0</v>
      </c>
      <c r="T2119" s="51">
        <v>0</v>
      </c>
      <c r="U2119" s="51">
        <v>0</v>
      </c>
      <c r="V2119" s="51">
        <v>0</v>
      </c>
      <c r="W2119" s="52">
        <v>0</v>
      </c>
      <c r="X2119" s="50">
        <v>0</v>
      </c>
      <c r="Y2119" s="51">
        <v>0</v>
      </c>
      <c r="Z2119" s="51">
        <v>0</v>
      </c>
      <c r="AA2119" s="51">
        <v>0</v>
      </c>
      <c r="AB2119" s="51">
        <v>0</v>
      </c>
      <c r="AC2119" s="52">
        <v>0</v>
      </c>
      <c r="AD2119" s="50">
        <v>0</v>
      </c>
      <c r="AE2119" s="51">
        <v>0</v>
      </c>
      <c r="AF2119" s="51">
        <v>0</v>
      </c>
      <c r="AG2119" s="51">
        <v>0</v>
      </c>
      <c r="AH2119" s="51">
        <v>0</v>
      </c>
      <c r="AI2119" s="52">
        <v>0</v>
      </c>
    </row>
    <row r="2120" spans="1:35" x14ac:dyDescent="0.25">
      <c r="A2120" s="27">
        <v>2020</v>
      </c>
      <c r="B2120" s="27">
        <v>0</v>
      </c>
      <c r="C2120" s="27" t="s">
        <v>53</v>
      </c>
      <c r="D2120" s="27">
        <v>59</v>
      </c>
      <c r="E2120" s="27">
        <v>1961</v>
      </c>
      <c r="F2120" s="53">
        <v>182</v>
      </c>
      <c r="G2120" s="54">
        <v>366</v>
      </c>
      <c r="H2120" s="54">
        <v>0</v>
      </c>
      <c r="I2120" s="54">
        <v>0</v>
      </c>
      <c r="J2120" s="54">
        <v>0</v>
      </c>
      <c r="K2120" s="55">
        <v>0</v>
      </c>
      <c r="L2120" s="53">
        <v>0</v>
      </c>
      <c r="M2120" s="54">
        <v>0</v>
      </c>
      <c r="N2120" s="54">
        <v>0</v>
      </c>
      <c r="O2120" s="54">
        <v>0</v>
      </c>
      <c r="P2120" s="54">
        <v>0</v>
      </c>
      <c r="Q2120" s="55">
        <v>0</v>
      </c>
      <c r="R2120" s="53">
        <v>1</v>
      </c>
      <c r="S2120" s="54">
        <v>1</v>
      </c>
      <c r="T2120" s="54">
        <v>0</v>
      </c>
      <c r="U2120" s="54">
        <v>0</v>
      </c>
      <c r="V2120" s="54">
        <v>0</v>
      </c>
      <c r="W2120" s="55">
        <v>0</v>
      </c>
      <c r="X2120" s="53">
        <v>0</v>
      </c>
      <c r="Y2120" s="54">
        <v>0</v>
      </c>
      <c r="Z2120" s="54">
        <v>0</v>
      </c>
      <c r="AA2120" s="54">
        <v>0</v>
      </c>
      <c r="AB2120" s="54">
        <v>0</v>
      </c>
      <c r="AC2120" s="55">
        <v>0</v>
      </c>
      <c r="AD2120" s="53">
        <v>1</v>
      </c>
      <c r="AE2120" s="54">
        <v>1</v>
      </c>
      <c r="AF2120" s="54">
        <v>0</v>
      </c>
      <c r="AG2120" s="54">
        <v>0</v>
      </c>
      <c r="AH2120" s="54">
        <v>0</v>
      </c>
      <c r="AI2120" s="55">
        <v>0</v>
      </c>
    </row>
    <row r="2121" spans="1:35" x14ac:dyDescent="0.25">
      <c r="A2121" s="26">
        <v>2020</v>
      </c>
      <c r="B2121" s="26">
        <v>0</v>
      </c>
      <c r="C2121" s="26" t="s">
        <v>53</v>
      </c>
      <c r="D2121" s="26">
        <v>60</v>
      </c>
      <c r="E2121" s="26">
        <v>1960</v>
      </c>
      <c r="F2121" s="50">
        <v>0</v>
      </c>
      <c r="G2121" s="51">
        <v>0</v>
      </c>
      <c r="H2121" s="51">
        <v>0</v>
      </c>
      <c r="I2121" s="51">
        <v>0</v>
      </c>
      <c r="J2121" s="51">
        <v>0</v>
      </c>
      <c r="K2121" s="52">
        <v>0</v>
      </c>
      <c r="L2121" s="50">
        <v>0</v>
      </c>
      <c r="M2121" s="51">
        <v>0</v>
      </c>
      <c r="N2121" s="51">
        <v>0</v>
      </c>
      <c r="O2121" s="51">
        <v>0</v>
      </c>
      <c r="P2121" s="51">
        <v>0</v>
      </c>
      <c r="Q2121" s="52">
        <v>0</v>
      </c>
      <c r="R2121" s="50">
        <v>0</v>
      </c>
      <c r="S2121" s="51">
        <v>0</v>
      </c>
      <c r="T2121" s="51">
        <v>0</v>
      </c>
      <c r="U2121" s="51">
        <v>0</v>
      </c>
      <c r="V2121" s="51">
        <v>0</v>
      </c>
      <c r="W2121" s="52">
        <v>0</v>
      </c>
      <c r="X2121" s="50">
        <v>0</v>
      </c>
      <c r="Y2121" s="51">
        <v>0</v>
      </c>
      <c r="Z2121" s="51">
        <v>0</v>
      </c>
      <c r="AA2121" s="51">
        <v>0</v>
      </c>
      <c r="AB2121" s="51">
        <v>0</v>
      </c>
      <c r="AC2121" s="52">
        <v>0</v>
      </c>
      <c r="AD2121" s="50">
        <v>0</v>
      </c>
      <c r="AE2121" s="51">
        <v>0</v>
      </c>
      <c r="AF2121" s="51">
        <v>0</v>
      </c>
      <c r="AG2121" s="51">
        <v>0</v>
      </c>
      <c r="AH2121" s="51">
        <v>0</v>
      </c>
      <c r="AI2121" s="52">
        <v>0</v>
      </c>
    </row>
    <row r="2122" spans="1:35" x14ac:dyDescent="0.25">
      <c r="A2122" s="27">
        <v>2020</v>
      </c>
      <c r="B2122" s="27">
        <v>0</v>
      </c>
      <c r="C2122" s="27" t="s">
        <v>53</v>
      </c>
      <c r="D2122" s="27">
        <v>61</v>
      </c>
      <c r="E2122" s="27">
        <v>1959</v>
      </c>
      <c r="F2122" s="53">
        <v>0</v>
      </c>
      <c r="G2122" s="54">
        <v>0</v>
      </c>
      <c r="H2122" s="54">
        <v>0</v>
      </c>
      <c r="I2122" s="54">
        <v>0</v>
      </c>
      <c r="J2122" s="54">
        <v>0</v>
      </c>
      <c r="K2122" s="55">
        <v>0</v>
      </c>
      <c r="L2122" s="53">
        <v>0</v>
      </c>
      <c r="M2122" s="54">
        <v>0</v>
      </c>
      <c r="N2122" s="54">
        <v>0</v>
      </c>
      <c r="O2122" s="54">
        <v>0</v>
      </c>
      <c r="P2122" s="54">
        <v>0</v>
      </c>
      <c r="Q2122" s="55">
        <v>0</v>
      </c>
      <c r="R2122" s="53">
        <v>0</v>
      </c>
      <c r="S2122" s="54">
        <v>0</v>
      </c>
      <c r="T2122" s="54">
        <v>0</v>
      </c>
      <c r="U2122" s="54">
        <v>0</v>
      </c>
      <c r="V2122" s="54">
        <v>0</v>
      </c>
      <c r="W2122" s="55">
        <v>0</v>
      </c>
      <c r="X2122" s="53">
        <v>0</v>
      </c>
      <c r="Y2122" s="54">
        <v>0</v>
      </c>
      <c r="Z2122" s="54">
        <v>0</v>
      </c>
      <c r="AA2122" s="54">
        <v>0</v>
      </c>
      <c r="AB2122" s="54">
        <v>0</v>
      </c>
      <c r="AC2122" s="55">
        <v>0</v>
      </c>
      <c r="AD2122" s="53">
        <v>0</v>
      </c>
      <c r="AE2122" s="54">
        <v>0</v>
      </c>
      <c r="AF2122" s="54">
        <v>0</v>
      </c>
      <c r="AG2122" s="54">
        <v>0</v>
      </c>
      <c r="AH2122" s="54">
        <v>0</v>
      </c>
      <c r="AI2122" s="55">
        <v>0</v>
      </c>
    </row>
    <row r="2123" spans="1:35" x14ac:dyDescent="0.25">
      <c r="A2123" s="26">
        <v>2020</v>
      </c>
      <c r="B2123" s="26">
        <v>0</v>
      </c>
      <c r="C2123" s="26" t="s">
        <v>53</v>
      </c>
      <c r="D2123" s="26">
        <v>62</v>
      </c>
      <c r="E2123" s="26">
        <v>1958</v>
      </c>
      <c r="F2123" s="50">
        <v>0</v>
      </c>
      <c r="G2123" s="51">
        <v>0</v>
      </c>
      <c r="H2123" s="51">
        <v>0</v>
      </c>
      <c r="I2123" s="51">
        <v>0</v>
      </c>
      <c r="J2123" s="51">
        <v>0</v>
      </c>
      <c r="K2123" s="52">
        <v>0</v>
      </c>
      <c r="L2123" s="50">
        <v>0</v>
      </c>
      <c r="M2123" s="51">
        <v>0</v>
      </c>
      <c r="N2123" s="51">
        <v>0</v>
      </c>
      <c r="O2123" s="51">
        <v>0</v>
      </c>
      <c r="P2123" s="51">
        <v>0</v>
      </c>
      <c r="Q2123" s="52">
        <v>0</v>
      </c>
      <c r="R2123" s="50">
        <v>0</v>
      </c>
      <c r="S2123" s="51">
        <v>0</v>
      </c>
      <c r="T2123" s="51">
        <v>0</v>
      </c>
      <c r="U2123" s="51">
        <v>0</v>
      </c>
      <c r="V2123" s="51">
        <v>0</v>
      </c>
      <c r="W2123" s="52">
        <v>0</v>
      </c>
      <c r="X2123" s="50">
        <v>0</v>
      </c>
      <c r="Y2123" s="51">
        <v>0</v>
      </c>
      <c r="Z2123" s="51">
        <v>0</v>
      </c>
      <c r="AA2123" s="51">
        <v>0</v>
      </c>
      <c r="AB2123" s="51">
        <v>0</v>
      </c>
      <c r="AC2123" s="52">
        <v>0</v>
      </c>
      <c r="AD2123" s="50">
        <v>0</v>
      </c>
      <c r="AE2123" s="51">
        <v>0</v>
      </c>
      <c r="AF2123" s="51">
        <v>0</v>
      </c>
      <c r="AG2123" s="51">
        <v>0</v>
      </c>
      <c r="AH2123" s="51">
        <v>0</v>
      </c>
      <c r="AI2123" s="52">
        <v>0</v>
      </c>
    </row>
    <row r="2124" spans="1:35" x14ac:dyDescent="0.25">
      <c r="A2124" s="27">
        <v>2020</v>
      </c>
      <c r="B2124" s="27">
        <v>0</v>
      </c>
      <c r="C2124" s="27" t="s">
        <v>53</v>
      </c>
      <c r="D2124" s="27">
        <v>63</v>
      </c>
      <c r="E2124" s="27">
        <v>1957</v>
      </c>
      <c r="F2124" s="53">
        <v>0</v>
      </c>
      <c r="G2124" s="54">
        <v>0</v>
      </c>
      <c r="H2124" s="54">
        <v>0</v>
      </c>
      <c r="I2124" s="54">
        <v>0</v>
      </c>
      <c r="J2124" s="54">
        <v>0</v>
      </c>
      <c r="K2124" s="55">
        <v>0</v>
      </c>
      <c r="L2124" s="53">
        <v>0</v>
      </c>
      <c r="M2124" s="54">
        <v>0</v>
      </c>
      <c r="N2124" s="54">
        <v>0</v>
      </c>
      <c r="O2124" s="54">
        <v>0</v>
      </c>
      <c r="P2124" s="54">
        <v>0</v>
      </c>
      <c r="Q2124" s="55">
        <v>0</v>
      </c>
      <c r="R2124" s="53">
        <v>0</v>
      </c>
      <c r="S2124" s="54">
        <v>0</v>
      </c>
      <c r="T2124" s="54">
        <v>0</v>
      </c>
      <c r="U2124" s="54">
        <v>0</v>
      </c>
      <c r="V2124" s="54">
        <v>0</v>
      </c>
      <c r="W2124" s="55">
        <v>0</v>
      </c>
      <c r="X2124" s="53">
        <v>0</v>
      </c>
      <c r="Y2124" s="54">
        <v>0</v>
      </c>
      <c r="Z2124" s="54">
        <v>0</v>
      </c>
      <c r="AA2124" s="54">
        <v>0</v>
      </c>
      <c r="AB2124" s="54">
        <v>0</v>
      </c>
      <c r="AC2124" s="55">
        <v>0</v>
      </c>
      <c r="AD2124" s="53">
        <v>0</v>
      </c>
      <c r="AE2124" s="54">
        <v>0</v>
      </c>
      <c r="AF2124" s="54">
        <v>0</v>
      </c>
      <c r="AG2124" s="54">
        <v>0</v>
      </c>
      <c r="AH2124" s="54">
        <v>0</v>
      </c>
      <c r="AI2124" s="55">
        <v>0</v>
      </c>
    </row>
    <row r="2125" spans="1:35" x14ac:dyDescent="0.25">
      <c r="A2125" s="26">
        <v>2020</v>
      </c>
      <c r="B2125" s="26">
        <v>0</v>
      </c>
      <c r="C2125" s="26" t="s">
        <v>53</v>
      </c>
      <c r="D2125" s="26">
        <v>64</v>
      </c>
      <c r="E2125" s="26">
        <v>1956</v>
      </c>
      <c r="F2125" s="50">
        <v>0</v>
      </c>
      <c r="G2125" s="51">
        <v>0</v>
      </c>
      <c r="H2125" s="51">
        <v>0</v>
      </c>
      <c r="I2125" s="51">
        <v>0</v>
      </c>
      <c r="J2125" s="51">
        <v>0</v>
      </c>
      <c r="K2125" s="52">
        <v>0</v>
      </c>
      <c r="L2125" s="50">
        <v>0</v>
      </c>
      <c r="M2125" s="51">
        <v>0</v>
      </c>
      <c r="N2125" s="51">
        <v>0</v>
      </c>
      <c r="O2125" s="51">
        <v>0</v>
      </c>
      <c r="P2125" s="51">
        <v>0</v>
      </c>
      <c r="Q2125" s="52">
        <v>0</v>
      </c>
      <c r="R2125" s="50">
        <v>0</v>
      </c>
      <c r="S2125" s="51">
        <v>0</v>
      </c>
      <c r="T2125" s="51">
        <v>0</v>
      </c>
      <c r="U2125" s="51">
        <v>0</v>
      </c>
      <c r="V2125" s="51">
        <v>0</v>
      </c>
      <c r="W2125" s="52">
        <v>0</v>
      </c>
      <c r="X2125" s="50">
        <v>0</v>
      </c>
      <c r="Y2125" s="51">
        <v>0</v>
      </c>
      <c r="Z2125" s="51">
        <v>0</v>
      </c>
      <c r="AA2125" s="51">
        <v>0</v>
      </c>
      <c r="AB2125" s="51">
        <v>0</v>
      </c>
      <c r="AC2125" s="52">
        <v>0</v>
      </c>
      <c r="AD2125" s="50">
        <v>0</v>
      </c>
      <c r="AE2125" s="51">
        <v>0</v>
      </c>
      <c r="AF2125" s="51">
        <v>0</v>
      </c>
      <c r="AG2125" s="51">
        <v>0</v>
      </c>
      <c r="AH2125" s="51">
        <v>0</v>
      </c>
      <c r="AI2125" s="52">
        <v>0</v>
      </c>
    </row>
    <row r="2126" spans="1:35" x14ac:dyDescent="0.25">
      <c r="A2126" s="27">
        <v>2020</v>
      </c>
      <c r="B2126" s="27">
        <v>0</v>
      </c>
      <c r="C2126" s="27" t="s">
        <v>53</v>
      </c>
      <c r="D2126" s="27">
        <v>65</v>
      </c>
      <c r="E2126" s="27">
        <v>1955</v>
      </c>
      <c r="F2126" s="53">
        <v>243</v>
      </c>
      <c r="G2126" s="54">
        <v>366</v>
      </c>
      <c r="H2126" s="54">
        <v>0</v>
      </c>
      <c r="I2126" s="54">
        <v>0</v>
      </c>
      <c r="J2126" s="54">
        <v>0</v>
      </c>
      <c r="K2126" s="55">
        <v>0</v>
      </c>
      <c r="L2126" s="53">
        <v>0</v>
      </c>
      <c r="M2126" s="54">
        <v>0</v>
      </c>
      <c r="N2126" s="54">
        <v>0</v>
      </c>
      <c r="O2126" s="54">
        <v>0</v>
      </c>
      <c r="P2126" s="54">
        <v>0</v>
      </c>
      <c r="Q2126" s="55">
        <v>0</v>
      </c>
      <c r="R2126" s="53">
        <v>2</v>
      </c>
      <c r="S2126" s="54">
        <v>1</v>
      </c>
      <c r="T2126" s="54">
        <v>0</v>
      </c>
      <c r="U2126" s="54">
        <v>0</v>
      </c>
      <c r="V2126" s="54">
        <v>0</v>
      </c>
      <c r="W2126" s="55">
        <v>0</v>
      </c>
      <c r="X2126" s="53">
        <v>0</v>
      </c>
      <c r="Y2126" s="54">
        <v>0</v>
      </c>
      <c r="Z2126" s="54">
        <v>0</v>
      </c>
      <c r="AA2126" s="54">
        <v>0</v>
      </c>
      <c r="AB2126" s="54">
        <v>0</v>
      </c>
      <c r="AC2126" s="55">
        <v>0</v>
      </c>
      <c r="AD2126" s="53">
        <v>2</v>
      </c>
      <c r="AE2126" s="54">
        <v>1</v>
      </c>
      <c r="AF2126" s="54">
        <v>0</v>
      </c>
      <c r="AG2126" s="54">
        <v>0</v>
      </c>
      <c r="AH2126" s="54">
        <v>0</v>
      </c>
      <c r="AI2126" s="55">
        <v>0</v>
      </c>
    </row>
    <row r="2127" spans="1:35" x14ac:dyDescent="0.25">
      <c r="A2127" s="26">
        <v>2020</v>
      </c>
      <c r="B2127" s="26">
        <v>0</v>
      </c>
      <c r="C2127" s="26" t="s">
        <v>53</v>
      </c>
      <c r="D2127" s="26">
        <v>66</v>
      </c>
      <c r="E2127" s="26">
        <v>1954</v>
      </c>
      <c r="F2127" s="50">
        <v>0</v>
      </c>
      <c r="G2127" s="51">
        <v>0</v>
      </c>
      <c r="H2127" s="51">
        <v>0</v>
      </c>
      <c r="I2127" s="51">
        <v>0</v>
      </c>
      <c r="J2127" s="51">
        <v>0</v>
      </c>
      <c r="K2127" s="52">
        <v>0</v>
      </c>
      <c r="L2127" s="50">
        <v>0</v>
      </c>
      <c r="M2127" s="51">
        <v>0</v>
      </c>
      <c r="N2127" s="51">
        <v>0</v>
      </c>
      <c r="O2127" s="51">
        <v>0</v>
      </c>
      <c r="P2127" s="51">
        <v>0</v>
      </c>
      <c r="Q2127" s="52">
        <v>0</v>
      </c>
      <c r="R2127" s="50">
        <v>0</v>
      </c>
      <c r="S2127" s="51">
        <v>0</v>
      </c>
      <c r="T2127" s="51">
        <v>0</v>
      </c>
      <c r="U2127" s="51">
        <v>0</v>
      </c>
      <c r="V2127" s="51">
        <v>0</v>
      </c>
      <c r="W2127" s="52">
        <v>0</v>
      </c>
      <c r="X2127" s="50">
        <v>0</v>
      </c>
      <c r="Y2127" s="51">
        <v>0</v>
      </c>
      <c r="Z2127" s="51">
        <v>0</v>
      </c>
      <c r="AA2127" s="51">
        <v>0</v>
      </c>
      <c r="AB2127" s="51">
        <v>0</v>
      </c>
      <c r="AC2127" s="52">
        <v>0</v>
      </c>
      <c r="AD2127" s="50">
        <v>0</v>
      </c>
      <c r="AE2127" s="51">
        <v>0</v>
      </c>
      <c r="AF2127" s="51">
        <v>0</v>
      </c>
      <c r="AG2127" s="51">
        <v>0</v>
      </c>
      <c r="AH2127" s="51">
        <v>0</v>
      </c>
      <c r="AI2127" s="52">
        <v>0</v>
      </c>
    </row>
    <row r="2128" spans="1:35" x14ac:dyDescent="0.25">
      <c r="A2128" s="27">
        <v>2020</v>
      </c>
      <c r="B2128" s="27">
        <v>0</v>
      </c>
      <c r="C2128" s="27" t="s">
        <v>53</v>
      </c>
      <c r="D2128" s="27">
        <v>67</v>
      </c>
      <c r="E2128" s="27">
        <v>1953</v>
      </c>
      <c r="F2128" s="53">
        <v>0</v>
      </c>
      <c r="G2128" s="54">
        <v>0</v>
      </c>
      <c r="H2128" s="54">
        <v>0</v>
      </c>
      <c r="I2128" s="54">
        <v>0</v>
      </c>
      <c r="J2128" s="54">
        <v>0</v>
      </c>
      <c r="K2128" s="55">
        <v>0</v>
      </c>
      <c r="L2128" s="53">
        <v>0</v>
      </c>
      <c r="M2128" s="54">
        <v>0</v>
      </c>
      <c r="N2128" s="54">
        <v>0</v>
      </c>
      <c r="O2128" s="54">
        <v>0</v>
      </c>
      <c r="P2128" s="54">
        <v>0</v>
      </c>
      <c r="Q2128" s="55">
        <v>0</v>
      </c>
      <c r="R2128" s="53">
        <v>0</v>
      </c>
      <c r="S2128" s="54">
        <v>0</v>
      </c>
      <c r="T2128" s="54">
        <v>0</v>
      </c>
      <c r="U2128" s="54">
        <v>0</v>
      </c>
      <c r="V2128" s="54">
        <v>0</v>
      </c>
      <c r="W2128" s="55">
        <v>0</v>
      </c>
      <c r="X2128" s="53">
        <v>0</v>
      </c>
      <c r="Y2128" s="54">
        <v>0</v>
      </c>
      <c r="Z2128" s="54">
        <v>0</v>
      </c>
      <c r="AA2128" s="54">
        <v>0</v>
      </c>
      <c r="AB2128" s="54">
        <v>0</v>
      </c>
      <c r="AC2128" s="55">
        <v>0</v>
      </c>
      <c r="AD2128" s="53">
        <v>0</v>
      </c>
      <c r="AE2128" s="54">
        <v>0</v>
      </c>
      <c r="AF2128" s="54">
        <v>0</v>
      </c>
      <c r="AG2128" s="54">
        <v>0</v>
      </c>
      <c r="AH2128" s="54">
        <v>0</v>
      </c>
      <c r="AI2128" s="55">
        <v>0</v>
      </c>
    </row>
    <row r="2129" spans="1:35" x14ac:dyDescent="0.25">
      <c r="A2129" s="26">
        <v>2020</v>
      </c>
      <c r="B2129" s="26">
        <v>0</v>
      </c>
      <c r="C2129" s="26" t="s">
        <v>53</v>
      </c>
      <c r="D2129" s="26">
        <v>68</v>
      </c>
      <c r="E2129" s="26">
        <v>1952</v>
      </c>
      <c r="F2129" s="50">
        <v>0</v>
      </c>
      <c r="G2129" s="51">
        <v>0</v>
      </c>
      <c r="H2129" s="51">
        <v>0</v>
      </c>
      <c r="I2129" s="51">
        <v>0</v>
      </c>
      <c r="J2129" s="51">
        <v>0</v>
      </c>
      <c r="K2129" s="52">
        <v>0</v>
      </c>
      <c r="L2129" s="50">
        <v>0</v>
      </c>
      <c r="M2129" s="51">
        <v>0</v>
      </c>
      <c r="N2129" s="51">
        <v>0</v>
      </c>
      <c r="O2129" s="51">
        <v>0</v>
      </c>
      <c r="P2129" s="51">
        <v>0</v>
      </c>
      <c r="Q2129" s="52">
        <v>0</v>
      </c>
      <c r="R2129" s="50">
        <v>0</v>
      </c>
      <c r="S2129" s="51">
        <v>0</v>
      </c>
      <c r="T2129" s="51">
        <v>0</v>
      </c>
      <c r="U2129" s="51">
        <v>0</v>
      </c>
      <c r="V2129" s="51">
        <v>0</v>
      </c>
      <c r="W2129" s="52">
        <v>0</v>
      </c>
      <c r="X2129" s="50">
        <v>0</v>
      </c>
      <c r="Y2129" s="51">
        <v>0</v>
      </c>
      <c r="Z2129" s="51">
        <v>0</v>
      </c>
      <c r="AA2129" s="51">
        <v>0</v>
      </c>
      <c r="AB2129" s="51">
        <v>0</v>
      </c>
      <c r="AC2129" s="52">
        <v>0</v>
      </c>
      <c r="AD2129" s="50">
        <v>0</v>
      </c>
      <c r="AE2129" s="51">
        <v>0</v>
      </c>
      <c r="AF2129" s="51">
        <v>0</v>
      </c>
      <c r="AG2129" s="51">
        <v>0</v>
      </c>
      <c r="AH2129" s="51">
        <v>0</v>
      </c>
      <c r="AI2129" s="52">
        <v>0</v>
      </c>
    </row>
    <row r="2130" spans="1:35" x14ac:dyDescent="0.25">
      <c r="A2130" s="27">
        <v>2020</v>
      </c>
      <c r="B2130" s="27">
        <v>0</v>
      </c>
      <c r="C2130" s="27" t="s">
        <v>53</v>
      </c>
      <c r="D2130" s="27">
        <v>69</v>
      </c>
      <c r="E2130" s="27">
        <v>1951</v>
      </c>
      <c r="F2130" s="53">
        <v>0</v>
      </c>
      <c r="G2130" s="54">
        <v>0</v>
      </c>
      <c r="H2130" s="54">
        <v>0</v>
      </c>
      <c r="I2130" s="54">
        <v>0</v>
      </c>
      <c r="J2130" s="54">
        <v>0</v>
      </c>
      <c r="K2130" s="55">
        <v>0</v>
      </c>
      <c r="L2130" s="53">
        <v>0</v>
      </c>
      <c r="M2130" s="54">
        <v>0</v>
      </c>
      <c r="N2130" s="54">
        <v>0</v>
      </c>
      <c r="O2130" s="54">
        <v>0</v>
      </c>
      <c r="P2130" s="54">
        <v>0</v>
      </c>
      <c r="Q2130" s="55">
        <v>0</v>
      </c>
      <c r="R2130" s="53">
        <v>0</v>
      </c>
      <c r="S2130" s="54">
        <v>0</v>
      </c>
      <c r="T2130" s="54">
        <v>0</v>
      </c>
      <c r="U2130" s="54">
        <v>0</v>
      </c>
      <c r="V2130" s="54">
        <v>0</v>
      </c>
      <c r="W2130" s="55">
        <v>0</v>
      </c>
      <c r="X2130" s="53">
        <v>0</v>
      </c>
      <c r="Y2130" s="54">
        <v>0</v>
      </c>
      <c r="Z2130" s="54">
        <v>0</v>
      </c>
      <c r="AA2130" s="54">
        <v>0</v>
      </c>
      <c r="AB2130" s="54">
        <v>0</v>
      </c>
      <c r="AC2130" s="55">
        <v>0</v>
      </c>
      <c r="AD2130" s="53">
        <v>0</v>
      </c>
      <c r="AE2130" s="54">
        <v>0</v>
      </c>
      <c r="AF2130" s="54">
        <v>0</v>
      </c>
      <c r="AG2130" s="54">
        <v>0</v>
      </c>
      <c r="AH2130" s="54">
        <v>0</v>
      </c>
      <c r="AI2130" s="55">
        <v>0</v>
      </c>
    </row>
    <row r="2131" spans="1:35" x14ac:dyDescent="0.25">
      <c r="A2131" s="26">
        <v>2020</v>
      </c>
      <c r="B2131" s="26">
        <v>0</v>
      </c>
      <c r="C2131" s="26" t="s">
        <v>53</v>
      </c>
      <c r="D2131" s="26">
        <v>70</v>
      </c>
      <c r="E2131" s="26">
        <v>1950</v>
      </c>
      <c r="F2131" s="50">
        <v>0</v>
      </c>
      <c r="G2131" s="51">
        <v>0</v>
      </c>
      <c r="H2131" s="51">
        <v>0</v>
      </c>
      <c r="I2131" s="51">
        <v>0</v>
      </c>
      <c r="J2131" s="51">
        <v>0</v>
      </c>
      <c r="K2131" s="52">
        <v>0</v>
      </c>
      <c r="L2131" s="50">
        <v>0</v>
      </c>
      <c r="M2131" s="51">
        <v>0</v>
      </c>
      <c r="N2131" s="51">
        <v>0</v>
      </c>
      <c r="O2131" s="51">
        <v>0</v>
      </c>
      <c r="P2131" s="51">
        <v>0</v>
      </c>
      <c r="Q2131" s="52">
        <v>0</v>
      </c>
      <c r="R2131" s="50">
        <v>0</v>
      </c>
      <c r="S2131" s="51">
        <v>0</v>
      </c>
      <c r="T2131" s="51">
        <v>0</v>
      </c>
      <c r="U2131" s="51">
        <v>0</v>
      </c>
      <c r="V2131" s="51">
        <v>0</v>
      </c>
      <c r="W2131" s="52">
        <v>0</v>
      </c>
      <c r="X2131" s="50">
        <v>0</v>
      </c>
      <c r="Y2131" s="51">
        <v>0</v>
      </c>
      <c r="Z2131" s="51">
        <v>0</v>
      </c>
      <c r="AA2131" s="51">
        <v>0</v>
      </c>
      <c r="AB2131" s="51">
        <v>0</v>
      </c>
      <c r="AC2131" s="52">
        <v>0</v>
      </c>
      <c r="AD2131" s="50">
        <v>0</v>
      </c>
      <c r="AE2131" s="51">
        <v>0</v>
      </c>
      <c r="AF2131" s="51">
        <v>0</v>
      </c>
      <c r="AG2131" s="51">
        <v>0</v>
      </c>
      <c r="AH2131" s="51">
        <v>0</v>
      </c>
      <c r="AI2131" s="52">
        <v>0</v>
      </c>
    </row>
    <row r="2132" spans="1:35" x14ac:dyDescent="0.25">
      <c r="A2132" s="27">
        <v>2020</v>
      </c>
      <c r="B2132" s="27">
        <v>0</v>
      </c>
      <c r="C2132" s="27" t="s">
        <v>53</v>
      </c>
      <c r="D2132" s="27">
        <v>71</v>
      </c>
      <c r="E2132" s="27">
        <v>1949</v>
      </c>
      <c r="F2132" s="53">
        <v>0</v>
      </c>
      <c r="G2132" s="54">
        <v>0</v>
      </c>
      <c r="H2132" s="54">
        <v>0</v>
      </c>
      <c r="I2132" s="54">
        <v>0</v>
      </c>
      <c r="J2132" s="54">
        <v>0</v>
      </c>
      <c r="K2132" s="55">
        <v>0</v>
      </c>
      <c r="L2132" s="53">
        <v>0</v>
      </c>
      <c r="M2132" s="54">
        <v>0</v>
      </c>
      <c r="N2132" s="54">
        <v>0</v>
      </c>
      <c r="O2132" s="54">
        <v>0</v>
      </c>
      <c r="P2132" s="54">
        <v>0</v>
      </c>
      <c r="Q2132" s="55">
        <v>0</v>
      </c>
      <c r="R2132" s="53">
        <v>0</v>
      </c>
      <c r="S2132" s="54">
        <v>0</v>
      </c>
      <c r="T2132" s="54">
        <v>0</v>
      </c>
      <c r="U2132" s="54">
        <v>0</v>
      </c>
      <c r="V2132" s="54">
        <v>0</v>
      </c>
      <c r="W2132" s="55">
        <v>0</v>
      </c>
      <c r="X2132" s="53">
        <v>0</v>
      </c>
      <c r="Y2132" s="54">
        <v>0</v>
      </c>
      <c r="Z2132" s="54">
        <v>0</v>
      </c>
      <c r="AA2132" s="54">
        <v>0</v>
      </c>
      <c r="AB2132" s="54">
        <v>0</v>
      </c>
      <c r="AC2132" s="55">
        <v>0</v>
      </c>
      <c r="AD2132" s="53">
        <v>0</v>
      </c>
      <c r="AE2132" s="54">
        <v>0</v>
      </c>
      <c r="AF2132" s="54">
        <v>0</v>
      </c>
      <c r="AG2132" s="54">
        <v>0</v>
      </c>
      <c r="AH2132" s="54">
        <v>0</v>
      </c>
      <c r="AI2132" s="55">
        <v>0</v>
      </c>
    </row>
    <row r="2133" spans="1:35" x14ac:dyDescent="0.25">
      <c r="A2133" s="26">
        <v>2020</v>
      </c>
      <c r="B2133" s="26">
        <v>0</v>
      </c>
      <c r="C2133" s="26" t="s">
        <v>53</v>
      </c>
      <c r="D2133" s="26">
        <v>72</v>
      </c>
      <c r="E2133" s="26">
        <v>1948</v>
      </c>
      <c r="F2133" s="50">
        <v>0</v>
      </c>
      <c r="G2133" s="51">
        <v>0</v>
      </c>
      <c r="H2133" s="51">
        <v>0</v>
      </c>
      <c r="I2133" s="51">
        <v>0</v>
      </c>
      <c r="J2133" s="51">
        <v>0</v>
      </c>
      <c r="K2133" s="52">
        <v>0</v>
      </c>
      <c r="L2133" s="50">
        <v>0</v>
      </c>
      <c r="M2133" s="51">
        <v>0</v>
      </c>
      <c r="N2133" s="51">
        <v>0</v>
      </c>
      <c r="O2133" s="51">
        <v>0</v>
      </c>
      <c r="P2133" s="51">
        <v>0</v>
      </c>
      <c r="Q2133" s="52">
        <v>0</v>
      </c>
      <c r="R2133" s="50">
        <v>0</v>
      </c>
      <c r="S2133" s="51">
        <v>0</v>
      </c>
      <c r="T2133" s="51">
        <v>0</v>
      </c>
      <c r="U2133" s="51">
        <v>0</v>
      </c>
      <c r="V2133" s="51">
        <v>0</v>
      </c>
      <c r="W2133" s="52">
        <v>0</v>
      </c>
      <c r="X2133" s="50">
        <v>0</v>
      </c>
      <c r="Y2133" s="51">
        <v>0</v>
      </c>
      <c r="Z2133" s="51">
        <v>0</v>
      </c>
      <c r="AA2133" s="51">
        <v>0</v>
      </c>
      <c r="AB2133" s="51">
        <v>0</v>
      </c>
      <c r="AC2133" s="52">
        <v>0</v>
      </c>
      <c r="AD2133" s="50">
        <v>0</v>
      </c>
      <c r="AE2133" s="51">
        <v>0</v>
      </c>
      <c r="AF2133" s="51">
        <v>0</v>
      </c>
      <c r="AG2133" s="51">
        <v>0</v>
      </c>
      <c r="AH2133" s="51">
        <v>0</v>
      </c>
      <c r="AI2133" s="52">
        <v>0</v>
      </c>
    </row>
    <row r="2134" spans="1:35" x14ac:dyDescent="0.25">
      <c r="A2134" s="27">
        <v>2020</v>
      </c>
      <c r="B2134" s="27">
        <v>0</v>
      </c>
      <c r="C2134" s="27" t="s">
        <v>53</v>
      </c>
      <c r="D2134" s="27">
        <v>73</v>
      </c>
      <c r="E2134" s="27">
        <v>1947</v>
      </c>
      <c r="F2134" s="53">
        <v>0</v>
      </c>
      <c r="G2134" s="54">
        <v>0</v>
      </c>
      <c r="H2134" s="54">
        <v>0</v>
      </c>
      <c r="I2134" s="54">
        <v>0</v>
      </c>
      <c r="J2134" s="54">
        <v>0</v>
      </c>
      <c r="K2134" s="55">
        <v>0</v>
      </c>
      <c r="L2134" s="53">
        <v>0</v>
      </c>
      <c r="M2134" s="54">
        <v>0</v>
      </c>
      <c r="N2134" s="54">
        <v>0</v>
      </c>
      <c r="O2134" s="54">
        <v>0</v>
      </c>
      <c r="P2134" s="54">
        <v>0</v>
      </c>
      <c r="Q2134" s="55">
        <v>0</v>
      </c>
      <c r="R2134" s="53">
        <v>0</v>
      </c>
      <c r="S2134" s="54">
        <v>0</v>
      </c>
      <c r="T2134" s="54">
        <v>0</v>
      </c>
      <c r="U2134" s="54">
        <v>0</v>
      </c>
      <c r="V2134" s="54">
        <v>0</v>
      </c>
      <c r="W2134" s="55">
        <v>0</v>
      </c>
      <c r="X2134" s="53">
        <v>0</v>
      </c>
      <c r="Y2134" s="54">
        <v>0</v>
      </c>
      <c r="Z2134" s="54">
        <v>0</v>
      </c>
      <c r="AA2134" s="54">
        <v>0</v>
      </c>
      <c r="AB2134" s="54">
        <v>0</v>
      </c>
      <c r="AC2134" s="55">
        <v>0</v>
      </c>
      <c r="AD2134" s="53">
        <v>0</v>
      </c>
      <c r="AE2134" s="54">
        <v>0</v>
      </c>
      <c r="AF2134" s="54">
        <v>0</v>
      </c>
      <c r="AG2134" s="54">
        <v>0</v>
      </c>
      <c r="AH2134" s="54">
        <v>0</v>
      </c>
      <c r="AI2134" s="55">
        <v>0</v>
      </c>
    </row>
    <row r="2135" spans="1:35" x14ac:dyDescent="0.25">
      <c r="A2135" s="26">
        <v>2020</v>
      </c>
      <c r="B2135" s="26">
        <v>0</v>
      </c>
      <c r="C2135" s="26" t="s">
        <v>53</v>
      </c>
      <c r="D2135" s="26">
        <v>74</v>
      </c>
      <c r="E2135" s="26">
        <v>1946</v>
      </c>
      <c r="F2135" s="50">
        <v>0</v>
      </c>
      <c r="G2135" s="51">
        <v>0</v>
      </c>
      <c r="H2135" s="51">
        <v>0</v>
      </c>
      <c r="I2135" s="51">
        <v>0</v>
      </c>
      <c r="J2135" s="51">
        <v>0</v>
      </c>
      <c r="K2135" s="52">
        <v>0</v>
      </c>
      <c r="L2135" s="50">
        <v>0</v>
      </c>
      <c r="M2135" s="51">
        <v>0</v>
      </c>
      <c r="N2135" s="51">
        <v>0</v>
      </c>
      <c r="O2135" s="51">
        <v>0</v>
      </c>
      <c r="P2135" s="51">
        <v>0</v>
      </c>
      <c r="Q2135" s="52">
        <v>0</v>
      </c>
      <c r="R2135" s="50">
        <v>0</v>
      </c>
      <c r="S2135" s="51">
        <v>0</v>
      </c>
      <c r="T2135" s="51">
        <v>0</v>
      </c>
      <c r="U2135" s="51">
        <v>0</v>
      </c>
      <c r="V2135" s="51">
        <v>0</v>
      </c>
      <c r="W2135" s="52">
        <v>0</v>
      </c>
      <c r="X2135" s="50">
        <v>0</v>
      </c>
      <c r="Y2135" s="51">
        <v>0</v>
      </c>
      <c r="Z2135" s="51">
        <v>0</v>
      </c>
      <c r="AA2135" s="51">
        <v>0</v>
      </c>
      <c r="AB2135" s="51">
        <v>0</v>
      </c>
      <c r="AC2135" s="52">
        <v>0</v>
      </c>
      <c r="AD2135" s="50">
        <v>0</v>
      </c>
      <c r="AE2135" s="51">
        <v>0</v>
      </c>
      <c r="AF2135" s="51">
        <v>0</v>
      </c>
      <c r="AG2135" s="51">
        <v>0</v>
      </c>
      <c r="AH2135" s="51">
        <v>0</v>
      </c>
      <c r="AI2135" s="52">
        <v>0</v>
      </c>
    </row>
    <row r="2136" spans="1:35" x14ac:dyDescent="0.25">
      <c r="A2136" s="27">
        <v>2020</v>
      </c>
      <c r="B2136" s="27">
        <v>0</v>
      </c>
      <c r="C2136" s="27" t="s">
        <v>53</v>
      </c>
      <c r="D2136" s="27">
        <v>75</v>
      </c>
      <c r="E2136" s="27">
        <v>1945</v>
      </c>
      <c r="F2136" s="53">
        <v>0</v>
      </c>
      <c r="G2136" s="54">
        <v>0</v>
      </c>
      <c r="H2136" s="54">
        <v>0</v>
      </c>
      <c r="I2136" s="54">
        <v>0</v>
      </c>
      <c r="J2136" s="54">
        <v>0</v>
      </c>
      <c r="K2136" s="55">
        <v>0</v>
      </c>
      <c r="L2136" s="53">
        <v>0</v>
      </c>
      <c r="M2136" s="54">
        <v>0</v>
      </c>
      <c r="N2136" s="54">
        <v>0</v>
      </c>
      <c r="O2136" s="54">
        <v>0</v>
      </c>
      <c r="P2136" s="54">
        <v>0</v>
      </c>
      <c r="Q2136" s="55">
        <v>0</v>
      </c>
      <c r="R2136" s="53">
        <v>0</v>
      </c>
      <c r="S2136" s="54">
        <v>0</v>
      </c>
      <c r="T2136" s="54">
        <v>0</v>
      </c>
      <c r="U2136" s="54">
        <v>0</v>
      </c>
      <c r="V2136" s="54">
        <v>0</v>
      </c>
      <c r="W2136" s="55">
        <v>0</v>
      </c>
      <c r="X2136" s="53">
        <v>0</v>
      </c>
      <c r="Y2136" s="54">
        <v>0</v>
      </c>
      <c r="Z2136" s="54">
        <v>0</v>
      </c>
      <c r="AA2136" s="54">
        <v>0</v>
      </c>
      <c r="AB2136" s="54">
        <v>0</v>
      </c>
      <c r="AC2136" s="55">
        <v>0</v>
      </c>
      <c r="AD2136" s="53">
        <v>0</v>
      </c>
      <c r="AE2136" s="54">
        <v>0</v>
      </c>
      <c r="AF2136" s="54">
        <v>0</v>
      </c>
      <c r="AG2136" s="54">
        <v>0</v>
      </c>
      <c r="AH2136" s="54">
        <v>0</v>
      </c>
      <c r="AI2136" s="55">
        <v>0</v>
      </c>
    </row>
    <row r="2137" spans="1:35" x14ac:dyDescent="0.25">
      <c r="A2137" s="26">
        <v>2020</v>
      </c>
      <c r="B2137" s="26">
        <v>0</v>
      </c>
      <c r="C2137" s="26" t="s">
        <v>53</v>
      </c>
      <c r="D2137" s="26">
        <v>76</v>
      </c>
      <c r="E2137" s="26">
        <v>1944</v>
      </c>
      <c r="F2137" s="50">
        <v>0</v>
      </c>
      <c r="G2137" s="51">
        <v>0</v>
      </c>
      <c r="H2137" s="51">
        <v>0</v>
      </c>
      <c r="I2137" s="51">
        <v>0</v>
      </c>
      <c r="J2137" s="51">
        <v>0</v>
      </c>
      <c r="K2137" s="52">
        <v>0</v>
      </c>
      <c r="L2137" s="50">
        <v>0</v>
      </c>
      <c r="M2137" s="51">
        <v>0</v>
      </c>
      <c r="N2137" s="51">
        <v>0</v>
      </c>
      <c r="O2137" s="51">
        <v>0</v>
      </c>
      <c r="P2137" s="51">
        <v>0</v>
      </c>
      <c r="Q2137" s="52">
        <v>0</v>
      </c>
      <c r="R2137" s="50">
        <v>0</v>
      </c>
      <c r="S2137" s="51">
        <v>0</v>
      </c>
      <c r="T2137" s="51">
        <v>0</v>
      </c>
      <c r="U2137" s="51">
        <v>0</v>
      </c>
      <c r="V2137" s="51">
        <v>0</v>
      </c>
      <c r="W2137" s="52">
        <v>0</v>
      </c>
      <c r="X2137" s="50">
        <v>0</v>
      </c>
      <c r="Y2137" s="51">
        <v>0</v>
      </c>
      <c r="Z2137" s="51">
        <v>0</v>
      </c>
      <c r="AA2137" s="51">
        <v>0</v>
      </c>
      <c r="AB2137" s="51">
        <v>0</v>
      </c>
      <c r="AC2137" s="52">
        <v>0</v>
      </c>
      <c r="AD2137" s="50">
        <v>0</v>
      </c>
      <c r="AE2137" s="51">
        <v>0</v>
      </c>
      <c r="AF2137" s="51">
        <v>0</v>
      </c>
      <c r="AG2137" s="51">
        <v>0</v>
      </c>
      <c r="AH2137" s="51">
        <v>0</v>
      </c>
      <c r="AI2137" s="52">
        <v>0</v>
      </c>
    </row>
    <row r="2138" spans="1:35" x14ac:dyDescent="0.25">
      <c r="A2138" s="27">
        <v>2020</v>
      </c>
      <c r="B2138" s="27">
        <v>0</v>
      </c>
      <c r="C2138" s="27" t="s">
        <v>53</v>
      </c>
      <c r="D2138" s="27">
        <v>77</v>
      </c>
      <c r="E2138" s="27">
        <v>1943</v>
      </c>
      <c r="F2138" s="53">
        <v>0</v>
      </c>
      <c r="G2138" s="54">
        <v>0</v>
      </c>
      <c r="H2138" s="54">
        <v>0</v>
      </c>
      <c r="I2138" s="54">
        <v>0</v>
      </c>
      <c r="J2138" s="54">
        <v>0</v>
      </c>
      <c r="K2138" s="55">
        <v>0</v>
      </c>
      <c r="L2138" s="53">
        <v>0</v>
      </c>
      <c r="M2138" s="54">
        <v>0</v>
      </c>
      <c r="N2138" s="54">
        <v>0</v>
      </c>
      <c r="O2138" s="54">
        <v>0</v>
      </c>
      <c r="P2138" s="54">
        <v>0</v>
      </c>
      <c r="Q2138" s="55">
        <v>0</v>
      </c>
      <c r="R2138" s="53">
        <v>0</v>
      </c>
      <c r="S2138" s="54">
        <v>0</v>
      </c>
      <c r="T2138" s="54">
        <v>0</v>
      </c>
      <c r="U2138" s="54">
        <v>0</v>
      </c>
      <c r="V2138" s="54">
        <v>0</v>
      </c>
      <c r="W2138" s="55">
        <v>0</v>
      </c>
      <c r="X2138" s="53">
        <v>0</v>
      </c>
      <c r="Y2138" s="54">
        <v>0</v>
      </c>
      <c r="Z2138" s="54">
        <v>0</v>
      </c>
      <c r="AA2138" s="54">
        <v>0</v>
      </c>
      <c r="AB2138" s="54">
        <v>0</v>
      </c>
      <c r="AC2138" s="55">
        <v>0</v>
      </c>
      <c r="AD2138" s="53">
        <v>0</v>
      </c>
      <c r="AE2138" s="54">
        <v>0</v>
      </c>
      <c r="AF2138" s="54">
        <v>0</v>
      </c>
      <c r="AG2138" s="54">
        <v>0</v>
      </c>
      <c r="AH2138" s="54">
        <v>0</v>
      </c>
      <c r="AI2138" s="55">
        <v>0</v>
      </c>
    </row>
    <row r="2139" spans="1:35" x14ac:dyDescent="0.25">
      <c r="A2139" s="26">
        <v>2020</v>
      </c>
      <c r="B2139" s="26">
        <v>0</v>
      </c>
      <c r="C2139" s="26" t="s">
        <v>53</v>
      </c>
      <c r="D2139" s="26">
        <v>78</v>
      </c>
      <c r="E2139" s="26">
        <v>1942</v>
      </c>
      <c r="F2139" s="50">
        <v>0</v>
      </c>
      <c r="G2139" s="51">
        <v>0</v>
      </c>
      <c r="H2139" s="51">
        <v>0</v>
      </c>
      <c r="I2139" s="51">
        <v>0</v>
      </c>
      <c r="J2139" s="51">
        <v>0</v>
      </c>
      <c r="K2139" s="52">
        <v>0</v>
      </c>
      <c r="L2139" s="50">
        <v>0</v>
      </c>
      <c r="M2139" s="51">
        <v>0</v>
      </c>
      <c r="N2139" s="51">
        <v>0</v>
      </c>
      <c r="O2139" s="51">
        <v>0</v>
      </c>
      <c r="P2139" s="51">
        <v>0</v>
      </c>
      <c r="Q2139" s="52">
        <v>0</v>
      </c>
      <c r="R2139" s="50">
        <v>0</v>
      </c>
      <c r="S2139" s="51">
        <v>0</v>
      </c>
      <c r="T2139" s="51">
        <v>0</v>
      </c>
      <c r="U2139" s="51">
        <v>0</v>
      </c>
      <c r="V2139" s="51">
        <v>0</v>
      </c>
      <c r="W2139" s="52">
        <v>0</v>
      </c>
      <c r="X2139" s="50">
        <v>0</v>
      </c>
      <c r="Y2139" s="51">
        <v>0</v>
      </c>
      <c r="Z2139" s="51">
        <v>0</v>
      </c>
      <c r="AA2139" s="51">
        <v>0</v>
      </c>
      <c r="AB2139" s="51">
        <v>0</v>
      </c>
      <c r="AC2139" s="52">
        <v>0</v>
      </c>
      <c r="AD2139" s="50">
        <v>0</v>
      </c>
      <c r="AE2139" s="51">
        <v>0</v>
      </c>
      <c r="AF2139" s="51">
        <v>0</v>
      </c>
      <c r="AG2139" s="51">
        <v>0</v>
      </c>
      <c r="AH2139" s="51">
        <v>0</v>
      </c>
      <c r="AI2139" s="52">
        <v>0</v>
      </c>
    </row>
    <row r="2140" spans="1:35" x14ac:dyDescent="0.25">
      <c r="A2140" s="27">
        <v>2020</v>
      </c>
      <c r="B2140" s="27">
        <v>0</v>
      </c>
      <c r="C2140" s="27" t="s">
        <v>53</v>
      </c>
      <c r="D2140" s="27">
        <v>79</v>
      </c>
      <c r="E2140" s="27">
        <v>1941</v>
      </c>
      <c r="F2140" s="53">
        <v>0</v>
      </c>
      <c r="G2140" s="54">
        <v>0</v>
      </c>
      <c r="H2140" s="54">
        <v>0</v>
      </c>
      <c r="I2140" s="54">
        <v>0</v>
      </c>
      <c r="J2140" s="54">
        <v>0</v>
      </c>
      <c r="K2140" s="55">
        <v>0</v>
      </c>
      <c r="L2140" s="53">
        <v>0</v>
      </c>
      <c r="M2140" s="54">
        <v>0</v>
      </c>
      <c r="N2140" s="54">
        <v>0</v>
      </c>
      <c r="O2140" s="54">
        <v>0</v>
      </c>
      <c r="P2140" s="54">
        <v>0</v>
      </c>
      <c r="Q2140" s="55">
        <v>0</v>
      </c>
      <c r="R2140" s="53">
        <v>0</v>
      </c>
      <c r="S2140" s="54">
        <v>0</v>
      </c>
      <c r="T2140" s="54">
        <v>0</v>
      </c>
      <c r="U2140" s="54">
        <v>0</v>
      </c>
      <c r="V2140" s="54">
        <v>0</v>
      </c>
      <c r="W2140" s="55">
        <v>0</v>
      </c>
      <c r="X2140" s="53">
        <v>0</v>
      </c>
      <c r="Y2140" s="54">
        <v>0</v>
      </c>
      <c r="Z2140" s="54">
        <v>0</v>
      </c>
      <c r="AA2140" s="54">
        <v>0</v>
      </c>
      <c r="AB2140" s="54">
        <v>0</v>
      </c>
      <c r="AC2140" s="55">
        <v>0</v>
      </c>
      <c r="AD2140" s="53">
        <v>0</v>
      </c>
      <c r="AE2140" s="54">
        <v>0</v>
      </c>
      <c r="AF2140" s="54">
        <v>0</v>
      </c>
      <c r="AG2140" s="54">
        <v>0</v>
      </c>
      <c r="AH2140" s="54">
        <v>0</v>
      </c>
      <c r="AI2140" s="55">
        <v>0</v>
      </c>
    </row>
    <row r="2141" spans="1:35" x14ac:dyDescent="0.25">
      <c r="A2141" s="26">
        <v>2020</v>
      </c>
      <c r="B2141" s="26">
        <v>0</v>
      </c>
      <c r="C2141" s="26" t="s">
        <v>53</v>
      </c>
      <c r="D2141" s="26">
        <v>80</v>
      </c>
      <c r="E2141" s="26">
        <v>1940</v>
      </c>
      <c r="F2141" s="50">
        <v>0</v>
      </c>
      <c r="G2141" s="51">
        <v>0</v>
      </c>
      <c r="H2141" s="51">
        <v>0</v>
      </c>
      <c r="I2141" s="51">
        <v>0</v>
      </c>
      <c r="J2141" s="51">
        <v>0</v>
      </c>
      <c r="K2141" s="52">
        <v>0</v>
      </c>
      <c r="L2141" s="50">
        <v>0</v>
      </c>
      <c r="M2141" s="51">
        <v>0</v>
      </c>
      <c r="N2141" s="51">
        <v>0</v>
      </c>
      <c r="O2141" s="51">
        <v>0</v>
      </c>
      <c r="P2141" s="51">
        <v>0</v>
      </c>
      <c r="Q2141" s="52">
        <v>0</v>
      </c>
      <c r="R2141" s="50">
        <v>0</v>
      </c>
      <c r="S2141" s="51">
        <v>0</v>
      </c>
      <c r="T2141" s="51">
        <v>0</v>
      </c>
      <c r="U2141" s="51">
        <v>0</v>
      </c>
      <c r="V2141" s="51">
        <v>0</v>
      </c>
      <c r="W2141" s="52">
        <v>0</v>
      </c>
      <c r="X2141" s="50">
        <v>0</v>
      </c>
      <c r="Y2141" s="51">
        <v>0</v>
      </c>
      <c r="Z2141" s="51">
        <v>0</v>
      </c>
      <c r="AA2141" s="51">
        <v>0</v>
      </c>
      <c r="AB2141" s="51">
        <v>0</v>
      </c>
      <c r="AC2141" s="52">
        <v>0</v>
      </c>
      <c r="AD2141" s="50">
        <v>0</v>
      </c>
      <c r="AE2141" s="51">
        <v>0</v>
      </c>
      <c r="AF2141" s="51">
        <v>0</v>
      </c>
      <c r="AG2141" s="51">
        <v>0</v>
      </c>
      <c r="AH2141" s="51">
        <v>0</v>
      </c>
      <c r="AI2141" s="52">
        <v>0</v>
      </c>
    </row>
    <row r="2142" spans="1:35" x14ac:dyDescent="0.25">
      <c r="A2142" s="27">
        <v>2020</v>
      </c>
      <c r="B2142" s="27">
        <v>0</v>
      </c>
      <c r="C2142" s="27" t="s">
        <v>53</v>
      </c>
      <c r="D2142" s="27">
        <v>81</v>
      </c>
      <c r="E2142" s="27">
        <v>1939</v>
      </c>
      <c r="F2142" s="53">
        <v>0</v>
      </c>
      <c r="G2142" s="54">
        <v>0</v>
      </c>
      <c r="H2142" s="54">
        <v>0</v>
      </c>
      <c r="I2142" s="54">
        <v>0</v>
      </c>
      <c r="J2142" s="54">
        <v>0</v>
      </c>
      <c r="K2142" s="55">
        <v>0</v>
      </c>
      <c r="L2142" s="53">
        <v>0</v>
      </c>
      <c r="M2142" s="54">
        <v>0</v>
      </c>
      <c r="N2142" s="54">
        <v>0</v>
      </c>
      <c r="O2142" s="54">
        <v>0</v>
      </c>
      <c r="P2142" s="54">
        <v>0</v>
      </c>
      <c r="Q2142" s="55">
        <v>0</v>
      </c>
      <c r="R2142" s="53">
        <v>0</v>
      </c>
      <c r="S2142" s="54">
        <v>0</v>
      </c>
      <c r="T2142" s="54">
        <v>0</v>
      </c>
      <c r="U2142" s="54">
        <v>0</v>
      </c>
      <c r="V2142" s="54">
        <v>0</v>
      </c>
      <c r="W2142" s="55">
        <v>0</v>
      </c>
      <c r="X2142" s="53">
        <v>0</v>
      </c>
      <c r="Y2142" s="54">
        <v>0</v>
      </c>
      <c r="Z2142" s="54">
        <v>0</v>
      </c>
      <c r="AA2142" s="54">
        <v>0</v>
      </c>
      <c r="AB2142" s="54">
        <v>0</v>
      </c>
      <c r="AC2142" s="55">
        <v>0</v>
      </c>
      <c r="AD2142" s="53">
        <v>0</v>
      </c>
      <c r="AE2142" s="54">
        <v>0</v>
      </c>
      <c r="AF2142" s="54">
        <v>0</v>
      </c>
      <c r="AG2142" s="54">
        <v>0</v>
      </c>
      <c r="AH2142" s="54">
        <v>0</v>
      </c>
      <c r="AI2142" s="55">
        <v>0</v>
      </c>
    </row>
    <row r="2143" spans="1:35" x14ac:dyDescent="0.25">
      <c r="A2143" s="26">
        <v>2020</v>
      </c>
      <c r="B2143" s="26">
        <v>0</v>
      </c>
      <c r="C2143" s="26" t="s">
        <v>53</v>
      </c>
      <c r="D2143" s="26">
        <v>82</v>
      </c>
      <c r="E2143" s="26">
        <v>1938</v>
      </c>
      <c r="F2143" s="50">
        <v>0</v>
      </c>
      <c r="G2143" s="51">
        <v>0</v>
      </c>
      <c r="H2143" s="51">
        <v>0</v>
      </c>
      <c r="I2143" s="51">
        <v>0</v>
      </c>
      <c r="J2143" s="51">
        <v>0</v>
      </c>
      <c r="K2143" s="52">
        <v>0</v>
      </c>
      <c r="L2143" s="50">
        <v>0</v>
      </c>
      <c r="M2143" s="51">
        <v>0</v>
      </c>
      <c r="N2143" s="51">
        <v>0</v>
      </c>
      <c r="O2143" s="51">
        <v>0</v>
      </c>
      <c r="P2143" s="51">
        <v>0</v>
      </c>
      <c r="Q2143" s="52">
        <v>0</v>
      </c>
      <c r="R2143" s="50">
        <v>0</v>
      </c>
      <c r="S2143" s="51">
        <v>0</v>
      </c>
      <c r="T2143" s="51">
        <v>0</v>
      </c>
      <c r="U2143" s="51">
        <v>0</v>
      </c>
      <c r="V2143" s="51">
        <v>0</v>
      </c>
      <c r="W2143" s="52">
        <v>0</v>
      </c>
      <c r="X2143" s="50">
        <v>0</v>
      </c>
      <c r="Y2143" s="51">
        <v>0</v>
      </c>
      <c r="Z2143" s="51">
        <v>0</v>
      </c>
      <c r="AA2143" s="51">
        <v>0</v>
      </c>
      <c r="AB2143" s="51">
        <v>0</v>
      </c>
      <c r="AC2143" s="52">
        <v>0</v>
      </c>
      <c r="AD2143" s="50">
        <v>0</v>
      </c>
      <c r="AE2143" s="51">
        <v>0</v>
      </c>
      <c r="AF2143" s="51">
        <v>0</v>
      </c>
      <c r="AG2143" s="51">
        <v>0</v>
      </c>
      <c r="AH2143" s="51">
        <v>0</v>
      </c>
      <c r="AI2143" s="52">
        <v>0</v>
      </c>
    </row>
    <row r="2144" spans="1:35" x14ac:dyDescent="0.25">
      <c r="A2144" s="27">
        <v>2020</v>
      </c>
      <c r="B2144" s="27">
        <v>0</v>
      </c>
      <c r="C2144" s="27" t="s">
        <v>53</v>
      </c>
      <c r="D2144" s="27">
        <v>83</v>
      </c>
      <c r="E2144" s="27">
        <v>1937</v>
      </c>
      <c r="F2144" s="53">
        <v>0</v>
      </c>
      <c r="G2144" s="54">
        <v>0</v>
      </c>
      <c r="H2144" s="54">
        <v>0</v>
      </c>
      <c r="I2144" s="54">
        <v>0</v>
      </c>
      <c r="J2144" s="54">
        <v>0</v>
      </c>
      <c r="K2144" s="55">
        <v>0</v>
      </c>
      <c r="L2144" s="53">
        <v>0</v>
      </c>
      <c r="M2144" s="54">
        <v>0</v>
      </c>
      <c r="N2144" s="54">
        <v>0</v>
      </c>
      <c r="O2144" s="54">
        <v>0</v>
      </c>
      <c r="P2144" s="54">
        <v>0</v>
      </c>
      <c r="Q2144" s="55">
        <v>0</v>
      </c>
      <c r="R2144" s="53">
        <v>0</v>
      </c>
      <c r="S2144" s="54">
        <v>0</v>
      </c>
      <c r="T2144" s="54">
        <v>0</v>
      </c>
      <c r="U2144" s="54">
        <v>0</v>
      </c>
      <c r="V2144" s="54">
        <v>0</v>
      </c>
      <c r="W2144" s="55">
        <v>0</v>
      </c>
      <c r="X2144" s="53">
        <v>0</v>
      </c>
      <c r="Y2144" s="54">
        <v>0</v>
      </c>
      <c r="Z2144" s="54">
        <v>0</v>
      </c>
      <c r="AA2144" s="54">
        <v>0</v>
      </c>
      <c r="AB2144" s="54">
        <v>0</v>
      </c>
      <c r="AC2144" s="55">
        <v>0</v>
      </c>
      <c r="AD2144" s="53">
        <v>0</v>
      </c>
      <c r="AE2144" s="54">
        <v>0</v>
      </c>
      <c r="AF2144" s="54">
        <v>0</v>
      </c>
      <c r="AG2144" s="54">
        <v>0</v>
      </c>
      <c r="AH2144" s="54">
        <v>0</v>
      </c>
      <c r="AI2144" s="55">
        <v>0</v>
      </c>
    </row>
    <row r="2145" spans="1:35" x14ac:dyDescent="0.25">
      <c r="A2145" s="26">
        <v>2020</v>
      </c>
      <c r="B2145" s="26">
        <v>0</v>
      </c>
      <c r="C2145" s="26" t="s">
        <v>53</v>
      </c>
      <c r="D2145" s="26">
        <v>84</v>
      </c>
      <c r="E2145" s="26">
        <v>1936</v>
      </c>
      <c r="F2145" s="50">
        <v>0</v>
      </c>
      <c r="G2145" s="51">
        <v>0</v>
      </c>
      <c r="H2145" s="51">
        <v>0</v>
      </c>
      <c r="I2145" s="51">
        <v>0</v>
      </c>
      <c r="J2145" s="51">
        <v>0</v>
      </c>
      <c r="K2145" s="52">
        <v>0</v>
      </c>
      <c r="L2145" s="50">
        <v>0</v>
      </c>
      <c r="M2145" s="51">
        <v>0</v>
      </c>
      <c r="N2145" s="51">
        <v>0</v>
      </c>
      <c r="O2145" s="51">
        <v>0</v>
      </c>
      <c r="P2145" s="51">
        <v>0</v>
      </c>
      <c r="Q2145" s="52">
        <v>0</v>
      </c>
      <c r="R2145" s="50">
        <v>0</v>
      </c>
      <c r="S2145" s="51">
        <v>0</v>
      </c>
      <c r="T2145" s="51">
        <v>0</v>
      </c>
      <c r="U2145" s="51">
        <v>0</v>
      </c>
      <c r="V2145" s="51">
        <v>0</v>
      </c>
      <c r="W2145" s="52">
        <v>0</v>
      </c>
      <c r="X2145" s="50">
        <v>0</v>
      </c>
      <c r="Y2145" s="51">
        <v>0</v>
      </c>
      <c r="Z2145" s="51">
        <v>0</v>
      </c>
      <c r="AA2145" s="51">
        <v>0</v>
      </c>
      <c r="AB2145" s="51">
        <v>0</v>
      </c>
      <c r="AC2145" s="52">
        <v>0</v>
      </c>
      <c r="AD2145" s="50">
        <v>0</v>
      </c>
      <c r="AE2145" s="51">
        <v>0</v>
      </c>
      <c r="AF2145" s="51">
        <v>0</v>
      </c>
      <c r="AG2145" s="51">
        <v>0</v>
      </c>
      <c r="AH2145" s="51">
        <v>0</v>
      </c>
      <c r="AI2145" s="52">
        <v>0</v>
      </c>
    </row>
    <row r="2146" spans="1:35" x14ac:dyDescent="0.25">
      <c r="A2146" s="27">
        <v>2020</v>
      </c>
      <c r="B2146" s="27">
        <v>0</v>
      </c>
      <c r="C2146" s="27" t="s">
        <v>53</v>
      </c>
      <c r="D2146" s="27">
        <v>85</v>
      </c>
      <c r="E2146" s="27">
        <v>1935</v>
      </c>
      <c r="F2146" s="53">
        <v>0</v>
      </c>
      <c r="G2146" s="54">
        <v>0</v>
      </c>
      <c r="H2146" s="54">
        <v>0</v>
      </c>
      <c r="I2146" s="54">
        <v>0</v>
      </c>
      <c r="J2146" s="54">
        <v>0</v>
      </c>
      <c r="K2146" s="55">
        <v>0</v>
      </c>
      <c r="L2146" s="53">
        <v>0</v>
      </c>
      <c r="M2146" s="54">
        <v>0</v>
      </c>
      <c r="N2146" s="54">
        <v>0</v>
      </c>
      <c r="O2146" s="54">
        <v>0</v>
      </c>
      <c r="P2146" s="54">
        <v>0</v>
      </c>
      <c r="Q2146" s="55">
        <v>0</v>
      </c>
      <c r="R2146" s="53">
        <v>0</v>
      </c>
      <c r="S2146" s="54">
        <v>0</v>
      </c>
      <c r="T2146" s="54">
        <v>0</v>
      </c>
      <c r="U2146" s="54">
        <v>0</v>
      </c>
      <c r="V2146" s="54">
        <v>0</v>
      </c>
      <c r="W2146" s="55">
        <v>0</v>
      </c>
      <c r="X2146" s="53">
        <v>0</v>
      </c>
      <c r="Y2146" s="54">
        <v>0</v>
      </c>
      <c r="Z2146" s="54">
        <v>0</v>
      </c>
      <c r="AA2146" s="54">
        <v>0</v>
      </c>
      <c r="AB2146" s="54">
        <v>0</v>
      </c>
      <c r="AC2146" s="55">
        <v>0</v>
      </c>
      <c r="AD2146" s="53">
        <v>0</v>
      </c>
      <c r="AE2146" s="54">
        <v>0</v>
      </c>
      <c r="AF2146" s="54">
        <v>0</v>
      </c>
      <c r="AG2146" s="54">
        <v>0</v>
      </c>
      <c r="AH2146" s="54">
        <v>0</v>
      </c>
      <c r="AI2146" s="55">
        <v>0</v>
      </c>
    </row>
    <row r="2147" spans="1:35" x14ac:dyDescent="0.25">
      <c r="A2147" s="26">
        <v>2020</v>
      </c>
      <c r="B2147" s="26">
        <v>0</v>
      </c>
      <c r="C2147" s="26" t="s">
        <v>53</v>
      </c>
      <c r="D2147" s="26">
        <v>86</v>
      </c>
      <c r="E2147" s="26">
        <v>1934</v>
      </c>
      <c r="F2147" s="50">
        <v>0</v>
      </c>
      <c r="G2147" s="51">
        <v>0</v>
      </c>
      <c r="H2147" s="51">
        <v>0</v>
      </c>
      <c r="I2147" s="51">
        <v>0</v>
      </c>
      <c r="J2147" s="51">
        <v>0</v>
      </c>
      <c r="K2147" s="52">
        <v>0</v>
      </c>
      <c r="L2147" s="50">
        <v>0</v>
      </c>
      <c r="M2147" s="51">
        <v>0</v>
      </c>
      <c r="N2147" s="51">
        <v>0</v>
      </c>
      <c r="O2147" s="51">
        <v>0</v>
      </c>
      <c r="P2147" s="51">
        <v>0</v>
      </c>
      <c r="Q2147" s="52">
        <v>0</v>
      </c>
      <c r="R2147" s="50">
        <v>0</v>
      </c>
      <c r="S2147" s="51">
        <v>0</v>
      </c>
      <c r="T2147" s="51">
        <v>0</v>
      </c>
      <c r="U2147" s="51">
        <v>0</v>
      </c>
      <c r="V2147" s="51">
        <v>0</v>
      </c>
      <c r="W2147" s="52">
        <v>0</v>
      </c>
      <c r="X2147" s="50">
        <v>0</v>
      </c>
      <c r="Y2147" s="51">
        <v>0</v>
      </c>
      <c r="Z2147" s="51">
        <v>0</v>
      </c>
      <c r="AA2147" s="51">
        <v>0</v>
      </c>
      <c r="AB2147" s="51">
        <v>0</v>
      </c>
      <c r="AC2147" s="52">
        <v>0</v>
      </c>
      <c r="AD2147" s="50">
        <v>0</v>
      </c>
      <c r="AE2147" s="51">
        <v>0</v>
      </c>
      <c r="AF2147" s="51">
        <v>0</v>
      </c>
      <c r="AG2147" s="51">
        <v>0</v>
      </c>
      <c r="AH2147" s="51">
        <v>0</v>
      </c>
      <c r="AI2147" s="52">
        <v>0</v>
      </c>
    </row>
    <row r="2148" spans="1:35" x14ac:dyDescent="0.25">
      <c r="A2148" s="27">
        <v>2020</v>
      </c>
      <c r="B2148" s="27">
        <v>0</v>
      </c>
      <c r="C2148" s="27" t="s">
        <v>53</v>
      </c>
      <c r="D2148" s="27">
        <v>87</v>
      </c>
      <c r="E2148" s="27">
        <v>1933</v>
      </c>
      <c r="F2148" s="53">
        <v>0</v>
      </c>
      <c r="G2148" s="54">
        <v>0</v>
      </c>
      <c r="H2148" s="54">
        <v>0</v>
      </c>
      <c r="I2148" s="54">
        <v>0</v>
      </c>
      <c r="J2148" s="54">
        <v>0</v>
      </c>
      <c r="K2148" s="55">
        <v>0</v>
      </c>
      <c r="L2148" s="53">
        <v>0</v>
      </c>
      <c r="M2148" s="54">
        <v>0</v>
      </c>
      <c r="N2148" s="54">
        <v>0</v>
      </c>
      <c r="O2148" s="54">
        <v>0</v>
      </c>
      <c r="P2148" s="54">
        <v>0</v>
      </c>
      <c r="Q2148" s="55">
        <v>0</v>
      </c>
      <c r="R2148" s="53">
        <v>0</v>
      </c>
      <c r="S2148" s="54">
        <v>0</v>
      </c>
      <c r="T2148" s="54">
        <v>0</v>
      </c>
      <c r="U2148" s="54">
        <v>0</v>
      </c>
      <c r="V2148" s="54">
        <v>0</v>
      </c>
      <c r="W2148" s="55">
        <v>0</v>
      </c>
      <c r="X2148" s="53">
        <v>0</v>
      </c>
      <c r="Y2148" s="54">
        <v>0</v>
      </c>
      <c r="Z2148" s="54">
        <v>0</v>
      </c>
      <c r="AA2148" s="54">
        <v>0</v>
      </c>
      <c r="AB2148" s="54">
        <v>0</v>
      </c>
      <c r="AC2148" s="55">
        <v>0</v>
      </c>
      <c r="AD2148" s="53">
        <v>0</v>
      </c>
      <c r="AE2148" s="54">
        <v>0</v>
      </c>
      <c r="AF2148" s="54">
        <v>0</v>
      </c>
      <c r="AG2148" s="54">
        <v>0</v>
      </c>
      <c r="AH2148" s="54">
        <v>0</v>
      </c>
      <c r="AI2148" s="55">
        <v>0</v>
      </c>
    </row>
    <row r="2149" spans="1:35" x14ac:dyDescent="0.25">
      <c r="A2149" s="26">
        <v>2020</v>
      </c>
      <c r="B2149" s="26">
        <v>0</v>
      </c>
      <c r="C2149" s="26" t="s">
        <v>53</v>
      </c>
      <c r="D2149" s="26">
        <v>88</v>
      </c>
      <c r="E2149" s="26">
        <v>1932</v>
      </c>
      <c r="F2149" s="50">
        <v>0</v>
      </c>
      <c r="G2149" s="51">
        <v>0</v>
      </c>
      <c r="H2149" s="51">
        <v>0</v>
      </c>
      <c r="I2149" s="51">
        <v>0</v>
      </c>
      <c r="J2149" s="51">
        <v>0</v>
      </c>
      <c r="K2149" s="52">
        <v>0</v>
      </c>
      <c r="L2149" s="50">
        <v>0</v>
      </c>
      <c r="M2149" s="51">
        <v>0</v>
      </c>
      <c r="N2149" s="51">
        <v>0</v>
      </c>
      <c r="O2149" s="51">
        <v>0</v>
      </c>
      <c r="P2149" s="51">
        <v>0</v>
      </c>
      <c r="Q2149" s="52">
        <v>0</v>
      </c>
      <c r="R2149" s="50">
        <v>0</v>
      </c>
      <c r="S2149" s="51">
        <v>0</v>
      </c>
      <c r="T2149" s="51">
        <v>0</v>
      </c>
      <c r="U2149" s="51">
        <v>0</v>
      </c>
      <c r="V2149" s="51">
        <v>0</v>
      </c>
      <c r="W2149" s="52">
        <v>0</v>
      </c>
      <c r="X2149" s="50">
        <v>0</v>
      </c>
      <c r="Y2149" s="51">
        <v>0</v>
      </c>
      <c r="Z2149" s="51">
        <v>0</v>
      </c>
      <c r="AA2149" s="51">
        <v>0</v>
      </c>
      <c r="AB2149" s="51">
        <v>0</v>
      </c>
      <c r="AC2149" s="52">
        <v>0</v>
      </c>
      <c r="AD2149" s="50">
        <v>0</v>
      </c>
      <c r="AE2149" s="51">
        <v>0</v>
      </c>
      <c r="AF2149" s="51">
        <v>0</v>
      </c>
      <c r="AG2149" s="51">
        <v>0</v>
      </c>
      <c r="AH2149" s="51">
        <v>0</v>
      </c>
      <c r="AI2149" s="52">
        <v>0</v>
      </c>
    </row>
    <row r="2150" spans="1:35" x14ac:dyDescent="0.25">
      <c r="A2150" s="27">
        <v>2020</v>
      </c>
      <c r="B2150" s="27">
        <v>0</v>
      </c>
      <c r="C2150" s="27" t="s">
        <v>53</v>
      </c>
      <c r="D2150" s="27">
        <v>89</v>
      </c>
      <c r="E2150" s="27">
        <v>1931</v>
      </c>
      <c r="F2150" s="53">
        <v>0</v>
      </c>
      <c r="G2150" s="54">
        <v>0</v>
      </c>
      <c r="H2150" s="54">
        <v>0</v>
      </c>
      <c r="I2150" s="54">
        <v>0</v>
      </c>
      <c r="J2150" s="54">
        <v>0</v>
      </c>
      <c r="K2150" s="55">
        <v>0</v>
      </c>
      <c r="L2150" s="53">
        <v>0</v>
      </c>
      <c r="M2150" s="54">
        <v>0</v>
      </c>
      <c r="N2150" s="54">
        <v>0</v>
      </c>
      <c r="O2150" s="54">
        <v>0</v>
      </c>
      <c r="P2150" s="54">
        <v>0</v>
      </c>
      <c r="Q2150" s="55">
        <v>0</v>
      </c>
      <c r="R2150" s="53">
        <v>0</v>
      </c>
      <c r="S2150" s="54">
        <v>0</v>
      </c>
      <c r="T2150" s="54">
        <v>0</v>
      </c>
      <c r="U2150" s="54">
        <v>0</v>
      </c>
      <c r="V2150" s="54">
        <v>0</v>
      </c>
      <c r="W2150" s="55">
        <v>0</v>
      </c>
      <c r="X2150" s="53">
        <v>0</v>
      </c>
      <c r="Y2150" s="54">
        <v>0</v>
      </c>
      <c r="Z2150" s="54">
        <v>0</v>
      </c>
      <c r="AA2150" s="54">
        <v>0</v>
      </c>
      <c r="AB2150" s="54">
        <v>0</v>
      </c>
      <c r="AC2150" s="55">
        <v>0</v>
      </c>
      <c r="AD2150" s="53">
        <v>0</v>
      </c>
      <c r="AE2150" s="54">
        <v>0</v>
      </c>
      <c r="AF2150" s="54">
        <v>0</v>
      </c>
      <c r="AG2150" s="54">
        <v>0</v>
      </c>
      <c r="AH2150" s="54">
        <v>0</v>
      </c>
      <c r="AI2150" s="55">
        <v>0</v>
      </c>
    </row>
    <row r="2151" spans="1:35" x14ac:dyDescent="0.25">
      <c r="A2151" s="26">
        <v>2020</v>
      </c>
      <c r="B2151" s="26">
        <v>0</v>
      </c>
      <c r="C2151" s="26" t="s">
        <v>53</v>
      </c>
      <c r="D2151" s="26">
        <v>90</v>
      </c>
      <c r="E2151" s="26">
        <v>1930</v>
      </c>
      <c r="F2151" s="50">
        <v>0</v>
      </c>
      <c r="G2151" s="51">
        <v>0</v>
      </c>
      <c r="H2151" s="51">
        <v>0</v>
      </c>
      <c r="I2151" s="51">
        <v>0</v>
      </c>
      <c r="J2151" s="51">
        <v>0</v>
      </c>
      <c r="K2151" s="52">
        <v>0</v>
      </c>
      <c r="L2151" s="50">
        <v>0</v>
      </c>
      <c r="M2151" s="51">
        <v>0</v>
      </c>
      <c r="N2151" s="51">
        <v>0</v>
      </c>
      <c r="O2151" s="51">
        <v>0</v>
      </c>
      <c r="P2151" s="51">
        <v>0</v>
      </c>
      <c r="Q2151" s="52">
        <v>0</v>
      </c>
      <c r="R2151" s="50">
        <v>0</v>
      </c>
      <c r="S2151" s="51">
        <v>0</v>
      </c>
      <c r="T2151" s="51">
        <v>0</v>
      </c>
      <c r="U2151" s="51">
        <v>0</v>
      </c>
      <c r="V2151" s="51">
        <v>0</v>
      </c>
      <c r="W2151" s="52">
        <v>0</v>
      </c>
      <c r="X2151" s="50">
        <v>0</v>
      </c>
      <c r="Y2151" s="51">
        <v>0</v>
      </c>
      <c r="Z2151" s="51">
        <v>0</v>
      </c>
      <c r="AA2151" s="51">
        <v>0</v>
      </c>
      <c r="AB2151" s="51">
        <v>0</v>
      </c>
      <c r="AC2151" s="52">
        <v>0</v>
      </c>
      <c r="AD2151" s="50">
        <v>0</v>
      </c>
      <c r="AE2151" s="51">
        <v>0</v>
      </c>
      <c r="AF2151" s="51">
        <v>0</v>
      </c>
      <c r="AG2151" s="51">
        <v>0</v>
      </c>
      <c r="AH2151" s="51">
        <v>0</v>
      </c>
      <c r="AI2151" s="52">
        <v>0</v>
      </c>
    </row>
    <row r="2152" spans="1:35" x14ac:dyDescent="0.25">
      <c r="A2152" s="27">
        <v>2020</v>
      </c>
      <c r="B2152" s="27">
        <v>0</v>
      </c>
      <c r="C2152" s="27" t="s">
        <v>53</v>
      </c>
      <c r="D2152" s="27">
        <v>91</v>
      </c>
      <c r="E2152" s="27">
        <v>1929</v>
      </c>
      <c r="F2152" s="53">
        <v>0</v>
      </c>
      <c r="G2152" s="54">
        <v>0</v>
      </c>
      <c r="H2152" s="54">
        <v>0</v>
      </c>
      <c r="I2152" s="54">
        <v>0</v>
      </c>
      <c r="J2152" s="54">
        <v>0</v>
      </c>
      <c r="K2152" s="55">
        <v>0</v>
      </c>
      <c r="L2152" s="53">
        <v>0</v>
      </c>
      <c r="M2152" s="54">
        <v>0</v>
      </c>
      <c r="N2152" s="54">
        <v>0</v>
      </c>
      <c r="O2152" s="54">
        <v>0</v>
      </c>
      <c r="P2152" s="54">
        <v>0</v>
      </c>
      <c r="Q2152" s="55">
        <v>0</v>
      </c>
      <c r="R2152" s="53">
        <v>0</v>
      </c>
      <c r="S2152" s="54">
        <v>0</v>
      </c>
      <c r="T2152" s="54">
        <v>0</v>
      </c>
      <c r="U2152" s="54">
        <v>0</v>
      </c>
      <c r="V2152" s="54">
        <v>0</v>
      </c>
      <c r="W2152" s="55">
        <v>0</v>
      </c>
      <c r="X2152" s="53">
        <v>0</v>
      </c>
      <c r="Y2152" s="54">
        <v>0</v>
      </c>
      <c r="Z2152" s="54">
        <v>0</v>
      </c>
      <c r="AA2152" s="54">
        <v>0</v>
      </c>
      <c r="AB2152" s="54">
        <v>0</v>
      </c>
      <c r="AC2152" s="55">
        <v>0</v>
      </c>
      <c r="AD2152" s="53">
        <v>0</v>
      </c>
      <c r="AE2152" s="54">
        <v>0</v>
      </c>
      <c r="AF2152" s="54">
        <v>0</v>
      </c>
      <c r="AG2152" s="54">
        <v>0</v>
      </c>
      <c r="AH2152" s="54">
        <v>0</v>
      </c>
      <c r="AI2152" s="55">
        <v>0</v>
      </c>
    </row>
    <row r="2153" spans="1:35" x14ac:dyDescent="0.25">
      <c r="A2153" s="26">
        <v>2020</v>
      </c>
      <c r="B2153" s="26">
        <v>0</v>
      </c>
      <c r="C2153" s="26" t="s">
        <v>53</v>
      </c>
      <c r="D2153" s="26">
        <v>92</v>
      </c>
      <c r="E2153" s="26">
        <v>1928</v>
      </c>
      <c r="F2153" s="50">
        <v>0</v>
      </c>
      <c r="G2153" s="51">
        <v>0</v>
      </c>
      <c r="H2153" s="51">
        <v>0</v>
      </c>
      <c r="I2153" s="51">
        <v>0</v>
      </c>
      <c r="J2153" s="51">
        <v>0</v>
      </c>
      <c r="K2153" s="52">
        <v>0</v>
      </c>
      <c r="L2153" s="50">
        <v>0</v>
      </c>
      <c r="M2153" s="51">
        <v>0</v>
      </c>
      <c r="N2153" s="51">
        <v>0</v>
      </c>
      <c r="O2153" s="51">
        <v>0</v>
      </c>
      <c r="P2153" s="51">
        <v>0</v>
      </c>
      <c r="Q2153" s="52">
        <v>0</v>
      </c>
      <c r="R2153" s="50">
        <v>0</v>
      </c>
      <c r="S2153" s="51">
        <v>0</v>
      </c>
      <c r="T2153" s="51">
        <v>0</v>
      </c>
      <c r="U2153" s="51">
        <v>0</v>
      </c>
      <c r="V2153" s="51">
        <v>0</v>
      </c>
      <c r="W2153" s="52">
        <v>0</v>
      </c>
      <c r="X2153" s="50">
        <v>0</v>
      </c>
      <c r="Y2153" s="51">
        <v>0</v>
      </c>
      <c r="Z2153" s="51">
        <v>0</v>
      </c>
      <c r="AA2153" s="51">
        <v>0</v>
      </c>
      <c r="AB2153" s="51">
        <v>0</v>
      </c>
      <c r="AC2153" s="52">
        <v>0</v>
      </c>
      <c r="AD2153" s="50">
        <v>0</v>
      </c>
      <c r="AE2153" s="51">
        <v>0</v>
      </c>
      <c r="AF2153" s="51">
        <v>0</v>
      </c>
      <c r="AG2153" s="51">
        <v>0</v>
      </c>
      <c r="AH2153" s="51">
        <v>0</v>
      </c>
      <c r="AI2153" s="52">
        <v>0</v>
      </c>
    </row>
    <row r="2154" spans="1:35" x14ac:dyDescent="0.25">
      <c r="A2154" s="27">
        <v>2020</v>
      </c>
      <c r="B2154" s="27">
        <v>0</v>
      </c>
      <c r="C2154" s="27" t="s">
        <v>53</v>
      </c>
      <c r="D2154" s="27">
        <v>93</v>
      </c>
      <c r="E2154" s="27">
        <v>1927</v>
      </c>
      <c r="F2154" s="53">
        <v>0</v>
      </c>
      <c r="G2154" s="54">
        <v>0</v>
      </c>
      <c r="H2154" s="54">
        <v>0</v>
      </c>
      <c r="I2154" s="54">
        <v>0</v>
      </c>
      <c r="J2154" s="54">
        <v>0</v>
      </c>
      <c r="K2154" s="55">
        <v>0</v>
      </c>
      <c r="L2154" s="53">
        <v>0</v>
      </c>
      <c r="M2154" s="54">
        <v>0</v>
      </c>
      <c r="N2154" s="54">
        <v>0</v>
      </c>
      <c r="O2154" s="54">
        <v>0</v>
      </c>
      <c r="P2154" s="54">
        <v>0</v>
      </c>
      <c r="Q2154" s="55">
        <v>0</v>
      </c>
      <c r="R2154" s="53">
        <v>0</v>
      </c>
      <c r="S2154" s="54">
        <v>0</v>
      </c>
      <c r="T2154" s="54">
        <v>0</v>
      </c>
      <c r="U2154" s="54">
        <v>0</v>
      </c>
      <c r="V2154" s="54">
        <v>0</v>
      </c>
      <c r="W2154" s="55">
        <v>0</v>
      </c>
      <c r="X2154" s="53">
        <v>0</v>
      </c>
      <c r="Y2154" s="54">
        <v>0</v>
      </c>
      <c r="Z2154" s="54">
        <v>0</v>
      </c>
      <c r="AA2154" s="54">
        <v>0</v>
      </c>
      <c r="AB2154" s="54">
        <v>0</v>
      </c>
      <c r="AC2154" s="55">
        <v>0</v>
      </c>
      <c r="AD2154" s="53">
        <v>0</v>
      </c>
      <c r="AE2154" s="54">
        <v>0</v>
      </c>
      <c r="AF2154" s="54">
        <v>0</v>
      </c>
      <c r="AG2154" s="54">
        <v>0</v>
      </c>
      <c r="AH2154" s="54">
        <v>0</v>
      </c>
      <c r="AI2154" s="55">
        <v>0</v>
      </c>
    </row>
    <row r="2155" spans="1:35" x14ac:dyDescent="0.25">
      <c r="A2155" s="26">
        <v>2020</v>
      </c>
      <c r="B2155" s="26">
        <v>0</v>
      </c>
      <c r="C2155" s="26" t="s">
        <v>53</v>
      </c>
      <c r="D2155" s="26">
        <v>94</v>
      </c>
      <c r="E2155" s="26">
        <v>1926</v>
      </c>
      <c r="F2155" s="50">
        <v>0</v>
      </c>
      <c r="G2155" s="51">
        <v>0</v>
      </c>
      <c r="H2155" s="51">
        <v>0</v>
      </c>
      <c r="I2155" s="51">
        <v>0</v>
      </c>
      <c r="J2155" s="51">
        <v>0</v>
      </c>
      <c r="K2155" s="52">
        <v>0</v>
      </c>
      <c r="L2155" s="50">
        <v>0</v>
      </c>
      <c r="M2155" s="51">
        <v>0</v>
      </c>
      <c r="N2155" s="51">
        <v>0</v>
      </c>
      <c r="O2155" s="51">
        <v>0</v>
      </c>
      <c r="P2155" s="51">
        <v>0</v>
      </c>
      <c r="Q2155" s="52">
        <v>0</v>
      </c>
      <c r="R2155" s="50">
        <v>0</v>
      </c>
      <c r="S2155" s="51">
        <v>0</v>
      </c>
      <c r="T2155" s="51">
        <v>0</v>
      </c>
      <c r="U2155" s="51">
        <v>0</v>
      </c>
      <c r="V2155" s="51">
        <v>0</v>
      </c>
      <c r="W2155" s="52">
        <v>0</v>
      </c>
      <c r="X2155" s="50">
        <v>0</v>
      </c>
      <c r="Y2155" s="51">
        <v>0</v>
      </c>
      <c r="Z2155" s="51">
        <v>0</v>
      </c>
      <c r="AA2155" s="51">
        <v>0</v>
      </c>
      <c r="AB2155" s="51">
        <v>0</v>
      </c>
      <c r="AC2155" s="52">
        <v>0</v>
      </c>
      <c r="AD2155" s="50">
        <v>0</v>
      </c>
      <c r="AE2155" s="51">
        <v>0</v>
      </c>
      <c r="AF2155" s="51">
        <v>0</v>
      </c>
      <c r="AG2155" s="51">
        <v>0</v>
      </c>
      <c r="AH2155" s="51">
        <v>0</v>
      </c>
      <c r="AI2155" s="52">
        <v>0</v>
      </c>
    </row>
    <row r="2156" spans="1:35" x14ac:dyDescent="0.25">
      <c r="A2156" s="27">
        <v>2020</v>
      </c>
      <c r="B2156" s="27">
        <v>0</v>
      </c>
      <c r="C2156" s="27" t="s">
        <v>53</v>
      </c>
      <c r="D2156" s="27">
        <v>95</v>
      </c>
      <c r="E2156" s="27">
        <v>1925</v>
      </c>
      <c r="F2156" s="53">
        <v>0</v>
      </c>
      <c r="G2156" s="54">
        <v>0</v>
      </c>
      <c r="H2156" s="54">
        <v>0</v>
      </c>
      <c r="I2156" s="54">
        <v>0</v>
      </c>
      <c r="J2156" s="54">
        <v>0</v>
      </c>
      <c r="K2156" s="55">
        <v>0</v>
      </c>
      <c r="L2156" s="53">
        <v>0</v>
      </c>
      <c r="M2156" s="54">
        <v>0</v>
      </c>
      <c r="N2156" s="54">
        <v>0</v>
      </c>
      <c r="O2156" s="54">
        <v>0</v>
      </c>
      <c r="P2156" s="54">
        <v>0</v>
      </c>
      <c r="Q2156" s="55">
        <v>0</v>
      </c>
      <c r="R2156" s="53">
        <v>0</v>
      </c>
      <c r="S2156" s="54">
        <v>0</v>
      </c>
      <c r="T2156" s="54">
        <v>0</v>
      </c>
      <c r="U2156" s="54">
        <v>0</v>
      </c>
      <c r="V2156" s="54">
        <v>0</v>
      </c>
      <c r="W2156" s="55">
        <v>0</v>
      </c>
      <c r="X2156" s="53">
        <v>0</v>
      </c>
      <c r="Y2156" s="54">
        <v>0</v>
      </c>
      <c r="Z2156" s="54">
        <v>0</v>
      </c>
      <c r="AA2156" s="54">
        <v>0</v>
      </c>
      <c r="AB2156" s="54">
        <v>0</v>
      </c>
      <c r="AC2156" s="55">
        <v>0</v>
      </c>
      <c r="AD2156" s="53">
        <v>0</v>
      </c>
      <c r="AE2156" s="54">
        <v>0</v>
      </c>
      <c r="AF2156" s="54">
        <v>0</v>
      </c>
      <c r="AG2156" s="54">
        <v>0</v>
      </c>
      <c r="AH2156" s="54">
        <v>0</v>
      </c>
      <c r="AI2156" s="55">
        <v>0</v>
      </c>
    </row>
    <row r="2157" spans="1:35" x14ac:dyDescent="0.25">
      <c r="A2157" s="26">
        <v>2020</v>
      </c>
      <c r="B2157" s="26">
        <v>0</v>
      </c>
      <c r="C2157" s="26" t="s">
        <v>53</v>
      </c>
      <c r="D2157" s="26">
        <v>96</v>
      </c>
      <c r="E2157" s="26">
        <v>1924</v>
      </c>
      <c r="F2157" s="50">
        <v>0</v>
      </c>
      <c r="G2157" s="51">
        <v>0</v>
      </c>
      <c r="H2157" s="51">
        <v>0</v>
      </c>
      <c r="I2157" s="51">
        <v>0</v>
      </c>
      <c r="J2157" s="51">
        <v>0</v>
      </c>
      <c r="K2157" s="52">
        <v>0</v>
      </c>
      <c r="L2157" s="50">
        <v>0</v>
      </c>
      <c r="M2157" s="51">
        <v>0</v>
      </c>
      <c r="N2157" s="51">
        <v>0</v>
      </c>
      <c r="O2157" s="51">
        <v>0</v>
      </c>
      <c r="P2157" s="51">
        <v>0</v>
      </c>
      <c r="Q2157" s="52">
        <v>0</v>
      </c>
      <c r="R2157" s="50">
        <v>0</v>
      </c>
      <c r="S2157" s="51">
        <v>0</v>
      </c>
      <c r="T2157" s="51">
        <v>0</v>
      </c>
      <c r="U2157" s="51">
        <v>0</v>
      </c>
      <c r="V2157" s="51">
        <v>0</v>
      </c>
      <c r="W2157" s="52">
        <v>0</v>
      </c>
      <c r="X2157" s="50">
        <v>0</v>
      </c>
      <c r="Y2157" s="51">
        <v>0</v>
      </c>
      <c r="Z2157" s="51">
        <v>0</v>
      </c>
      <c r="AA2157" s="51">
        <v>0</v>
      </c>
      <c r="AB2157" s="51">
        <v>0</v>
      </c>
      <c r="AC2157" s="52">
        <v>0</v>
      </c>
      <c r="AD2157" s="50">
        <v>0</v>
      </c>
      <c r="AE2157" s="51">
        <v>0</v>
      </c>
      <c r="AF2157" s="51">
        <v>0</v>
      </c>
      <c r="AG2157" s="51">
        <v>0</v>
      </c>
      <c r="AH2157" s="51">
        <v>0</v>
      </c>
      <c r="AI2157" s="52">
        <v>0</v>
      </c>
    </row>
    <row r="2158" spans="1:35" x14ac:dyDescent="0.25">
      <c r="A2158" s="27">
        <v>2020</v>
      </c>
      <c r="B2158" s="27">
        <v>0</v>
      </c>
      <c r="C2158" s="27" t="s">
        <v>53</v>
      </c>
      <c r="D2158" s="27">
        <v>97</v>
      </c>
      <c r="E2158" s="27">
        <v>1923</v>
      </c>
      <c r="F2158" s="53">
        <v>0</v>
      </c>
      <c r="G2158" s="54">
        <v>0</v>
      </c>
      <c r="H2158" s="54">
        <v>0</v>
      </c>
      <c r="I2158" s="54">
        <v>0</v>
      </c>
      <c r="J2158" s="54">
        <v>0</v>
      </c>
      <c r="K2158" s="55">
        <v>0</v>
      </c>
      <c r="L2158" s="53">
        <v>0</v>
      </c>
      <c r="M2158" s="54">
        <v>0</v>
      </c>
      <c r="N2158" s="54">
        <v>0</v>
      </c>
      <c r="O2158" s="54">
        <v>0</v>
      </c>
      <c r="P2158" s="54">
        <v>0</v>
      </c>
      <c r="Q2158" s="55">
        <v>0</v>
      </c>
      <c r="R2158" s="53">
        <v>0</v>
      </c>
      <c r="S2158" s="54">
        <v>0</v>
      </c>
      <c r="T2158" s="54">
        <v>0</v>
      </c>
      <c r="U2158" s="54">
        <v>0</v>
      </c>
      <c r="V2158" s="54">
        <v>0</v>
      </c>
      <c r="W2158" s="55">
        <v>0</v>
      </c>
      <c r="X2158" s="53">
        <v>0</v>
      </c>
      <c r="Y2158" s="54">
        <v>0</v>
      </c>
      <c r="Z2158" s="54">
        <v>0</v>
      </c>
      <c r="AA2158" s="54">
        <v>0</v>
      </c>
      <c r="AB2158" s="54">
        <v>0</v>
      </c>
      <c r="AC2158" s="55">
        <v>0</v>
      </c>
      <c r="AD2158" s="53">
        <v>0</v>
      </c>
      <c r="AE2158" s="54">
        <v>0</v>
      </c>
      <c r="AF2158" s="54">
        <v>0</v>
      </c>
      <c r="AG2158" s="54">
        <v>0</v>
      </c>
      <c r="AH2158" s="54">
        <v>0</v>
      </c>
      <c r="AI2158" s="55">
        <v>0</v>
      </c>
    </row>
    <row r="2159" spans="1:35" x14ac:dyDescent="0.25">
      <c r="A2159" s="26">
        <v>2020</v>
      </c>
      <c r="B2159" s="26">
        <v>0</v>
      </c>
      <c r="C2159" s="26" t="s">
        <v>53</v>
      </c>
      <c r="D2159" s="26">
        <v>98</v>
      </c>
      <c r="E2159" s="26">
        <v>1922</v>
      </c>
      <c r="F2159" s="50">
        <v>0</v>
      </c>
      <c r="G2159" s="51">
        <v>0</v>
      </c>
      <c r="H2159" s="51">
        <v>0</v>
      </c>
      <c r="I2159" s="51">
        <v>0</v>
      </c>
      <c r="J2159" s="51">
        <v>0</v>
      </c>
      <c r="K2159" s="52">
        <v>0</v>
      </c>
      <c r="L2159" s="50">
        <v>0</v>
      </c>
      <c r="M2159" s="51">
        <v>0</v>
      </c>
      <c r="N2159" s="51">
        <v>0</v>
      </c>
      <c r="O2159" s="51">
        <v>0</v>
      </c>
      <c r="P2159" s="51">
        <v>0</v>
      </c>
      <c r="Q2159" s="52">
        <v>0</v>
      </c>
      <c r="R2159" s="50">
        <v>0</v>
      </c>
      <c r="S2159" s="51">
        <v>0</v>
      </c>
      <c r="T2159" s="51">
        <v>0</v>
      </c>
      <c r="U2159" s="51">
        <v>0</v>
      </c>
      <c r="V2159" s="51">
        <v>0</v>
      </c>
      <c r="W2159" s="52">
        <v>0</v>
      </c>
      <c r="X2159" s="50">
        <v>0</v>
      </c>
      <c r="Y2159" s="51">
        <v>0</v>
      </c>
      <c r="Z2159" s="51">
        <v>0</v>
      </c>
      <c r="AA2159" s="51">
        <v>0</v>
      </c>
      <c r="AB2159" s="51">
        <v>0</v>
      </c>
      <c r="AC2159" s="52">
        <v>0</v>
      </c>
      <c r="AD2159" s="50">
        <v>0</v>
      </c>
      <c r="AE2159" s="51">
        <v>0</v>
      </c>
      <c r="AF2159" s="51">
        <v>0</v>
      </c>
      <c r="AG2159" s="51">
        <v>0</v>
      </c>
      <c r="AH2159" s="51">
        <v>0</v>
      </c>
      <c r="AI2159" s="52">
        <v>0</v>
      </c>
    </row>
    <row r="2160" spans="1:35" x14ac:dyDescent="0.25">
      <c r="A2160" s="27">
        <v>2020</v>
      </c>
      <c r="B2160" s="27">
        <v>0</v>
      </c>
      <c r="C2160" s="27" t="s">
        <v>53</v>
      </c>
      <c r="D2160" s="27">
        <v>99</v>
      </c>
      <c r="E2160" s="27">
        <v>1921</v>
      </c>
      <c r="F2160" s="53">
        <v>0</v>
      </c>
      <c r="G2160" s="54">
        <v>0</v>
      </c>
      <c r="H2160" s="54">
        <v>0</v>
      </c>
      <c r="I2160" s="54">
        <v>0</v>
      </c>
      <c r="J2160" s="54">
        <v>0</v>
      </c>
      <c r="K2160" s="55">
        <v>0</v>
      </c>
      <c r="L2160" s="53">
        <v>0</v>
      </c>
      <c r="M2160" s="54">
        <v>0</v>
      </c>
      <c r="N2160" s="54">
        <v>0</v>
      </c>
      <c r="O2160" s="54">
        <v>0</v>
      </c>
      <c r="P2160" s="54">
        <v>0</v>
      </c>
      <c r="Q2160" s="55">
        <v>0</v>
      </c>
      <c r="R2160" s="53">
        <v>0</v>
      </c>
      <c r="S2160" s="54">
        <v>0</v>
      </c>
      <c r="T2160" s="54">
        <v>0</v>
      </c>
      <c r="U2160" s="54">
        <v>0</v>
      </c>
      <c r="V2160" s="54">
        <v>0</v>
      </c>
      <c r="W2160" s="55">
        <v>0</v>
      </c>
      <c r="X2160" s="53">
        <v>0</v>
      </c>
      <c r="Y2160" s="54">
        <v>0</v>
      </c>
      <c r="Z2160" s="54">
        <v>0</v>
      </c>
      <c r="AA2160" s="54">
        <v>0</v>
      </c>
      <c r="AB2160" s="54">
        <v>0</v>
      </c>
      <c r="AC2160" s="55">
        <v>0</v>
      </c>
      <c r="AD2160" s="53">
        <v>0</v>
      </c>
      <c r="AE2160" s="54">
        <v>0</v>
      </c>
      <c r="AF2160" s="54">
        <v>0</v>
      </c>
      <c r="AG2160" s="54">
        <v>0</v>
      </c>
      <c r="AH2160" s="54">
        <v>0</v>
      </c>
      <c r="AI2160" s="55">
        <v>0</v>
      </c>
    </row>
    <row r="2161" spans="1:35" x14ac:dyDescent="0.25">
      <c r="A2161" s="26">
        <v>2020</v>
      </c>
      <c r="B2161" s="26">
        <v>0</v>
      </c>
      <c r="C2161" s="26" t="s">
        <v>53</v>
      </c>
      <c r="D2161" s="26">
        <v>100</v>
      </c>
      <c r="E2161" s="26">
        <v>1920</v>
      </c>
      <c r="F2161" s="50">
        <v>0</v>
      </c>
      <c r="G2161" s="51">
        <v>0</v>
      </c>
      <c r="H2161" s="51">
        <v>0</v>
      </c>
      <c r="I2161" s="51">
        <v>0</v>
      </c>
      <c r="J2161" s="51">
        <v>0</v>
      </c>
      <c r="K2161" s="52">
        <v>0</v>
      </c>
      <c r="L2161" s="50">
        <v>0</v>
      </c>
      <c r="M2161" s="51">
        <v>0</v>
      </c>
      <c r="N2161" s="51">
        <v>0</v>
      </c>
      <c r="O2161" s="51">
        <v>0</v>
      </c>
      <c r="P2161" s="51">
        <v>0</v>
      </c>
      <c r="Q2161" s="52">
        <v>0</v>
      </c>
      <c r="R2161" s="50">
        <v>0</v>
      </c>
      <c r="S2161" s="51">
        <v>0</v>
      </c>
      <c r="T2161" s="51">
        <v>0</v>
      </c>
      <c r="U2161" s="51">
        <v>0</v>
      </c>
      <c r="V2161" s="51">
        <v>0</v>
      </c>
      <c r="W2161" s="52">
        <v>0</v>
      </c>
      <c r="X2161" s="50">
        <v>0</v>
      </c>
      <c r="Y2161" s="51">
        <v>0</v>
      </c>
      <c r="Z2161" s="51">
        <v>0</v>
      </c>
      <c r="AA2161" s="51">
        <v>0</v>
      </c>
      <c r="AB2161" s="51">
        <v>0</v>
      </c>
      <c r="AC2161" s="52">
        <v>0</v>
      </c>
      <c r="AD2161" s="50">
        <v>0</v>
      </c>
      <c r="AE2161" s="51">
        <v>0</v>
      </c>
      <c r="AF2161" s="51">
        <v>0</v>
      </c>
      <c r="AG2161" s="51">
        <v>0</v>
      </c>
      <c r="AH2161" s="51">
        <v>0</v>
      </c>
      <c r="AI2161" s="52">
        <v>0</v>
      </c>
    </row>
    <row r="2162" spans="1:35" x14ac:dyDescent="0.25">
      <c r="A2162" s="27">
        <v>2020</v>
      </c>
      <c r="B2162" s="27">
        <v>0</v>
      </c>
      <c r="C2162" s="27" t="s">
        <v>53</v>
      </c>
      <c r="D2162" s="27">
        <v>101</v>
      </c>
      <c r="E2162" s="27">
        <v>1919</v>
      </c>
      <c r="F2162" s="53">
        <v>0</v>
      </c>
      <c r="G2162" s="54">
        <v>0</v>
      </c>
      <c r="H2162" s="54">
        <v>0</v>
      </c>
      <c r="I2162" s="54">
        <v>0</v>
      </c>
      <c r="J2162" s="54">
        <v>0</v>
      </c>
      <c r="K2162" s="55">
        <v>0</v>
      </c>
      <c r="L2162" s="53">
        <v>0</v>
      </c>
      <c r="M2162" s="54">
        <v>0</v>
      </c>
      <c r="N2162" s="54">
        <v>0</v>
      </c>
      <c r="O2162" s="54">
        <v>0</v>
      </c>
      <c r="P2162" s="54">
        <v>0</v>
      </c>
      <c r="Q2162" s="55">
        <v>0</v>
      </c>
      <c r="R2162" s="53">
        <v>0</v>
      </c>
      <c r="S2162" s="54">
        <v>0</v>
      </c>
      <c r="T2162" s="54">
        <v>0</v>
      </c>
      <c r="U2162" s="54">
        <v>0</v>
      </c>
      <c r="V2162" s="54">
        <v>0</v>
      </c>
      <c r="W2162" s="55">
        <v>0</v>
      </c>
      <c r="X2162" s="53">
        <v>0</v>
      </c>
      <c r="Y2162" s="54">
        <v>0</v>
      </c>
      <c r="Z2162" s="54">
        <v>0</v>
      </c>
      <c r="AA2162" s="54">
        <v>0</v>
      </c>
      <c r="AB2162" s="54">
        <v>0</v>
      </c>
      <c r="AC2162" s="55">
        <v>0</v>
      </c>
      <c r="AD2162" s="53">
        <v>0</v>
      </c>
      <c r="AE2162" s="54">
        <v>0</v>
      </c>
      <c r="AF2162" s="54">
        <v>0</v>
      </c>
      <c r="AG2162" s="54">
        <v>0</v>
      </c>
      <c r="AH2162" s="54">
        <v>0</v>
      </c>
      <c r="AI2162" s="55">
        <v>0</v>
      </c>
    </row>
    <row r="2163" spans="1:35" x14ac:dyDescent="0.25">
      <c r="A2163" s="26">
        <v>2020</v>
      </c>
      <c r="B2163" s="26">
        <v>0</v>
      </c>
      <c r="C2163" s="26" t="s">
        <v>53</v>
      </c>
      <c r="D2163" s="26">
        <v>102</v>
      </c>
      <c r="E2163" s="26">
        <v>1918</v>
      </c>
      <c r="F2163" s="50">
        <v>0</v>
      </c>
      <c r="G2163" s="51">
        <v>0</v>
      </c>
      <c r="H2163" s="51">
        <v>0</v>
      </c>
      <c r="I2163" s="51">
        <v>0</v>
      </c>
      <c r="J2163" s="51">
        <v>0</v>
      </c>
      <c r="K2163" s="52">
        <v>0</v>
      </c>
      <c r="L2163" s="50">
        <v>0</v>
      </c>
      <c r="M2163" s="51">
        <v>0</v>
      </c>
      <c r="N2163" s="51">
        <v>0</v>
      </c>
      <c r="O2163" s="51">
        <v>0</v>
      </c>
      <c r="P2163" s="51">
        <v>0</v>
      </c>
      <c r="Q2163" s="52">
        <v>0</v>
      </c>
      <c r="R2163" s="50">
        <v>0</v>
      </c>
      <c r="S2163" s="51">
        <v>0</v>
      </c>
      <c r="T2163" s="51">
        <v>0</v>
      </c>
      <c r="U2163" s="51">
        <v>0</v>
      </c>
      <c r="V2163" s="51">
        <v>0</v>
      </c>
      <c r="W2163" s="52">
        <v>0</v>
      </c>
      <c r="X2163" s="50">
        <v>0</v>
      </c>
      <c r="Y2163" s="51">
        <v>0</v>
      </c>
      <c r="Z2163" s="51">
        <v>0</v>
      </c>
      <c r="AA2163" s="51">
        <v>0</v>
      </c>
      <c r="AB2163" s="51">
        <v>0</v>
      </c>
      <c r="AC2163" s="52">
        <v>0</v>
      </c>
      <c r="AD2163" s="50">
        <v>0</v>
      </c>
      <c r="AE2163" s="51">
        <v>0</v>
      </c>
      <c r="AF2163" s="51">
        <v>0</v>
      </c>
      <c r="AG2163" s="51">
        <v>0</v>
      </c>
      <c r="AH2163" s="51">
        <v>0</v>
      </c>
      <c r="AI2163" s="52">
        <v>0</v>
      </c>
    </row>
    <row r="2164" spans="1:35" x14ac:dyDescent="0.25">
      <c r="A2164" s="27">
        <v>2020</v>
      </c>
      <c r="B2164" s="27">
        <v>0</v>
      </c>
      <c r="C2164" s="27" t="s">
        <v>53</v>
      </c>
      <c r="D2164" s="27">
        <v>103</v>
      </c>
      <c r="E2164" s="27">
        <v>1917</v>
      </c>
      <c r="F2164" s="53">
        <v>0</v>
      </c>
      <c r="G2164" s="54">
        <v>0</v>
      </c>
      <c r="H2164" s="54">
        <v>0</v>
      </c>
      <c r="I2164" s="54">
        <v>0</v>
      </c>
      <c r="J2164" s="54">
        <v>0</v>
      </c>
      <c r="K2164" s="55">
        <v>0</v>
      </c>
      <c r="L2164" s="53">
        <v>0</v>
      </c>
      <c r="M2164" s="54">
        <v>0</v>
      </c>
      <c r="N2164" s="54">
        <v>0</v>
      </c>
      <c r="O2164" s="54">
        <v>0</v>
      </c>
      <c r="P2164" s="54">
        <v>0</v>
      </c>
      <c r="Q2164" s="55">
        <v>0</v>
      </c>
      <c r="R2164" s="53">
        <v>0</v>
      </c>
      <c r="S2164" s="54">
        <v>0</v>
      </c>
      <c r="T2164" s="54">
        <v>0</v>
      </c>
      <c r="U2164" s="54">
        <v>0</v>
      </c>
      <c r="V2164" s="54">
        <v>0</v>
      </c>
      <c r="W2164" s="55">
        <v>0</v>
      </c>
      <c r="X2164" s="53">
        <v>0</v>
      </c>
      <c r="Y2164" s="54">
        <v>0</v>
      </c>
      <c r="Z2164" s="54">
        <v>0</v>
      </c>
      <c r="AA2164" s="54">
        <v>0</v>
      </c>
      <c r="AB2164" s="54">
        <v>0</v>
      </c>
      <c r="AC2164" s="55">
        <v>0</v>
      </c>
      <c r="AD2164" s="53">
        <v>0</v>
      </c>
      <c r="AE2164" s="54">
        <v>0</v>
      </c>
      <c r="AF2164" s="54">
        <v>0</v>
      </c>
      <c r="AG2164" s="54">
        <v>0</v>
      </c>
      <c r="AH2164" s="54">
        <v>0</v>
      </c>
      <c r="AI2164" s="55">
        <v>0</v>
      </c>
    </row>
    <row r="2165" spans="1:35" x14ac:dyDescent="0.25">
      <c r="A2165" s="26">
        <v>2020</v>
      </c>
      <c r="B2165" s="26">
        <v>0</v>
      </c>
      <c r="C2165" s="26" t="s">
        <v>53</v>
      </c>
      <c r="D2165" s="26">
        <v>104</v>
      </c>
      <c r="E2165" s="26">
        <v>1916</v>
      </c>
      <c r="F2165" s="50">
        <v>0</v>
      </c>
      <c r="G2165" s="51">
        <v>0</v>
      </c>
      <c r="H2165" s="51">
        <v>0</v>
      </c>
      <c r="I2165" s="51">
        <v>0</v>
      </c>
      <c r="J2165" s="51">
        <v>0</v>
      </c>
      <c r="K2165" s="52">
        <v>0</v>
      </c>
      <c r="L2165" s="50">
        <v>0</v>
      </c>
      <c r="M2165" s="51">
        <v>0</v>
      </c>
      <c r="N2165" s="51">
        <v>0</v>
      </c>
      <c r="O2165" s="51">
        <v>0</v>
      </c>
      <c r="P2165" s="51">
        <v>0</v>
      </c>
      <c r="Q2165" s="52">
        <v>0</v>
      </c>
      <c r="R2165" s="50">
        <v>0</v>
      </c>
      <c r="S2165" s="51">
        <v>0</v>
      </c>
      <c r="T2165" s="51">
        <v>0</v>
      </c>
      <c r="U2165" s="51">
        <v>0</v>
      </c>
      <c r="V2165" s="51">
        <v>0</v>
      </c>
      <c r="W2165" s="52">
        <v>0</v>
      </c>
      <c r="X2165" s="50">
        <v>0</v>
      </c>
      <c r="Y2165" s="51">
        <v>0</v>
      </c>
      <c r="Z2165" s="51">
        <v>0</v>
      </c>
      <c r="AA2165" s="51">
        <v>0</v>
      </c>
      <c r="AB2165" s="51">
        <v>0</v>
      </c>
      <c r="AC2165" s="52">
        <v>0</v>
      </c>
      <c r="AD2165" s="50">
        <v>0</v>
      </c>
      <c r="AE2165" s="51">
        <v>0</v>
      </c>
      <c r="AF2165" s="51">
        <v>0</v>
      </c>
      <c r="AG2165" s="51">
        <v>0</v>
      </c>
      <c r="AH2165" s="51">
        <v>0</v>
      </c>
      <c r="AI2165" s="52">
        <v>0</v>
      </c>
    </row>
    <row r="2166" spans="1:35" x14ac:dyDescent="0.25">
      <c r="A2166" s="27">
        <v>2020</v>
      </c>
      <c r="B2166" s="27">
        <v>0</v>
      </c>
      <c r="C2166" s="27" t="s">
        <v>53</v>
      </c>
      <c r="D2166" s="27">
        <v>105</v>
      </c>
      <c r="E2166" s="27">
        <v>1915</v>
      </c>
      <c r="F2166" s="53">
        <v>0</v>
      </c>
      <c r="G2166" s="54">
        <v>0</v>
      </c>
      <c r="H2166" s="54">
        <v>0</v>
      </c>
      <c r="I2166" s="54">
        <v>0</v>
      </c>
      <c r="J2166" s="54">
        <v>0</v>
      </c>
      <c r="K2166" s="55">
        <v>0</v>
      </c>
      <c r="L2166" s="53">
        <v>0</v>
      </c>
      <c r="M2166" s="54">
        <v>0</v>
      </c>
      <c r="N2166" s="54">
        <v>0</v>
      </c>
      <c r="O2166" s="54">
        <v>0</v>
      </c>
      <c r="P2166" s="54">
        <v>0</v>
      </c>
      <c r="Q2166" s="55">
        <v>0</v>
      </c>
      <c r="R2166" s="53">
        <v>0</v>
      </c>
      <c r="S2166" s="54">
        <v>0</v>
      </c>
      <c r="T2166" s="54">
        <v>0</v>
      </c>
      <c r="U2166" s="54">
        <v>0</v>
      </c>
      <c r="V2166" s="54">
        <v>0</v>
      </c>
      <c r="W2166" s="55">
        <v>0</v>
      </c>
      <c r="X2166" s="53">
        <v>0</v>
      </c>
      <c r="Y2166" s="54">
        <v>0</v>
      </c>
      <c r="Z2166" s="54">
        <v>0</v>
      </c>
      <c r="AA2166" s="54">
        <v>0</v>
      </c>
      <c r="AB2166" s="54">
        <v>0</v>
      </c>
      <c r="AC2166" s="55">
        <v>0</v>
      </c>
      <c r="AD2166" s="53">
        <v>0</v>
      </c>
      <c r="AE2166" s="54">
        <v>0</v>
      </c>
      <c r="AF2166" s="54">
        <v>0</v>
      </c>
      <c r="AG2166" s="54">
        <v>0</v>
      </c>
      <c r="AH2166" s="54">
        <v>0</v>
      </c>
      <c r="AI2166" s="55">
        <v>0</v>
      </c>
    </row>
    <row r="2167" spans="1:35" x14ac:dyDescent="0.25">
      <c r="A2167" s="26">
        <v>2020</v>
      </c>
      <c r="B2167" s="26">
        <v>0</v>
      </c>
      <c r="C2167" s="26" t="s">
        <v>53</v>
      </c>
      <c r="D2167" s="26">
        <v>106</v>
      </c>
      <c r="E2167" s="26">
        <v>1914</v>
      </c>
      <c r="F2167" s="50">
        <v>0</v>
      </c>
      <c r="G2167" s="51">
        <v>0</v>
      </c>
      <c r="H2167" s="51">
        <v>0</v>
      </c>
      <c r="I2167" s="51">
        <v>0</v>
      </c>
      <c r="J2167" s="51">
        <v>0</v>
      </c>
      <c r="K2167" s="52">
        <v>0</v>
      </c>
      <c r="L2167" s="50">
        <v>0</v>
      </c>
      <c r="M2167" s="51">
        <v>0</v>
      </c>
      <c r="N2167" s="51">
        <v>0</v>
      </c>
      <c r="O2167" s="51">
        <v>0</v>
      </c>
      <c r="P2167" s="51">
        <v>0</v>
      </c>
      <c r="Q2167" s="52">
        <v>0</v>
      </c>
      <c r="R2167" s="50">
        <v>0</v>
      </c>
      <c r="S2167" s="51">
        <v>0</v>
      </c>
      <c r="T2167" s="51">
        <v>0</v>
      </c>
      <c r="U2167" s="51">
        <v>0</v>
      </c>
      <c r="V2167" s="51">
        <v>0</v>
      </c>
      <c r="W2167" s="52">
        <v>0</v>
      </c>
      <c r="X2167" s="50">
        <v>0</v>
      </c>
      <c r="Y2167" s="51">
        <v>0</v>
      </c>
      <c r="Z2167" s="51">
        <v>0</v>
      </c>
      <c r="AA2167" s="51">
        <v>0</v>
      </c>
      <c r="AB2167" s="51">
        <v>0</v>
      </c>
      <c r="AC2167" s="52">
        <v>0</v>
      </c>
      <c r="AD2167" s="50">
        <v>0</v>
      </c>
      <c r="AE2167" s="51">
        <v>0</v>
      </c>
      <c r="AF2167" s="51">
        <v>0</v>
      </c>
      <c r="AG2167" s="51">
        <v>0</v>
      </c>
      <c r="AH2167" s="51">
        <v>0</v>
      </c>
      <c r="AI2167" s="52">
        <v>0</v>
      </c>
    </row>
    <row r="2168" spans="1:35" x14ac:dyDescent="0.25">
      <c r="A2168" s="27">
        <v>2020</v>
      </c>
      <c r="B2168" s="27">
        <v>0</v>
      </c>
      <c r="C2168" s="27" t="s">
        <v>53</v>
      </c>
      <c r="D2168" s="27">
        <v>107</v>
      </c>
      <c r="E2168" s="27">
        <v>1913</v>
      </c>
      <c r="F2168" s="53">
        <v>0</v>
      </c>
      <c r="G2168" s="54">
        <v>0</v>
      </c>
      <c r="H2168" s="54">
        <v>0</v>
      </c>
      <c r="I2168" s="54">
        <v>0</v>
      </c>
      <c r="J2168" s="54">
        <v>0</v>
      </c>
      <c r="K2168" s="55">
        <v>0</v>
      </c>
      <c r="L2168" s="53">
        <v>0</v>
      </c>
      <c r="M2168" s="54">
        <v>0</v>
      </c>
      <c r="N2168" s="54">
        <v>0</v>
      </c>
      <c r="O2168" s="54">
        <v>0</v>
      </c>
      <c r="P2168" s="54">
        <v>0</v>
      </c>
      <c r="Q2168" s="55">
        <v>0</v>
      </c>
      <c r="R2168" s="53">
        <v>0</v>
      </c>
      <c r="S2168" s="54">
        <v>0</v>
      </c>
      <c r="T2168" s="54">
        <v>0</v>
      </c>
      <c r="U2168" s="54">
        <v>0</v>
      </c>
      <c r="V2168" s="54">
        <v>0</v>
      </c>
      <c r="W2168" s="55">
        <v>0</v>
      </c>
      <c r="X2168" s="53">
        <v>0</v>
      </c>
      <c r="Y2168" s="54">
        <v>0</v>
      </c>
      <c r="Z2168" s="54">
        <v>0</v>
      </c>
      <c r="AA2168" s="54">
        <v>0</v>
      </c>
      <c r="AB2168" s="54">
        <v>0</v>
      </c>
      <c r="AC2168" s="55">
        <v>0</v>
      </c>
      <c r="AD2168" s="53">
        <v>0</v>
      </c>
      <c r="AE2168" s="54">
        <v>0</v>
      </c>
      <c r="AF2168" s="54">
        <v>0</v>
      </c>
      <c r="AG2168" s="54">
        <v>0</v>
      </c>
      <c r="AH2168" s="54">
        <v>0</v>
      </c>
      <c r="AI2168" s="55">
        <v>0</v>
      </c>
    </row>
    <row r="2169" spans="1:35" x14ac:dyDescent="0.25">
      <c r="A2169" s="26">
        <v>2020</v>
      </c>
      <c r="B2169" s="26">
        <v>0</v>
      </c>
      <c r="C2169" s="26" t="s">
        <v>53</v>
      </c>
      <c r="D2169" s="26">
        <v>108</v>
      </c>
      <c r="E2169" s="26">
        <v>1912</v>
      </c>
      <c r="F2169" s="50">
        <v>0</v>
      </c>
      <c r="G2169" s="51">
        <v>0</v>
      </c>
      <c r="H2169" s="51">
        <v>0</v>
      </c>
      <c r="I2169" s="51">
        <v>0</v>
      </c>
      <c r="J2169" s="51">
        <v>0</v>
      </c>
      <c r="K2169" s="52">
        <v>0</v>
      </c>
      <c r="L2169" s="50">
        <v>0</v>
      </c>
      <c r="M2169" s="51">
        <v>0</v>
      </c>
      <c r="N2169" s="51">
        <v>0</v>
      </c>
      <c r="O2169" s="51">
        <v>0</v>
      </c>
      <c r="P2169" s="51">
        <v>0</v>
      </c>
      <c r="Q2169" s="52">
        <v>0</v>
      </c>
      <c r="R2169" s="50">
        <v>0</v>
      </c>
      <c r="S2169" s="51">
        <v>0</v>
      </c>
      <c r="T2169" s="51">
        <v>0</v>
      </c>
      <c r="U2169" s="51">
        <v>0</v>
      </c>
      <c r="V2169" s="51">
        <v>0</v>
      </c>
      <c r="W2169" s="52">
        <v>0</v>
      </c>
      <c r="X2169" s="50">
        <v>0</v>
      </c>
      <c r="Y2169" s="51">
        <v>0</v>
      </c>
      <c r="Z2169" s="51">
        <v>0</v>
      </c>
      <c r="AA2169" s="51">
        <v>0</v>
      </c>
      <c r="AB2169" s="51">
        <v>0</v>
      </c>
      <c r="AC2169" s="52">
        <v>0</v>
      </c>
      <c r="AD2169" s="50">
        <v>0</v>
      </c>
      <c r="AE2169" s="51">
        <v>0</v>
      </c>
      <c r="AF2169" s="51">
        <v>0</v>
      </c>
      <c r="AG2169" s="51">
        <v>0</v>
      </c>
      <c r="AH2169" s="51">
        <v>0</v>
      </c>
      <c r="AI2169" s="52">
        <v>0</v>
      </c>
    </row>
    <row r="2170" spans="1:35" x14ac:dyDescent="0.25">
      <c r="A2170" s="27">
        <v>2020</v>
      </c>
      <c r="B2170" s="27">
        <v>0</v>
      </c>
      <c r="C2170" s="27" t="s">
        <v>53</v>
      </c>
      <c r="D2170" s="27">
        <v>109</v>
      </c>
      <c r="E2170" s="27">
        <v>1911</v>
      </c>
      <c r="F2170" s="53">
        <v>0</v>
      </c>
      <c r="G2170" s="54">
        <v>0</v>
      </c>
      <c r="H2170" s="54">
        <v>0</v>
      </c>
      <c r="I2170" s="54">
        <v>0</v>
      </c>
      <c r="J2170" s="54">
        <v>0</v>
      </c>
      <c r="K2170" s="55">
        <v>0</v>
      </c>
      <c r="L2170" s="53">
        <v>0</v>
      </c>
      <c r="M2170" s="54">
        <v>0</v>
      </c>
      <c r="N2170" s="54">
        <v>0</v>
      </c>
      <c r="O2170" s="54">
        <v>0</v>
      </c>
      <c r="P2170" s="54">
        <v>0</v>
      </c>
      <c r="Q2170" s="55">
        <v>0</v>
      </c>
      <c r="R2170" s="53">
        <v>0</v>
      </c>
      <c r="S2170" s="54">
        <v>0</v>
      </c>
      <c r="T2170" s="54">
        <v>0</v>
      </c>
      <c r="U2170" s="54">
        <v>0</v>
      </c>
      <c r="V2170" s="54">
        <v>0</v>
      </c>
      <c r="W2170" s="55">
        <v>0</v>
      </c>
      <c r="X2170" s="53">
        <v>0</v>
      </c>
      <c r="Y2170" s="54">
        <v>0</v>
      </c>
      <c r="Z2170" s="54">
        <v>0</v>
      </c>
      <c r="AA2170" s="54">
        <v>0</v>
      </c>
      <c r="AB2170" s="54">
        <v>0</v>
      </c>
      <c r="AC2170" s="55">
        <v>0</v>
      </c>
      <c r="AD2170" s="53">
        <v>0</v>
      </c>
      <c r="AE2170" s="54">
        <v>0</v>
      </c>
      <c r="AF2170" s="54">
        <v>0</v>
      </c>
      <c r="AG2170" s="54">
        <v>0</v>
      </c>
      <c r="AH2170" s="54">
        <v>0</v>
      </c>
      <c r="AI2170" s="55">
        <v>0</v>
      </c>
    </row>
    <row r="2171" spans="1:35" x14ac:dyDescent="0.25">
      <c r="A2171" s="26">
        <v>2020</v>
      </c>
      <c r="B2171" s="26">
        <v>0</v>
      </c>
      <c r="C2171" s="26" t="s">
        <v>53</v>
      </c>
      <c r="D2171" s="26">
        <v>110</v>
      </c>
      <c r="E2171" s="26">
        <v>1910</v>
      </c>
      <c r="F2171" s="50">
        <v>0</v>
      </c>
      <c r="G2171" s="51">
        <v>0</v>
      </c>
      <c r="H2171" s="51">
        <v>0</v>
      </c>
      <c r="I2171" s="51">
        <v>0</v>
      </c>
      <c r="J2171" s="51">
        <v>0</v>
      </c>
      <c r="K2171" s="52">
        <v>0</v>
      </c>
      <c r="L2171" s="50">
        <v>0</v>
      </c>
      <c r="M2171" s="51">
        <v>0</v>
      </c>
      <c r="N2171" s="51">
        <v>0</v>
      </c>
      <c r="O2171" s="51">
        <v>0</v>
      </c>
      <c r="P2171" s="51">
        <v>0</v>
      </c>
      <c r="Q2171" s="52">
        <v>0</v>
      </c>
      <c r="R2171" s="50">
        <v>0</v>
      </c>
      <c r="S2171" s="51">
        <v>0</v>
      </c>
      <c r="T2171" s="51">
        <v>0</v>
      </c>
      <c r="U2171" s="51">
        <v>0</v>
      </c>
      <c r="V2171" s="51">
        <v>0</v>
      </c>
      <c r="W2171" s="52">
        <v>0</v>
      </c>
      <c r="X2171" s="50">
        <v>0</v>
      </c>
      <c r="Y2171" s="51">
        <v>0</v>
      </c>
      <c r="Z2171" s="51">
        <v>0</v>
      </c>
      <c r="AA2171" s="51">
        <v>0</v>
      </c>
      <c r="AB2171" s="51">
        <v>0</v>
      </c>
      <c r="AC2171" s="52">
        <v>0</v>
      </c>
      <c r="AD2171" s="50">
        <v>0</v>
      </c>
      <c r="AE2171" s="51">
        <v>0</v>
      </c>
      <c r="AF2171" s="51">
        <v>0</v>
      </c>
      <c r="AG2171" s="51">
        <v>0</v>
      </c>
      <c r="AH2171" s="51">
        <v>0</v>
      </c>
      <c r="AI2171" s="52">
        <v>0</v>
      </c>
    </row>
    <row r="2172" spans="1:35" x14ac:dyDescent="0.25">
      <c r="A2172" s="27">
        <v>2020</v>
      </c>
      <c r="B2172" s="27">
        <v>0</v>
      </c>
      <c r="C2172" s="27" t="s">
        <v>53</v>
      </c>
      <c r="D2172" s="27">
        <v>111</v>
      </c>
      <c r="E2172" s="27">
        <v>1909</v>
      </c>
      <c r="F2172" s="53">
        <v>0</v>
      </c>
      <c r="G2172" s="54">
        <v>0</v>
      </c>
      <c r="H2172" s="54">
        <v>0</v>
      </c>
      <c r="I2172" s="54">
        <v>0</v>
      </c>
      <c r="J2172" s="54">
        <v>0</v>
      </c>
      <c r="K2172" s="55">
        <v>0</v>
      </c>
      <c r="L2172" s="53">
        <v>0</v>
      </c>
      <c r="M2172" s="54">
        <v>0</v>
      </c>
      <c r="N2172" s="54">
        <v>0</v>
      </c>
      <c r="O2172" s="54">
        <v>0</v>
      </c>
      <c r="P2172" s="54">
        <v>0</v>
      </c>
      <c r="Q2172" s="55">
        <v>0</v>
      </c>
      <c r="R2172" s="53">
        <v>0</v>
      </c>
      <c r="S2172" s="54">
        <v>0</v>
      </c>
      <c r="T2172" s="54">
        <v>0</v>
      </c>
      <c r="U2172" s="54">
        <v>0</v>
      </c>
      <c r="V2172" s="54">
        <v>0</v>
      </c>
      <c r="W2172" s="55">
        <v>0</v>
      </c>
      <c r="X2172" s="53">
        <v>0</v>
      </c>
      <c r="Y2172" s="54">
        <v>0</v>
      </c>
      <c r="Z2172" s="54">
        <v>0</v>
      </c>
      <c r="AA2172" s="54">
        <v>0</v>
      </c>
      <c r="AB2172" s="54">
        <v>0</v>
      </c>
      <c r="AC2172" s="55">
        <v>0</v>
      </c>
      <c r="AD2172" s="53">
        <v>0</v>
      </c>
      <c r="AE2172" s="54">
        <v>0</v>
      </c>
      <c r="AF2172" s="54">
        <v>0</v>
      </c>
      <c r="AG2172" s="54">
        <v>0</v>
      </c>
      <c r="AH2172" s="54">
        <v>0</v>
      </c>
      <c r="AI2172" s="55">
        <v>0</v>
      </c>
    </row>
    <row r="2173" spans="1:35" x14ac:dyDescent="0.25">
      <c r="A2173" s="26">
        <v>2020</v>
      </c>
      <c r="B2173" s="26">
        <v>0</v>
      </c>
      <c r="C2173" s="26" t="s">
        <v>53</v>
      </c>
      <c r="D2173" s="26">
        <v>112</v>
      </c>
      <c r="E2173" s="26">
        <v>1908</v>
      </c>
      <c r="F2173" s="50">
        <v>0</v>
      </c>
      <c r="G2173" s="51">
        <v>0</v>
      </c>
      <c r="H2173" s="51">
        <v>0</v>
      </c>
      <c r="I2173" s="51">
        <v>0</v>
      </c>
      <c r="J2173" s="51">
        <v>0</v>
      </c>
      <c r="K2173" s="52">
        <v>0</v>
      </c>
      <c r="L2173" s="50">
        <v>0</v>
      </c>
      <c r="M2173" s="51">
        <v>0</v>
      </c>
      <c r="N2173" s="51">
        <v>0</v>
      </c>
      <c r="O2173" s="51">
        <v>0</v>
      </c>
      <c r="P2173" s="51">
        <v>0</v>
      </c>
      <c r="Q2173" s="52">
        <v>0</v>
      </c>
      <c r="R2173" s="50">
        <v>0</v>
      </c>
      <c r="S2173" s="51">
        <v>0</v>
      </c>
      <c r="T2173" s="51">
        <v>0</v>
      </c>
      <c r="U2173" s="51">
        <v>0</v>
      </c>
      <c r="V2173" s="51">
        <v>0</v>
      </c>
      <c r="W2173" s="52">
        <v>0</v>
      </c>
      <c r="X2173" s="50">
        <v>0</v>
      </c>
      <c r="Y2173" s="51">
        <v>0</v>
      </c>
      <c r="Z2173" s="51">
        <v>0</v>
      </c>
      <c r="AA2173" s="51">
        <v>0</v>
      </c>
      <c r="AB2173" s="51">
        <v>0</v>
      </c>
      <c r="AC2173" s="52">
        <v>0</v>
      </c>
      <c r="AD2173" s="50">
        <v>0</v>
      </c>
      <c r="AE2173" s="51">
        <v>0</v>
      </c>
      <c r="AF2173" s="51">
        <v>0</v>
      </c>
      <c r="AG2173" s="51">
        <v>0</v>
      </c>
      <c r="AH2173" s="51">
        <v>0</v>
      </c>
      <c r="AI2173" s="52">
        <v>0</v>
      </c>
    </row>
    <row r="2174" spans="1:35" x14ac:dyDescent="0.25">
      <c r="A2174" s="27">
        <v>2020</v>
      </c>
      <c r="B2174" s="27">
        <v>0</v>
      </c>
      <c r="C2174" s="27" t="s">
        <v>55</v>
      </c>
      <c r="D2174" s="27">
        <v>0</v>
      </c>
      <c r="E2174" s="27">
        <v>2020</v>
      </c>
      <c r="F2174" s="53">
        <v>14635279</v>
      </c>
      <c r="G2174" s="54">
        <v>61442052</v>
      </c>
      <c r="H2174" s="54">
        <v>0</v>
      </c>
      <c r="I2174" s="54">
        <v>0</v>
      </c>
      <c r="J2174" s="54">
        <v>0</v>
      </c>
      <c r="K2174" s="55">
        <v>0</v>
      </c>
      <c r="L2174" s="53">
        <v>0</v>
      </c>
      <c r="M2174" s="54">
        <v>0</v>
      </c>
      <c r="N2174" s="54">
        <v>0</v>
      </c>
      <c r="O2174" s="54">
        <v>0</v>
      </c>
      <c r="P2174" s="54">
        <v>0</v>
      </c>
      <c r="Q2174" s="55">
        <v>0</v>
      </c>
      <c r="R2174" s="53">
        <v>158391</v>
      </c>
      <c r="S2174" s="54">
        <v>332283</v>
      </c>
      <c r="T2174" s="54">
        <v>0</v>
      </c>
      <c r="U2174" s="54">
        <v>0</v>
      </c>
      <c r="V2174" s="54">
        <v>0</v>
      </c>
      <c r="W2174" s="55">
        <v>0</v>
      </c>
      <c r="X2174" s="53">
        <v>289</v>
      </c>
      <c r="Y2174" s="54">
        <v>708</v>
      </c>
      <c r="Z2174" s="54">
        <v>0</v>
      </c>
      <c r="AA2174" s="54">
        <v>0</v>
      </c>
      <c r="AB2174" s="54">
        <v>0</v>
      </c>
      <c r="AC2174" s="55">
        <v>0</v>
      </c>
      <c r="AD2174" s="53">
        <v>157350</v>
      </c>
      <c r="AE2174" s="54">
        <v>328818</v>
      </c>
      <c r="AF2174" s="54">
        <v>0</v>
      </c>
      <c r="AG2174" s="54">
        <v>0</v>
      </c>
      <c r="AH2174" s="54">
        <v>0</v>
      </c>
      <c r="AI2174" s="55">
        <v>0</v>
      </c>
    </row>
    <row r="2175" spans="1:35" x14ac:dyDescent="0.25">
      <c r="A2175" s="26">
        <v>2020</v>
      </c>
      <c r="B2175" s="26">
        <v>0</v>
      </c>
      <c r="C2175" s="26" t="s">
        <v>55</v>
      </c>
      <c r="D2175" s="26">
        <v>1</v>
      </c>
      <c r="E2175" s="26">
        <v>2019</v>
      </c>
      <c r="F2175" s="50">
        <v>61826970</v>
      </c>
      <c r="G2175" s="51">
        <v>124617274</v>
      </c>
      <c r="H2175" s="51">
        <v>0</v>
      </c>
      <c r="I2175" s="51">
        <v>0</v>
      </c>
      <c r="J2175" s="51">
        <v>0</v>
      </c>
      <c r="K2175" s="52">
        <v>0</v>
      </c>
      <c r="L2175" s="50">
        <v>0</v>
      </c>
      <c r="M2175" s="51">
        <v>0</v>
      </c>
      <c r="N2175" s="51">
        <v>0</v>
      </c>
      <c r="O2175" s="51">
        <v>0</v>
      </c>
      <c r="P2175" s="51">
        <v>0</v>
      </c>
      <c r="Q2175" s="52">
        <v>0</v>
      </c>
      <c r="R2175" s="50">
        <v>342221</v>
      </c>
      <c r="S2175" s="51">
        <v>345579</v>
      </c>
      <c r="T2175" s="51">
        <v>0</v>
      </c>
      <c r="U2175" s="51">
        <v>0</v>
      </c>
      <c r="V2175" s="51">
        <v>0</v>
      </c>
      <c r="W2175" s="52">
        <v>0</v>
      </c>
      <c r="X2175" s="50">
        <v>103</v>
      </c>
      <c r="Y2175" s="51">
        <v>138</v>
      </c>
      <c r="Z2175" s="51">
        <v>0</v>
      </c>
      <c r="AA2175" s="51">
        <v>0</v>
      </c>
      <c r="AB2175" s="51">
        <v>0</v>
      </c>
      <c r="AC2175" s="52">
        <v>0</v>
      </c>
      <c r="AD2175" s="50">
        <v>338611</v>
      </c>
      <c r="AE2175" s="51">
        <v>338846</v>
      </c>
      <c r="AF2175" s="51">
        <v>0</v>
      </c>
      <c r="AG2175" s="51">
        <v>0</v>
      </c>
      <c r="AH2175" s="51">
        <v>0</v>
      </c>
      <c r="AI2175" s="52">
        <v>0</v>
      </c>
    </row>
    <row r="2176" spans="1:35" x14ac:dyDescent="0.25">
      <c r="A2176" s="27">
        <v>2020</v>
      </c>
      <c r="B2176" s="27">
        <v>0</v>
      </c>
      <c r="C2176" s="27" t="s">
        <v>55</v>
      </c>
      <c r="D2176" s="27">
        <v>2</v>
      </c>
      <c r="E2176" s="27">
        <v>2018</v>
      </c>
      <c r="F2176" s="53">
        <v>62789839</v>
      </c>
      <c r="G2176" s="54">
        <v>126543899</v>
      </c>
      <c r="H2176" s="54">
        <v>0</v>
      </c>
      <c r="I2176" s="54">
        <v>0</v>
      </c>
      <c r="J2176" s="54">
        <v>0</v>
      </c>
      <c r="K2176" s="55">
        <v>0</v>
      </c>
      <c r="L2176" s="53">
        <v>0</v>
      </c>
      <c r="M2176" s="54">
        <v>0</v>
      </c>
      <c r="N2176" s="54">
        <v>0</v>
      </c>
      <c r="O2176" s="54">
        <v>0</v>
      </c>
      <c r="P2176" s="54">
        <v>0</v>
      </c>
      <c r="Q2176" s="55">
        <v>0</v>
      </c>
      <c r="R2176" s="53">
        <v>347635</v>
      </c>
      <c r="S2176" s="54">
        <v>350815</v>
      </c>
      <c r="T2176" s="54">
        <v>0</v>
      </c>
      <c r="U2176" s="54">
        <v>0</v>
      </c>
      <c r="V2176" s="54">
        <v>0</v>
      </c>
      <c r="W2176" s="55">
        <v>0</v>
      </c>
      <c r="X2176" s="53">
        <v>32</v>
      </c>
      <c r="Y2176" s="54">
        <v>50</v>
      </c>
      <c r="Z2176" s="54">
        <v>0</v>
      </c>
      <c r="AA2176" s="54">
        <v>0</v>
      </c>
      <c r="AB2176" s="54">
        <v>0</v>
      </c>
      <c r="AC2176" s="55">
        <v>0</v>
      </c>
      <c r="AD2176" s="53">
        <v>344017</v>
      </c>
      <c r="AE2176" s="54">
        <v>344543</v>
      </c>
      <c r="AF2176" s="54">
        <v>0</v>
      </c>
      <c r="AG2176" s="54">
        <v>0</v>
      </c>
      <c r="AH2176" s="54">
        <v>0</v>
      </c>
      <c r="AI2176" s="55">
        <v>0</v>
      </c>
    </row>
    <row r="2177" spans="1:35" x14ac:dyDescent="0.25">
      <c r="A2177" s="26">
        <v>2020</v>
      </c>
      <c r="B2177" s="26">
        <v>0</v>
      </c>
      <c r="C2177" s="26" t="s">
        <v>55</v>
      </c>
      <c r="D2177" s="26">
        <v>3</v>
      </c>
      <c r="E2177" s="26">
        <v>2017</v>
      </c>
      <c r="F2177" s="50">
        <v>63297115</v>
      </c>
      <c r="G2177" s="51">
        <v>127536884</v>
      </c>
      <c r="H2177" s="51">
        <v>0</v>
      </c>
      <c r="I2177" s="51">
        <v>0</v>
      </c>
      <c r="J2177" s="51">
        <v>0</v>
      </c>
      <c r="K2177" s="52">
        <v>0</v>
      </c>
      <c r="L2177" s="50">
        <v>0</v>
      </c>
      <c r="M2177" s="51">
        <v>0</v>
      </c>
      <c r="N2177" s="51">
        <v>0</v>
      </c>
      <c r="O2177" s="51">
        <v>0</v>
      </c>
      <c r="P2177" s="51">
        <v>0</v>
      </c>
      <c r="Q2177" s="52">
        <v>0</v>
      </c>
      <c r="R2177" s="50">
        <v>350819</v>
      </c>
      <c r="S2177" s="51">
        <v>353882</v>
      </c>
      <c r="T2177" s="51">
        <v>0</v>
      </c>
      <c r="U2177" s="51">
        <v>0</v>
      </c>
      <c r="V2177" s="51">
        <v>0</v>
      </c>
      <c r="W2177" s="52">
        <v>0</v>
      </c>
      <c r="X2177" s="50">
        <v>24</v>
      </c>
      <c r="Y2177" s="51">
        <v>41</v>
      </c>
      <c r="Z2177" s="51">
        <v>0</v>
      </c>
      <c r="AA2177" s="51">
        <v>0</v>
      </c>
      <c r="AB2177" s="51">
        <v>0</v>
      </c>
      <c r="AC2177" s="52">
        <v>0</v>
      </c>
      <c r="AD2177" s="50">
        <v>346321</v>
      </c>
      <c r="AE2177" s="51">
        <v>346395</v>
      </c>
      <c r="AF2177" s="51">
        <v>0</v>
      </c>
      <c r="AG2177" s="51">
        <v>0</v>
      </c>
      <c r="AH2177" s="51">
        <v>0</v>
      </c>
      <c r="AI2177" s="52">
        <v>0</v>
      </c>
    </row>
    <row r="2178" spans="1:35" x14ac:dyDescent="0.25">
      <c r="A2178" s="27">
        <v>2020</v>
      </c>
      <c r="B2178" s="27">
        <v>0</v>
      </c>
      <c r="C2178" s="27" t="s">
        <v>55</v>
      </c>
      <c r="D2178" s="27">
        <v>4</v>
      </c>
      <c r="E2178" s="27">
        <v>2016</v>
      </c>
      <c r="F2178" s="53">
        <v>63559918</v>
      </c>
      <c r="G2178" s="54">
        <v>128226145</v>
      </c>
      <c r="H2178" s="54">
        <v>0</v>
      </c>
      <c r="I2178" s="54">
        <v>0</v>
      </c>
      <c r="J2178" s="54">
        <v>0</v>
      </c>
      <c r="K2178" s="55">
        <v>0</v>
      </c>
      <c r="L2178" s="53">
        <v>0</v>
      </c>
      <c r="M2178" s="54">
        <v>0</v>
      </c>
      <c r="N2178" s="54">
        <v>0</v>
      </c>
      <c r="O2178" s="54">
        <v>0</v>
      </c>
      <c r="P2178" s="54">
        <v>0</v>
      </c>
      <c r="Q2178" s="55">
        <v>0</v>
      </c>
      <c r="R2178" s="53">
        <v>351811</v>
      </c>
      <c r="S2178" s="54">
        <v>355184</v>
      </c>
      <c r="T2178" s="54">
        <v>0</v>
      </c>
      <c r="U2178" s="54">
        <v>0</v>
      </c>
      <c r="V2178" s="54">
        <v>0</v>
      </c>
      <c r="W2178" s="55">
        <v>0</v>
      </c>
      <c r="X2178" s="53">
        <v>22</v>
      </c>
      <c r="Y2178" s="54">
        <v>34</v>
      </c>
      <c r="Z2178" s="54">
        <v>0</v>
      </c>
      <c r="AA2178" s="54">
        <v>0</v>
      </c>
      <c r="AB2178" s="54">
        <v>0</v>
      </c>
      <c r="AC2178" s="55">
        <v>0</v>
      </c>
      <c r="AD2178" s="53">
        <v>348443</v>
      </c>
      <c r="AE2178" s="54">
        <v>349398</v>
      </c>
      <c r="AF2178" s="54">
        <v>0</v>
      </c>
      <c r="AG2178" s="54">
        <v>0</v>
      </c>
      <c r="AH2178" s="54">
        <v>0</v>
      </c>
      <c r="AI2178" s="55">
        <v>0</v>
      </c>
    </row>
    <row r="2179" spans="1:35" x14ac:dyDescent="0.25">
      <c r="A2179" s="26">
        <v>2020</v>
      </c>
      <c r="B2179" s="26">
        <v>0</v>
      </c>
      <c r="C2179" s="26" t="s">
        <v>55</v>
      </c>
      <c r="D2179" s="26">
        <v>5</v>
      </c>
      <c r="E2179" s="26">
        <v>2015</v>
      </c>
      <c r="F2179" s="50">
        <v>61270749</v>
      </c>
      <c r="G2179" s="51">
        <v>123508340</v>
      </c>
      <c r="H2179" s="51">
        <v>0</v>
      </c>
      <c r="I2179" s="51">
        <v>0</v>
      </c>
      <c r="J2179" s="51">
        <v>0</v>
      </c>
      <c r="K2179" s="52">
        <v>0</v>
      </c>
      <c r="L2179" s="50">
        <v>0</v>
      </c>
      <c r="M2179" s="51">
        <v>0</v>
      </c>
      <c r="N2179" s="51">
        <v>0</v>
      </c>
      <c r="O2179" s="51">
        <v>0</v>
      </c>
      <c r="P2179" s="51">
        <v>0</v>
      </c>
      <c r="Q2179" s="52">
        <v>0</v>
      </c>
      <c r="R2179" s="50">
        <v>338881</v>
      </c>
      <c r="S2179" s="51">
        <v>341823</v>
      </c>
      <c r="T2179" s="51">
        <v>0</v>
      </c>
      <c r="U2179" s="51">
        <v>0</v>
      </c>
      <c r="V2179" s="51">
        <v>0</v>
      </c>
      <c r="W2179" s="52">
        <v>0</v>
      </c>
      <c r="X2179" s="50">
        <v>13</v>
      </c>
      <c r="Y2179" s="51">
        <v>23</v>
      </c>
      <c r="Z2179" s="51">
        <v>0</v>
      </c>
      <c r="AA2179" s="51">
        <v>0</v>
      </c>
      <c r="AB2179" s="51">
        <v>0</v>
      </c>
      <c r="AC2179" s="52">
        <v>0</v>
      </c>
      <c r="AD2179" s="50">
        <v>335934</v>
      </c>
      <c r="AE2179" s="51">
        <v>336595</v>
      </c>
      <c r="AF2179" s="51">
        <v>0</v>
      </c>
      <c r="AG2179" s="51">
        <v>0</v>
      </c>
      <c r="AH2179" s="51">
        <v>0</v>
      </c>
      <c r="AI2179" s="52">
        <v>0</v>
      </c>
    </row>
    <row r="2180" spans="1:35" x14ac:dyDescent="0.25">
      <c r="A2180" s="27">
        <v>2020</v>
      </c>
      <c r="B2180" s="27">
        <v>0</v>
      </c>
      <c r="C2180" s="27" t="s">
        <v>55</v>
      </c>
      <c r="D2180" s="27">
        <v>6</v>
      </c>
      <c r="E2180" s="27">
        <v>2014</v>
      </c>
      <c r="F2180" s="53">
        <v>60440905</v>
      </c>
      <c r="G2180" s="54">
        <v>121868880</v>
      </c>
      <c r="H2180" s="54">
        <v>0</v>
      </c>
      <c r="I2180" s="54">
        <v>0</v>
      </c>
      <c r="J2180" s="54">
        <v>0</v>
      </c>
      <c r="K2180" s="55">
        <v>0</v>
      </c>
      <c r="L2180" s="53">
        <v>0</v>
      </c>
      <c r="M2180" s="54">
        <v>0</v>
      </c>
      <c r="N2180" s="54">
        <v>0</v>
      </c>
      <c r="O2180" s="54">
        <v>0</v>
      </c>
      <c r="P2180" s="54">
        <v>0</v>
      </c>
      <c r="Q2180" s="55">
        <v>0</v>
      </c>
      <c r="R2180" s="53">
        <v>334400</v>
      </c>
      <c r="S2180" s="54">
        <v>337391</v>
      </c>
      <c r="T2180" s="54">
        <v>0</v>
      </c>
      <c r="U2180" s="54">
        <v>0</v>
      </c>
      <c r="V2180" s="54">
        <v>0</v>
      </c>
      <c r="W2180" s="55">
        <v>0</v>
      </c>
      <c r="X2180" s="53">
        <v>4</v>
      </c>
      <c r="Y2180" s="54">
        <v>17</v>
      </c>
      <c r="Z2180" s="54">
        <v>0</v>
      </c>
      <c r="AA2180" s="54">
        <v>0</v>
      </c>
      <c r="AB2180" s="54">
        <v>0</v>
      </c>
      <c r="AC2180" s="55">
        <v>0</v>
      </c>
      <c r="AD2180" s="53">
        <v>331323</v>
      </c>
      <c r="AE2180" s="54">
        <v>332077</v>
      </c>
      <c r="AF2180" s="54">
        <v>0</v>
      </c>
      <c r="AG2180" s="54">
        <v>0</v>
      </c>
      <c r="AH2180" s="54">
        <v>0</v>
      </c>
      <c r="AI2180" s="55">
        <v>0</v>
      </c>
    </row>
    <row r="2181" spans="1:35" x14ac:dyDescent="0.25">
      <c r="A2181" s="26">
        <v>2020</v>
      </c>
      <c r="B2181" s="26">
        <v>0</v>
      </c>
      <c r="C2181" s="26" t="s">
        <v>55</v>
      </c>
      <c r="D2181" s="26">
        <v>7</v>
      </c>
      <c r="E2181" s="26">
        <v>2013</v>
      </c>
      <c r="F2181" s="50">
        <v>58045374</v>
      </c>
      <c r="G2181" s="51">
        <v>117037359</v>
      </c>
      <c r="H2181" s="51">
        <v>0</v>
      </c>
      <c r="I2181" s="51">
        <v>0</v>
      </c>
      <c r="J2181" s="51">
        <v>0</v>
      </c>
      <c r="K2181" s="52">
        <v>0</v>
      </c>
      <c r="L2181" s="50">
        <v>0</v>
      </c>
      <c r="M2181" s="51">
        <v>0</v>
      </c>
      <c r="N2181" s="51">
        <v>0</v>
      </c>
      <c r="O2181" s="51">
        <v>0</v>
      </c>
      <c r="P2181" s="51">
        <v>0</v>
      </c>
      <c r="Q2181" s="52">
        <v>0</v>
      </c>
      <c r="R2181" s="50">
        <v>321006</v>
      </c>
      <c r="S2181" s="51">
        <v>323778</v>
      </c>
      <c r="T2181" s="51">
        <v>0</v>
      </c>
      <c r="U2181" s="51">
        <v>0</v>
      </c>
      <c r="V2181" s="51">
        <v>0</v>
      </c>
      <c r="W2181" s="52">
        <v>0</v>
      </c>
      <c r="X2181" s="50">
        <v>6</v>
      </c>
      <c r="Y2181" s="51">
        <v>14</v>
      </c>
      <c r="Z2181" s="51">
        <v>0</v>
      </c>
      <c r="AA2181" s="51">
        <v>0</v>
      </c>
      <c r="AB2181" s="51">
        <v>0</v>
      </c>
      <c r="AC2181" s="52">
        <v>0</v>
      </c>
      <c r="AD2181" s="50">
        <v>318334</v>
      </c>
      <c r="AE2181" s="51">
        <v>319087</v>
      </c>
      <c r="AF2181" s="51">
        <v>0</v>
      </c>
      <c r="AG2181" s="51">
        <v>0</v>
      </c>
      <c r="AH2181" s="51">
        <v>0</v>
      </c>
      <c r="AI2181" s="52">
        <v>0</v>
      </c>
    </row>
    <row r="2182" spans="1:35" x14ac:dyDescent="0.25">
      <c r="A2182" s="27">
        <v>2020</v>
      </c>
      <c r="B2182" s="27">
        <v>0</v>
      </c>
      <c r="C2182" s="27" t="s">
        <v>55</v>
      </c>
      <c r="D2182" s="27">
        <v>8</v>
      </c>
      <c r="E2182" s="27">
        <v>2012</v>
      </c>
      <c r="F2182" s="53">
        <v>57917213</v>
      </c>
      <c r="G2182" s="54">
        <v>116770911</v>
      </c>
      <c r="H2182" s="54">
        <v>0</v>
      </c>
      <c r="I2182" s="54">
        <v>0</v>
      </c>
      <c r="J2182" s="54">
        <v>0</v>
      </c>
      <c r="K2182" s="55">
        <v>0</v>
      </c>
      <c r="L2182" s="53">
        <v>0</v>
      </c>
      <c r="M2182" s="54">
        <v>0</v>
      </c>
      <c r="N2182" s="54">
        <v>0</v>
      </c>
      <c r="O2182" s="54">
        <v>0</v>
      </c>
      <c r="P2182" s="54">
        <v>0</v>
      </c>
      <c r="Q2182" s="55">
        <v>0</v>
      </c>
      <c r="R2182" s="53">
        <v>320046</v>
      </c>
      <c r="S2182" s="54">
        <v>322682</v>
      </c>
      <c r="T2182" s="54">
        <v>0</v>
      </c>
      <c r="U2182" s="54">
        <v>0</v>
      </c>
      <c r="V2182" s="54">
        <v>0</v>
      </c>
      <c r="W2182" s="55">
        <v>0</v>
      </c>
      <c r="X2182" s="53">
        <v>5</v>
      </c>
      <c r="Y2182" s="54">
        <v>18</v>
      </c>
      <c r="Z2182" s="54">
        <v>0</v>
      </c>
      <c r="AA2182" s="54">
        <v>0</v>
      </c>
      <c r="AB2182" s="54">
        <v>0</v>
      </c>
      <c r="AC2182" s="55">
        <v>0</v>
      </c>
      <c r="AD2182" s="53">
        <v>317672</v>
      </c>
      <c r="AE2182" s="54">
        <v>318466</v>
      </c>
      <c r="AF2182" s="54">
        <v>0</v>
      </c>
      <c r="AG2182" s="54">
        <v>0</v>
      </c>
      <c r="AH2182" s="54">
        <v>0</v>
      </c>
      <c r="AI2182" s="55">
        <v>0</v>
      </c>
    </row>
    <row r="2183" spans="1:35" x14ac:dyDescent="0.25">
      <c r="A2183" s="26">
        <v>2020</v>
      </c>
      <c r="B2183" s="26">
        <v>0</v>
      </c>
      <c r="C2183" s="26" t="s">
        <v>55</v>
      </c>
      <c r="D2183" s="26">
        <v>9</v>
      </c>
      <c r="E2183" s="26">
        <v>2011</v>
      </c>
      <c r="F2183" s="50">
        <v>56781216</v>
      </c>
      <c r="G2183" s="51">
        <v>114513144</v>
      </c>
      <c r="H2183" s="51">
        <v>0</v>
      </c>
      <c r="I2183" s="51">
        <v>0</v>
      </c>
      <c r="J2183" s="51">
        <v>0</v>
      </c>
      <c r="K2183" s="52">
        <v>0</v>
      </c>
      <c r="L2183" s="50">
        <v>0</v>
      </c>
      <c r="M2183" s="51">
        <v>0</v>
      </c>
      <c r="N2183" s="51">
        <v>0</v>
      </c>
      <c r="O2183" s="51">
        <v>0</v>
      </c>
      <c r="P2183" s="51">
        <v>0</v>
      </c>
      <c r="Q2183" s="52">
        <v>0</v>
      </c>
      <c r="R2183" s="50">
        <v>313707</v>
      </c>
      <c r="S2183" s="51">
        <v>316341</v>
      </c>
      <c r="T2183" s="51">
        <v>0</v>
      </c>
      <c r="U2183" s="51">
        <v>0</v>
      </c>
      <c r="V2183" s="51">
        <v>0</v>
      </c>
      <c r="W2183" s="52">
        <v>0</v>
      </c>
      <c r="X2183" s="50">
        <v>10</v>
      </c>
      <c r="Y2183" s="51">
        <v>20</v>
      </c>
      <c r="Z2183" s="51">
        <v>0</v>
      </c>
      <c r="AA2183" s="51">
        <v>0</v>
      </c>
      <c r="AB2183" s="51">
        <v>0</v>
      </c>
      <c r="AC2183" s="52">
        <v>0</v>
      </c>
      <c r="AD2183" s="50">
        <v>311367</v>
      </c>
      <c r="AE2183" s="51">
        <v>312265</v>
      </c>
      <c r="AF2183" s="51">
        <v>0</v>
      </c>
      <c r="AG2183" s="51">
        <v>0</v>
      </c>
      <c r="AH2183" s="51">
        <v>0</v>
      </c>
      <c r="AI2183" s="52">
        <v>0</v>
      </c>
    </row>
    <row r="2184" spans="1:35" x14ac:dyDescent="0.25">
      <c r="A2184" s="27">
        <v>2020</v>
      </c>
      <c r="B2184" s="27">
        <v>0</v>
      </c>
      <c r="C2184" s="27" t="s">
        <v>55</v>
      </c>
      <c r="D2184" s="27">
        <v>10</v>
      </c>
      <c r="E2184" s="27">
        <v>2010</v>
      </c>
      <c r="F2184" s="53">
        <v>58135210</v>
      </c>
      <c r="G2184" s="54">
        <v>117297949</v>
      </c>
      <c r="H2184" s="54">
        <v>0</v>
      </c>
      <c r="I2184" s="54">
        <v>0</v>
      </c>
      <c r="J2184" s="54">
        <v>0</v>
      </c>
      <c r="K2184" s="55">
        <v>0</v>
      </c>
      <c r="L2184" s="53">
        <v>0</v>
      </c>
      <c r="M2184" s="54">
        <v>0</v>
      </c>
      <c r="N2184" s="54">
        <v>0</v>
      </c>
      <c r="O2184" s="54">
        <v>0</v>
      </c>
      <c r="P2184" s="54">
        <v>0</v>
      </c>
      <c r="Q2184" s="55">
        <v>0</v>
      </c>
      <c r="R2184" s="53">
        <v>321201</v>
      </c>
      <c r="S2184" s="54">
        <v>323934</v>
      </c>
      <c r="T2184" s="54">
        <v>0</v>
      </c>
      <c r="U2184" s="54">
        <v>0</v>
      </c>
      <c r="V2184" s="54">
        <v>0</v>
      </c>
      <c r="W2184" s="55">
        <v>0</v>
      </c>
      <c r="X2184" s="53">
        <v>10</v>
      </c>
      <c r="Y2184" s="54">
        <v>20</v>
      </c>
      <c r="Z2184" s="54">
        <v>0</v>
      </c>
      <c r="AA2184" s="54">
        <v>0</v>
      </c>
      <c r="AB2184" s="54">
        <v>0</v>
      </c>
      <c r="AC2184" s="55">
        <v>0</v>
      </c>
      <c r="AD2184" s="53">
        <v>318866</v>
      </c>
      <c r="AE2184" s="54">
        <v>320093</v>
      </c>
      <c r="AF2184" s="54">
        <v>0</v>
      </c>
      <c r="AG2184" s="54">
        <v>0</v>
      </c>
      <c r="AH2184" s="54">
        <v>0</v>
      </c>
      <c r="AI2184" s="55">
        <v>0</v>
      </c>
    </row>
    <row r="2185" spans="1:35" x14ac:dyDescent="0.25">
      <c r="A2185" s="26">
        <v>2020</v>
      </c>
      <c r="B2185" s="26">
        <v>0</v>
      </c>
      <c r="C2185" s="26" t="s">
        <v>55</v>
      </c>
      <c r="D2185" s="26">
        <v>11</v>
      </c>
      <c r="E2185" s="26">
        <v>2009</v>
      </c>
      <c r="F2185" s="50">
        <v>56893852</v>
      </c>
      <c r="G2185" s="51">
        <v>114791936</v>
      </c>
      <c r="H2185" s="51">
        <v>0</v>
      </c>
      <c r="I2185" s="51">
        <v>0</v>
      </c>
      <c r="J2185" s="51">
        <v>0</v>
      </c>
      <c r="K2185" s="52">
        <v>0</v>
      </c>
      <c r="L2185" s="50">
        <v>0</v>
      </c>
      <c r="M2185" s="51">
        <v>0</v>
      </c>
      <c r="N2185" s="51">
        <v>0</v>
      </c>
      <c r="O2185" s="51">
        <v>0</v>
      </c>
      <c r="P2185" s="51">
        <v>0</v>
      </c>
      <c r="Q2185" s="52">
        <v>0</v>
      </c>
      <c r="R2185" s="50">
        <v>314304</v>
      </c>
      <c r="S2185" s="51">
        <v>316901</v>
      </c>
      <c r="T2185" s="51">
        <v>0</v>
      </c>
      <c r="U2185" s="51">
        <v>0</v>
      </c>
      <c r="V2185" s="51">
        <v>0</v>
      </c>
      <c r="W2185" s="52">
        <v>0</v>
      </c>
      <c r="X2185" s="50">
        <v>10</v>
      </c>
      <c r="Y2185" s="51">
        <v>15</v>
      </c>
      <c r="Z2185" s="51">
        <v>0</v>
      </c>
      <c r="AA2185" s="51">
        <v>0</v>
      </c>
      <c r="AB2185" s="51">
        <v>0</v>
      </c>
      <c r="AC2185" s="52">
        <v>0</v>
      </c>
      <c r="AD2185" s="50">
        <v>312151</v>
      </c>
      <c r="AE2185" s="51">
        <v>313298</v>
      </c>
      <c r="AF2185" s="51">
        <v>0</v>
      </c>
      <c r="AG2185" s="51">
        <v>0</v>
      </c>
      <c r="AH2185" s="51">
        <v>0</v>
      </c>
      <c r="AI2185" s="52">
        <v>0</v>
      </c>
    </row>
    <row r="2186" spans="1:35" x14ac:dyDescent="0.25">
      <c r="A2186" s="27">
        <v>2020</v>
      </c>
      <c r="B2186" s="27">
        <v>0</v>
      </c>
      <c r="C2186" s="27" t="s">
        <v>55</v>
      </c>
      <c r="D2186" s="27">
        <v>12</v>
      </c>
      <c r="E2186" s="27">
        <v>2008</v>
      </c>
      <c r="F2186" s="53">
        <v>58494491</v>
      </c>
      <c r="G2186" s="54">
        <v>117985902</v>
      </c>
      <c r="H2186" s="54">
        <v>0</v>
      </c>
      <c r="I2186" s="54">
        <v>0</v>
      </c>
      <c r="J2186" s="54">
        <v>0</v>
      </c>
      <c r="K2186" s="55">
        <v>0</v>
      </c>
      <c r="L2186" s="53">
        <v>0</v>
      </c>
      <c r="M2186" s="54">
        <v>0</v>
      </c>
      <c r="N2186" s="54">
        <v>0</v>
      </c>
      <c r="O2186" s="54">
        <v>0</v>
      </c>
      <c r="P2186" s="54">
        <v>0</v>
      </c>
      <c r="Q2186" s="55">
        <v>0</v>
      </c>
      <c r="R2186" s="53">
        <v>323022</v>
      </c>
      <c r="S2186" s="54">
        <v>325561</v>
      </c>
      <c r="T2186" s="54">
        <v>0</v>
      </c>
      <c r="U2186" s="54">
        <v>0</v>
      </c>
      <c r="V2186" s="54">
        <v>0</v>
      </c>
      <c r="W2186" s="55">
        <v>0</v>
      </c>
      <c r="X2186" s="53">
        <v>5</v>
      </c>
      <c r="Y2186" s="54">
        <v>15</v>
      </c>
      <c r="Z2186" s="54">
        <v>0</v>
      </c>
      <c r="AA2186" s="54">
        <v>0</v>
      </c>
      <c r="AB2186" s="54">
        <v>0</v>
      </c>
      <c r="AC2186" s="55">
        <v>0</v>
      </c>
      <c r="AD2186" s="53">
        <v>320837</v>
      </c>
      <c r="AE2186" s="54">
        <v>322004</v>
      </c>
      <c r="AF2186" s="54">
        <v>0</v>
      </c>
      <c r="AG2186" s="54">
        <v>0</v>
      </c>
      <c r="AH2186" s="54">
        <v>0</v>
      </c>
      <c r="AI2186" s="55">
        <v>0</v>
      </c>
    </row>
    <row r="2187" spans="1:35" x14ac:dyDescent="0.25">
      <c r="A2187" s="26">
        <v>2020</v>
      </c>
      <c r="B2187" s="26">
        <v>0</v>
      </c>
      <c r="C2187" s="26" t="s">
        <v>55</v>
      </c>
      <c r="D2187" s="26">
        <v>13</v>
      </c>
      <c r="E2187" s="26">
        <v>2007</v>
      </c>
      <c r="F2187" s="50">
        <v>57776612</v>
      </c>
      <c r="G2187" s="51">
        <v>116492381</v>
      </c>
      <c r="H2187" s="51">
        <v>0</v>
      </c>
      <c r="I2187" s="51">
        <v>0</v>
      </c>
      <c r="J2187" s="51">
        <v>0</v>
      </c>
      <c r="K2187" s="52">
        <v>0</v>
      </c>
      <c r="L2187" s="50">
        <v>0</v>
      </c>
      <c r="M2187" s="51">
        <v>0</v>
      </c>
      <c r="N2187" s="51">
        <v>0</v>
      </c>
      <c r="O2187" s="51">
        <v>0</v>
      </c>
      <c r="P2187" s="51">
        <v>0</v>
      </c>
      <c r="Q2187" s="52">
        <v>0</v>
      </c>
      <c r="R2187" s="50">
        <v>318945</v>
      </c>
      <c r="S2187" s="51">
        <v>321204</v>
      </c>
      <c r="T2187" s="51">
        <v>0</v>
      </c>
      <c r="U2187" s="51">
        <v>0</v>
      </c>
      <c r="V2187" s="51">
        <v>0</v>
      </c>
      <c r="W2187" s="52">
        <v>0</v>
      </c>
      <c r="X2187" s="50">
        <v>10</v>
      </c>
      <c r="Y2187" s="51">
        <v>21</v>
      </c>
      <c r="Z2187" s="51">
        <v>0</v>
      </c>
      <c r="AA2187" s="51">
        <v>0</v>
      </c>
      <c r="AB2187" s="51">
        <v>0</v>
      </c>
      <c r="AC2187" s="52">
        <v>0</v>
      </c>
      <c r="AD2187" s="50">
        <v>317034</v>
      </c>
      <c r="AE2187" s="51">
        <v>317939</v>
      </c>
      <c r="AF2187" s="51">
        <v>0</v>
      </c>
      <c r="AG2187" s="51">
        <v>0</v>
      </c>
      <c r="AH2187" s="51">
        <v>0</v>
      </c>
      <c r="AI2187" s="52">
        <v>0</v>
      </c>
    </row>
    <row r="2188" spans="1:35" x14ac:dyDescent="0.25">
      <c r="A2188" s="27">
        <v>2020</v>
      </c>
      <c r="B2188" s="27">
        <v>0</v>
      </c>
      <c r="C2188" s="27" t="s">
        <v>55</v>
      </c>
      <c r="D2188" s="27">
        <v>14</v>
      </c>
      <c r="E2188" s="27">
        <v>2006</v>
      </c>
      <c r="F2188" s="53">
        <v>56817322</v>
      </c>
      <c r="G2188" s="54">
        <v>114587927</v>
      </c>
      <c r="H2188" s="54">
        <v>0</v>
      </c>
      <c r="I2188" s="54">
        <v>0</v>
      </c>
      <c r="J2188" s="54">
        <v>0</v>
      </c>
      <c r="K2188" s="55">
        <v>0</v>
      </c>
      <c r="L2188" s="53">
        <v>0</v>
      </c>
      <c r="M2188" s="54">
        <v>0</v>
      </c>
      <c r="N2188" s="54">
        <v>0</v>
      </c>
      <c r="O2188" s="54">
        <v>0</v>
      </c>
      <c r="P2188" s="54">
        <v>0</v>
      </c>
      <c r="Q2188" s="55">
        <v>0</v>
      </c>
      <c r="R2188" s="53">
        <v>313595</v>
      </c>
      <c r="S2188" s="54">
        <v>315891</v>
      </c>
      <c r="T2188" s="54">
        <v>0</v>
      </c>
      <c r="U2188" s="54">
        <v>0</v>
      </c>
      <c r="V2188" s="54">
        <v>0</v>
      </c>
      <c r="W2188" s="55">
        <v>0</v>
      </c>
      <c r="X2188" s="53">
        <v>9</v>
      </c>
      <c r="Y2188" s="54">
        <v>22</v>
      </c>
      <c r="Z2188" s="54">
        <v>0</v>
      </c>
      <c r="AA2188" s="54">
        <v>0</v>
      </c>
      <c r="AB2188" s="54">
        <v>0</v>
      </c>
      <c r="AC2188" s="55">
        <v>0</v>
      </c>
      <c r="AD2188" s="53">
        <v>311755</v>
      </c>
      <c r="AE2188" s="54">
        <v>312786</v>
      </c>
      <c r="AF2188" s="54">
        <v>0</v>
      </c>
      <c r="AG2188" s="54">
        <v>0</v>
      </c>
      <c r="AH2188" s="54">
        <v>0</v>
      </c>
      <c r="AI2188" s="55">
        <v>0</v>
      </c>
    </row>
    <row r="2189" spans="1:35" x14ac:dyDescent="0.25">
      <c r="A2189" s="26">
        <v>2020</v>
      </c>
      <c r="B2189" s="26">
        <v>0</v>
      </c>
      <c r="C2189" s="26" t="s">
        <v>55</v>
      </c>
      <c r="D2189" s="26">
        <v>15</v>
      </c>
      <c r="E2189" s="26">
        <v>2005</v>
      </c>
      <c r="F2189" s="50">
        <v>57631035</v>
      </c>
      <c r="G2189" s="51">
        <v>116213916</v>
      </c>
      <c r="H2189" s="51">
        <v>0</v>
      </c>
      <c r="I2189" s="51">
        <v>0</v>
      </c>
      <c r="J2189" s="51">
        <v>0</v>
      </c>
      <c r="K2189" s="52">
        <v>0</v>
      </c>
      <c r="L2189" s="50">
        <v>0</v>
      </c>
      <c r="M2189" s="51">
        <v>0</v>
      </c>
      <c r="N2189" s="51">
        <v>0</v>
      </c>
      <c r="O2189" s="51">
        <v>0</v>
      </c>
      <c r="P2189" s="51">
        <v>0</v>
      </c>
      <c r="Q2189" s="52">
        <v>0</v>
      </c>
      <c r="R2189" s="50">
        <v>318358</v>
      </c>
      <c r="S2189" s="51">
        <v>320683</v>
      </c>
      <c r="T2189" s="51">
        <v>0</v>
      </c>
      <c r="U2189" s="51">
        <v>0</v>
      </c>
      <c r="V2189" s="51">
        <v>0</v>
      </c>
      <c r="W2189" s="52">
        <v>0</v>
      </c>
      <c r="X2189" s="50">
        <v>13</v>
      </c>
      <c r="Y2189" s="51">
        <v>31</v>
      </c>
      <c r="Z2189" s="51">
        <v>0</v>
      </c>
      <c r="AA2189" s="51">
        <v>0</v>
      </c>
      <c r="AB2189" s="51">
        <v>0</v>
      </c>
      <c r="AC2189" s="52">
        <v>0</v>
      </c>
      <c r="AD2189" s="50">
        <v>315980</v>
      </c>
      <c r="AE2189" s="51">
        <v>316663</v>
      </c>
      <c r="AF2189" s="51">
        <v>0</v>
      </c>
      <c r="AG2189" s="51">
        <v>0</v>
      </c>
      <c r="AH2189" s="51">
        <v>0</v>
      </c>
      <c r="AI2189" s="52">
        <v>0</v>
      </c>
    </row>
    <row r="2190" spans="1:35" x14ac:dyDescent="0.25">
      <c r="A2190" s="27">
        <v>2020</v>
      </c>
      <c r="B2190" s="27">
        <v>0</v>
      </c>
      <c r="C2190" s="27" t="s">
        <v>55</v>
      </c>
      <c r="D2190" s="27">
        <v>16</v>
      </c>
      <c r="E2190" s="27">
        <v>2004</v>
      </c>
      <c r="F2190" s="53">
        <v>59005728</v>
      </c>
      <c r="G2190" s="54">
        <v>119117684</v>
      </c>
      <c r="H2190" s="54">
        <v>0</v>
      </c>
      <c r="I2190" s="54">
        <v>0</v>
      </c>
      <c r="J2190" s="54">
        <v>0</v>
      </c>
      <c r="K2190" s="55">
        <v>0</v>
      </c>
      <c r="L2190" s="53">
        <v>0</v>
      </c>
      <c r="M2190" s="54">
        <v>0</v>
      </c>
      <c r="N2190" s="54">
        <v>0</v>
      </c>
      <c r="O2190" s="54">
        <v>0</v>
      </c>
      <c r="P2190" s="54">
        <v>0</v>
      </c>
      <c r="Q2190" s="55">
        <v>0</v>
      </c>
      <c r="R2190" s="53">
        <v>325813</v>
      </c>
      <c r="S2190" s="54">
        <v>329564</v>
      </c>
      <c r="T2190" s="54">
        <v>0</v>
      </c>
      <c r="U2190" s="54">
        <v>0</v>
      </c>
      <c r="V2190" s="54">
        <v>0</v>
      </c>
      <c r="W2190" s="55">
        <v>0</v>
      </c>
      <c r="X2190" s="53">
        <v>16</v>
      </c>
      <c r="Y2190" s="54">
        <v>35</v>
      </c>
      <c r="Z2190" s="54">
        <v>0</v>
      </c>
      <c r="AA2190" s="54">
        <v>0</v>
      </c>
      <c r="AB2190" s="54">
        <v>0</v>
      </c>
      <c r="AC2190" s="55">
        <v>0</v>
      </c>
      <c r="AD2190" s="53">
        <v>323401</v>
      </c>
      <c r="AE2190" s="54">
        <v>324842</v>
      </c>
      <c r="AF2190" s="54">
        <v>0</v>
      </c>
      <c r="AG2190" s="54">
        <v>0</v>
      </c>
      <c r="AH2190" s="54">
        <v>0</v>
      </c>
      <c r="AI2190" s="55">
        <v>0</v>
      </c>
    </row>
    <row r="2191" spans="1:35" x14ac:dyDescent="0.25">
      <c r="A2191" s="26">
        <v>2020</v>
      </c>
      <c r="B2191" s="26">
        <v>0</v>
      </c>
      <c r="C2191" s="26" t="s">
        <v>55</v>
      </c>
      <c r="D2191" s="26">
        <v>17</v>
      </c>
      <c r="E2191" s="26">
        <v>2003</v>
      </c>
      <c r="F2191" s="50">
        <v>59300380</v>
      </c>
      <c r="G2191" s="51">
        <v>119734433</v>
      </c>
      <c r="H2191" s="51">
        <v>0</v>
      </c>
      <c r="I2191" s="51">
        <v>0</v>
      </c>
      <c r="J2191" s="51">
        <v>0</v>
      </c>
      <c r="K2191" s="52">
        <v>0</v>
      </c>
      <c r="L2191" s="50">
        <v>0</v>
      </c>
      <c r="M2191" s="51">
        <v>0</v>
      </c>
      <c r="N2191" s="51">
        <v>0</v>
      </c>
      <c r="O2191" s="51">
        <v>0</v>
      </c>
      <c r="P2191" s="51">
        <v>0</v>
      </c>
      <c r="Q2191" s="52">
        <v>0</v>
      </c>
      <c r="R2191" s="50">
        <v>327578</v>
      </c>
      <c r="S2191" s="51">
        <v>331476</v>
      </c>
      <c r="T2191" s="51">
        <v>0</v>
      </c>
      <c r="U2191" s="51">
        <v>0</v>
      </c>
      <c r="V2191" s="51">
        <v>0</v>
      </c>
      <c r="W2191" s="52">
        <v>0</v>
      </c>
      <c r="X2191" s="50">
        <v>16</v>
      </c>
      <c r="Y2191" s="51">
        <v>38</v>
      </c>
      <c r="Z2191" s="51">
        <v>0</v>
      </c>
      <c r="AA2191" s="51">
        <v>0</v>
      </c>
      <c r="AB2191" s="51">
        <v>0</v>
      </c>
      <c r="AC2191" s="52">
        <v>0</v>
      </c>
      <c r="AD2191" s="50">
        <v>324959</v>
      </c>
      <c r="AE2191" s="51">
        <v>326689</v>
      </c>
      <c r="AF2191" s="51">
        <v>0</v>
      </c>
      <c r="AG2191" s="51">
        <v>0</v>
      </c>
      <c r="AH2191" s="51">
        <v>0</v>
      </c>
      <c r="AI2191" s="52">
        <v>0</v>
      </c>
    </row>
    <row r="2192" spans="1:35" x14ac:dyDescent="0.25">
      <c r="A2192" s="27">
        <v>2020</v>
      </c>
      <c r="B2192" s="27">
        <v>0</v>
      </c>
      <c r="C2192" s="27" t="s">
        <v>55</v>
      </c>
      <c r="D2192" s="27">
        <v>18</v>
      </c>
      <c r="E2192" s="27">
        <v>2002</v>
      </c>
      <c r="F2192" s="53">
        <v>60401494</v>
      </c>
      <c r="G2192" s="54">
        <v>122481157</v>
      </c>
      <c r="H2192" s="54">
        <v>0</v>
      </c>
      <c r="I2192" s="54">
        <v>0</v>
      </c>
      <c r="J2192" s="54">
        <v>0</v>
      </c>
      <c r="K2192" s="55">
        <v>0</v>
      </c>
      <c r="L2192" s="53">
        <v>0</v>
      </c>
      <c r="M2192" s="54">
        <v>0</v>
      </c>
      <c r="N2192" s="54">
        <v>0</v>
      </c>
      <c r="O2192" s="54">
        <v>0</v>
      </c>
      <c r="P2192" s="54">
        <v>0</v>
      </c>
      <c r="Q2192" s="55">
        <v>0</v>
      </c>
      <c r="R2192" s="53">
        <v>334352</v>
      </c>
      <c r="S2192" s="54">
        <v>345748</v>
      </c>
      <c r="T2192" s="54">
        <v>0</v>
      </c>
      <c r="U2192" s="54">
        <v>0</v>
      </c>
      <c r="V2192" s="54">
        <v>0</v>
      </c>
      <c r="W2192" s="55">
        <v>0</v>
      </c>
      <c r="X2192" s="53">
        <v>24</v>
      </c>
      <c r="Y2192" s="54">
        <v>45</v>
      </c>
      <c r="Z2192" s="54">
        <v>0</v>
      </c>
      <c r="AA2192" s="54">
        <v>0</v>
      </c>
      <c r="AB2192" s="54">
        <v>0</v>
      </c>
      <c r="AC2192" s="55">
        <v>0</v>
      </c>
      <c r="AD2192" s="53">
        <v>330942</v>
      </c>
      <c r="AE2192" s="54">
        <v>337376</v>
      </c>
      <c r="AF2192" s="54">
        <v>0</v>
      </c>
      <c r="AG2192" s="54">
        <v>0</v>
      </c>
      <c r="AH2192" s="54">
        <v>0</v>
      </c>
      <c r="AI2192" s="55">
        <v>0</v>
      </c>
    </row>
    <row r="2193" spans="1:35" x14ac:dyDescent="0.25">
      <c r="A2193" s="26">
        <v>2020</v>
      </c>
      <c r="B2193" s="26">
        <v>0</v>
      </c>
      <c r="C2193" s="26" t="s">
        <v>55</v>
      </c>
      <c r="D2193" s="26">
        <v>19</v>
      </c>
      <c r="E2193" s="26">
        <v>2001</v>
      </c>
      <c r="F2193" s="50">
        <v>63015407</v>
      </c>
      <c r="G2193" s="51">
        <v>127780592</v>
      </c>
      <c r="H2193" s="51">
        <v>0</v>
      </c>
      <c r="I2193" s="51">
        <v>0</v>
      </c>
      <c r="J2193" s="51">
        <v>0</v>
      </c>
      <c r="K2193" s="52">
        <v>0</v>
      </c>
      <c r="L2193" s="50">
        <v>0</v>
      </c>
      <c r="M2193" s="51">
        <v>0</v>
      </c>
      <c r="N2193" s="51">
        <v>0</v>
      </c>
      <c r="O2193" s="51">
        <v>0</v>
      </c>
      <c r="P2193" s="51">
        <v>0</v>
      </c>
      <c r="Q2193" s="52">
        <v>0</v>
      </c>
      <c r="R2193" s="50">
        <v>350789</v>
      </c>
      <c r="S2193" s="51">
        <v>365143</v>
      </c>
      <c r="T2193" s="51">
        <v>0</v>
      </c>
      <c r="U2193" s="51">
        <v>0</v>
      </c>
      <c r="V2193" s="51">
        <v>0</v>
      </c>
      <c r="W2193" s="52">
        <v>0</v>
      </c>
      <c r="X2193" s="50">
        <v>20</v>
      </c>
      <c r="Y2193" s="51">
        <v>45</v>
      </c>
      <c r="Z2193" s="51">
        <v>0</v>
      </c>
      <c r="AA2193" s="51">
        <v>0</v>
      </c>
      <c r="AB2193" s="51">
        <v>0</v>
      </c>
      <c r="AC2193" s="52">
        <v>0</v>
      </c>
      <c r="AD2193" s="50">
        <v>345643</v>
      </c>
      <c r="AE2193" s="51">
        <v>351874</v>
      </c>
      <c r="AF2193" s="51">
        <v>0</v>
      </c>
      <c r="AG2193" s="51">
        <v>0</v>
      </c>
      <c r="AH2193" s="51">
        <v>0</v>
      </c>
      <c r="AI2193" s="52">
        <v>0</v>
      </c>
    </row>
    <row r="2194" spans="1:35" x14ac:dyDescent="0.25">
      <c r="A2194" s="27">
        <v>2020</v>
      </c>
      <c r="B2194" s="27">
        <v>0</v>
      </c>
      <c r="C2194" s="27" t="s">
        <v>55</v>
      </c>
      <c r="D2194" s="27">
        <v>20</v>
      </c>
      <c r="E2194" s="27">
        <v>2000</v>
      </c>
      <c r="F2194" s="53">
        <v>67488320</v>
      </c>
      <c r="G2194" s="54">
        <v>136538427</v>
      </c>
      <c r="H2194" s="54">
        <v>0</v>
      </c>
      <c r="I2194" s="54">
        <v>0</v>
      </c>
      <c r="J2194" s="54">
        <v>0</v>
      </c>
      <c r="K2194" s="55">
        <v>0</v>
      </c>
      <c r="L2194" s="53">
        <v>0</v>
      </c>
      <c r="M2194" s="54">
        <v>0</v>
      </c>
      <c r="N2194" s="54">
        <v>0</v>
      </c>
      <c r="O2194" s="54">
        <v>0</v>
      </c>
      <c r="P2194" s="54">
        <v>0</v>
      </c>
      <c r="Q2194" s="55">
        <v>0</v>
      </c>
      <c r="R2194" s="53">
        <v>376853</v>
      </c>
      <c r="S2194" s="54">
        <v>388981</v>
      </c>
      <c r="T2194" s="54">
        <v>0</v>
      </c>
      <c r="U2194" s="54">
        <v>0</v>
      </c>
      <c r="V2194" s="54">
        <v>0</v>
      </c>
      <c r="W2194" s="55">
        <v>0</v>
      </c>
      <c r="X2194" s="53">
        <v>33</v>
      </c>
      <c r="Y2194" s="54">
        <v>58</v>
      </c>
      <c r="Z2194" s="54">
        <v>0</v>
      </c>
      <c r="AA2194" s="54">
        <v>0</v>
      </c>
      <c r="AB2194" s="54">
        <v>0</v>
      </c>
      <c r="AC2194" s="55">
        <v>0</v>
      </c>
      <c r="AD2194" s="53">
        <v>370557</v>
      </c>
      <c r="AE2194" s="54">
        <v>374704</v>
      </c>
      <c r="AF2194" s="54">
        <v>0</v>
      </c>
      <c r="AG2194" s="54">
        <v>0</v>
      </c>
      <c r="AH2194" s="54">
        <v>0</v>
      </c>
      <c r="AI2194" s="55">
        <v>0</v>
      </c>
    </row>
    <row r="2195" spans="1:35" x14ac:dyDescent="0.25">
      <c r="A2195" s="26">
        <v>2020</v>
      </c>
      <c r="B2195" s="26">
        <v>0</v>
      </c>
      <c r="C2195" s="26" t="s">
        <v>55</v>
      </c>
      <c r="D2195" s="26">
        <v>21</v>
      </c>
      <c r="E2195" s="26">
        <v>1999</v>
      </c>
      <c r="F2195" s="50">
        <v>68751282</v>
      </c>
      <c r="G2195" s="51">
        <v>138783663</v>
      </c>
      <c r="H2195" s="51">
        <v>0</v>
      </c>
      <c r="I2195" s="51">
        <v>0</v>
      </c>
      <c r="J2195" s="51">
        <v>0</v>
      </c>
      <c r="K2195" s="52">
        <v>0</v>
      </c>
      <c r="L2195" s="50">
        <v>0</v>
      </c>
      <c r="M2195" s="51">
        <v>0</v>
      </c>
      <c r="N2195" s="51">
        <v>0</v>
      </c>
      <c r="O2195" s="51">
        <v>0</v>
      </c>
      <c r="P2195" s="51">
        <v>0</v>
      </c>
      <c r="Q2195" s="52">
        <v>0</v>
      </c>
      <c r="R2195" s="50">
        <v>383925</v>
      </c>
      <c r="S2195" s="51">
        <v>393026</v>
      </c>
      <c r="T2195" s="51">
        <v>0</v>
      </c>
      <c r="U2195" s="51">
        <v>0</v>
      </c>
      <c r="V2195" s="51">
        <v>0</v>
      </c>
      <c r="W2195" s="52">
        <v>0</v>
      </c>
      <c r="X2195" s="50">
        <v>36</v>
      </c>
      <c r="Y2195" s="51">
        <v>69</v>
      </c>
      <c r="Z2195" s="51">
        <v>0</v>
      </c>
      <c r="AA2195" s="51">
        <v>0</v>
      </c>
      <c r="AB2195" s="51">
        <v>0</v>
      </c>
      <c r="AC2195" s="52">
        <v>0</v>
      </c>
      <c r="AD2195" s="50">
        <v>377149</v>
      </c>
      <c r="AE2195" s="51">
        <v>379421</v>
      </c>
      <c r="AF2195" s="51">
        <v>0</v>
      </c>
      <c r="AG2195" s="51">
        <v>0</v>
      </c>
      <c r="AH2195" s="51">
        <v>0</v>
      </c>
      <c r="AI2195" s="52">
        <v>0</v>
      </c>
    </row>
    <row r="2196" spans="1:35" x14ac:dyDescent="0.25">
      <c r="A2196" s="27">
        <v>2020</v>
      </c>
      <c r="B2196" s="27">
        <v>0</v>
      </c>
      <c r="C2196" s="27" t="s">
        <v>55</v>
      </c>
      <c r="D2196" s="27">
        <v>22</v>
      </c>
      <c r="E2196" s="27">
        <v>1998</v>
      </c>
      <c r="F2196" s="53">
        <v>71462354</v>
      </c>
      <c r="G2196" s="54">
        <v>144134318</v>
      </c>
      <c r="H2196" s="54">
        <v>0</v>
      </c>
      <c r="I2196" s="54">
        <v>0</v>
      </c>
      <c r="J2196" s="54">
        <v>0</v>
      </c>
      <c r="K2196" s="55">
        <v>0</v>
      </c>
      <c r="L2196" s="53">
        <v>0</v>
      </c>
      <c r="M2196" s="54">
        <v>0</v>
      </c>
      <c r="N2196" s="54">
        <v>0</v>
      </c>
      <c r="O2196" s="54">
        <v>0</v>
      </c>
      <c r="P2196" s="54">
        <v>0</v>
      </c>
      <c r="Q2196" s="55">
        <v>0</v>
      </c>
      <c r="R2196" s="53">
        <v>398903</v>
      </c>
      <c r="S2196" s="54">
        <v>407697</v>
      </c>
      <c r="T2196" s="54">
        <v>0</v>
      </c>
      <c r="U2196" s="54">
        <v>0</v>
      </c>
      <c r="V2196" s="54">
        <v>0</v>
      </c>
      <c r="W2196" s="55">
        <v>0</v>
      </c>
      <c r="X2196" s="53">
        <v>30</v>
      </c>
      <c r="Y2196" s="54">
        <v>69</v>
      </c>
      <c r="Z2196" s="54">
        <v>0</v>
      </c>
      <c r="AA2196" s="54">
        <v>0</v>
      </c>
      <c r="AB2196" s="54">
        <v>0</v>
      </c>
      <c r="AC2196" s="55">
        <v>0</v>
      </c>
      <c r="AD2196" s="53">
        <v>391876</v>
      </c>
      <c r="AE2196" s="54">
        <v>393926</v>
      </c>
      <c r="AF2196" s="54">
        <v>0</v>
      </c>
      <c r="AG2196" s="54">
        <v>0</v>
      </c>
      <c r="AH2196" s="54">
        <v>0</v>
      </c>
      <c r="AI2196" s="55">
        <v>0</v>
      </c>
    </row>
    <row r="2197" spans="1:35" x14ac:dyDescent="0.25">
      <c r="A2197" s="26">
        <v>2020</v>
      </c>
      <c r="B2197" s="26">
        <v>0</v>
      </c>
      <c r="C2197" s="26" t="s">
        <v>55</v>
      </c>
      <c r="D2197" s="26">
        <v>23</v>
      </c>
      <c r="E2197" s="26">
        <v>1997</v>
      </c>
      <c r="F2197" s="50">
        <v>74623036</v>
      </c>
      <c r="G2197" s="51">
        <v>150510299</v>
      </c>
      <c r="H2197" s="51">
        <v>0</v>
      </c>
      <c r="I2197" s="51">
        <v>0</v>
      </c>
      <c r="J2197" s="51">
        <v>0</v>
      </c>
      <c r="K2197" s="52">
        <v>0</v>
      </c>
      <c r="L2197" s="50">
        <v>0</v>
      </c>
      <c r="M2197" s="51">
        <v>0</v>
      </c>
      <c r="N2197" s="51">
        <v>0</v>
      </c>
      <c r="O2197" s="51">
        <v>0</v>
      </c>
      <c r="P2197" s="51">
        <v>0</v>
      </c>
      <c r="Q2197" s="52">
        <v>0</v>
      </c>
      <c r="R2197" s="50">
        <v>417477</v>
      </c>
      <c r="S2197" s="51">
        <v>427297</v>
      </c>
      <c r="T2197" s="51">
        <v>0</v>
      </c>
      <c r="U2197" s="51">
        <v>0</v>
      </c>
      <c r="V2197" s="51">
        <v>0</v>
      </c>
      <c r="W2197" s="52">
        <v>0</v>
      </c>
      <c r="X2197" s="50">
        <v>43</v>
      </c>
      <c r="Y2197" s="51">
        <v>86</v>
      </c>
      <c r="Z2197" s="51">
        <v>0</v>
      </c>
      <c r="AA2197" s="51">
        <v>0</v>
      </c>
      <c r="AB2197" s="51">
        <v>0</v>
      </c>
      <c r="AC2197" s="52">
        <v>0</v>
      </c>
      <c r="AD2197" s="50">
        <v>408225</v>
      </c>
      <c r="AE2197" s="51">
        <v>410644</v>
      </c>
      <c r="AF2197" s="51">
        <v>0</v>
      </c>
      <c r="AG2197" s="51">
        <v>0</v>
      </c>
      <c r="AH2197" s="51">
        <v>0</v>
      </c>
      <c r="AI2197" s="52">
        <v>0</v>
      </c>
    </row>
    <row r="2198" spans="1:35" x14ac:dyDescent="0.25">
      <c r="A2198" s="27">
        <v>2020</v>
      </c>
      <c r="B2198" s="27">
        <v>0</v>
      </c>
      <c r="C2198" s="27" t="s">
        <v>55</v>
      </c>
      <c r="D2198" s="27">
        <v>24</v>
      </c>
      <c r="E2198" s="27">
        <v>1996</v>
      </c>
      <c r="F2198" s="53">
        <v>74658225</v>
      </c>
      <c r="G2198" s="54">
        <v>150791832</v>
      </c>
      <c r="H2198" s="54">
        <v>0</v>
      </c>
      <c r="I2198" s="54">
        <v>0</v>
      </c>
      <c r="J2198" s="54">
        <v>0</v>
      </c>
      <c r="K2198" s="55">
        <v>0</v>
      </c>
      <c r="L2198" s="53">
        <v>0</v>
      </c>
      <c r="M2198" s="54">
        <v>0</v>
      </c>
      <c r="N2198" s="54">
        <v>0</v>
      </c>
      <c r="O2198" s="54">
        <v>0</v>
      </c>
      <c r="P2198" s="54">
        <v>0</v>
      </c>
      <c r="Q2198" s="55">
        <v>0</v>
      </c>
      <c r="R2198" s="53">
        <v>417836</v>
      </c>
      <c r="S2198" s="54">
        <v>428145</v>
      </c>
      <c r="T2198" s="54">
        <v>0</v>
      </c>
      <c r="U2198" s="54">
        <v>0</v>
      </c>
      <c r="V2198" s="54">
        <v>0</v>
      </c>
      <c r="W2198" s="55">
        <v>0</v>
      </c>
      <c r="X2198" s="53">
        <v>31</v>
      </c>
      <c r="Y2198" s="54">
        <v>72</v>
      </c>
      <c r="Z2198" s="54">
        <v>0</v>
      </c>
      <c r="AA2198" s="54">
        <v>0</v>
      </c>
      <c r="AB2198" s="54">
        <v>0</v>
      </c>
      <c r="AC2198" s="55">
        <v>0</v>
      </c>
      <c r="AD2198" s="53">
        <v>410297</v>
      </c>
      <c r="AE2198" s="54">
        <v>413151</v>
      </c>
      <c r="AF2198" s="54">
        <v>0</v>
      </c>
      <c r="AG2198" s="54">
        <v>0</v>
      </c>
      <c r="AH2198" s="54">
        <v>0</v>
      </c>
      <c r="AI2198" s="55">
        <v>0</v>
      </c>
    </row>
    <row r="2199" spans="1:35" x14ac:dyDescent="0.25">
      <c r="A2199" s="26">
        <v>2020</v>
      </c>
      <c r="B2199" s="26">
        <v>0</v>
      </c>
      <c r="C2199" s="26" t="s">
        <v>55</v>
      </c>
      <c r="D2199" s="26">
        <v>25</v>
      </c>
      <c r="E2199" s="26">
        <v>1995</v>
      </c>
      <c r="F2199" s="50">
        <v>73692803</v>
      </c>
      <c r="G2199" s="51">
        <v>148824437</v>
      </c>
      <c r="H2199" s="51">
        <v>0</v>
      </c>
      <c r="I2199" s="51">
        <v>0</v>
      </c>
      <c r="J2199" s="51">
        <v>0</v>
      </c>
      <c r="K2199" s="52">
        <v>0</v>
      </c>
      <c r="L2199" s="50">
        <v>0</v>
      </c>
      <c r="M2199" s="51">
        <v>0</v>
      </c>
      <c r="N2199" s="51">
        <v>0</v>
      </c>
      <c r="O2199" s="51">
        <v>0</v>
      </c>
      <c r="P2199" s="51">
        <v>0</v>
      </c>
      <c r="Q2199" s="52">
        <v>0</v>
      </c>
      <c r="R2199" s="50">
        <v>413444</v>
      </c>
      <c r="S2199" s="51">
        <v>424196</v>
      </c>
      <c r="T2199" s="51">
        <v>0</v>
      </c>
      <c r="U2199" s="51">
        <v>0</v>
      </c>
      <c r="V2199" s="51">
        <v>0</v>
      </c>
      <c r="W2199" s="52">
        <v>0</v>
      </c>
      <c r="X2199" s="50">
        <v>30</v>
      </c>
      <c r="Y2199" s="51">
        <v>68</v>
      </c>
      <c r="Z2199" s="51">
        <v>0</v>
      </c>
      <c r="AA2199" s="51">
        <v>0</v>
      </c>
      <c r="AB2199" s="51">
        <v>0</v>
      </c>
      <c r="AC2199" s="52">
        <v>0</v>
      </c>
      <c r="AD2199" s="50">
        <v>404882</v>
      </c>
      <c r="AE2199" s="51">
        <v>407778</v>
      </c>
      <c r="AF2199" s="51">
        <v>0</v>
      </c>
      <c r="AG2199" s="51">
        <v>0</v>
      </c>
      <c r="AH2199" s="51">
        <v>0</v>
      </c>
      <c r="AI2199" s="52">
        <v>0</v>
      </c>
    </row>
    <row r="2200" spans="1:35" x14ac:dyDescent="0.25">
      <c r="A2200" s="27">
        <v>2020</v>
      </c>
      <c r="B2200" s="27">
        <v>0</v>
      </c>
      <c r="C2200" s="27" t="s">
        <v>55</v>
      </c>
      <c r="D2200" s="27">
        <v>26</v>
      </c>
      <c r="E2200" s="27">
        <v>1994</v>
      </c>
      <c r="F2200" s="53">
        <v>75237091</v>
      </c>
      <c r="G2200" s="54">
        <v>151929185</v>
      </c>
      <c r="H2200" s="54">
        <v>0</v>
      </c>
      <c r="I2200" s="54">
        <v>0</v>
      </c>
      <c r="J2200" s="54">
        <v>0</v>
      </c>
      <c r="K2200" s="55">
        <v>0</v>
      </c>
      <c r="L2200" s="53">
        <v>0</v>
      </c>
      <c r="M2200" s="54">
        <v>0</v>
      </c>
      <c r="N2200" s="54">
        <v>0</v>
      </c>
      <c r="O2200" s="54">
        <v>0</v>
      </c>
      <c r="P2200" s="54">
        <v>0</v>
      </c>
      <c r="Q2200" s="55">
        <v>0</v>
      </c>
      <c r="R2200" s="53">
        <v>421738</v>
      </c>
      <c r="S2200" s="54">
        <v>432074</v>
      </c>
      <c r="T2200" s="54">
        <v>0</v>
      </c>
      <c r="U2200" s="54">
        <v>0</v>
      </c>
      <c r="V2200" s="54">
        <v>0</v>
      </c>
      <c r="W2200" s="55">
        <v>0</v>
      </c>
      <c r="X2200" s="53">
        <v>35</v>
      </c>
      <c r="Y2200" s="54">
        <v>85</v>
      </c>
      <c r="Z2200" s="54">
        <v>0</v>
      </c>
      <c r="AA2200" s="54">
        <v>0</v>
      </c>
      <c r="AB2200" s="54">
        <v>0</v>
      </c>
      <c r="AC2200" s="55">
        <v>0</v>
      </c>
      <c r="AD2200" s="53">
        <v>413967</v>
      </c>
      <c r="AE2200" s="54">
        <v>416749</v>
      </c>
      <c r="AF2200" s="54">
        <v>0</v>
      </c>
      <c r="AG2200" s="54">
        <v>0</v>
      </c>
      <c r="AH2200" s="54">
        <v>0</v>
      </c>
      <c r="AI2200" s="55">
        <v>0</v>
      </c>
    </row>
    <row r="2201" spans="1:35" x14ac:dyDescent="0.25">
      <c r="A2201" s="26">
        <v>2020</v>
      </c>
      <c r="B2201" s="26">
        <v>0</v>
      </c>
      <c r="C2201" s="26" t="s">
        <v>55</v>
      </c>
      <c r="D2201" s="26">
        <v>27</v>
      </c>
      <c r="E2201" s="26">
        <v>1993</v>
      </c>
      <c r="F2201" s="50">
        <v>78613500</v>
      </c>
      <c r="G2201" s="51">
        <v>158679685</v>
      </c>
      <c r="H2201" s="51">
        <v>0</v>
      </c>
      <c r="I2201" s="51">
        <v>0</v>
      </c>
      <c r="J2201" s="51">
        <v>0</v>
      </c>
      <c r="K2201" s="52">
        <v>0</v>
      </c>
      <c r="L2201" s="50">
        <v>0</v>
      </c>
      <c r="M2201" s="51">
        <v>0</v>
      </c>
      <c r="N2201" s="51">
        <v>0</v>
      </c>
      <c r="O2201" s="51">
        <v>0</v>
      </c>
      <c r="P2201" s="51">
        <v>0</v>
      </c>
      <c r="Q2201" s="52">
        <v>0</v>
      </c>
      <c r="R2201" s="50">
        <v>440001</v>
      </c>
      <c r="S2201" s="51">
        <v>449618</v>
      </c>
      <c r="T2201" s="51">
        <v>0</v>
      </c>
      <c r="U2201" s="51">
        <v>0</v>
      </c>
      <c r="V2201" s="51">
        <v>0</v>
      </c>
      <c r="W2201" s="52">
        <v>0</v>
      </c>
      <c r="X2201" s="50">
        <v>34</v>
      </c>
      <c r="Y2201" s="51">
        <v>82</v>
      </c>
      <c r="Z2201" s="51">
        <v>0</v>
      </c>
      <c r="AA2201" s="51">
        <v>0</v>
      </c>
      <c r="AB2201" s="51">
        <v>0</v>
      </c>
      <c r="AC2201" s="52">
        <v>0</v>
      </c>
      <c r="AD2201" s="50">
        <v>432434</v>
      </c>
      <c r="AE2201" s="51">
        <v>434888</v>
      </c>
      <c r="AF2201" s="51">
        <v>0</v>
      </c>
      <c r="AG2201" s="51">
        <v>0</v>
      </c>
      <c r="AH2201" s="51">
        <v>0</v>
      </c>
      <c r="AI2201" s="52">
        <v>0</v>
      </c>
    </row>
    <row r="2202" spans="1:35" x14ac:dyDescent="0.25">
      <c r="A2202" s="27">
        <v>2020</v>
      </c>
      <c r="B2202" s="27">
        <v>0</v>
      </c>
      <c r="C2202" s="27" t="s">
        <v>55</v>
      </c>
      <c r="D2202" s="27">
        <v>28</v>
      </c>
      <c r="E2202" s="27">
        <v>1992</v>
      </c>
      <c r="F2202" s="53">
        <v>81074699</v>
      </c>
      <c r="G2202" s="54">
        <v>163531569</v>
      </c>
      <c r="H2202" s="54">
        <v>0</v>
      </c>
      <c r="I2202" s="54">
        <v>0</v>
      </c>
      <c r="J2202" s="54">
        <v>0</v>
      </c>
      <c r="K2202" s="55">
        <v>0</v>
      </c>
      <c r="L2202" s="53">
        <v>0</v>
      </c>
      <c r="M2202" s="54">
        <v>0</v>
      </c>
      <c r="N2202" s="54">
        <v>0</v>
      </c>
      <c r="O2202" s="54">
        <v>0</v>
      </c>
      <c r="P2202" s="54">
        <v>0</v>
      </c>
      <c r="Q2202" s="55">
        <v>0</v>
      </c>
      <c r="R2202" s="53">
        <v>452808</v>
      </c>
      <c r="S2202" s="54">
        <v>461361</v>
      </c>
      <c r="T2202" s="54">
        <v>0</v>
      </c>
      <c r="U2202" s="54">
        <v>0</v>
      </c>
      <c r="V2202" s="54">
        <v>0</v>
      </c>
      <c r="W2202" s="55">
        <v>0</v>
      </c>
      <c r="X2202" s="53">
        <v>40</v>
      </c>
      <c r="Y2202" s="54">
        <v>92</v>
      </c>
      <c r="Z2202" s="54">
        <v>0</v>
      </c>
      <c r="AA2202" s="54">
        <v>0</v>
      </c>
      <c r="AB2202" s="54">
        <v>0</v>
      </c>
      <c r="AC2202" s="55">
        <v>0</v>
      </c>
      <c r="AD2202" s="53">
        <v>445881</v>
      </c>
      <c r="AE2202" s="54">
        <v>447639</v>
      </c>
      <c r="AF2202" s="54">
        <v>0</v>
      </c>
      <c r="AG2202" s="54">
        <v>0</v>
      </c>
      <c r="AH2202" s="54">
        <v>0</v>
      </c>
      <c r="AI2202" s="55">
        <v>0</v>
      </c>
    </row>
    <row r="2203" spans="1:35" x14ac:dyDescent="0.25">
      <c r="A2203" s="26">
        <v>2020</v>
      </c>
      <c r="B2203" s="26">
        <v>0</v>
      </c>
      <c r="C2203" s="26" t="s">
        <v>55</v>
      </c>
      <c r="D2203" s="26">
        <v>29</v>
      </c>
      <c r="E2203" s="26">
        <v>1991</v>
      </c>
      <c r="F2203" s="50">
        <v>84092439</v>
      </c>
      <c r="G2203" s="51">
        <v>169538858</v>
      </c>
      <c r="H2203" s="51">
        <v>0</v>
      </c>
      <c r="I2203" s="51">
        <v>0</v>
      </c>
      <c r="J2203" s="51">
        <v>0</v>
      </c>
      <c r="K2203" s="52">
        <v>0</v>
      </c>
      <c r="L2203" s="50">
        <v>0</v>
      </c>
      <c r="M2203" s="51">
        <v>0</v>
      </c>
      <c r="N2203" s="51">
        <v>0</v>
      </c>
      <c r="O2203" s="51">
        <v>0</v>
      </c>
      <c r="P2203" s="51">
        <v>0</v>
      </c>
      <c r="Q2203" s="52">
        <v>0</v>
      </c>
      <c r="R2203" s="50">
        <v>468802</v>
      </c>
      <c r="S2203" s="51">
        <v>476530</v>
      </c>
      <c r="T2203" s="51">
        <v>0</v>
      </c>
      <c r="U2203" s="51">
        <v>0</v>
      </c>
      <c r="V2203" s="51">
        <v>0</v>
      </c>
      <c r="W2203" s="52">
        <v>0</v>
      </c>
      <c r="X2203" s="50">
        <v>56</v>
      </c>
      <c r="Y2203" s="51">
        <v>119</v>
      </c>
      <c r="Z2203" s="51">
        <v>0</v>
      </c>
      <c r="AA2203" s="51">
        <v>0</v>
      </c>
      <c r="AB2203" s="51">
        <v>0</v>
      </c>
      <c r="AC2203" s="52">
        <v>0</v>
      </c>
      <c r="AD2203" s="50">
        <v>462323</v>
      </c>
      <c r="AE2203" s="51">
        <v>463626</v>
      </c>
      <c r="AF2203" s="51">
        <v>0</v>
      </c>
      <c r="AG2203" s="51">
        <v>0</v>
      </c>
      <c r="AH2203" s="51">
        <v>0</v>
      </c>
      <c r="AI2203" s="52">
        <v>0</v>
      </c>
    </row>
    <row r="2204" spans="1:35" x14ac:dyDescent="0.25">
      <c r="A2204" s="27">
        <v>2020</v>
      </c>
      <c r="B2204" s="27">
        <v>0</v>
      </c>
      <c r="C2204" s="27" t="s">
        <v>55</v>
      </c>
      <c r="D2204" s="27">
        <v>30</v>
      </c>
      <c r="E2204" s="27">
        <v>1990</v>
      </c>
      <c r="F2204" s="53">
        <v>91430401</v>
      </c>
      <c r="G2204" s="54">
        <v>184195322</v>
      </c>
      <c r="H2204" s="54">
        <v>0</v>
      </c>
      <c r="I2204" s="54">
        <v>0</v>
      </c>
      <c r="J2204" s="54">
        <v>0</v>
      </c>
      <c r="K2204" s="55">
        <v>0</v>
      </c>
      <c r="L2204" s="53">
        <v>0</v>
      </c>
      <c r="M2204" s="54">
        <v>0</v>
      </c>
      <c r="N2204" s="54">
        <v>0</v>
      </c>
      <c r="O2204" s="54">
        <v>0</v>
      </c>
      <c r="P2204" s="54">
        <v>0</v>
      </c>
      <c r="Q2204" s="55">
        <v>0</v>
      </c>
      <c r="R2204" s="53">
        <v>508779</v>
      </c>
      <c r="S2204" s="54">
        <v>515942</v>
      </c>
      <c r="T2204" s="54">
        <v>0</v>
      </c>
      <c r="U2204" s="54">
        <v>0</v>
      </c>
      <c r="V2204" s="54">
        <v>0</v>
      </c>
      <c r="W2204" s="55">
        <v>0</v>
      </c>
      <c r="X2204" s="53">
        <v>53</v>
      </c>
      <c r="Y2204" s="54">
        <v>113</v>
      </c>
      <c r="Z2204" s="54">
        <v>0</v>
      </c>
      <c r="AA2204" s="54">
        <v>0</v>
      </c>
      <c r="AB2204" s="54">
        <v>0</v>
      </c>
      <c r="AC2204" s="55">
        <v>0</v>
      </c>
      <c r="AD2204" s="53">
        <v>502317</v>
      </c>
      <c r="AE2204" s="54">
        <v>502899</v>
      </c>
      <c r="AF2204" s="54">
        <v>0</v>
      </c>
      <c r="AG2204" s="54">
        <v>0</v>
      </c>
      <c r="AH2204" s="54">
        <v>0</v>
      </c>
      <c r="AI2204" s="55">
        <v>0</v>
      </c>
    </row>
    <row r="2205" spans="1:35" x14ac:dyDescent="0.25">
      <c r="A2205" s="26">
        <v>2020</v>
      </c>
      <c r="B2205" s="26">
        <v>0</v>
      </c>
      <c r="C2205" s="26" t="s">
        <v>55</v>
      </c>
      <c r="D2205" s="26">
        <v>31</v>
      </c>
      <c r="E2205" s="26">
        <v>1989</v>
      </c>
      <c r="F2205" s="50">
        <v>90636291</v>
      </c>
      <c r="G2205" s="51">
        <v>182579559</v>
      </c>
      <c r="H2205" s="51">
        <v>0</v>
      </c>
      <c r="I2205" s="51">
        <v>0</v>
      </c>
      <c r="J2205" s="51">
        <v>0</v>
      </c>
      <c r="K2205" s="52">
        <v>0</v>
      </c>
      <c r="L2205" s="50">
        <v>0</v>
      </c>
      <c r="M2205" s="51">
        <v>0</v>
      </c>
      <c r="N2205" s="51">
        <v>0</v>
      </c>
      <c r="O2205" s="51">
        <v>0</v>
      </c>
      <c r="P2205" s="51">
        <v>0</v>
      </c>
      <c r="Q2205" s="52">
        <v>0</v>
      </c>
      <c r="R2205" s="50">
        <v>503854</v>
      </c>
      <c r="S2205" s="51">
        <v>510352</v>
      </c>
      <c r="T2205" s="51">
        <v>0</v>
      </c>
      <c r="U2205" s="51">
        <v>0</v>
      </c>
      <c r="V2205" s="51">
        <v>0</v>
      </c>
      <c r="W2205" s="52">
        <v>0</v>
      </c>
      <c r="X2205" s="50">
        <v>66</v>
      </c>
      <c r="Y2205" s="51">
        <v>137</v>
      </c>
      <c r="Z2205" s="51">
        <v>0</v>
      </c>
      <c r="AA2205" s="51">
        <v>0</v>
      </c>
      <c r="AB2205" s="51">
        <v>0</v>
      </c>
      <c r="AC2205" s="52">
        <v>0</v>
      </c>
      <c r="AD2205" s="50">
        <v>497956</v>
      </c>
      <c r="AE2205" s="51">
        <v>498610</v>
      </c>
      <c r="AF2205" s="51">
        <v>0</v>
      </c>
      <c r="AG2205" s="51">
        <v>0</v>
      </c>
      <c r="AH2205" s="51">
        <v>0</v>
      </c>
      <c r="AI2205" s="52">
        <v>0</v>
      </c>
    </row>
    <row r="2206" spans="1:35" x14ac:dyDescent="0.25">
      <c r="A2206" s="27">
        <v>2020</v>
      </c>
      <c r="B2206" s="27">
        <v>0</v>
      </c>
      <c r="C2206" s="27" t="s">
        <v>55</v>
      </c>
      <c r="D2206" s="27">
        <v>32</v>
      </c>
      <c r="E2206" s="27">
        <v>1988</v>
      </c>
      <c r="F2206" s="53">
        <v>92563486</v>
      </c>
      <c r="G2206" s="54">
        <v>186498597</v>
      </c>
      <c r="H2206" s="54">
        <v>0</v>
      </c>
      <c r="I2206" s="54">
        <v>0</v>
      </c>
      <c r="J2206" s="54">
        <v>0</v>
      </c>
      <c r="K2206" s="55">
        <v>0</v>
      </c>
      <c r="L2206" s="53">
        <v>0</v>
      </c>
      <c r="M2206" s="54">
        <v>0</v>
      </c>
      <c r="N2206" s="54">
        <v>0</v>
      </c>
      <c r="O2206" s="54">
        <v>0</v>
      </c>
      <c r="P2206" s="54">
        <v>0</v>
      </c>
      <c r="Q2206" s="55">
        <v>0</v>
      </c>
      <c r="R2206" s="53">
        <v>514037</v>
      </c>
      <c r="S2206" s="54">
        <v>520126</v>
      </c>
      <c r="T2206" s="54">
        <v>0</v>
      </c>
      <c r="U2206" s="54">
        <v>0</v>
      </c>
      <c r="V2206" s="54">
        <v>0</v>
      </c>
      <c r="W2206" s="55">
        <v>0</v>
      </c>
      <c r="X2206" s="53">
        <v>92</v>
      </c>
      <c r="Y2206" s="54">
        <v>177</v>
      </c>
      <c r="Z2206" s="54">
        <v>0</v>
      </c>
      <c r="AA2206" s="54">
        <v>0</v>
      </c>
      <c r="AB2206" s="54">
        <v>0</v>
      </c>
      <c r="AC2206" s="55">
        <v>0</v>
      </c>
      <c r="AD2206" s="53">
        <v>508538</v>
      </c>
      <c r="AE2206" s="54">
        <v>509419</v>
      </c>
      <c r="AF2206" s="54">
        <v>0</v>
      </c>
      <c r="AG2206" s="54">
        <v>0</v>
      </c>
      <c r="AH2206" s="54">
        <v>0</v>
      </c>
      <c r="AI2206" s="55">
        <v>0</v>
      </c>
    </row>
    <row r="2207" spans="1:35" x14ac:dyDescent="0.25">
      <c r="A2207" s="26">
        <v>2020</v>
      </c>
      <c r="B2207" s="26">
        <v>0</v>
      </c>
      <c r="C2207" s="26" t="s">
        <v>55</v>
      </c>
      <c r="D2207" s="26">
        <v>33</v>
      </c>
      <c r="E2207" s="26">
        <v>1987</v>
      </c>
      <c r="F2207" s="50">
        <v>90772945</v>
      </c>
      <c r="G2207" s="51">
        <v>182904849</v>
      </c>
      <c r="H2207" s="51">
        <v>0</v>
      </c>
      <c r="I2207" s="51">
        <v>0</v>
      </c>
      <c r="J2207" s="51">
        <v>0</v>
      </c>
      <c r="K2207" s="52">
        <v>0</v>
      </c>
      <c r="L2207" s="50">
        <v>0</v>
      </c>
      <c r="M2207" s="51">
        <v>0</v>
      </c>
      <c r="N2207" s="51">
        <v>0</v>
      </c>
      <c r="O2207" s="51">
        <v>0</v>
      </c>
      <c r="P2207" s="51">
        <v>0</v>
      </c>
      <c r="Q2207" s="52">
        <v>0</v>
      </c>
      <c r="R2207" s="50">
        <v>503562</v>
      </c>
      <c r="S2207" s="51">
        <v>509205</v>
      </c>
      <c r="T2207" s="51">
        <v>0</v>
      </c>
      <c r="U2207" s="51">
        <v>0</v>
      </c>
      <c r="V2207" s="51">
        <v>0</v>
      </c>
      <c r="W2207" s="52">
        <v>0</v>
      </c>
      <c r="X2207" s="50">
        <v>66</v>
      </c>
      <c r="Y2207" s="51">
        <v>150</v>
      </c>
      <c r="Z2207" s="51">
        <v>0</v>
      </c>
      <c r="AA2207" s="51">
        <v>0</v>
      </c>
      <c r="AB2207" s="51">
        <v>0</v>
      </c>
      <c r="AC2207" s="52">
        <v>0</v>
      </c>
      <c r="AD2207" s="50">
        <v>498654</v>
      </c>
      <c r="AE2207" s="51">
        <v>499609</v>
      </c>
      <c r="AF2207" s="51">
        <v>0</v>
      </c>
      <c r="AG2207" s="51">
        <v>0</v>
      </c>
      <c r="AH2207" s="51">
        <v>0</v>
      </c>
      <c r="AI2207" s="52">
        <v>0</v>
      </c>
    </row>
    <row r="2208" spans="1:35" x14ac:dyDescent="0.25">
      <c r="A2208" s="27">
        <v>2020</v>
      </c>
      <c r="B2208" s="27">
        <v>0</v>
      </c>
      <c r="C2208" s="27" t="s">
        <v>55</v>
      </c>
      <c r="D2208" s="27">
        <v>34</v>
      </c>
      <c r="E2208" s="27">
        <v>1986</v>
      </c>
      <c r="F2208" s="53">
        <v>89183785</v>
      </c>
      <c r="G2208" s="54">
        <v>179682520</v>
      </c>
      <c r="H2208" s="54">
        <v>0</v>
      </c>
      <c r="I2208" s="54">
        <v>0</v>
      </c>
      <c r="J2208" s="54">
        <v>0</v>
      </c>
      <c r="K2208" s="55">
        <v>0</v>
      </c>
      <c r="L2208" s="53">
        <v>0</v>
      </c>
      <c r="M2208" s="54">
        <v>0</v>
      </c>
      <c r="N2208" s="54">
        <v>0</v>
      </c>
      <c r="O2208" s="54">
        <v>0</v>
      </c>
      <c r="P2208" s="54">
        <v>0</v>
      </c>
      <c r="Q2208" s="55">
        <v>0</v>
      </c>
      <c r="R2208" s="53">
        <v>494511</v>
      </c>
      <c r="S2208" s="54">
        <v>499793</v>
      </c>
      <c r="T2208" s="54">
        <v>0</v>
      </c>
      <c r="U2208" s="54">
        <v>0</v>
      </c>
      <c r="V2208" s="54">
        <v>0</v>
      </c>
      <c r="W2208" s="55">
        <v>0</v>
      </c>
      <c r="X2208" s="53">
        <v>93</v>
      </c>
      <c r="Y2208" s="54">
        <v>196</v>
      </c>
      <c r="Z2208" s="54">
        <v>0</v>
      </c>
      <c r="AA2208" s="54">
        <v>0</v>
      </c>
      <c r="AB2208" s="54">
        <v>0</v>
      </c>
      <c r="AC2208" s="55">
        <v>0</v>
      </c>
      <c r="AD2208" s="53">
        <v>489853</v>
      </c>
      <c r="AE2208" s="54">
        <v>490924</v>
      </c>
      <c r="AF2208" s="54">
        <v>0</v>
      </c>
      <c r="AG2208" s="54">
        <v>0</v>
      </c>
      <c r="AH2208" s="54">
        <v>0</v>
      </c>
      <c r="AI2208" s="55">
        <v>0</v>
      </c>
    </row>
    <row r="2209" spans="1:35" x14ac:dyDescent="0.25">
      <c r="A2209" s="26">
        <v>2020</v>
      </c>
      <c r="B2209" s="26">
        <v>0</v>
      </c>
      <c r="C2209" s="26" t="s">
        <v>55</v>
      </c>
      <c r="D2209" s="26">
        <v>35</v>
      </c>
      <c r="E2209" s="26">
        <v>1985</v>
      </c>
      <c r="F2209" s="50">
        <v>86665857</v>
      </c>
      <c r="G2209" s="51">
        <v>174638205</v>
      </c>
      <c r="H2209" s="51">
        <v>0</v>
      </c>
      <c r="I2209" s="51">
        <v>0</v>
      </c>
      <c r="J2209" s="51">
        <v>0</v>
      </c>
      <c r="K2209" s="52">
        <v>0</v>
      </c>
      <c r="L2209" s="50">
        <v>0</v>
      </c>
      <c r="M2209" s="51">
        <v>0</v>
      </c>
      <c r="N2209" s="51">
        <v>0</v>
      </c>
      <c r="O2209" s="51">
        <v>0</v>
      </c>
      <c r="P2209" s="51">
        <v>0</v>
      </c>
      <c r="Q2209" s="52">
        <v>0</v>
      </c>
      <c r="R2209" s="50">
        <v>480245</v>
      </c>
      <c r="S2209" s="51">
        <v>485252</v>
      </c>
      <c r="T2209" s="51">
        <v>0</v>
      </c>
      <c r="U2209" s="51">
        <v>0</v>
      </c>
      <c r="V2209" s="51">
        <v>0</v>
      </c>
      <c r="W2209" s="52">
        <v>0</v>
      </c>
      <c r="X2209" s="50">
        <v>85</v>
      </c>
      <c r="Y2209" s="51">
        <v>206</v>
      </c>
      <c r="Z2209" s="51">
        <v>0</v>
      </c>
      <c r="AA2209" s="51">
        <v>0</v>
      </c>
      <c r="AB2209" s="51">
        <v>0</v>
      </c>
      <c r="AC2209" s="52">
        <v>0</v>
      </c>
      <c r="AD2209" s="50">
        <v>476079</v>
      </c>
      <c r="AE2209" s="51">
        <v>477141</v>
      </c>
      <c r="AF2209" s="51">
        <v>0</v>
      </c>
      <c r="AG2209" s="51">
        <v>0</v>
      </c>
      <c r="AH2209" s="51">
        <v>0</v>
      </c>
      <c r="AI2209" s="52">
        <v>0</v>
      </c>
    </row>
    <row r="2210" spans="1:35" x14ac:dyDescent="0.25">
      <c r="A2210" s="27">
        <v>2020</v>
      </c>
      <c r="B2210" s="27">
        <v>0</v>
      </c>
      <c r="C2210" s="27" t="s">
        <v>55</v>
      </c>
      <c r="D2210" s="27">
        <v>36</v>
      </c>
      <c r="E2210" s="27">
        <v>1984</v>
      </c>
      <c r="F2210" s="53">
        <v>86225706</v>
      </c>
      <c r="G2210" s="54">
        <v>173720659</v>
      </c>
      <c r="H2210" s="54">
        <v>0</v>
      </c>
      <c r="I2210" s="54">
        <v>0</v>
      </c>
      <c r="J2210" s="54">
        <v>0</v>
      </c>
      <c r="K2210" s="55">
        <v>0</v>
      </c>
      <c r="L2210" s="53">
        <v>0</v>
      </c>
      <c r="M2210" s="54">
        <v>0</v>
      </c>
      <c r="N2210" s="54">
        <v>0</v>
      </c>
      <c r="O2210" s="54">
        <v>0</v>
      </c>
      <c r="P2210" s="54">
        <v>0</v>
      </c>
      <c r="Q2210" s="55">
        <v>0</v>
      </c>
      <c r="R2210" s="53">
        <v>477654</v>
      </c>
      <c r="S2210" s="54">
        <v>482277</v>
      </c>
      <c r="T2210" s="54">
        <v>0</v>
      </c>
      <c r="U2210" s="54">
        <v>0</v>
      </c>
      <c r="V2210" s="54">
        <v>0</v>
      </c>
      <c r="W2210" s="55">
        <v>0</v>
      </c>
      <c r="X2210" s="53">
        <v>128</v>
      </c>
      <c r="Y2210" s="54">
        <v>235</v>
      </c>
      <c r="Z2210" s="54">
        <v>0</v>
      </c>
      <c r="AA2210" s="54">
        <v>0</v>
      </c>
      <c r="AB2210" s="54">
        <v>0</v>
      </c>
      <c r="AC2210" s="55">
        <v>0</v>
      </c>
      <c r="AD2210" s="53">
        <v>473557</v>
      </c>
      <c r="AE2210" s="54">
        <v>474338</v>
      </c>
      <c r="AF2210" s="54">
        <v>0</v>
      </c>
      <c r="AG2210" s="54">
        <v>0</v>
      </c>
      <c r="AH2210" s="54">
        <v>0</v>
      </c>
      <c r="AI2210" s="55">
        <v>0</v>
      </c>
    </row>
    <row r="2211" spans="1:35" x14ac:dyDescent="0.25">
      <c r="A2211" s="26">
        <v>2020</v>
      </c>
      <c r="B2211" s="26">
        <v>0</v>
      </c>
      <c r="C2211" s="26" t="s">
        <v>55</v>
      </c>
      <c r="D2211" s="26">
        <v>37</v>
      </c>
      <c r="E2211" s="26">
        <v>1983</v>
      </c>
      <c r="F2211" s="50">
        <v>86350640</v>
      </c>
      <c r="G2211" s="51">
        <v>173963421</v>
      </c>
      <c r="H2211" s="51">
        <v>0</v>
      </c>
      <c r="I2211" s="51">
        <v>0</v>
      </c>
      <c r="J2211" s="51">
        <v>0</v>
      </c>
      <c r="K2211" s="52">
        <v>0</v>
      </c>
      <c r="L2211" s="50">
        <v>0</v>
      </c>
      <c r="M2211" s="51">
        <v>0</v>
      </c>
      <c r="N2211" s="51">
        <v>0</v>
      </c>
      <c r="O2211" s="51">
        <v>0</v>
      </c>
      <c r="P2211" s="51">
        <v>0</v>
      </c>
      <c r="Q2211" s="52">
        <v>0</v>
      </c>
      <c r="R2211" s="50">
        <v>478108</v>
      </c>
      <c r="S2211" s="51">
        <v>482621</v>
      </c>
      <c r="T2211" s="51">
        <v>0</v>
      </c>
      <c r="U2211" s="51">
        <v>0</v>
      </c>
      <c r="V2211" s="51">
        <v>0</v>
      </c>
      <c r="W2211" s="52">
        <v>0</v>
      </c>
      <c r="X2211" s="50">
        <v>111</v>
      </c>
      <c r="Y2211" s="51">
        <v>233</v>
      </c>
      <c r="Z2211" s="51">
        <v>0</v>
      </c>
      <c r="AA2211" s="51">
        <v>0</v>
      </c>
      <c r="AB2211" s="51">
        <v>0</v>
      </c>
      <c r="AC2211" s="52">
        <v>0</v>
      </c>
      <c r="AD2211" s="50">
        <v>474227</v>
      </c>
      <c r="AE2211" s="51">
        <v>475049</v>
      </c>
      <c r="AF2211" s="51">
        <v>0</v>
      </c>
      <c r="AG2211" s="51">
        <v>0</v>
      </c>
      <c r="AH2211" s="51">
        <v>0</v>
      </c>
      <c r="AI2211" s="52">
        <v>0</v>
      </c>
    </row>
    <row r="2212" spans="1:35" x14ac:dyDescent="0.25">
      <c r="A2212" s="27">
        <v>2020</v>
      </c>
      <c r="B2212" s="27">
        <v>0</v>
      </c>
      <c r="C2212" s="27" t="s">
        <v>55</v>
      </c>
      <c r="D2212" s="27">
        <v>38</v>
      </c>
      <c r="E2212" s="27">
        <v>1982</v>
      </c>
      <c r="F2212" s="53">
        <v>88281308</v>
      </c>
      <c r="G2212" s="54">
        <v>177816005</v>
      </c>
      <c r="H2212" s="54">
        <v>0</v>
      </c>
      <c r="I2212" s="54">
        <v>0</v>
      </c>
      <c r="J2212" s="54">
        <v>0</v>
      </c>
      <c r="K2212" s="55">
        <v>0</v>
      </c>
      <c r="L2212" s="53">
        <v>0</v>
      </c>
      <c r="M2212" s="54">
        <v>0</v>
      </c>
      <c r="N2212" s="54">
        <v>0</v>
      </c>
      <c r="O2212" s="54">
        <v>0</v>
      </c>
      <c r="P2212" s="54">
        <v>0</v>
      </c>
      <c r="Q2212" s="55">
        <v>0</v>
      </c>
      <c r="R2212" s="53">
        <v>488580</v>
      </c>
      <c r="S2212" s="54">
        <v>492858</v>
      </c>
      <c r="T2212" s="54">
        <v>0</v>
      </c>
      <c r="U2212" s="54">
        <v>0</v>
      </c>
      <c r="V2212" s="54">
        <v>0</v>
      </c>
      <c r="W2212" s="55">
        <v>0</v>
      </c>
      <c r="X2212" s="53">
        <v>125</v>
      </c>
      <c r="Y2212" s="54">
        <v>248</v>
      </c>
      <c r="Z2212" s="54">
        <v>0</v>
      </c>
      <c r="AA2212" s="54">
        <v>0</v>
      </c>
      <c r="AB2212" s="54">
        <v>0</v>
      </c>
      <c r="AC2212" s="55">
        <v>0</v>
      </c>
      <c r="AD2212" s="53">
        <v>484732</v>
      </c>
      <c r="AE2212" s="54">
        <v>485545</v>
      </c>
      <c r="AF2212" s="54">
        <v>0</v>
      </c>
      <c r="AG2212" s="54">
        <v>0</v>
      </c>
      <c r="AH2212" s="54">
        <v>0</v>
      </c>
      <c r="AI2212" s="55">
        <v>0</v>
      </c>
    </row>
    <row r="2213" spans="1:35" x14ac:dyDescent="0.25">
      <c r="A2213" s="26">
        <v>2020</v>
      </c>
      <c r="B2213" s="26">
        <v>0</v>
      </c>
      <c r="C2213" s="26" t="s">
        <v>55</v>
      </c>
      <c r="D2213" s="26">
        <v>39</v>
      </c>
      <c r="E2213" s="26">
        <v>1981</v>
      </c>
      <c r="F2213" s="50">
        <v>88198852</v>
      </c>
      <c r="G2213" s="51">
        <v>177661179</v>
      </c>
      <c r="H2213" s="51">
        <v>0</v>
      </c>
      <c r="I2213" s="51">
        <v>0</v>
      </c>
      <c r="J2213" s="51">
        <v>0</v>
      </c>
      <c r="K2213" s="52">
        <v>0</v>
      </c>
      <c r="L2213" s="50">
        <v>0</v>
      </c>
      <c r="M2213" s="51">
        <v>0</v>
      </c>
      <c r="N2213" s="51">
        <v>0</v>
      </c>
      <c r="O2213" s="51">
        <v>0</v>
      </c>
      <c r="P2213" s="51">
        <v>0</v>
      </c>
      <c r="Q2213" s="52">
        <v>0</v>
      </c>
      <c r="R2213" s="50">
        <v>487998</v>
      </c>
      <c r="S2213" s="51">
        <v>492174</v>
      </c>
      <c r="T2213" s="51">
        <v>0</v>
      </c>
      <c r="U2213" s="51">
        <v>0</v>
      </c>
      <c r="V2213" s="51">
        <v>0</v>
      </c>
      <c r="W2213" s="52">
        <v>0</v>
      </c>
      <c r="X2213" s="50">
        <v>138</v>
      </c>
      <c r="Y2213" s="51">
        <v>311</v>
      </c>
      <c r="Z2213" s="51">
        <v>0</v>
      </c>
      <c r="AA2213" s="51">
        <v>0</v>
      </c>
      <c r="AB2213" s="51">
        <v>0</v>
      </c>
      <c r="AC2213" s="52">
        <v>0</v>
      </c>
      <c r="AD2213" s="50">
        <v>484475</v>
      </c>
      <c r="AE2213" s="51">
        <v>485195</v>
      </c>
      <c r="AF2213" s="51">
        <v>0</v>
      </c>
      <c r="AG2213" s="51">
        <v>0</v>
      </c>
      <c r="AH2213" s="51">
        <v>0</v>
      </c>
      <c r="AI2213" s="52">
        <v>0</v>
      </c>
    </row>
    <row r="2214" spans="1:35" x14ac:dyDescent="0.25">
      <c r="A2214" s="27">
        <v>2020</v>
      </c>
      <c r="B2214" s="27">
        <v>0</v>
      </c>
      <c r="C2214" s="27" t="s">
        <v>55</v>
      </c>
      <c r="D2214" s="27">
        <v>40</v>
      </c>
      <c r="E2214" s="27">
        <v>1980</v>
      </c>
      <c r="F2214" s="53">
        <v>88795831</v>
      </c>
      <c r="G2214" s="54">
        <v>178876444</v>
      </c>
      <c r="H2214" s="54">
        <v>0</v>
      </c>
      <c r="I2214" s="54">
        <v>0</v>
      </c>
      <c r="J2214" s="54">
        <v>0</v>
      </c>
      <c r="K2214" s="55">
        <v>0</v>
      </c>
      <c r="L2214" s="53">
        <v>0</v>
      </c>
      <c r="M2214" s="54">
        <v>0</v>
      </c>
      <c r="N2214" s="54">
        <v>0</v>
      </c>
      <c r="O2214" s="54">
        <v>0</v>
      </c>
      <c r="P2214" s="54">
        <v>0</v>
      </c>
      <c r="Q2214" s="55">
        <v>0</v>
      </c>
      <c r="R2214" s="53">
        <v>491305</v>
      </c>
      <c r="S2214" s="54">
        <v>495469</v>
      </c>
      <c r="T2214" s="54">
        <v>0</v>
      </c>
      <c r="U2214" s="54">
        <v>0</v>
      </c>
      <c r="V2214" s="54">
        <v>0</v>
      </c>
      <c r="W2214" s="55">
        <v>0</v>
      </c>
      <c r="X2214" s="53">
        <v>165</v>
      </c>
      <c r="Y2214" s="54">
        <v>316</v>
      </c>
      <c r="Z2214" s="54">
        <v>0</v>
      </c>
      <c r="AA2214" s="54">
        <v>0</v>
      </c>
      <c r="AB2214" s="54">
        <v>0</v>
      </c>
      <c r="AC2214" s="55">
        <v>0</v>
      </c>
      <c r="AD2214" s="53">
        <v>487726</v>
      </c>
      <c r="AE2214" s="54">
        <v>488558</v>
      </c>
      <c r="AF2214" s="54">
        <v>0</v>
      </c>
      <c r="AG2214" s="54">
        <v>0</v>
      </c>
      <c r="AH2214" s="54">
        <v>0</v>
      </c>
      <c r="AI2214" s="55">
        <v>0</v>
      </c>
    </row>
    <row r="2215" spans="1:35" x14ac:dyDescent="0.25">
      <c r="A2215" s="26">
        <v>2020</v>
      </c>
      <c r="B2215" s="26">
        <v>0</v>
      </c>
      <c r="C2215" s="26" t="s">
        <v>55</v>
      </c>
      <c r="D2215" s="26">
        <v>41</v>
      </c>
      <c r="E2215" s="26">
        <v>1979</v>
      </c>
      <c r="F2215" s="50">
        <v>84603691</v>
      </c>
      <c r="G2215" s="51">
        <v>170395831</v>
      </c>
      <c r="H2215" s="51">
        <v>0</v>
      </c>
      <c r="I2215" s="51">
        <v>0</v>
      </c>
      <c r="J2215" s="51">
        <v>0</v>
      </c>
      <c r="K2215" s="52">
        <v>0</v>
      </c>
      <c r="L2215" s="50">
        <v>0</v>
      </c>
      <c r="M2215" s="51">
        <v>0</v>
      </c>
      <c r="N2215" s="51">
        <v>0</v>
      </c>
      <c r="O2215" s="51">
        <v>0</v>
      </c>
      <c r="P2215" s="51">
        <v>0</v>
      </c>
      <c r="Q2215" s="52">
        <v>0</v>
      </c>
      <c r="R2215" s="50">
        <v>468081</v>
      </c>
      <c r="S2215" s="51">
        <v>471882</v>
      </c>
      <c r="T2215" s="51">
        <v>0</v>
      </c>
      <c r="U2215" s="51">
        <v>0</v>
      </c>
      <c r="V2215" s="51">
        <v>0</v>
      </c>
      <c r="W2215" s="52">
        <v>0</v>
      </c>
      <c r="X2215" s="50">
        <v>159</v>
      </c>
      <c r="Y2215" s="51">
        <v>326</v>
      </c>
      <c r="Z2215" s="51">
        <v>0</v>
      </c>
      <c r="AA2215" s="51">
        <v>0</v>
      </c>
      <c r="AB2215" s="51">
        <v>0</v>
      </c>
      <c r="AC2215" s="52">
        <v>0</v>
      </c>
      <c r="AD2215" s="50">
        <v>464638</v>
      </c>
      <c r="AE2215" s="51">
        <v>465252</v>
      </c>
      <c r="AF2215" s="51">
        <v>0</v>
      </c>
      <c r="AG2215" s="51">
        <v>0</v>
      </c>
      <c r="AH2215" s="51">
        <v>0</v>
      </c>
      <c r="AI2215" s="52">
        <v>0</v>
      </c>
    </row>
    <row r="2216" spans="1:35" x14ac:dyDescent="0.25">
      <c r="A2216" s="27">
        <v>2020</v>
      </c>
      <c r="B2216" s="27">
        <v>0</v>
      </c>
      <c r="C2216" s="27" t="s">
        <v>55</v>
      </c>
      <c r="D2216" s="27">
        <v>42</v>
      </c>
      <c r="E2216" s="27">
        <v>1978</v>
      </c>
      <c r="F2216" s="53">
        <v>83251938</v>
      </c>
      <c r="G2216" s="54">
        <v>167622629</v>
      </c>
      <c r="H2216" s="54">
        <v>0</v>
      </c>
      <c r="I2216" s="54">
        <v>0</v>
      </c>
      <c r="J2216" s="54">
        <v>0</v>
      </c>
      <c r="K2216" s="55">
        <v>0</v>
      </c>
      <c r="L2216" s="53">
        <v>0</v>
      </c>
      <c r="M2216" s="54">
        <v>0</v>
      </c>
      <c r="N2216" s="54">
        <v>0</v>
      </c>
      <c r="O2216" s="54">
        <v>0</v>
      </c>
      <c r="P2216" s="54">
        <v>0</v>
      </c>
      <c r="Q2216" s="55">
        <v>0</v>
      </c>
      <c r="R2216" s="53">
        <v>460542</v>
      </c>
      <c r="S2216" s="54">
        <v>464188</v>
      </c>
      <c r="T2216" s="54">
        <v>0</v>
      </c>
      <c r="U2216" s="54">
        <v>0</v>
      </c>
      <c r="V2216" s="54">
        <v>0</v>
      </c>
      <c r="W2216" s="55">
        <v>0</v>
      </c>
      <c r="X2216" s="53">
        <v>191</v>
      </c>
      <c r="Y2216" s="54">
        <v>371</v>
      </c>
      <c r="Z2216" s="54">
        <v>0</v>
      </c>
      <c r="AA2216" s="54">
        <v>0</v>
      </c>
      <c r="AB2216" s="54">
        <v>0</v>
      </c>
      <c r="AC2216" s="55">
        <v>0</v>
      </c>
      <c r="AD2216" s="53">
        <v>457288</v>
      </c>
      <c r="AE2216" s="54">
        <v>457655</v>
      </c>
      <c r="AF2216" s="54">
        <v>0</v>
      </c>
      <c r="AG2216" s="54">
        <v>0</v>
      </c>
      <c r="AH2216" s="54">
        <v>0</v>
      </c>
      <c r="AI2216" s="55">
        <v>0</v>
      </c>
    </row>
    <row r="2217" spans="1:35" x14ac:dyDescent="0.25">
      <c r="A2217" s="26">
        <v>2020</v>
      </c>
      <c r="B2217" s="26">
        <v>0</v>
      </c>
      <c r="C2217" s="26" t="s">
        <v>55</v>
      </c>
      <c r="D2217" s="26">
        <v>43</v>
      </c>
      <c r="E2217" s="26">
        <v>1977</v>
      </c>
      <c r="F2217" s="50">
        <v>81901441</v>
      </c>
      <c r="G2217" s="51">
        <v>164948036</v>
      </c>
      <c r="H2217" s="51">
        <v>0</v>
      </c>
      <c r="I2217" s="51">
        <v>0</v>
      </c>
      <c r="J2217" s="51">
        <v>0</v>
      </c>
      <c r="K2217" s="52">
        <v>0</v>
      </c>
      <c r="L2217" s="50">
        <v>0</v>
      </c>
      <c r="M2217" s="51">
        <v>0</v>
      </c>
      <c r="N2217" s="51">
        <v>0</v>
      </c>
      <c r="O2217" s="51">
        <v>0</v>
      </c>
      <c r="P2217" s="51">
        <v>0</v>
      </c>
      <c r="Q2217" s="52">
        <v>0</v>
      </c>
      <c r="R2217" s="50">
        <v>453041</v>
      </c>
      <c r="S2217" s="51">
        <v>456702</v>
      </c>
      <c r="T2217" s="51">
        <v>0</v>
      </c>
      <c r="U2217" s="51">
        <v>0</v>
      </c>
      <c r="V2217" s="51">
        <v>0</v>
      </c>
      <c r="W2217" s="52">
        <v>0</v>
      </c>
      <c r="X2217" s="50">
        <v>200</v>
      </c>
      <c r="Y2217" s="51">
        <v>390</v>
      </c>
      <c r="Z2217" s="51">
        <v>0</v>
      </c>
      <c r="AA2217" s="51">
        <v>0</v>
      </c>
      <c r="AB2217" s="51">
        <v>0</v>
      </c>
      <c r="AC2217" s="52">
        <v>0</v>
      </c>
      <c r="AD2217" s="50">
        <v>449849</v>
      </c>
      <c r="AE2217" s="51">
        <v>450439</v>
      </c>
      <c r="AF2217" s="51">
        <v>0</v>
      </c>
      <c r="AG2217" s="51">
        <v>0</v>
      </c>
      <c r="AH2217" s="51">
        <v>0</v>
      </c>
      <c r="AI2217" s="52">
        <v>0</v>
      </c>
    </row>
    <row r="2218" spans="1:35" x14ac:dyDescent="0.25">
      <c r="A2218" s="27">
        <v>2020</v>
      </c>
      <c r="B2218" s="27">
        <v>0</v>
      </c>
      <c r="C2218" s="27" t="s">
        <v>55</v>
      </c>
      <c r="D2218" s="27">
        <v>44</v>
      </c>
      <c r="E2218" s="27">
        <v>1976</v>
      </c>
      <c r="F2218" s="53">
        <v>80193950</v>
      </c>
      <c r="G2218" s="54">
        <v>161520694</v>
      </c>
      <c r="H2218" s="54">
        <v>0</v>
      </c>
      <c r="I2218" s="54">
        <v>0</v>
      </c>
      <c r="J2218" s="54">
        <v>0</v>
      </c>
      <c r="K2218" s="55">
        <v>0</v>
      </c>
      <c r="L2218" s="53">
        <v>0</v>
      </c>
      <c r="M2218" s="54">
        <v>0</v>
      </c>
      <c r="N2218" s="54">
        <v>0</v>
      </c>
      <c r="O2218" s="54">
        <v>0</v>
      </c>
      <c r="P2218" s="54">
        <v>0</v>
      </c>
      <c r="Q2218" s="55">
        <v>0</v>
      </c>
      <c r="R2218" s="53">
        <v>443714</v>
      </c>
      <c r="S2218" s="54">
        <v>447243</v>
      </c>
      <c r="T2218" s="54">
        <v>0</v>
      </c>
      <c r="U2218" s="54">
        <v>0</v>
      </c>
      <c r="V2218" s="54">
        <v>0</v>
      </c>
      <c r="W2218" s="55">
        <v>0</v>
      </c>
      <c r="X2218" s="53">
        <v>204</v>
      </c>
      <c r="Y2218" s="54">
        <v>427</v>
      </c>
      <c r="Z2218" s="54">
        <v>0</v>
      </c>
      <c r="AA2218" s="54">
        <v>0</v>
      </c>
      <c r="AB2218" s="54">
        <v>0</v>
      </c>
      <c r="AC2218" s="55">
        <v>0</v>
      </c>
      <c r="AD2218" s="53">
        <v>440480</v>
      </c>
      <c r="AE2218" s="54">
        <v>441063</v>
      </c>
      <c r="AF2218" s="54">
        <v>0</v>
      </c>
      <c r="AG2218" s="54">
        <v>0</v>
      </c>
      <c r="AH2218" s="54">
        <v>0</v>
      </c>
      <c r="AI2218" s="55">
        <v>0</v>
      </c>
    </row>
    <row r="2219" spans="1:35" x14ac:dyDescent="0.25">
      <c r="A2219" s="26">
        <v>2020</v>
      </c>
      <c r="B2219" s="26">
        <v>0</v>
      </c>
      <c r="C2219" s="26" t="s">
        <v>55</v>
      </c>
      <c r="D2219" s="26">
        <v>45</v>
      </c>
      <c r="E2219" s="26">
        <v>1975</v>
      </c>
      <c r="F2219" s="50">
        <v>77473636</v>
      </c>
      <c r="G2219" s="51">
        <v>156038870</v>
      </c>
      <c r="H2219" s="51">
        <v>0</v>
      </c>
      <c r="I2219" s="51">
        <v>0</v>
      </c>
      <c r="J2219" s="51">
        <v>0</v>
      </c>
      <c r="K2219" s="52">
        <v>0</v>
      </c>
      <c r="L2219" s="50">
        <v>0</v>
      </c>
      <c r="M2219" s="51">
        <v>0</v>
      </c>
      <c r="N2219" s="51">
        <v>0</v>
      </c>
      <c r="O2219" s="51">
        <v>0</v>
      </c>
      <c r="P2219" s="51">
        <v>0</v>
      </c>
      <c r="Q2219" s="52">
        <v>0</v>
      </c>
      <c r="R2219" s="50">
        <v>428660</v>
      </c>
      <c r="S2219" s="51">
        <v>432134</v>
      </c>
      <c r="T2219" s="51">
        <v>0</v>
      </c>
      <c r="U2219" s="51">
        <v>0</v>
      </c>
      <c r="V2219" s="51">
        <v>0</v>
      </c>
      <c r="W2219" s="52">
        <v>0</v>
      </c>
      <c r="X2219" s="50">
        <v>213</v>
      </c>
      <c r="Y2219" s="51">
        <v>466</v>
      </c>
      <c r="Z2219" s="51">
        <v>0</v>
      </c>
      <c r="AA2219" s="51">
        <v>0</v>
      </c>
      <c r="AB2219" s="51">
        <v>0</v>
      </c>
      <c r="AC2219" s="52">
        <v>0</v>
      </c>
      <c r="AD2219" s="50">
        <v>425542</v>
      </c>
      <c r="AE2219" s="51">
        <v>426019</v>
      </c>
      <c r="AF2219" s="51">
        <v>0</v>
      </c>
      <c r="AG2219" s="51">
        <v>0</v>
      </c>
      <c r="AH2219" s="51">
        <v>0</v>
      </c>
      <c r="AI2219" s="52">
        <v>0</v>
      </c>
    </row>
    <row r="2220" spans="1:35" x14ac:dyDescent="0.25">
      <c r="A2220" s="27">
        <v>2020</v>
      </c>
      <c r="B2220" s="27">
        <v>0</v>
      </c>
      <c r="C2220" s="27" t="s">
        <v>55</v>
      </c>
      <c r="D2220" s="27">
        <v>46</v>
      </c>
      <c r="E2220" s="27">
        <v>1974</v>
      </c>
      <c r="F2220" s="53">
        <v>78589063</v>
      </c>
      <c r="G2220" s="54">
        <v>158256193</v>
      </c>
      <c r="H2220" s="54">
        <v>0</v>
      </c>
      <c r="I2220" s="54">
        <v>0</v>
      </c>
      <c r="J2220" s="54">
        <v>0</v>
      </c>
      <c r="K2220" s="55">
        <v>0</v>
      </c>
      <c r="L2220" s="53">
        <v>0</v>
      </c>
      <c r="M2220" s="54">
        <v>0</v>
      </c>
      <c r="N2220" s="54">
        <v>0</v>
      </c>
      <c r="O2220" s="54">
        <v>0</v>
      </c>
      <c r="P2220" s="54">
        <v>0</v>
      </c>
      <c r="Q2220" s="55">
        <v>0</v>
      </c>
      <c r="R2220" s="53">
        <v>434752</v>
      </c>
      <c r="S2220" s="54">
        <v>438047</v>
      </c>
      <c r="T2220" s="54">
        <v>0</v>
      </c>
      <c r="U2220" s="54">
        <v>0</v>
      </c>
      <c r="V2220" s="54">
        <v>0</v>
      </c>
      <c r="W2220" s="55">
        <v>0</v>
      </c>
      <c r="X2220" s="53">
        <v>237</v>
      </c>
      <c r="Y2220" s="54">
        <v>493</v>
      </c>
      <c r="Z2220" s="54">
        <v>0</v>
      </c>
      <c r="AA2220" s="54">
        <v>0</v>
      </c>
      <c r="AB2220" s="54">
        <v>0</v>
      </c>
      <c r="AC2220" s="55">
        <v>0</v>
      </c>
      <c r="AD2220" s="53">
        <v>431638</v>
      </c>
      <c r="AE2220" s="54">
        <v>432075</v>
      </c>
      <c r="AF2220" s="54">
        <v>0</v>
      </c>
      <c r="AG2220" s="54">
        <v>0</v>
      </c>
      <c r="AH2220" s="54">
        <v>0</v>
      </c>
      <c r="AI2220" s="55">
        <v>0</v>
      </c>
    </row>
    <row r="2221" spans="1:35" x14ac:dyDescent="0.25">
      <c r="A2221" s="26">
        <v>2020</v>
      </c>
      <c r="B2221" s="26">
        <v>0</v>
      </c>
      <c r="C2221" s="26" t="s">
        <v>55</v>
      </c>
      <c r="D2221" s="26">
        <v>47</v>
      </c>
      <c r="E2221" s="26">
        <v>1973</v>
      </c>
      <c r="F2221" s="50">
        <v>79082349</v>
      </c>
      <c r="G2221" s="51">
        <v>159220513</v>
      </c>
      <c r="H2221" s="51">
        <v>0</v>
      </c>
      <c r="I2221" s="51">
        <v>0</v>
      </c>
      <c r="J2221" s="51">
        <v>0</v>
      </c>
      <c r="K2221" s="52">
        <v>0</v>
      </c>
      <c r="L2221" s="50">
        <v>0</v>
      </c>
      <c r="M2221" s="51">
        <v>0</v>
      </c>
      <c r="N2221" s="51">
        <v>0</v>
      </c>
      <c r="O2221" s="51">
        <v>0</v>
      </c>
      <c r="P2221" s="51">
        <v>0</v>
      </c>
      <c r="Q2221" s="52">
        <v>0</v>
      </c>
      <c r="R2221" s="50">
        <v>437255</v>
      </c>
      <c r="S2221" s="51">
        <v>440348</v>
      </c>
      <c r="T2221" s="51">
        <v>0</v>
      </c>
      <c r="U2221" s="51">
        <v>0</v>
      </c>
      <c r="V2221" s="51">
        <v>0</v>
      </c>
      <c r="W2221" s="52">
        <v>0</v>
      </c>
      <c r="X2221" s="50">
        <v>275</v>
      </c>
      <c r="Y2221" s="51">
        <v>541</v>
      </c>
      <c r="Z2221" s="51">
        <v>0</v>
      </c>
      <c r="AA2221" s="51">
        <v>0</v>
      </c>
      <c r="AB2221" s="51">
        <v>0</v>
      </c>
      <c r="AC2221" s="52">
        <v>0</v>
      </c>
      <c r="AD2221" s="50">
        <v>434371</v>
      </c>
      <c r="AE2221" s="51">
        <v>434670</v>
      </c>
      <c r="AF2221" s="51">
        <v>0</v>
      </c>
      <c r="AG2221" s="51">
        <v>0</v>
      </c>
      <c r="AH2221" s="51">
        <v>0</v>
      </c>
      <c r="AI2221" s="52">
        <v>0</v>
      </c>
    </row>
    <row r="2222" spans="1:35" x14ac:dyDescent="0.25">
      <c r="A2222" s="27">
        <v>2020</v>
      </c>
      <c r="B2222" s="27">
        <v>0</v>
      </c>
      <c r="C2222" s="27" t="s">
        <v>55</v>
      </c>
      <c r="D2222" s="27">
        <v>48</v>
      </c>
      <c r="E2222" s="27">
        <v>1972</v>
      </c>
      <c r="F2222" s="53">
        <v>85153379</v>
      </c>
      <c r="G2222" s="54">
        <v>171426556</v>
      </c>
      <c r="H2222" s="54">
        <v>0</v>
      </c>
      <c r="I2222" s="54">
        <v>0</v>
      </c>
      <c r="J2222" s="54">
        <v>0</v>
      </c>
      <c r="K2222" s="55">
        <v>0</v>
      </c>
      <c r="L2222" s="53">
        <v>0</v>
      </c>
      <c r="M2222" s="54">
        <v>0</v>
      </c>
      <c r="N2222" s="54">
        <v>0</v>
      </c>
      <c r="O2222" s="54">
        <v>0</v>
      </c>
      <c r="P2222" s="54">
        <v>0</v>
      </c>
      <c r="Q2222" s="55">
        <v>0</v>
      </c>
      <c r="R2222" s="53">
        <v>470670</v>
      </c>
      <c r="S2222" s="54">
        <v>473692</v>
      </c>
      <c r="T2222" s="54">
        <v>0</v>
      </c>
      <c r="U2222" s="54">
        <v>0</v>
      </c>
      <c r="V2222" s="54">
        <v>0</v>
      </c>
      <c r="W2222" s="55">
        <v>0</v>
      </c>
      <c r="X2222" s="53">
        <v>320</v>
      </c>
      <c r="Y2222" s="54">
        <v>664</v>
      </c>
      <c r="Z2222" s="54">
        <v>0</v>
      </c>
      <c r="AA2222" s="54">
        <v>0</v>
      </c>
      <c r="AB2222" s="54">
        <v>0</v>
      </c>
      <c r="AC2222" s="55">
        <v>0</v>
      </c>
      <c r="AD2222" s="53">
        <v>467713</v>
      </c>
      <c r="AE2222" s="54">
        <v>468007</v>
      </c>
      <c r="AF2222" s="54">
        <v>0</v>
      </c>
      <c r="AG2222" s="54">
        <v>0</v>
      </c>
      <c r="AH2222" s="54">
        <v>0</v>
      </c>
      <c r="AI2222" s="55">
        <v>0</v>
      </c>
    </row>
    <row r="2223" spans="1:35" x14ac:dyDescent="0.25">
      <c r="A2223" s="26">
        <v>2020</v>
      </c>
      <c r="B2223" s="26">
        <v>0</v>
      </c>
      <c r="C2223" s="26" t="s">
        <v>55</v>
      </c>
      <c r="D2223" s="26">
        <v>49</v>
      </c>
      <c r="E2223" s="26">
        <v>1971</v>
      </c>
      <c r="F2223" s="50">
        <v>93296527</v>
      </c>
      <c r="G2223" s="51">
        <v>187731995</v>
      </c>
      <c r="H2223" s="51">
        <v>0</v>
      </c>
      <c r="I2223" s="51">
        <v>0</v>
      </c>
      <c r="J2223" s="51">
        <v>0</v>
      </c>
      <c r="K2223" s="52">
        <v>0</v>
      </c>
      <c r="L2223" s="50">
        <v>0</v>
      </c>
      <c r="M2223" s="51">
        <v>0</v>
      </c>
      <c r="N2223" s="51">
        <v>0</v>
      </c>
      <c r="O2223" s="51">
        <v>0</v>
      </c>
      <c r="P2223" s="51">
        <v>0</v>
      </c>
      <c r="Q2223" s="52">
        <v>0</v>
      </c>
      <c r="R2223" s="50">
        <v>515396</v>
      </c>
      <c r="S2223" s="51">
        <v>518186</v>
      </c>
      <c r="T2223" s="51">
        <v>0</v>
      </c>
      <c r="U2223" s="51">
        <v>0</v>
      </c>
      <c r="V2223" s="51">
        <v>0</v>
      </c>
      <c r="W2223" s="52">
        <v>0</v>
      </c>
      <c r="X2223" s="50">
        <v>421</v>
      </c>
      <c r="Y2223" s="51">
        <v>867</v>
      </c>
      <c r="Z2223" s="51">
        <v>0</v>
      </c>
      <c r="AA2223" s="51">
        <v>0</v>
      </c>
      <c r="AB2223" s="51">
        <v>0</v>
      </c>
      <c r="AC2223" s="52">
        <v>0</v>
      </c>
      <c r="AD2223" s="50">
        <v>512370</v>
      </c>
      <c r="AE2223" s="51">
        <v>512271</v>
      </c>
      <c r="AF2223" s="51">
        <v>0</v>
      </c>
      <c r="AG2223" s="51">
        <v>0</v>
      </c>
      <c r="AH2223" s="51">
        <v>0</v>
      </c>
      <c r="AI2223" s="52">
        <v>0</v>
      </c>
    </row>
    <row r="2224" spans="1:35" x14ac:dyDescent="0.25">
      <c r="A2224" s="27">
        <v>2020</v>
      </c>
      <c r="B2224" s="27">
        <v>0</v>
      </c>
      <c r="C2224" s="27" t="s">
        <v>55</v>
      </c>
      <c r="D2224" s="27">
        <v>50</v>
      </c>
      <c r="E2224" s="27">
        <v>1970</v>
      </c>
      <c r="F2224" s="53">
        <v>96841307</v>
      </c>
      <c r="G2224" s="54">
        <v>194864368</v>
      </c>
      <c r="H2224" s="54">
        <v>0</v>
      </c>
      <c r="I2224" s="54">
        <v>0</v>
      </c>
      <c r="J2224" s="54">
        <v>0</v>
      </c>
      <c r="K2224" s="55">
        <v>0</v>
      </c>
      <c r="L2224" s="53">
        <v>0</v>
      </c>
      <c r="M2224" s="54">
        <v>0</v>
      </c>
      <c r="N2224" s="54">
        <v>0</v>
      </c>
      <c r="O2224" s="54">
        <v>0</v>
      </c>
      <c r="P2224" s="54">
        <v>0</v>
      </c>
      <c r="Q2224" s="55">
        <v>0</v>
      </c>
      <c r="R2224" s="53">
        <v>535027</v>
      </c>
      <c r="S2224" s="54">
        <v>537795</v>
      </c>
      <c r="T2224" s="54">
        <v>0</v>
      </c>
      <c r="U2224" s="54">
        <v>0</v>
      </c>
      <c r="V2224" s="54">
        <v>0</v>
      </c>
      <c r="W2224" s="55">
        <v>0</v>
      </c>
      <c r="X2224" s="53">
        <v>451</v>
      </c>
      <c r="Y2224" s="54">
        <v>910</v>
      </c>
      <c r="Z2224" s="54">
        <v>0</v>
      </c>
      <c r="AA2224" s="54">
        <v>0</v>
      </c>
      <c r="AB2224" s="54">
        <v>0</v>
      </c>
      <c r="AC2224" s="55">
        <v>0</v>
      </c>
      <c r="AD2224" s="53">
        <v>531861</v>
      </c>
      <c r="AE2224" s="54">
        <v>531812</v>
      </c>
      <c r="AF2224" s="54">
        <v>0</v>
      </c>
      <c r="AG2224" s="54">
        <v>0</v>
      </c>
      <c r="AH2224" s="54">
        <v>0</v>
      </c>
      <c r="AI2224" s="55">
        <v>0</v>
      </c>
    </row>
    <row r="2225" spans="1:35" x14ac:dyDescent="0.25">
      <c r="A2225" s="26">
        <v>2020</v>
      </c>
      <c r="B2225" s="26">
        <v>0</v>
      </c>
      <c r="C2225" s="26" t="s">
        <v>55</v>
      </c>
      <c r="D2225" s="26">
        <v>51</v>
      </c>
      <c r="E2225" s="26">
        <v>1969</v>
      </c>
      <c r="F2225" s="50">
        <v>103561868</v>
      </c>
      <c r="G2225" s="51">
        <v>208365110</v>
      </c>
      <c r="H2225" s="51">
        <v>0</v>
      </c>
      <c r="I2225" s="51">
        <v>0</v>
      </c>
      <c r="J2225" s="51">
        <v>0</v>
      </c>
      <c r="K2225" s="52">
        <v>0</v>
      </c>
      <c r="L2225" s="50">
        <v>0</v>
      </c>
      <c r="M2225" s="51">
        <v>0</v>
      </c>
      <c r="N2225" s="51">
        <v>0</v>
      </c>
      <c r="O2225" s="51">
        <v>0</v>
      </c>
      <c r="P2225" s="51">
        <v>0</v>
      </c>
      <c r="Q2225" s="52">
        <v>0</v>
      </c>
      <c r="R2225" s="50">
        <v>571880</v>
      </c>
      <c r="S2225" s="51">
        <v>574489</v>
      </c>
      <c r="T2225" s="51">
        <v>0</v>
      </c>
      <c r="U2225" s="51">
        <v>0</v>
      </c>
      <c r="V2225" s="51">
        <v>0</v>
      </c>
      <c r="W2225" s="52">
        <v>0</v>
      </c>
      <c r="X2225" s="50">
        <v>532</v>
      </c>
      <c r="Y2225" s="51">
        <v>1115</v>
      </c>
      <c r="Z2225" s="51">
        <v>0</v>
      </c>
      <c r="AA2225" s="51">
        <v>0</v>
      </c>
      <c r="AB2225" s="51">
        <v>0</v>
      </c>
      <c r="AC2225" s="52">
        <v>0</v>
      </c>
      <c r="AD2225" s="50">
        <v>568763</v>
      </c>
      <c r="AE2225" s="51">
        <v>568625</v>
      </c>
      <c r="AF2225" s="51">
        <v>0</v>
      </c>
      <c r="AG2225" s="51">
        <v>0</v>
      </c>
      <c r="AH2225" s="51">
        <v>0</v>
      </c>
      <c r="AI2225" s="52">
        <v>0</v>
      </c>
    </row>
    <row r="2226" spans="1:35" x14ac:dyDescent="0.25">
      <c r="A2226" s="27">
        <v>2020</v>
      </c>
      <c r="B2226" s="27">
        <v>0</v>
      </c>
      <c r="C2226" s="27" t="s">
        <v>55</v>
      </c>
      <c r="D2226" s="27">
        <v>52</v>
      </c>
      <c r="E2226" s="27">
        <v>1968</v>
      </c>
      <c r="F2226" s="53">
        <v>108410079</v>
      </c>
      <c r="G2226" s="54">
        <v>218112800</v>
      </c>
      <c r="H2226" s="54">
        <v>0</v>
      </c>
      <c r="I2226" s="54">
        <v>0</v>
      </c>
      <c r="J2226" s="54">
        <v>0</v>
      </c>
      <c r="K2226" s="55">
        <v>0</v>
      </c>
      <c r="L2226" s="53">
        <v>0</v>
      </c>
      <c r="M2226" s="54">
        <v>0</v>
      </c>
      <c r="N2226" s="54">
        <v>0</v>
      </c>
      <c r="O2226" s="54">
        <v>0</v>
      </c>
      <c r="P2226" s="54">
        <v>0</v>
      </c>
      <c r="Q2226" s="55">
        <v>0</v>
      </c>
      <c r="R2226" s="53">
        <v>598542</v>
      </c>
      <c r="S2226" s="54">
        <v>601168</v>
      </c>
      <c r="T2226" s="54">
        <v>0</v>
      </c>
      <c r="U2226" s="54">
        <v>0</v>
      </c>
      <c r="V2226" s="54">
        <v>0</v>
      </c>
      <c r="W2226" s="55">
        <v>0</v>
      </c>
      <c r="X2226" s="53">
        <v>603</v>
      </c>
      <c r="Y2226" s="54">
        <v>1201</v>
      </c>
      <c r="Z2226" s="54">
        <v>0</v>
      </c>
      <c r="AA2226" s="54">
        <v>0</v>
      </c>
      <c r="AB2226" s="54">
        <v>0</v>
      </c>
      <c r="AC2226" s="55">
        <v>0</v>
      </c>
      <c r="AD2226" s="53">
        <v>595351</v>
      </c>
      <c r="AE2226" s="54">
        <v>595158</v>
      </c>
      <c r="AF2226" s="54">
        <v>0</v>
      </c>
      <c r="AG2226" s="54">
        <v>0</v>
      </c>
      <c r="AH2226" s="54">
        <v>0</v>
      </c>
      <c r="AI2226" s="55">
        <v>0</v>
      </c>
    </row>
    <row r="2227" spans="1:35" x14ac:dyDescent="0.25">
      <c r="A2227" s="26">
        <v>2020</v>
      </c>
      <c r="B2227" s="26">
        <v>0</v>
      </c>
      <c r="C2227" s="26" t="s">
        <v>55</v>
      </c>
      <c r="D2227" s="26">
        <v>53</v>
      </c>
      <c r="E2227" s="26">
        <v>1967</v>
      </c>
      <c r="F2227" s="50">
        <v>111415634</v>
      </c>
      <c r="G2227" s="51">
        <v>224144994</v>
      </c>
      <c r="H2227" s="51">
        <v>0</v>
      </c>
      <c r="I2227" s="51">
        <v>0</v>
      </c>
      <c r="J2227" s="51">
        <v>0</v>
      </c>
      <c r="K2227" s="52">
        <v>0</v>
      </c>
      <c r="L2227" s="50">
        <v>0</v>
      </c>
      <c r="M2227" s="51">
        <v>0</v>
      </c>
      <c r="N2227" s="51">
        <v>0</v>
      </c>
      <c r="O2227" s="51">
        <v>0</v>
      </c>
      <c r="P2227" s="51">
        <v>0</v>
      </c>
      <c r="Q2227" s="52">
        <v>0</v>
      </c>
      <c r="R2227" s="50">
        <v>615023</v>
      </c>
      <c r="S2227" s="51">
        <v>617599</v>
      </c>
      <c r="T2227" s="51">
        <v>0</v>
      </c>
      <c r="U2227" s="51">
        <v>0</v>
      </c>
      <c r="V2227" s="51">
        <v>0</v>
      </c>
      <c r="W2227" s="52">
        <v>0</v>
      </c>
      <c r="X2227" s="50">
        <v>730</v>
      </c>
      <c r="Y2227" s="51">
        <v>1430</v>
      </c>
      <c r="Z2227" s="51">
        <v>0</v>
      </c>
      <c r="AA2227" s="51">
        <v>0</v>
      </c>
      <c r="AB2227" s="51">
        <v>0</v>
      </c>
      <c r="AC2227" s="52">
        <v>0</v>
      </c>
      <c r="AD2227" s="50">
        <v>611882</v>
      </c>
      <c r="AE2227" s="51">
        <v>611668</v>
      </c>
      <c r="AF2227" s="51">
        <v>0</v>
      </c>
      <c r="AG2227" s="51">
        <v>0</v>
      </c>
      <c r="AH2227" s="51">
        <v>0</v>
      </c>
      <c r="AI2227" s="52">
        <v>0</v>
      </c>
    </row>
    <row r="2228" spans="1:35" x14ac:dyDescent="0.25">
      <c r="A2228" s="27">
        <v>2020</v>
      </c>
      <c r="B2228" s="27">
        <v>0</v>
      </c>
      <c r="C2228" s="27" t="s">
        <v>55</v>
      </c>
      <c r="D2228" s="27">
        <v>54</v>
      </c>
      <c r="E2228" s="27">
        <v>1966</v>
      </c>
      <c r="F2228" s="53">
        <v>114584641</v>
      </c>
      <c r="G2228" s="54">
        <v>230492329</v>
      </c>
      <c r="H2228" s="54">
        <v>0</v>
      </c>
      <c r="I2228" s="54">
        <v>0</v>
      </c>
      <c r="J2228" s="54">
        <v>0</v>
      </c>
      <c r="K2228" s="55">
        <v>0</v>
      </c>
      <c r="L2228" s="53">
        <v>0</v>
      </c>
      <c r="M2228" s="54">
        <v>0</v>
      </c>
      <c r="N2228" s="54">
        <v>0</v>
      </c>
      <c r="O2228" s="54">
        <v>0</v>
      </c>
      <c r="P2228" s="54">
        <v>0</v>
      </c>
      <c r="Q2228" s="55">
        <v>0</v>
      </c>
      <c r="R2228" s="53">
        <v>632222</v>
      </c>
      <c r="S2228" s="54">
        <v>634541</v>
      </c>
      <c r="T2228" s="54">
        <v>0</v>
      </c>
      <c r="U2228" s="54">
        <v>0</v>
      </c>
      <c r="V2228" s="54">
        <v>0</v>
      </c>
      <c r="W2228" s="55">
        <v>0</v>
      </c>
      <c r="X2228" s="53">
        <v>806</v>
      </c>
      <c r="Y2228" s="54">
        <v>1678</v>
      </c>
      <c r="Z2228" s="54">
        <v>0</v>
      </c>
      <c r="AA2228" s="54">
        <v>0</v>
      </c>
      <c r="AB2228" s="54">
        <v>0</v>
      </c>
      <c r="AC2228" s="55">
        <v>0</v>
      </c>
      <c r="AD2228" s="53">
        <v>629189</v>
      </c>
      <c r="AE2228" s="54">
        <v>628866</v>
      </c>
      <c r="AF2228" s="54">
        <v>0</v>
      </c>
      <c r="AG2228" s="54">
        <v>0</v>
      </c>
      <c r="AH2228" s="54">
        <v>0</v>
      </c>
      <c r="AI2228" s="55">
        <v>0</v>
      </c>
    </row>
    <row r="2229" spans="1:35" x14ac:dyDescent="0.25">
      <c r="A2229" s="26">
        <v>2020</v>
      </c>
      <c r="B2229" s="26">
        <v>0</v>
      </c>
      <c r="C2229" s="26" t="s">
        <v>55</v>
      </c>
      <c r="D2229" s="26">
        <v>55</v>
      </c>
      <c r="E2229" s="26">
        <v>1965</v>
      </c>
      <c r="F2229" s="50">
        <v>114664697</v>
      </c>
      <c r="G2229" s="51">
        <v>230601688</v>
      </c>
      <c r="H2229" s="51">
        <v>0</v>
      </c>
      <c r="I2229" s="51">
        <v>0</v>
      </c>
      <c r="J2229" s="51">
        <v>0</v>
      </c>
      <c r="K2229" s="52">
        <v>0</v>
      </c>
      <c r="L2229" s="50">
        <v>0</v>
      </c>
      <c r="M2229" s="51">
        <v>0</v>
      </c>
      <c r="N2229" s="51">
        <v>0</v>
      </c>
      <c r="O2229" s="51">
        <v>0</v>
      </c>
      <c r="P2229" s="51">
        <v>0</v>
      </c>
      <c r="Q2229" s="52">
        <v>0</v>
      </c>
      <c r="R2229" s="50">
        <v>632688</v>
      </c>
      <c r="S2229" s="51">
        <v>634505</v>
      </c>
      <c r="T2229" s="51">
        <v>0</v>
      </c>
      <c r="U2229" s="51">
        <v>0</v>
      </c>
      <c r="V2229" s="51">
        <v>0</v>
      </c>
      <c r="W2229" s="52">
        <v>0</v>
      </c>
      <c r="X2229" s="50">
        <v>930</v>
      </c>
      <c r="Y2229" s="51">
        <v>1892</v>
      </c>
      <c r="Z2229" s="51">
        <v>0</v>
      </c>
      <c r="AA2229" s="51">
        <v>0</v>
      </c>
      <c r="AB2229" s="51">
        <v>0</v>
      </c>
      <c r="AC2229" s="52">
        <v>0</v>
      </c>
      <c r="AD2229" s="50">
        <v>629609</v>
      </c>
      <c r="AE2229" s="51">
        <v>628834</v>
      </c>
      <c r="AF2229" s="51">
        <v>0</v>
      </c>
      <c r="AG2229" s="51">
        <v>0</v>
      </c>
      <c r="AH2229" s="51">
        <v>0</v>
      </c>
      <c r="AI2229" s="52">
        <v>0</v>
      </c>
    </row>
    <row r="2230" spans="1:35" x14ac:dyDescent="0.25">
      <c r="A2230" s="27">
        <v>2020</v>
      </c>
      <c r="B2230" s="27">
        <v>0</v>
      </c>
      <c r="C2230" s="27" t="s">
        <v>55</v>
      </c>
      <c r="D2230" s="27">
        <v>56</v>
      </c>
      <c r="E2230" s="27">
        <v>1964</v>
      </c>
      <c r="F2230" s="53">
        <v>116379494</v>
      </c>
      <c r="G2230" s="54">
        <v>233945891</v>
      </c>
      <c r="H2230" s="54">
        <v>0</v>
      </c>
      <c r="I2230" s="54">
        <v>0</v>
      </c>
      <c r="J2230" s="54">
        <v>0</v>
      </c>
      <c r="K2230" s="55">
        <v>0</v>
      </c>
      <c r="L2230" s="53">
        <v>0</v>
      </c>
      <c r="M2230" s="54">
        <v>0</v>
      </c>
      <c r="N2230" s="54">
        <v>0</v>
      </c>
      <c r="O2230" s="54">
        <v>0</v>
      </c>
      <c r="P2230" s="54">
        <v>0</v>
      </c>
      <c r="Q2230" s="55">
        <v>0</v>
      </c>
      <c r="R2230" s="53">
        <v>641780</v>
      </c>
      <c r="S2230" s="54">
        <v>643312</v>
      </c>
      <c r="T2230" s="54">
        <v>0</v>
      </c>
      <c r="U2230" s="54">
        <v>0</v>
      </c>
      <c r="V2230" s="54">
        <v>0</v>
      </c>
      <c r="W2230" s="55">
        <v>0</v>
      </c>
      <c r="X2230" s="53">
        <v>1006</v>
      </c>
      <c r="Y2230" s="54">
        <v>2035</v>
      </c>
      <c r="Z2230" s="54">
        <v>0</v>
      </c>
      <c r="AA2230" s="54">
        <v>0</v>
      </c>
      <c r="AB2230" s="54">
        <v>0</v>
      </c>
      <c r="AC2230" s="55">
        <v>0</v>
      </c>
      <c r="AD2230" s="53">
        <v>638708</v>
      </c>
      <c r="AE2230" s="54">
        <v>637512</v>
      </c>
      <c r="AF2230" s="54">
        <v>0</v>
      </c>
      <c r="AG2230" s="54">
        <v>0</v>
      </c>
      <c r="AH2230" s="54">
        <v>0</v>
      </c>
      <c r="AI2230" s="55">
        <v>0</v>
      </c>
    </row>
    <row r="2231" spans="1:35" x14ac:dyDescent="0.25">
      <c r="A2231" s="26">
        <v>2020</v>
      </c>
      <c r="B2231" s="26">
        <v>0</v>
      </c>
      <c r="C2231" s="26" t="s">
        <v>55</v>
      </c>
      <c r="D2231" s="26">
        <v>57</v>
      </c>
      <c r="E2231" s="26">
        <v>1963</v>
      </c>
      <c r="F2231" s="50">
        <v>114924843</v>
      </c>
      <c r="G2231" s="51">
        <v>230985580</v>
      </c>
      <c r="H2231" s="51">
        <v>0</v>
      </c>
      <c r="I2231" s="51">
        <v>0</v>
      </c>
      <c r="J2231" s="51">
        <v>0</v>
      </c>
      <c r="K2231" s="52">
        <v>0</v>
      </c>
      <c r="L2231" s="50">
        <v>0</v>
      </c>
      <c r="M2231" s="51">
        <v>0</v>
      </c>
      <c r="N2231" s="51">
        <v>0</v>
      </c>
      <c r="O2231" s="51">
        <v>0</v>
      </c>
      <c r="P2231" s="51">
        <v>0</v>
      </c>
      <c r="Q2231" s="52">
        <v>0</v>
      </c>
      <c r="R2231" s="50">
        <v>633741</v>
      </c>
      <c r="S2231" s="51">
        <v>635014</v>
      </c>
      <c r="T2231" s="51">
        <v>0</v>
      </c>
      <c r="U2231" s="51">
        <v>0</v>
      </c>
      <c r="V2231" s="51">
        <v>0</v>
      </c>
      <c r="W2231" s="52">
        <v>0</v>
      </c>
      <c r="X2231" s="50">
        <v>1103</v>
      </c>
      <c r="Y2231" s="51">
        <v>2272</v>
      </c>
      <c r="Z2231" s="51">
        <v>0</v>
      </c>
      <c r="AA2231" s="51">
        <v>0</v>
      </c>
      <c r="AB2231" s="51">
        <v>0</v>
      </c>
      <c r="AC2231" s="52">
        <v>0</v>
      </c>
      <c r="AD2231" s="50">
        <v>630659</v>
      </c>
      <c r="AE2231" s="51">
        <v>629284</v>
      </c>
      <c r="AF2231" s="51">
        <v>0</v>
      </c>
      <c r="AG2231" s="51">
        <v>0</v>
      </c>
      <c r="AH2231" s="51">
        <v>0</v>
      </c>
      <c r="AI2231" s="52">
        <v>0</v>
      </c>
    </row>
    <row r="2232" spans="1:35" x14ac:dyDescent="0.25">
      <c r="A2232" s="27">
        <v>2020</v>
      </c>
      <c r="B2232" s="27">
        <v>0</v>
      </c>
      <c r="C2232" s="27" t="s">
        <v>55</v>
      </c>
      <c r="D2232" s="27">
        <v>58</v>
      </c>
      <c r="E2232" s="27">
        <v>1962</v>
      </c>
      <c r="F2232" s="53">
        <v>110932463</v>
      </c>
      <c r="G2232" s="54">
        <v>222944219</v>
      </c>
      <c r="H2232" s="54">
        <v>0</v>
      </c>
      <c r="I2232" s="54">
        <v>0</v>
      </c>
      <c r="J2232" s="54">
        <v>0</v>
      </c>
      <c r="K2232" s="55">
        <v>0</v>
      </c>
      <c r="L2232" s="53">
        <v>0</v>
      </c>
      <c r="M2232" s="54">
        <v>0</v>
      </c>
      <c r="N2232" s="54">
        <v>0</v>
      </c>
      <c r="O2232" s="54">
        <v>0</v>
      </c>
      <c r="P2232" s="54">
        <v>0</v>
      </c>
      <c r="Q2232" s="55">
        <v>0</v>
      </c>
      <c r="R2232" s="53">
        <v>611699</v>
      </c>
      <c r="S2232" s="54">
        <v>612941</v>
      </c>
      <c r="T2232" s="54">
        <v>0</v>
      </c>
      <c r="U2232" s="54">
        <v>0</v>
      </c>
      <c r="V2232" s="54">
        <v>0</v>
      </c>
      <c r="W2232" s="55">
        <v>0</v>
      </c>
      <c r="X2232" s="53">
        <v>1170</v>
      </c>
      <c r="Y2232" s="54">
        <v>2400</v>
      </c>
      <c r="Z2232" s="54">
        <v>0</v>
      </c>
      <c r="AA2232" s="54">
        <v>0</v>
      </c>
      <c r="AB2232" s="54">
        <v>0</v>
      </c>
      <c r="AC2232" s="55">
        <v>0</v>
      </c>
      <c r="AD2232" s="53">
        <v>608690</v>
      </c>
      <c r="AE2232" s="54">
        <v>607362</v>
      </c>
      <c r="AF2232" s="54">
        <v>0</v>
      </c>
      <c r="AG2232" s="54">
        <v>0</v>
      </c>
      <c r="AH2232" s="54">
        <v>0</v>
      </c>
      <c r="AI2232" s="55">
        <v>0</v>
      </c>
    </row>
    <row r="2233" spans="1:35" x14ac:dyDescent="0.25">
      <c r="A2233" s="26">
        <v>2020</v>
      </c>
      <c r="B2233" s="26">
        <v>0</v>
      </c>
      <c r="C2233" s="26" t="s">
        <v>55</v>
      </c>
      <c r="D2233" s="26">
        <v>59</v>
      </c>
      <c r="E2233" s="26">
        <v>1961</v>
      </c>
      <c r="F2233" s="50">
        <v>109061647</v>
      </c>
      <c r="G2233" s="51">
        <v>219128712</v>
      </c>
      <c r="H2233" s="51">
        <v>0</v>
      </c>
      <c r="I2233" s="51">
        <v>0</v>
      </c>
      <c r="J2233" s="51">
        <v>0</v>
      </c>
      <c r="K2233" s="52">
        <v>0</v>
      </c>
      <c r="L2233" s="50">
        <v>0</v>
      </c>
      <c r="M2233" s="51">
        <v>0</v>
      </c>
      <c r="N2233" s="51">
        <v>0</v>
      </c>
      <c r="O2233" s="51">
        <v>0</v>
      </c>
      <c r="P2233" s="51">
        <v>0</v>
      </c>
      <c r="Q2233" s="52">
        <v>0</v>
      </c>
      <c r="R2233" s="50">
        <v>601395</v>
      </c>
      <c r="S2233" s="51">
        <v>602511</v>
      </c>
      <c r="T2233" s="51">
        <v>0</v>
      </c>
      <c r="U2233" s="51">
        <v>0</v>
      </c>
      <c r="V2233" s="51">
        <v>0</v>
      </c>
      <c r="W2233" s="52">
        <v>0</v>
      </c>
      <c r="X2233" s="50">
        <v>1383</v>
      </c>
      <c r="Y2233" s="51">
        <v>2800</v>
      </c>
      <c r="Z2233" s="51">
        <v>0</v>
      </c>
      <c r="AA2233" s="51">
        <v>0</v>
      </c>
      <c r="AB2233" s="51">
        <v>0</v>
      </c>
      <c r="AC2233" s="52">
        <v>0</v>
      </c>
      <c r="AD2233" s="50">
        <v>598333</v>
      </c>
      <c r="AE2233" s="51">
        <v>596824</v>
      </c>
      <c r="AF2233" s="51">
        <v>0</v>
      </c>
      <c r="AG2233" s="51">
        <v>0</v>
      </c>
      <c r="AH2233" s="51">
        <v>0</v>
      </c>
      <c r="AI2233" s="52">
        <v>0</v>
      </c>
    </row>
    <row r="2234" spans="1:35" x14ac:dyDescent="0.25">
      <c r="A2234" s="27">
        <v>2020</v>
      </c>
      <c r="B2234" s="27">
        <v>0</v>
      </c>
      <c r="C2234" s="27" t="s">
        <v>55</v>
      </c>
      <c r="D2234" s="27">
        <v>60</v>
      </c>
      <c r="E2234" s="27">
        <v>1960</v>
      </c>
      <c r="F2234" s="53">
        <v>105273616</v>
      </c>
      <c r="G2234" s="54">
        <v>211452183</v>
      </c>
      <c r="H2234" s="54">
        <v>0</v>
      </c>
      <c r="I2234" s="54">
        <v>0</v>
      </c>
      <c r="J2234" s="54">
        <v>0</v>
      </c>
      <c r="K2234" s="55">
        <v>0</v>
      </c>
      <c r="L2234" s="53">
        <v>0</v>
      </c>
      <c r="M2234" s="54">
        <v>0</v>
      </c>
      <c r="N2234" s="54">
        <v>0</v>
      </c>
      <c r="O2234" s="54">
        <v>0</v>
      </c>
      <c r="P2234" s="54">
        <v>0</v>
      </c>
      <c r="Q2234" s="55">
        <v>0</v>
      </c>
      <c r="R2234" s="53">
        <v>580421</v>
      </c>
      <c r="S2234" s="54">
        <v>581381</v>
      </c>
      <c r="T2234" s="54">
        <v>0</v>
      </c>
      <c r="U2234" s="54">
        <v>0</v>
      </c>
      <c r="V2234" s="54">
        <v>0</v>
      </c>
      <c r="W2234" s="55">
        <v>0</v>
      </c>
      <c r="X2234" s="53">
        <v>1357</v>
      </c>
      <c r="Y2234" s="54">
        <v>2881</v>
      </c>
      <c r="Z2234" s="54">
        <v>0</v>
      </c>
      <c r="AA2234" s="54">
        <v>0</v>
      </c>
      <c r="AB2234" s="54">
        <v>0</v>
      </c>
      <c r="AC2234" s="55">
        <v>0</v>
      </c>
      <c r="AD2234" s="53">
        <v>577445</v>
      </c>
      <c r="AE2234" s="54">
        <v>575584</v>
      </c>
      <c r="AF2234" s="54">
        <v>0</v>
      </c>
      <c r="AG2234" s="54">
        <v>0</v>
      </c>
      <c r="AH2234" s="54">
        <v>0</v>
      </c>
      <c r="AI2234" s="55">
        <v>0</v>
      </c>
    </row>
    <row r="2235" spans="1:35" x14ac:dyDescent="0.25">
      <c r="A2235" s="26">
        <v>2020</v>
      </c>
      <c r="B2235" s="26">
        <v>0</v>
      </c>
      <c r="C2235" s="26" t="s">
        <v>55</v>
      </c>
      <c r="D2235" s="26">
        <v>61</v>
      </c>
      <c r="E2235" s="26">
        <v>1959</v>
      </c>
      <c r="F2235" s="50">
        <v>101856084</v>
      </c>
      <c r="G2235" s="51">
        <v>204576048</v>
      </c>
      <c r="H2235" s="51">
        <v>0</v>
      </c>
      <c r="I2235" s="51">
        <v>0</v>
      </c>
      <c r="J2235" s="51">
        <v>0</v>
      </c>
      <c r="K2235" s="52">
        <v>0</v>
      </c>
      <c r="L2235" s="50">
        <v>0</v>
      </c>
      <c r="M2235" s="51">
        <v>0</v>
      </c>
      <c r="N2235" s="51">
        <v>0</v>
      </c>
      <c r="O2235" s="51">
        <v>0</v>
      </c>
      <c r="P2235" s="51">
        <v>0</v>
      </c>
      <c r="Q2235" s="52">
        <v>0</v>
      </c>
      <c r="R2235" s="50">
        <v>561660</v>
      </c>
      <c r="S2235" s="51">
        <v>562498</v>
      </c>
      <c r="T2235" s="51">
        <v>0</v>
      </c>
      <c r="U2235" s="51">
        <v>0</v>
      </c>
      <c r="V2235" s="51">
        <v>0</v>
      </c>
      <c r="W2235" s="52">
        <v>0</v>
      </c>
      <c r="X2235" s="50">
        <v>1491</v>
      </c>
      <c r="Y2235" s="51">
        <v>3057</v>
      </c>
      <c r="Z2235" s="51">
        <v>0</v>
      </c>
      <c r="AA2235" s="51">
        <v>0</v>
      </c>
      <c r="AB2235" s="51">
        <v>0</v>
      </c>
      <c r="AC2235" s="52">
        <v>0</v>
      </c>
      <c r="AD2235" s="50">
        <v>558640</v>
      </c>
      <c r="AE2235" s="51">
        <v>556860</v>
      </c>
      <c r="AF2235" s="51">
        <v>0</v>
      </c>
      <c r="AG2235" s="51">
        <v>0</v>
      </c>
      <c r="AH2235" s="51">
        <v>0</v>
      </c>
      <c r="AI2235" s="52">
        <v>0</v>
      </c>
    </row>
    <row r="2236" spans="1:35" x14ac:dyDescent="0.25">
      <c r="A2236" s="27">
        <v>2020</v>
      </c>
      <c r="B2236" s="27">
        <v>0</v>
      </c>
      <c r="C2236" s="27" t="s">
        <v>55</v>
      </c>
      <c r="D2236" s="27">
        <v>62</v>
      </c>
      <c r="E2236" s="27">
        <v>1958</v>
      </c>
      <c r="F2236" s="53">
        <v>95492038</v>
      </c>
      <c r="G2236" s="54">
        <v>191783217</v>
      </c>
      <c r="H2236" s="54">
        <v>0</v>
      </c>
      <c r="I2236" s="54">
        <v>0</v>
      </c>
      <c r="J2236" s="54">
        <v>0</v>
      </c>
      <c r="K2236" s="55">
        <v>0</v>
      </c>
      <c r="L2236" s="53">
        <v>0</v>
      </c>
      <c r="M2236" s="54">
        <v>0</v>
      </c>
      <c r="N2236" s="54">
        <v>0</v>
      </c>
      <c r="O2236" s="54">
        <v>0</v>
      </c>
      <c r="P2236" s="54">
        <v>0</v>
      </c>
      <c r="Q2236" s="55">
        <v>0</v>
      </c>
      <c r="R2236" s="53">
        <v>526545</v>
      </c>
      <c r="S2236" s="54">
        <v>527334</v>
      </c>
      <c r="T2236" s="54">
        <v>0</v>
      </c>
      <c r="U2236" s="54">
        <v>0</v>
      </c>
      <c r="V2236" s="54">
        <v>0</v>
      </c>
      <c r="W2236" s="55">
        <v>0</v>
      </c>
      <c r="X2236" s="53">
        <v>1529</v>
      </c>
      <c r="Y2236" s="54">
        <v>3109</v>
      </c>
      <c r="Z2236" s="54">
        <v>0</v>
      </c>
      <c r="AA2236" s="54">
        <v>0</v>
      </c>
      <c r="AB2236" s="54">
        <v>0</v>
      </c>
      <c r="AC2236" s="55">
        <v>0</v>
      </c>
      <c r="AD2236" s="53">
        <v>523680</v>
      </c>
      <c r="AE2236" s="54">
        <v>521935</v>
      </c>
      <c r="AF2236" s="54">
        <v>0</v>
      </c>
      <c r="AG2236" s="54">
        <v>0</v>
      </c>
      <c r="AH2236" s="54">
        <v>0</v>
      </c>
      <c r="AI2236" s="55">
        <v>0</v>
      </c>
    </row>
    <row r="2237" spans="1:35" x14ac:dyDescent="0.25">
      <c r="A2237" s="26">
        <v>2020</v>
      </c>
      <c r="B2237" s="26">
        <v>0</v>
      </c>
      <c r="C2237" s="26" t="s">
        <v>55</v>
      </c>
      <c r="D2237" s="26">
        <v>63</v>
      </c>
      <c r="E2237" s="26">
        <v>1957</v>
      </c>
      <c r="F2237" s="50">
        <v>92491777</v>
      </c>
      <c r="G2237" s="51">
        <v>185741171</v>
      </c>
      <c r="H2237" s="51">
        <v>0</v>
      </c>
      <c r="I2237" s="51">
        <v>0</v>
      </c>
      <c r="J2237" s="51">
        <v>0</v>
      </c>
      <c r="K2237" s="52">
        <v>0</v>
      </c>
      <c r="L2237" s="50">
        <v>0</v>
      </c>
      <c r="M2237" s="51">
        <v>0</v>
      </c>
      <c r="N2237" s="51">
        <v>0</v>
      </c>
      <c r="O2237" s="51">
        <v>0</v>
      </c>
      <c r="P2237" s="51">
        <v>0</v>
      </c>
      <c r="Q2237" s="52">
        <v>0</v>
      </c>
      <c r="R2237" s="50">
        <v>510141</v>
      </c>
      <c r="S2237" s="51">
        <v>510919</v>
      </c>
      <c r="T2237" s="51">
        <v>0</v>
      </c>
      <c r="U2237" s="51">
        <v>0</v>
      </c>
      <c r="V2237" s="51">
        <v>0</v>
      </c>
      <c r="W2237" s="52">
        <v>0</v>
      </c>
      <c r="X2237" s="50">
        <v>1623</v>
      </c>
      <c r="Y2237" s="51">
        <v>3382</v>
      </c>
      <c r="Z2237" s="51">
        <v>0</v>
      </c>
      <c r="AA2237" s="51">
        <v>0</v>
      </c>
      <c r="AB2237" s="51">
        <v>0</v>
      </c>
      <c r="AC2237" s="52">
        <v>0</v>
      </c>
      <c r="AD2237" s="50">
        <v>507186</v>
      </c>
      <c r="AE2237" s="51">
        <v>505308</v>
      </c>
      <c r="AF2237" s="51">
        <v>0</v>
      </c>
      <c r="AG2237" s="51">
        <v>0</v>
      </c>
      <c r="AH2237" s="51">
        <v>0</v>
      </c>
      <c r="AI2237" s="52">
        <v>0</v>
      </c>
    </row>
    <row r="2238" spans="1:35" x14ac:dyDescent="0.25">
      <c r="A2238" s="27">
        <v>2020</v>
      </c>
      <c r="B2238" s="27">
        <v>0</v>
      </c>
      <c r="C2238" s="27" t="s">
        <v>55</v>
      </c>
      <c r="D2238" s="27">
        <v>64</v>
      </c>
      <c r="E2238" s="27">
        <v>1956</v>
      </c>
      <c r="F2238" s="53">
        <v>89234235</v>
      </c>
      <c r="G2238" s="54">
        <v>179137847</v>
      </c>
      <c r="H2238" s="54">
        <v>0</v>
      </c>
      <c r="I2238" s="54">
        <v>0</v>
      </c>
      <c r="J2238" s="54">
        <v>0</v>
      </c>
      <c r="K2238" s="55">
        <v>0</v>
      </c>
      <c r="L2238" s="53">
        <v>0</v>
      </c>
      <c r="M2238" s="54">
        <v>0</v>
      </c>
      <c r="N2238" s="54">
        <v>0</v>
      </c>
      <c r="O2238" s="54">
        <v>0</v>
      </c>
      <c r="P2238" s="54">
        <v>0</v>
      </c>
      <c r="Q2238" s="55">
        <v>0</v>
      </c>
      <c r="R2238" s="53">
        <v>492129</v>
      </c>
      <c r="S2238" s="54">
        <v>492796</v>
      </c>
      <c r="T2238" s="54">
        <v>0</v>
      </c>
      <c r="U2238" s="54">
        <v>0</v>
      </c>
      <c r="V2238" s="54">
        <v>0</v>
      </c>
      <c r="W2238" s="55">
        <v>0</v>
      </c>
      <c r="X2238" s="53">
        <v>1747</v>
      </c>
      <c r="Y2238" s="54">
        <v>3612</v>
      </c>
      <c r="Z2238" s="54">
        <v>0</v>
      </c>
      <c r="AA2238" s="54">
        <v>0</v>
      </c>
      <c r="AB2238" s="54">
        <v>0</v>
      </c>
      <c r="AC2238" s="55">
        <v>0</v>
      </c>
      <c r="AD2238" s="53">
        <v>489177</v>
      </c>
      <c r="AE2238" s="54">
        <v>487204</v>
      </c>
      <c r="AF2238" s="54">
        <v>0</v>
      </c>
      <c r="AG2238" s="54">
        <v>0</v>
      </c>
      <c r="AH2238" s="54">
        <v>0</v>
      </c>
      <c r="AI2238" s="55">
        <v>0</v>
      </c>
    </row>
    <row r="2239" spans="1:35" x14ac:dyDescent="0.25">
      <c r="A2239" s="26">
        <v>2020</v>
      </c>
      <c r="B2239" s="26">
        <v>0</v>
      </c>
      <c r="C2239" s="26" t="s">
        <v>55</v>
      </c>
      <c r="D2239" s="26">
        <v>65</v>
      </c>
      <c r="E2239" s="26">
        <v>1955</v>
      </c>
      <c r="F2239" s="50">
        <v>85906252</v>
      </c>
      <c r="G2239" s="51">
        <v>172459050</v>
      </c>
      <c r="H2239" s="51">
        <v>0</v>
      </c>
      <c r="I2239" s="51">
        <v>0</v>
      </c>
      <c r="J2239" s="51">
        <v>0</v>
      </c>
      <c r="K2239" s="52">
        <v>0</v>
      </c>
      <c r="L2239" s="50">
        <v>0</v>
      </c>
      <c r="M2239" s="51">
        <v>0</v>
      </c>
      <c r="N2239" s="51">
        <v>0</v>
      </c>
      <c r="O2239" s="51">
        <v>0</v>
      </c>
      <c r="P2239" s="51">
        <v>0</v>
      </c>
      <c r="Q2239" s="52">
        <v>0</v>
      </c>
      <c r="R2239" s="50">
        <v>473661</v>
      </c>
      <c r="S2239" s="51">
        <v>474563</v>
      </c>
      <c r="T2239" s="51">
        <v>0</v>
      </c>
      <c r="U2239" s="51">
        <v>0</v>
      </c>
      <c r="V2239" s="51">
        <v>0</v>
      </c>
      <c r="W2239" s="52">
        <v>0</v>
      </c>
      <c r="X2239" s="50">
        <v>1800</v>
      </c>
      <c r="Y2239" s="51">
        <v>3703</v>
      </c>
      <c r="Z2239" s="51">
        <v>0</v>
      </c>
      <c r="AA2239" s="51">
        <v>0</v>
      </c>
      <c r="AB2239" s="51">
        <v>0</v>
      </c>
      <c r="AC2239" s="52">
        <v>0</v>
      </c>
      <c r="AD2239" s="50">
        <v>471022</v>
      </c>
      <c r="AE2239" s="51">
        <v>468957</v>
      </c>
      <c r="AF2239" s="51">
        <v>0</v>
      </c>
      <c r="AG2239" s="51">
        <v>0</v>
      </c>
      <c r="AH2239" s="51">
        <v>0</v>
      </c>
      <c r="AI2239" s="52">
        <v>0</v>
      </c>
    </row>
    <row r="2240" spans="1:35" x14ac:dyDescent="0.25">
      <c r="A2240" s="27">
        <v>2020</v>
      </c>
      <c r="B2240" s="27">
        <v>0</v>
      </c>
      <c r="C2240" s="27" t="s">
        <v>55</v>
      </c>
      <c r="D2240" s="27">
        <v>66</v>
      </c>
      <c r="E2240" s="27">
        <v>1954</v>
      </c>
      <c r="F2240" s="53">
        <v>84492681</v>
      </c>
      <c r="G2240" s="54">
        <v>169739515</v>
      </c>
      <c r="H2240" s="54">
        <v>0</v>
      </c>
      <c r="I2240" s="54">
        <v>0</v>
      </c>
      <c r="J2240" s="54">
        <v>0</v>
      </c>
      <c r="K2240" s="55">
        <v>0</v>
      </c>
      <c r="L2240" s="53">
        <v>0</v>
      </c>
      <c r="M2240" s="54">
        <v>0</v>
      </c>
      <c r="N2240" s="54">
        <v>0</v>
      </c>
      <c r="O2240" s="54">
        <v>0</v>
      </c>
      <c r="P2240" s="54">
        <v>0</v>
      </c>
      <c r="Q2240" s="55">
        <v>0</v>
      </c>
      <c r="R2240" s="53">
        <v>466330</v>
      </c>
      <c r="S2240" s="54">
        <v>467259</v>
      </c>
      <c r="T2240" s="54">
        <v>0</v>
      </c>
      <c r="U2240" s="54">
        <v>0</v>
      </c>
      <c r="V2240" s="54">
        <v>0</v>
      </c>
      <c r="W2240" s="55">
        <v>0</v>
      </c>
      <c r="X2240" s="53">
        <v>2097</v>
      </c>
      <c r="Y2240" s="54">
        <v>4201</v>
      </c>
      <c r="Z2240" s="54">
        <v>0</v>
      </c>
      <c r="AA2240" s="54">
        <v>0</v>
      </c>
      <c r="AB2240" s="54">
        <v>0</v>
      </c>
      <c r="AC2240" s="55">
        <v>0</v>
      </c>
      <c r="AD2240" s="53">
        <v>463098</v>
      </c>
      <c r="AE2240" s="54">
        <v>461788</v>
      </c>
      <c r="AF2240" s="54">
        <v>0</v>
      </c>
      <c r="AG2240" s="54">
        <v>0</v>
      </c>
      <c r="AH2240" s="54">
        <v>0</v>
      </c>
      <c r="AI2240" s="55">
        <v>0</v>
      </c>
    </row>
    <row r="2241" spans="1:35" x14ac:dyDescent="0.25">
      <c r="A2241" s="26">
        <v>2020</v>
      </c>
      <c r="B2241" s="26">
        <v>0</v>
      </c>
      <c r="C2241" s="26" t="s">
        <v>55</v>
      </c>
      <c r="D2241" s="26">
        <v>67</v>
      </c>
      <c r="E2241" s="26">
        <v>1953</v>
      </c>
      <c r="F2241" s="50">
        <v>82000966</v>
      </c>
      <c r="G2241" s="51">
        <v>164523553</v>
      </c>
      <c r="H2241" s="51">
        <v>0</v>
      </c>
      <c r="I2241" s="51">
        <v>0</v>
      </c>
      <c r="J2241" s="51">
        <v>0</v>
      </c>
      <c r="K2241" s="52">
        <v>0</v>
      </c>
      <c r="L2241" s="50">
        <v>0</v>
      </c>
      <c r="M2241" s="51">
        <v>0</v>
      </c>
      <c r="N2241" s="51">
        <v>0</v>
      </c>
      <c r="O2241" s="51">
        <v>0</v>
      </c>
      <c r="P2241" s="51">
        <v>0</v>
      </c>
      <c r="Q2241" s="52">
        <v>0</v>
      </c>
      <c r="R2241" s="50">
        <v>451962</v>
      </c>
      <c r="S2241" s="51">
        <v>452266</v>
      </c>
      <c r="T2241" s="51">
        <v>0</v>
      </c>
      <c r="U2241" s="51">
        <v>0</v>
      </c>
      <c r="V2241" s="51">
        <v>0</v>
      </c>
      <c r="W2241" s="52">
        <v>0</v>
      </c>
      <c r="X2241" s="50">
        <v>1998</v>
      </c>
      <c r="Y2241" s="51">
        <v>4198</v>
      </c>
      <c r="Z2241" s="51">
        <v>0</v>
      </c>
      <c r="AA2241" s="51">
        <v>0</v>
      </c>
      <c r="AB2241" s="51">
        <v>0</v>
      </c>
      <c r="AC2241" s="52">
        <v>0</v>
      </c>
      <c r="AD2241" s="50">
        <v>449498</v>
      </c>
      <c r="AE2241" s="51">
        <v>447250</v>
      </c>
      <c r="AF2241" s="51">
        <v>0</v>
      </c>
      <c r="AG2241" s="51">
        <v>0</v>
      </c>
      <c r="AH2241" s="51">
        <v>0</v>
      </c>
      <c r="AI2241" s="52">
        <v>0</v>
      </c>
    </row>
    <row r="2242" spans="1:35" x14ac:dyDescent="0.25">
      <c r="A2242" s="27">
        <v>2020</v>
      </c>
      <c r="B2242" s="27">
        <v>0</v>
      </c>
      <c r="C2242" s="27" t="s">
        <v>55</v>
      </c>
      <c r="D2242" s="27">
        <v>68</v>
      </c>
      <c r="E2242" s="27">
        <v>1952</v>
      </c>
      <c r="F2242" s="53">
        <v>81792034</v>
      </c>
      <c r="G2242" s="54">
        <v>164059173</v>
      </c>
      <c r="H2242" s="54">
        <v>0</v>
      </c>
      <c r="I2242" s="54">
        <v>0</v>
      </c>
      <c r="J2242" s="54">
        <v>0</v>
      </c>
      <c r="K2242" s="55">
        <v>0</v>
      </c>
      <c r="L2242" s="53">
        <v>0</v>
      </c>
      <c r="M2242" s="54">
        <v>0</v>
      </c>
      <c r="N2242" s="54">
        <v>0</v>
      </c>
      <c r="O2242" s="54">
        <v>0</v>
      </c>
      <c r="P2242" s="54">
        <v>0</v>
      </c>
      <c r="Q2242" s="55">
        <v>0</v>
      </c>
      <c r="R2242" s="53">
        <v>450795</v>
      </c>
      <c r="S2242" s="54">
        <v>450986</v>
      </c>
      <c r="T2242" s="54">
        <v>0</v>
      </c>
      <c r="U2242" s="54">
        <v>0</v>
      </c>
      <c r="V2242" s="54">
        <v>0</v>
      </c>
      <c r="W2242" s="55">
        <v>0</v>
      </c>
      <c r="X2242" s="53">
        <v>2179</v>
      </c>
      <c r="Y2242" s="54">
        <v>4520</v>
      </c>
      <c r="Z2242" s="54">
        <v>0</v>
      </c>
      <c r="AA2242" s="54">
        <v>0</v>
      </c>
      <c r="AB2242" s="54">
        <v>0</v>
      </c>
      <c r="AC2242" s="55">
        <v>0</v>
      </c>
      <c r="AD2242" s="53">
        <v>448308</v>
      </c>
      <c r="AE2242" s="54">
        <v>445898</v>
      </c>
      <c r="AF2242" s="54">
        <v>0</v>
      </c>
      <c r="AG2242" s="54">
        <v>0</v>
      </c>
      <c r="AH2242" s="54">
        <v>0</v>
      </c>
      <c r="AI2242" s="55">
        <v>0</v>
      </c>
    </row>
    <row r="2243" spans="1:35" x14ac:dyDescent="0.25">
      <c r="A2243" s="26">
        <v>2020</v>
      </c>
      <c r="B2243" s="26">
        <v>0</v>
      </c>
      <c r="C2243" s="26" t="s">
        <v>55</v>
      </c>
      <c r="D2243" s="26">
        <v>69</v>
      </c>
      <c r="E2243" s="26">
        <v>1951</v>
      </c>
      <c r="F2243" s="50">
        <v>79822558</v>
      </c>
      <c r="G2243" s="51">
        <v>160060964</v>
      </c>
      <c r="H2243" s="51">
        <v>0</v>
      </c>
      <c r="I2243" s="51">
        <v>0</v>
      </c>
      <c r="J2243" s="51">
        <v>0</v>
      </c>
      <c r="K2243" s="52">
        <v>0</v>
      </c>
      <c r="L2243" s="50">
        <v>0</v>
      </c>
      <c r="M2243" s="51">
        <v>0</v>
      </c>
      <c r="N2243" s="51">
        <v>0</v>
      </c>
      <c r="O2243" s="51">
        <v>0</v>
      </c>
      <c r="P2243" s="51">
        <v>0</v>
      </c>
      <c r="Q2243" s="52">
        <v>0</v>
      </c>
      <c r="R2243" s="50">
        <v>440103</v>
      </c>
      <c r="S2243" s="51">
        <v>440280</v>
      </c>
      <c r="T2243" s="51">
        <v>0</v>
      </c>
      <c r="U2243" s="51">
        <v>0</v>
      </c>
      <c r="V2243" s="51">
        <v>0</v>
      </c>
      <c r="W2243" s="52">
        <v>0</v>
      </c>
      <c r="X2243" s="50">
        <v>2458</v>
      </c>
      <c r="Y2243" s="51">
        <v>5133</v>
      </c>
      <c r="Z2243" s="51">
        <v>0</v>
      </c>
      <c r="AA2243" s="51">
        <v>0</v>
      </c>
      <c r="AB2243" s="51">
        <v>0</v>
      </c>
      <c r="AC2243" s="52">
        <v>0</v>
      </c>
      <c r="AD2243" s="50">
        <v>437371</v>
      </c>
      <c r="AE2243" s="51">
        <v>434656</v>
      </c>
      <c r="AF2243" s="51">
        <v>0</v>
      </c>
      <c r="AG2243" s="51">
        <v>0</v>
      </c>
      <c r="AH2243" s="51">
        <v>0</v>
      </c>
      <c r="AI2243" s="52">
        <v>0</v>
      </c>
    </row>
    <row r="2244" spans="1:35" x14ac:dyDescent="0.25">
      <c r="A2244" s="27">
        <v>2020</v>
      </c>
      <c r="B2244" s="27">
        <v>0</v>
      </c>
      <c r="C2244" s="27" t="s">
        <v>55</v>
      </c>
      <c r="D2244" s="27">
        <v>70</v>
      </c>
      <c r="E2244" s="27">
        <v>1950</v>
      </c>
      <c r="F2244" s="53">
        <v>79174581</v>
      </c>
      <c r="G2244" s="54">
        <v>158726940</v>
      </c>
      <c r="H2244" s="54">
        <v>0</v>
      </c>
      <c r="I2244" s="54">
        <v>0</v>
      </c>
      <c r="J2244" s="54">
        <v>0</v>
      </c>
      <c r="K2244" s="55">
        <v>0</v>
      </c>
      <c r="L2244" s="53">
        <v>0</v>
      </c>
      <c r="M2244" s="54">
        <v>0</v>
      </c>
      <c r="N2244" s="54">
        <v>0</v>
      </c>
      <c r="O2244" s="54">
        <v>0</v>
      </c>
      <c r="P2244" s="54">
        <v>0</v>
      </c>
      <c r="Q2244" s="55">
        <v>0</v>
      </c>
      <c r="R2244" s="53">
        <v>436619</v>
      </c>
      <c r="S2244" s="54">
        <v>436781</v>
      </c>
      <c r="T2244" s="54">
        <v>0</v>
      </c>
      <c r="U2244" s="54">
        <v>0</v>
      </c>
      <c r="V2244" s="54">
        <v>0</v>
      </c>
      <c r="W2244" s="55">
        <v>0</v>
      </c>
      <c r="X2244" s="53">
        <v>2673</v>
      </c>
      <c r="Y2244" s="54">
        <v>5492</v>
      </c>
      <c r="Z2244" s="54">
        <v>0</v>
      </c>
      <c r="AA2244" s="54">
        <v>0</v>
      </c>
      <c r="AB2244" s="54">
        <v>0</v>
      </c>
      <c r="AC2244" s="55">
        <v>0</v>
      </c>
      <c r="AD2244" s="53">
        <v>433702</v>
      </c>
      <c r="AE2244" s="54">
        <v>430837</v>
      </c>
      <c r="AF2244" s="54">
        <v>0</v>
      </c>
      <c r="AG2244" s="54">
        <v>0</v>
      </c>
      <c r="AH2244" s="54">
        <v>0</v>
      </c>
      <c r="AI2244" s="55">
        <v>0</v>
      </c>
    </row>
    <row r="2245" spans="1:35" x14ac:dyDescent="0.25">
      <c r="A2245" s="26">
        <v>2020</v>
      </c>
      <c r="B2245" s="26">
        <v>0</v>
      </c>
      <c r="C2245" s="26" t="s">
        <v>55</v>
      </c>
      <c r="D2245" s="26">
        <v>71</v>
      </c>
      <c r="E2245" s="26">
        <v>1949</v>
      </c>
      <c r="F2245" s="50">
        <v>75580636</v>
      </c>
      <c r="G2245" s="51">
        <v>151458658</v>
      </c>
      <c r="H2245" s="51">
        <v>0</v>
      </c>
      <c r="I2245" s="51">
        <v>0</v>
      </c>
      <c r="J2245" s="51">
        <v>0</v>
      </c>
      <c r="K2245" s="52">
        <v>0</v>
      </c>
      <c r="L2245" s="50">
        <v>0</v>
      </c>
      <c r="M2245" s="51">
        <v>0</v>
      </c>
      <c r="N2245" s="51">
        <v>0</v>
      </c>
      <c r="O2245" s="51">
        <v>0</v>
      </c>
      <c r="P2245" s="51">
        <v>0</v>
      </c>
      <c r="Q2245" s="52">
        <v>0</v>
      </c>
      <c r="R2245" s="50">
        <v>416840</v>
      </c>
      <c r="S2245" s="51">
        <v>416957</v>
      </c>
      <c r="T2245" s="51">
        <v>0</v>
      </c>
      <c r="U2245" s="51">
        <v>0</v>
      </c>
      <c r="V2245" s="51">
        <v>0</v>
      </c>
      <c r="W2245" s="52">
        <v>0</v>
      </c>
      <c r="X2245" s="50">
        <v>2782</v>
      </c>
      <c r="Y2245" s="51">
        <v>5807</v>
      </c>
      <c r="Z2245" s="51">
        <v>0</v>
      </c>
      <c r="AA2245" s="51">
        <v>0</v>
      </c>
      <c r="AB2245" s="51">
        <v>0</v>
      </c>
      <c r="AC2245" s="52">
        <v>0</v>
      </c>
      <c r="AD2245" s="50">
        <v>413878</v>
      </c>
      <c r="AE2245" s="51">
        <v>410763</v>
      </c>
      <c r="AF2245" s="51">
        <v>0</v>
      </c>
      <c r="AG2245" s="51">
        <v>0</v>
      </c>
      <c r="AH2245" s="51">
        <v>0</v>
      </c>
      <c r="AI2245" s="52">
        <v>0</v>
      </c>
    </row>
    <row r="2246" spans="1:35" x14ac:dyDescent="0.25">
      <c r="A2246" s="27">
        <v>2020</v>
      </c>
      <c r="B2246" s="27">
        <v>0</v>
      </c>
      <c r="C2246" s="27" t="s">
        <v>55</v>
      </c>
      <c r="D2246" s="27">
        <v>72</v>
      </c>
      <c r="E2246" s="27">
        <v>1948</v>
      </c>
      <c r="F2246" s="53">
        <v>68357581</v>
      </c>
      <c r="G2246" s="54">
        <v>136943761</v>
      </c>
      <c r="H2246" s="54">
        <v>0</v>
      </c>
      <c r="I2246" s="54">
        <v>0</v>
      </c>
      <c r="J2246" s="54">
        <v>0</v>
      </c>
      <c r="K2246" s="55">
        <v>0</v>
      </c>
      <c r="L2246" s="53">
        <v>0</v>
      </c>
      <c r="M2246" s="54">
        <v>0</v>
      </c>
      <c r="N2246" s="54">
        <v>0</v>
      </c>
      <c r="O2246" s="54">
        <v>0</v>
      </c>
      <c r="P2246" s="54">
        <v>0</v>
      </c>
      <c r="Q2246" s="55">
        <v>0</v>
      </c>
      <c r="R2246" s="53">
        <v>377137</v>
      </c>
      <c r="S2246" s="54">
        <v>377206</v>
      </c>
      <c r="T2246" s="54">
        <v>0</v>
      </c>
      <c r="U2246" s="54">
        <v>0</v>
      </c>
      <c r="V2246" s="54">
        <v>0</v>
      </c>
      <c r="W2246" s="55">
        <v>0</v>
      </c>
      <c r="X2246" s="53">
        <v>2735</v>
      </c>
      <c r="Y2246" s="54">
        <v>5712</v>
      </c>
      <c r="Z2246" s="54">
        <v>0</v>
      </c>
      <c r="AA2246" s="54">
        <v>0</v>
      </c>
      <c r="AB2246" s="54">
        <v>0</v>
      </c>
      <c r="AC2246" s="55">
        <v>0</v>
      </c>
      <c r="AD2246" s="53">
        <v>374245</v>
      </c>
      <c r="AE2246" s="54">
        <v>371191</v>
      </c>
      <c r="AF2246" s="54">
        <v>0</v>
      </c>
      <c r="AG2246" s="54">
        <v>0</v>
      </c>
      <c r="AH2246" s="54">
        <v>0</v>
      </c>
      <c r="AI2246" s="55">
        <v>0</v>
      </c>
    </row>
    <row r="2247" spans="1:35" x14ac:dyDescent="0.25">
      <c r="A2247" s="26">
        <v>2020</v>
      </c>
      <c r="B2247" s="26">
        <v>0</v>
      </c>
      <c r="C2247" s="26" t="s">
        <v>55</v>
      </c>
      <c r="D2247" s="26">
        <v>73</v>
      </c>
      <c r="E2247" s="26">
        <v>1947</v>
      </c>
      <c r="F2247" s="50">
        <v>64269428</v>
      </c>
      <c r="G2247" s="51">
        <v>128702697</v>
      </c>
      <c r="H2247" s="51">
        <v>0</v>
      </c>
      <c r="I2247" s="51">
        <v>0</v>
      </c>
      <c r="J2247" s="51">
        <v>0</v>
      </c>
      <c r="K2247" s="52">
        <v>0</v>
      </c>
      <c r="L2247" s="50">
        <v>0</v>
      </c>
      <c r="M2247" s="51">
        <v>0</v>
      </c>
      <c r="N2247" s="51">
        <v>0</v>
      </c>
      <c r="O2247" s="51">
        <v>0</v>
      </c>
      <c r="P2247" s="51">
        <v>0</v>
      </c>
      <c r="Q2247" s="52">
        <v>0</v>
      </c>
      <c r="R2247" s="50">
        <v>354712</v>
      </c>
      <c r="S2247" s="51">
        <v>354780</v>
      </c>
      <c r="T2247" s="51">
        <v>0</v>
      </c>
      <c r="U2247" s="51">
        <v>0</v>
      </c>
      <c r="V2247" s="51">
        <v>0</v>
      </c>
      <c r="W2247" s="52">
        <v>0</v>
      </c>
      <c r="X2247" s="50">
        <v>2844</v>
      </c>
      <c r="Y2247" s="51">
        <v>6010</v>
      </c>
      <c r="Z2247" s="51">
        <v>0</v>
      </c>
      <c r="AA2247" s="51">
        <v>0</v>
      </c>
      <c r="AB2247" s="51">
        <v>0</v>
      </c>
      <c r="AC2247" s="52">
        <v>0</v>
      </c>
      <c r="AD2247" s="50">
        <v>351727</v>
      </c>
      <c r="AE2247" s="51">
        <v>348484</v>
      </c>
      <c r="AF2247" s="51">
        <v>0</v>
      </c>
      <c r="AG2247" s="51">
        <v>0</v>
      </c>
      <c r="AH2247" s="51">
        <v>0</v>
      </c>
      <c r="AI2247" s="52">
        <v>0</v>
      </c>
    </row>
    <row r="2248" spans="1:35" x14ac:dyDescent="0.25">
      <c r="A2248" s="27">
        <v>2020</v>
      </c>
      <c r="B2248" s="27">
        <v>0</v>
      </c>
      <c r="C2248" s="27" t="s">
        <v>55</v>
      </c>
      <c r="D2248" s="27">
        <v>74</v>
      </c>
      <c r="E2248" s="27">
        <v>1946</v>
      </c>
      <c r="F2248" s="53">
        <v>55507482</v>
      </c>
      <c r="G2248" s="54">
        <v>111100797</v>
      </c>
      <c r="H2248" s="54">
        <v>0</v>
      </c>
      <c r="I2248" s="54">
        <v>0</v>
      </c>
      <c r="J2248" s="54">
        <v>0</v>
      </c>
      <c r="K2248" s="55">
        <v>0</v>
      </c>
      <c r="L2248" s="53">
        <v>0</v>
      </c>
      <c r="M2248" s="54">
        <v>0</v>
      </c>
      <c r="N2248" s="54">
        <v>0</v>
      </c>
      <c r="O2248" s="54">
        <v>0</v>
      </c>
      <c r="P2248" s="54">
        <v>0</v>
      </c>
      <c r="Q2248" s="55">
        <v>0</v>
      </c>
      <c r="R2248" s="53">
        <v>306513</v>
      </c>
      <c r="S2248" s="54">
        <v>306555</v>
      </c>
      <c r="T2248" s="54">
        <v>0</v>
      </c>
      <c r="U2248" s="54">
        <v>0</v>
      </c>
      <c r="V2248" s="54">
        <v>0</v>
      </c>
      <c r="W2248" s="55">
        <v>0</v>
      </c>
      <c r="X2248" s="53">
        <v>2804</v>
      </c>
      <c r="Y2248" s="54">
        <v>5704</v>
      </c>
      <c r="Z2248" s="54">
        <v>0</v>
      </c>
      <c r="AA2248" s="54">
        <v>0</v>
      </c>
      <c r="AB2248" s="54">
        <v>0</v>
      </c>
      <c r="AC2248" s="55">
        <v>0</v>
      </c>
      <c r="AD2248" s="53">
        <v>303581</v>
      </c>
      <c r="AE2248" s="54">
        <v>300612</v>
      </c>
      <c r="AF2248" s="54">
        <v>0</v>
      </c>
      <c r="AG2248" s="54">
        <v>0</v>
      </c>
      <c r="AH2248" s="54">
        <v>0</v>
      </c>
      <c r="AI2248" s="55">
        <v>0</v>
      </c>
    </row>
    <row r="2249" spans="1:35" x14ac:dyDescent="0.25">
      <c r="A2249" s="26">
        <v>2020</v>
      </c>
      <c r="B2249" s="26">
        <v>0</v>
      </c>
      <c r="C2249" s="26" t="s">
        <v>55</v>
      </c>
      <c r="D2249" s="26">
        <v>75</v>
      </c>
      <c r="E2249" s="26">
        <v>1945</v>
      </c>
      <c r="F2249" s="50">
        <v>49143563</v>
      </c>
      <c r="G2249" s="51">
        <v>98316796</v>
      </c>
      <c r="H2249" s="51">
        <v>0</v>
      </c>
      <c r="I2249" s="51">
        <v>0</v>
      </c>
      <c r="J2249" s="51">
        <v>0</v>
      </c>
      <c r="K2249" s="52">
        <v>0</v>
      </c>
      <c r="L2249" s="50">
        <v>0</v>
      </c>
      <c r="M2249" s="51">
        <v>0</v>
      </c>
      <c r="N2249" s="51">
        <v>0</v>
      </c>
      <c r="O2249" s="51">
        <v>0</v>
      </c>
      <c r="P2249" s="51">
        <v>0</v>
      </c>
      <c r="Q2249" s="52">
        <v>0</v>
      </c>
      <c r="R2249" s="50">
        <v>271516</v>
      </c>
      <c r="S2249" s="51">
        <v>271549</v>
      </c>
      <c r="T2249" s="51">
        <v>0</v>
      </c>
      <c r="U2249" s="51">
        <v>0</v>
      </c>
      <c r="V2249" s="51">
        <v>0</v>
      </c>
      <c r="W2249" s="52">
        <v>0</v>
      </c>
      <c r="X2249" s="50">
        <v>2742</v>
      </c>
      <c r="Y2249" s="51">
        <v>5626</v>
      </c>
      <c r="Z2249" s="51">
        <v>0</v>
      </c>
      <c r="AA2249" s="51">
        <v>0</v>
      </c>
      <c r="AB2249" s="51">
        <v>0</v>
      </c>
      <c r="AC2249" s="52">
        <v>0</v>
      </c>
      <c r="AD2249" s="50">
        <v>268678</v>
      </c>
      <c r="AE2249" s="51">
        <v>265740</v>
      </c>
      <c r="AF2249" s="51">
        <v>0</v>
      </c>
      <c r="AG2249" s="51">
        <v>0</v>
      </c>
      <c r="AH2249" s="51">
        <v>0</v>
      </c>
      <c r="AI2249" s="52">
        <v>0</v>
      </c>
    </row>
    <row r="2250" spans="1:35" x14ac:dyDescent="0.25">
      <c r="A2250" s="27">
        <v>2020</v>
      </c>
      <c r="B2250" s="27">
        <v>0</v>
      </c>
      <c r="C2250" s="27" t="s">
        <v>55</v>
      </c>
      <c r="D2250" s="27">
        <v>76</v>
      </c>
      <c r="E2250" s="27">
        <v>1944</v>
      </c>
      <c r="F2250" s="53">
        <v>64647458</v>
      </c>
      <c r="G2250" s="54">
        <v>129292454</v>
      </c>
      <c r="H2250" s="54">
        <v>0</v>
      </c>
      <c r="I2250" s="54">
        <v>0</v>
      </c>
      <c r="J2250" s="54">
        <v>0</v>
      </c>
      <c r="K2250" s="55">
        <v>0</v>
      </c>
      <c r="L2250" s="53">
        <v>0</v>
      </c>
      <c r="M2250" s="54">
        <v>0</v>
      </c>
      <c r="N2250" s="54">
        <v>0</v>
      </c>
      <c r="O2250" s="54">
        <v>0</v>
      </c>
      <c r="P2250" s="54">
        <v>0</v>
      </c>
      <c r="Q2250" s="55">
        <v>0</v>
      </c>
      <c r="R2250" s="53">
        <v>357266</v>
      </c>
      <c r="S2250" s="54">
        <v>357298</v>
      </c>
      <c r="T2250" s="54">
        <v>0</v>
      </c>
      <c r="U2250" s="54">
        <v>0</v>
      </c>
      <c r="V2250" s="54">
        <v>0</v>
      </c>
      <c r="W2250" s="55">
        <v>0</v>
      </c>
      <c r="X2250" s="53">
        <v>3811</v>
      </c>
      <c r="Y2250" s="54">
        <v>8016</v>
      </c>
      <c r="Z2250" s="54">
        <v>0</v>
      </c>
      <c r="AA2250" s="54">
        <v>0</v>
      </c>
      <c r="AB2250" s="54">
        <v>0</v>
      </c>
      <c r="AC2250" s="55">
        <v>0</v>
      </c>
      <c r="AD2250" s="53">
        <v>353346</v>
      </c>
      <c r="AE2250" s="54">
        <v>349092</v>
      </c>
      <c r="AF2250" s="54">
        <v>0</v>
      </c>
      <c r="AG2250" s="54">
        <v>0</v>
      </c>
      <c r="AH2250" s="54">
        <v>0</v>
      </c>
      <c r="AI2250" s="55">
        <v>0</v>
      </c>
    </row>
    <row r="2251" spans="1:35" x14ac:dyDescent="0.25">
      <c r="A2251" s="26">
        <v>2020</v>
      </c>
      <c r="B2251" s="26">
        <v>0</v>
      </c>
      <c r="C2251" s="26" t="s">
        <v>55</v>
      </c>
      <c r="D2251" s="26">
        <v>77</v>
      </c>
      <c r="E2251" s="26">
        <v>1943</v>
      </c>
      <c r="F2251" s="50">
        <v>64968992</v>
      </c>
      <c r="G2251" s="51">
        <v>129866280</v>
      </c>
      <c r="H2251" s="51">
        <v>0</v>
      </c>
      <c r="I2251" s="51">
        <v>0</v>
      </c>
      <c r="J2251" s="51">
        <v>0</v>
      </c>
      <c r="K2251" s="52">
        <v>0</v>
      </c>
      <c r="L2251" s="50">
        <v>0</v>
      </c>
      <c r="M2251" s="51">
        <v>0</v>
      </c>
      <c r="N2251" s="51">
        <v>0</v>
      </c>
      <c r="O2251" s="51">
        <v>0</v>
      </c>
      <c r="P2251" s="51">
        <v>0</v>
      </c>
      <c r="Q2251" s="52">
        <v>0</v>
      </c>
      <c r="R2251" s="50">
        <v>359190</v>
      </c>
      <c r="S2251" s="51">
        <v>359259</v>
      </c>
      <c r="T2251" s="51">
        <v>0</v>
      </c>
      <c r="U2251" s="51">
        <v>0</v>
      </c>
      <c r="V2251" s="51">
        <v>0</v>
      </c>
      <c r="W2251" s="52">
        <v>0</v>
      </c>
      <c r="X2251" s="50">
        <v>4197</v>
      </c>
      <c r="Y2251" s="51">
        <v>8856</v>
      </c>
      <c r="Z2251" s="51">
        <v>0</v>
      </c>
      <c r="AA2251" s="51">
        <v>0</v>
      </c>
      <c r="AB2251" s="51">
        <v>0</v>
      </c>
      <c r="AC2251" s="52">
        <v>0</v>
      </c>
      <c r="AD2251" s="50">
        <v>354912</v>
      </c>
      <c r="AE2251" s="51">
        <v>350242</v>
      </c>
      <c r="AF2251" s="51">
        <v>0</v>
      </c>
      <c r="AG2251" s="51">
        <v>0</v>
      </c>
      <c r="AH2251" s="51">
        <v>0</v>
      </c>
      <c r="AI2251" s="52">
        <v>0</v>
      </c>
    </row>
    <row r="2252" spans="1:35" x14ac:dyDescent="0.25">
      <c r="A2252" s="27">
        <v>2020</v>
      </c>
      <c r="B2252" s="27">
        <v>0</v>
      </c>
      <c r="C2252" s="27" t="s">
        <v>55</v>
      </c>
      <c r="D2252" s="27">
        <v>78</v>
      </c>
      <c r="E2252" s="27">
        <v>1942</v>
      </c>
      <c r="F2252" s="53">
        <v>62691711</v>
      </c>
      <c r="G2252" s="54">
        <v>125230645</v>
      </c>
      <c r="H2252" s="54">
        <v>0</v>
      </c>
      <c r="I2252" s="54">
        <v>0</v>
      </c>
      <c r="J2252" s="54">
        <v>0</v>
      </c>
      <c r="K2252" s="55">
        <v>0</v>
      </c>
      <c r="L2252" s="53">
        <v>0</v>
      </c>
      <c r="M2252" s="54">
        <v>0</v>
      </c>
      <c r="N2252" s="54">
        <v>0</v>
      </c>
      <c r="O2252" s="54">
        <v>0</v>
      </c>
      <c r="P2252" s="54">
        <v>0</v>
      </c>
      <c r="Q2252" s="55">
        <v>0</v>
      </c>
      <c r="R2252" s="53">
        <v>346746</v>
      </c>
      <c r="S2252" s="54">
        <v>346780</v>
      </c>
      <c r="T2252" s="54">
        <v>0</v>
      </c>
      <c r="U2252" s="54">
        <v>0</v>
      </c>
      <c r="V2252" s="54">
        <v>0</v>
      </c>
      <c r="W2252" s="55">
        <v>0</v>
      </c>
      <c r="X2252" s="53">
        <v>4403</v>
      </c>
      <c r="Y2252" s="54">
        <v>9327</v>
      </c>
      <c r="Z2252" s="54">
        <v>0</v>
      </c>
      <c r="AA2252" s="54">
        <v>0</v>
      </c>
      <c r="AB2252" s="54">
        <v>0</v>
      </c>
      <c r="AC2252" s="55">
        <v>0</v>
      </c>
      <c r="AD2252" s="53">
        <v>342262</v>
      </c>
      <c r="AE2252" s="54">
        <v>337282</v>
      </c>
      <c r="AF2252" s="54">
        <v>0</v>
      </c>
      <c r="AG2252" s="54">
        <v>0</v>
      </c>
      <c r="AH2252" s="54">
        <v>0</v>
      </c>
      <c r="AI2252" s="55">
        <v>0</v>
      </c>
    </row>
    <row r="2253" spans="1:35" x14ac:dyDescent="0.25">
      <c r="A2253" s="26">
        <v>2020</v>
      </c>
      <c r="B2253" s="26">
        <v>0</v>
      </c>
      <c r="C2253" s="26" t="s">
        <v>55</v>
      </c>
      <c r="D2253" s="26">
        <v>79</v>
      </c>
      <c r="E2253" s="26">
        <v>1941</v>
      </c>
      <c r="F2253" s="50">
        <v>75775011</v>
      </c>
      <c r="G2253" s="51">
        <v>151264488</v>
      </c>
      <c r="H2253" s="51">
        <v>0</v>
      </c>
      <c r="I2253" s="51">
        <v>0</v>
      </c>
      <c r="J2253" s="51">
        <v>0</v>
      </c>
      <c r="K2253" s="52">
        <v>0</v>
      </c>
      <c r="L2253" s="50">
        <v>0</v>
      </c>
      <c r="M2253" s="51">
        <v>0</v>
      </c>
      <c r="N2253" s="51">
        <v>0</v>
      </c>
      <c r="O2253" s="51">
        <v>0</v>
      </c>
      <c r="P2253" s="51">
        <v>0</v>
      </c>
      <c r="Q2253" s="52">
        <v>0</v>
      </c>
      <c r="R2253" s="50">
        <v>419484</v>
      </c>
      <c r="S2253" s="51">
        <v>419528</v>
      </c>
      <c r="T2253" s="51">
        <v>0</v>
      </c>
      <c r="U2253" s="51">
        <v>0</v>
      </c>
      <c r="V2253" s="51">
        <v>0</v>
      </c>
      <c r="W2253" s="52">
        <v>0</v>
      </c>
      <c r="X2253" s="50">
        <v>6009</v>
      </c>
      <c r="Y2253" s="51">
        <v>12659</v>
      </c>
      <c r="Z2253" s="51">
        <v>0</v>
      </c>
      <c r="AA2253" s="51">
        <v>0</v>
      </c>
      <c r="AB2253" s="51">
        <v>0</v>
      </c>
      <c r="AC2253" s="52">
        <v>0</v>
      </c>
      <c r="AD2253" s="50">
        <v>413412</v>
      </c>
      <c r="AE2253" s="51">
        <v>406729</v>
      </c>
      <c r="AF2253" s="51">
        <v>0</v>
      </c>
      <c r="AG2253" s="51">
        <v>0</v>
      </c>
      <c r="AH2253" s="51">
        <v>0</v>
      </c>
      <c r="AI2253" s="52">
        <v>0</v>
      </c>
    </row>
    <row r="2254" spans="1:35" x14ac:dyDescent="0.25">
      <c r="A2254" s="27">
        <v>2020</v>
      </c>
      <c r="B2254" s="27">
        <v>0</v>
      </c>
      <c r="C2254" s="27" t="s">
        <v>55</v>
      </c>
      <c r="D2254" s="27">
        <v>80</v>
      </c>
      <c r="E2254" s="27">
        <v>1940</v>
      </c>
      <c r="F2254" s="53">
        <v>78493516</v>
      </c>
      <c r="G2254" s="54">
        <v>156527452</v>
      </c>
      <c r="H2254" s="54">
        <v>0</v>
      </c>
      <c r="I2254" s="54">
        <v>0</v>
      </c>
      <c r="J2254" s="54">
        <v>0</v>
      </c>
      <c r="K2254" s="55">
        <v>0</v>
      </c>
      <c r="L2254" s="53">
        <v>0</v>
      </c>
      <c r="M2254" s="54">
        <v>0</v>
      </c>
      <c r="N2254" s="54">
        <v>0</v>
      </c>
      <c r="O2254" s="54">
        <v>0</v>
      </c>
      <c r="P2254" s="54">
        <v>0</v>
      </c>
      <c r="Q2254" s="55">
        <v>0</v>
      </c>
      <c r="R2254" s="53">
        <v>434955</v>
      </c>
      <c r="S2254" s="54">
        <v>435001</v>
      </c>
      <c r="T2254" s="54">
        <v>0</v>
      </c>
      <c r="U2254" s="54">
        <v>0</v>
      </c>
      <c r="V2254" s="54">
        <v>0</v>
      </c>
      <c r="W2254" s="55">
        <v>0</v>
      </c>
      <c r="X2254" s="53">
        <v>7102</v>
      </c>
      <c r="Y2254" s="54">
        <v>14900</v>
      </c>
      <c r="Z2254" s="54">
        <v>0</v>
      </c>
      <c r="AA2254" s="54">
        <v>0</v>
      </c>
      <c r="AB2254" s="54">
        <v>0</v>
      </c>
      <c r="AC2254" s="55">
        <v>0</v>
      </c>
      <c r="AD2254" s="53">
        <v>427785</v>
      </c>
      <c r="AE2254" s="54">
        <v>419970</v>
      </c>
      <c r="AF2254" s="54">
        <v>0</v>
      </c>
      <c r="AG2254" s="54">
        <v>0</v>
      </c>
      <c r="AH2254" s="54">
        <v>0</v>
      </c>
      <c r="AI2254" s="55">
        <v>0</v>
      </c>
    </row>
    <row r="2255" spans="1:35" x14ac:dyDescent="0.25">
      <c r="A2255" s="26">
        <v>2020</v>
      </c>
      <c r="B2255" s="26">
        <v>0</v>
      </c>
      <c r="C2255" s="26" t="s">
        <v>55</v>
      </c>
      <c r="D2255" s="26">
        <v>81</v>
      </c>
      <c r="E2255" s="26">
        <v>1939</v>
      </c>
      <c r="F2255" s="50">
        <v>75770391</v>
      </c>
      <c r="G2255" s="51">
        <v>150953973</v>
      </c>
      <c r="H2255" s="51">
        <v>0</v>
      </c>
      <c r="I2255" s="51">
        <v>0</v>
      </c>
      <c r="J2255" s="51">
        <v>0</v>
      </c>
      <c r="K2255" s="52">
        <v>0</v>
      </c>
      <c r="L2255" s="50">
        <v>0</v>
      </c>
      <c r="M2255" s="51">
        <v>0</v>
      </c>
      <c r="N2255" s="51">
        <v>0</v>
      </c>
      <c r="O2255" s="51">
        <v>0</v>
      </c>
      <c r="P2255" s="51">
        <v>0</v>
      </c>
      <c r="Q2255" s="52">
        <v>0</v>
      </c>
      <c r="R2255" s="50">
        <v>420376</v>
      </c>
      <c r="S2255" s="51">
        <v>420389</v>
      </c>
      <c r="T2255" s="51">
        <v>0</v>
      </c>
      <c r="U2255" s="51">
        <v>0</v>
      </c>
      <c r="V2255" s="51">
        <v>0</v>
      </c>
      <c r="W2255" s="52">
        <v>0</v>
      </c>
      <c r="X2255" s="50">
        <v>7783</v>
      </c>
      <c r="Y2255" s="51">
        <v>16202</v>
      </c>
      <c r="Z2255" s="51">
        <v>0</v>
      </c>
      <c r="AA2255" s="51">
        <v>0</v>
      </c>
      <c r="AB2255" s="51">
        <v>0</v>
      </c>
      <c r="AC2255" s="52">
        <v>0</v>
      </c>
      <c r="AD2255" s="50">
        <v>412534</v>
      </c>
      <c r="AE2255" s="51">
        <v>404070</v>
      </c>
      <c r="AF2255" s="51">
        <v>0</v>
      </c>
      <c r="AG2255" s="51">
        <v>0</v>
      </c>
      <c r="AH2255" s="51">
        <v>0</v>
      </c>
      <c r="AI2255" s="52">
        <v>0</v>
      </c>
    </row>
    <row r="2256" spans="1:35" x14ac:dyDescent="0.25">
      <c r="A2256" s="27">
        <v>2020</v>
      </c>
      <c r="B2256" s="27">
        <v>0</v>
      </c>
      <c r="C2256" s="27" t="s">
        <v>55</v>
      </c>
      <c r="D2256" s="27">
        <v>82</v>
      </c>
      <c r="E2256" s="27">
        <v>1938</v>
      </c>
      <c r="F2256" s="53">
        <v>68393604</v>
      </c>
      <c r="G2256" s="54">
        <v>136069389</v>
      </c>
      <c r="H2256" s="54">
        <v>0</v>
      </c>
      <c r="I2256" s="54">
        <v>0</v>
      </c>
      <c r="J2256" s="54">
        <v>0</v>
      </c>
      <c r="K2256" s="55">
        <v>0</v>
      </c>
      <c r="L2256" s="53">
        <v>0</v>
      </c>
      <c r="M2256" s="54">
        <v>0</v>
      </c>
      <c r="N2256" s="54">
        <v>0</v>
      </c>
      <c r="O2256" s="54">
        <v>0</v>
      </c>
      <c r="P2256" s="54">
        <v>0</v>
      </c>
      <c r="Q2256" s="55">
        <v>0</v>
      </c>
      <c r="R2256" s="53">
        <v>379950</v>
      </c>
      <c r="S2256" s="54">
        <v>379987</v>
      </c>
      <c r="T2256" s="54">
        <v>0</v>
      </c>
      <c r="U2256" s="54">
        <v>0</v>
      </c>
      <c r="V2256" s="54">
        <v>0</v>
      </c>
      <c r="W2256" s="55">
        <v>0</v>
      </c>
      <c r="X2256" s="53">
        <v>8043</v>
      </c>
      <c r="Y2256" s="54">
        <v>16761</v>
      </c>
      <c r="Z2256" s="54">
        <v>0</v>
      </c>
      <c r="AA2256" s="54">
        <v>0</v>
      </c>
      <c r="AB2256" s="54">
        <v>0</v>
      </c>
      <c r="AC2256" s="55">
        <v>0</v>
      </c>
      <c r="AD2256" s="53">
        <v>371861</v>
      </c>
      <c r="AE2256" s="54">
        <v>363113</v>
      </c>
      <c r="AF2256" s="54">
        <v>0</v>
      </c>
      <c r="AG2256" s="54">
        <v>0</v>
      </c>
      <c r="AH2256" s="54">
        <v>0</v>
      </c>
      <c r="AI2256" s="55">
        <v>0</v>
      </c>
    </row>
    <row r="2257" spans="1:35" x14ac:dyDescent="0.25">
      <c r="A2257" s="26">
        <v>2020</v>
      </c>
      <c r="B2257" s="26">
        <v>0</v>
      </c>
      <c r="C2257" s="26" t="s">
        <v>55</v>
      </c>
      <c r="D2257" s="26">
        <v>83</v>
      </c>
      <c r="E2257" s="26">
        <v>1937</v>
      </c>
      <c r="F2257" s="50">
        <v>61420982</v>
      </c>
      <c r="G2257" s="51">
        <v>121981495</v>
      </c>
      <c r="H2257" s="51">
        <v>0</v>
      </c>
      <c r="I2257" s="51">
        <v>0</v>
      </c>
      <c r="J2257" s="51">
        <v>0</v>
      </c>
      <c r="K2257" s="52">
        <v>0</v>
      </c>
      <c r="L2257" s="50">
        <v>0</v>
      </c>
      <c r="M2257" s="51">
        <v>0</v>
      </c>
      <c r="N2257" s="51">
        <v>0</v>
      </c>
      <c r="O2257" s="51">
        <v>0</v>
      </c>
      <c r="P2257" s="51">
        <v>0</v>
      </c>
      <c r="Q2257" s="52">
        <v>0</v>
      </c>
      <c r="R2257" s="50">
        <v>341774</v>
      </c>
      <c r="S2257" s="51">
        <v>341794</v>
      </c>
      <c r="T2257" s="51">
        <v>0</v>
      </c>
      <c r="U2257" s="51">
        <v>0</v>
      </c>
      <c r="V2257" s="51">
        <v>0</v>
      </c>
      <c r="W2257" s="52">
        <v>0</v>
      </c>
      <c r="X2257" s="50">
        <v>8259</v>
      </c>
      <c r="Y2257" s="51">
        <v>17676</v>
      </c>
      <c r="Z2257" s="51">
        <v>0</v>
      </c>
      <c r="AA2257" s="51">
        <v>0</v>
      </c>
      <c r="AB2257" s="51">
        <v>0</v>
      </c>
      <c r="AC2257" s="52">
        <v>0</v>
      </c>
      <c r="AD2257" s="50">
        <v>333497</v>
      </c>
      <c r="AE2257" s="51">
        <v>324068</v>
      </c>
      <c r="AF2257" s="51">
        <v>0</v>
      </c>
      <c r="AG2257" s="51">
        <v>0</v>
      </c>
      <c r="AH2257" s="51">
        <v>0</v>
      </c>
      <c r="AI2257" s="52">
        <v>0</v>
      </c>
    </row>
    <row r="2258" spans="1:35" x14ac:dyDescent="0.25">
      <c r="A2258" s="27">
        <v>2020</v>
      </c>
      <c r="B2258" s="27">
        <v>0</v>
      </c>
      <c r="C2258" s="27" t="s">
        <v>55</v>
      </c>
      <c r="D2258" s="27">
        <v>84</v>
      </c>
      <c r="E2258" s="27">
        <v>1936</v>
      </c>
      <c r="F2258" s="53">
        <v>56817392</v>
      </c>
      <c r="G2258" s="54">
        <v>112611252</v>
      </c>
      <c r="H2258" s="54">
        <v>0</v>
      </c>
      <c r="I2258" s="54">
        <v>0</v>
      </c>
      <c r="J2258" s="54">
        <v>0</v>
      </c>
      <c r="K2258" s="55">
        <v>0</v>
      </c>
      <c r="L2258" s="53">
        <v>0</v>
      </c>
      <c r="M2258" s="54">
        <v>0</v>
      </c>
      <c r="N2258" s="54">
        <v>0</v>
      </c>
      <c r="O2258" s="54">
        <v>0</v>
      </c>
      <c r="P2258" s="54">
        <v>0</v>
      </c>
      <c r="Q2258" s="55">
        <v>0</v>
      </c>
      <c r="R2258" s="53">
        <v>316936</v>
      </c>
      <c r="S2258" s="54">
        <v>316944</v>
      </c>
      <c r="T2258" s="54">
        <v>0</v>
      </c>
      <c r="U2258" s="54">
        <v>0</v>
      </c>
      <c r="V2258" s="54">
        <v>0</v>
      </c>
      <c r="W2258" s="55">
        <v>0</v>
      </c>
      <c r="X2258" s="53">
        <v>9127</v>
      </c>
      <c r="Y2258" s="54">
        <v>18940</v>
      </c>
      <c r="Z2258" s="54">
        <v>0</v>
      </c>
      <c r="AA2258" s="54">
        <v>0</v>
      </c>
      <c r="AB2258" s="54">
        <v>0</v>
      </c>
      <c r="AC2258" s="55">
        <v>0</v>
      </c>
      <c r="AD2258" s="53">
        <v>307761</v>
      </c>
      <c r="AE2258" s="54">
        <v>297933</v>
      </c>
      <c r="AF2258" s="54">
        <v>0</v>
      </c>
      <c r="AG2258" s="54">
        <v>0</v>
      </c>
      <c r="AH2258" s="54">
        <v>0</v>
      </c>
      <c r="AI2258" s="55">
        <v>0</v>
      </c>
    </row>
    <row r="2259" spans="1:35" x14ac:dyDescent="0.25">
      <c r="A2259" s="26">
        <v>2020</v>
      </c>
      <c r="B2259" s="26">
        <v>0</v>
      </c>
      <c r="C2259" s="26" t="s">
        <v>55</v>
      </c>
      <c r="D2259" s="26">
        <v>85</v>
      </c>
      <c r="E2259" s="26">
        <v>1935</v>
      </c>
      <c r="F2259" s="50">
        <v>51777349</v>
      </c>
      <c r="G2259" s="51">
        <v>102350815</v>
      </c>
      <c r="H2259" s="51">
        <v>0</v>
      </c>
      <c r="I2259" s="51">
        <v>0</v>
      </c>
      <c r="J2259" s="51">
        <v>0</v>
      </c>
      <c r="K2259" s="52">
        <v>0</v>
      </c>
      <c r="L2259" s="50">
        <v>0</v>
      </c>
      <c r="M2259" s="51">
        <v>0</v>
      </c>
      <c r="N2259" s="51">
        <v>0</v>
      </c>
      <c r="O2259" s="51">
        <v>0</v>
      </c>
      <c r="P2259" s="51">
        <v>0</v>
      </c>
      <c r="Q2259" s="52">
        <v>0</v>
      </c>
      <c r="R2259" s="50">
        <v>289529</v>
      </c>
      <c r="S2259" s="51">
        <v>289554</v>
      </c>
      <c r="T2259" s="51">
        <v>0</v>
      </c>
      <c r="U2259" s="51">
        <v>0</v>
      </c>
      <c r="V2259" s="51">
        <v>0</v>
      </c>
      <c r="W2259" s="52">
        <v>0</v>
      </c>
      <c r="X2259" s="50">
        <v>9743</v>
      </c>
      <c r="Y2259" s="51">
        <v>20310</v>
      </c>
      <c r="Z2259" s="51">
        <v>0</v>
      </c>
      <c r="AA2259" s="51">
        <v>0</v>
      </c>
      <c r="AB2259" s="51">
        <v>0</v>
      </c>
      <c r="AC2259" s="52">
        <v>0</v>
      </c>
      <c r="AD2259" s="50">
        <v>279778</v>
      </c>
      <c r="AE2259" s="51">
        <v>269193</v>
      </c>
      <c r="AF2259" s="51">
        <v>0</v>
      </c>
      <c r="AG2259" s="51">
        <v>0</v>
      </c>
      <c r="AH2259" s="51">
        <v>0</v>
      </c>
      <c r="AI2259" s="52">
        <v>0</v>
      </c>
    </row>
    <row r="2260" spans="1:35" x14ac:dyDescent="0.25">
      <c r="A2260" s="27">
        <v>2020</v>
      </c>
      <c r="B2260" s="27">
        <v>0</v>
      </c>
      <c r="C2260" s="27" t="s">
        <v>55</v>
      </c>
      <c r="D2260" s="27">
        <v>86</v>
      </c>
      <c r="E2260" s="27">
        <v>1934</v>
      </c>
      <c r="F2260" s="53">
        <v>44928086</v>
      </c>
      <c r="G2260" s="54">
        <v>88580764</v>
      </c>
      <c r="H2260" s="54">
        <v>0</v>
      </c>
      <c r="I2260" s="54">
        <v>0</v>
      </c>
      <c r="J2260" s="54">
        <v>0</v>
      </c>
      <c r="K2260" s="55">
        <v>0</v>
      </c>
      <c r="L2260" s="53">
        <v>0</v>
      </c>
      <c r="M2260" s="54">
        <v>0</v>
      </c>
      <c r="N2260" s="54">
        <v>0</v>
      </c>
      <c r="O2260" s="54">
        <v>0</v>
      </c>
      <c r="P2260" s="54">
        <v>0</v>
      </c>
      <c r="Q2260" s="55">
        <v>0</v>
      </c>
      <c r="R2260" s="53">
        <v>251886</v>
      </c>
      <c r="S2260" s="54">
        <v>251895</v>
      </c>
      <c r="T2260" s="54">
        <v>0</v>
      </c>
      <c r="U2260" s="54">
        <v>0</v>
      </c>
      <c r="V2260" s="54">
        <v>0</v>
      </c>
      <c r="W2260" s="55">
        <v>0</v>
      </c>
      <c r="X2260" s="53">
        <v>9807</v>
      </c>
      <c r="Y2260" s="54">
        <v>20201</v>
      </c>
      <c r="Z2260" s="54">
        <v>0</v>
      </c>
      <c r="AA2260" s="54">
        <v>0</v>
      </c>
      <c r="AB2260" s="54">
        <v>0</v>
      </c>
      <c r="AC2260" s="55">
        <v>0</v>
      </c>
      <c r="AD2260" s="53">
        <v>242088</v>
      </c>
      <c r="AE2260" s="54">
        <v>231671</v>
      </c>
      <c r="AF2260" s="54">
        <v>0</v>
      </c>
      <c r="AG2260" s="54">
        <v>0</v>
      </c>
      <c r="AH2260" s="54">
        <v>0</v>
      </c>
      <c r="AI2260" s="55">
        <v>0</v>
      </c>
    </row>
    <row r="2261" spans="1:35" x14ac:dyDescent="0.25">
      <c r="A2261" s="26">
        <v>2020</v>
      </c>
      <c r="B2261" s="26">
        <v>0</v>
      </c>
      <c r="C2261" s="26" t="s">
        <v>55</v>
      </c>
      <c r="D2261" s="26">
        <v>87</v>
      </c>
      <c r="E2261" s="26">
        <v>1933</v>
      </c>
      <c r="F2261" s="50">
        <v>33309081</v>
      </c>
      <c r="G2261" s="51">
        <v>65436453</v>
      </c>
      <c r="H2261" s="51">
        <v>0</v>
      </c>
      <c r="I2261" s="51">
        <v>0</v>
      </c>
      <c r="J2261" s="51">
        <v>0</v>
      </c>
      <c r="K2261" s="52">
        <v>0</v>
      </c>
      <c r="L2261" s="50">
        <v>0</v>
      </c>
      <c r="M2261" s="51">
        <v>0</v>
      </c>
      <c r="N2261" s="51">
        <v>0</v>
      </c>
      <c r="O2261" s="51">
        <v>0</v>
      </c>
      <c r="P2261" s="51">
        <v>0</v>
      </c>
      <c r="Q2261" s="52">
        <v>0</v>
      </c>
      <c r="R2261" s="50">
        <v>187381</v>
      </c>
      <c r="S2261" s="51">
        <v>187377</v>
      </c>
      <c r="T2261" s="51">
        <v>0</v>
      </c>
      <c r="U2261" s="51">
        <v>0</v>
      </c>
      <c r="V2261" s="51">
        <v>0</v>
      </c>
      <c r="W2261" s="52">
        <v>0</v>
      </c>
      <c r="X2261" s="50">
        <v>8522</v>
      </c>
      <c r="Y2261" s="51">
        <v>17761</v>
      </c>
      <c r="Z2261" s="51">
        <v>0</v>
      </c>
      <c r="AA2261" s="51">
        <v>0</v>
      </c>
      <c r="AB2261" s="51">
        <v>0</v>
      </c>
      <c r="AC2261" s="52">
        <v>0</v>
      </c>
      <c r="AD2261" s="50">
        <v>178855</v>
      </c>
      <c r="AE2261" s="51">
        <v>169620</v>
      </c>
      <c r="AF2261" s="51">
        <v>0</v>
      </c>
      <c r="AG2261" s="51">
        <v>0</v>
      </c>
      <c r="AH2261" s="51">
        <v>0</v>
      </c>
      <c r="AI2261" s="52">
        <v>0</v>
      </c>
    </row>
    <row r="2262" spans="1:35" x14ac:dyDescent="0.25">
      <c r="A2262" s="27">
        <v>2020</v>
      </c>
      <c r="B2262" s="27">
        <v>0</v>
      </c>
      <c r="C2262" s="27" t="s">
        <v>55</v>
      </c>
      <c r="D2262" s="27">
        <v>88</v>
      </c>
      <c r="E2262" s="27">
        <v>1932</v>
      </c>
      <c r="F2262" s="53">
        <v>30136235</v>
      </c>
      <c r="G2262" s="54">
        <v>58981798</v>
      </c>
      <c r="H2262" s="54">
        <v>0</v>
      </c>
      <c r="I2262" s="54">
        <v>0</v>
      </c>
      <c r="J2262" s="54">
        <v>0</v>
      </c>
      <c r="K2262" s="55">
        <v>0</v>
      </c>
      <c r="L2262" s="53">
        <v>0</v>
      </c>
      <c r="M2262" s="54">
        <v>0</v>
      </c>
      <c r="N2262" s="54">
        <v>0</v>
      </c>
      <c r="O2262" s="54">
        <v>0</v>
      </c>
      <c r="P2262" s="54">
        <v>0</v>
      </c>
      <c r="Q2262" s="55">
        <v>0</v>
      </c>
      <c r="R2262" s="53">
        <v>170201</v>
      </c>
      <c r="S2262" s="54">
        <v>170186</v>
      </c>
      <c r="T2262" s="54">
        <v>0</v>
      </c>
      <c r="U2262" s="54">
        <v>0</v>
      </c>
      <c r="V2262" s="54">
        <v>0</v>
      </c>
      <c r="W2262" s="55">
        <v>0</v>
      </c>
      <c r="X2262" s="53">
        <v>9002</v>
      </c>
      <c r="Y2262" s="54">
        <v>18462</v>
      </c>
      <c r="Z2262" s="54">
        <v>0</v>
      </c>
      <c r="AA2262" s="54">
        <v>0</v>
      </c>
      <c r="AB2262" s="54">
        <v>0</v>
      </c>
      <c r="AC2262" s="55">
        <v>0</v>
      </c>
      <c r="AD2262" s="53">
        <v>161197</v>
      </c>
      <c r="AE2262" s="54">
        <v>151735</v>
      </c>
      <c r="AF2262" s="54">
        <v>0</v>
      </c>
      <c r="AG2262" s="54">
        <v>0</v>
      </c>
      <c r="AH2262" s="54">
        <v>0</v>
      </c>
      <c r="AI2262" s="55">
        <v>0</v>
      </c>
    </row>
    <row r="2263" spans="1:35" x14ac:dyDescent="0.25">
      <c r="A2263" s="26">
        <v>2020</v>
      </c>
      <c r="B2263" s="26">
        <v>0</v>
      </c>
      <c r="C2263" s="26" t="s">
        <v>55</v>
      </c>
      <c r="D2263" s="26">
        <v>89</v>
      </c>
      <c r="E2263" s="26">
        <v>1931</v>
      </c>
      <c r="F2263" s="50">
        <v>27657918</v>
      </c>
      <c r="G2263" s="51">
        <v>53979036</v>
      </c>
      <c r="H2263" s="51">
        <v>0</v>
      </c>
      <c r="I2263" s="51">
        <v>0</v>
      </c>
      <c r="J2263" s="51">
        <v>0</v>
      </c>
      <c r="K2263" s="52">
        <v>0</v>
      </c>
      <c r="L2263" s="50">
        <v>0</v>
      </c>
      <c r="M2263" s="51">
        <v>0</v>
      </c>
      <c r="N2263" s="51">
        <v>0</v>
      </c>
      <c r="O2263" s="51">
        <v>0</v>
      </c>
      <c r="P2263" s="51">
        <v>0</v>
      </c>
      <c r="Q2263" s="52">
        <v>0</v>
      </c>
      <c r="R2263" s="50">
        <v>156711</v>
      </c>
      <c r="S2263" s="51">
        <v>156707</v>
      </c>
      <c r="T2263" s="51">
        <v>0</v>
      </c>
      <c r="U2263" s="51">
        <v>0</v>
      </c>
      <c r="V2263" s="51">
        <v>0</v>
      </c>
      <c r="W2263" s="52">
        <v>0</v>
      </c>
      <c r="X2263" s="50">
        <v>9204</v>
      </c>
      <c r="Y2263" s="51">
        <v>18879</v>
      </c>
      <c r="Z2263" s="51">
        <v>0</v>
      </c>
      <c r="AA2263" s="51">
        <v>0</v>
      </c>
      <c r="AB2263" s="51">
        <v>0</v>
      </c>
      <c r="AC2263" s="52">
        <v>0</v>
      </c>
      <c r="AD2263" s="50">
        <v>147510</v>
      </c>
      <c r="AE2263" s="51">
        <v>137823</v>
      </c>
      <c r="AF2263" s="51">
        <v>0</v>
      </c>
      <c r="AG2263" s="51">
        <v>0</v>
      </c>
      <c r="AH2263" s="51">
        <v>0</v>
      </c>
      <c r="AI2263" s="52">
        <v>0</v>
      </c>
    </row>
    <row r="2264" spans="1:35" x14ac:dyDescent="0.25">
      <c r="A2264" s="27">
        <v>2020</v>
      </c>
      <c r="B2264" s="27">
        <v>0</v>
      </c>
      <c r="C2264" s="27" t="s">
        <v>55</v>
      </c>
      <c r="D2264" s="27">
        <v>90</v>
      </c>
      <c r="E2264" s="27">
        <v>1930</v>
      </c>
      <c r="F2264" s="53">
        <v>25664048</v>
      </c>
      <c r="G2264" s="54">
        <v>49858663</v>
      </c>
      <c r="H2264" s="54">
        <v>0</v>
      </c>
      <c r="I2264" s="54">
        <v>0</v>
      </c>
      <c r="J2264" s="54">
        <v>0</v>
      </c>
      <c r="K2264" s="55">
        <v>0</v>
      </c>
      <c r="L2264" s="53">
        <v>0</v>
      </c>
      <c r="M2264" s="54">
        <v>0</v>
      </c>
      <c r="N2264" s="54">
        <v>0</v>
      </c>
      <c r="O2264" s="54">
        <v>0</v>
      </c>
      <c r="P2264" s="54">
        <v>0</v>
      </c>
      <c r="Q2264" s="55">
        <v>0</v>
      </c>
      <c r="R2264" s="53">
        <v>146149</v>
      </c>
      <c r="S2264" s="54">
        <v>146157</v>
      </c>
      <c r="T2264" s="54">
        <v>0</v>
      </c>
      <c r="U2264" s="54">
        <v>0</v>
      </c>
      <c r="V2264" s="54">
        <v>0</v>
      </c>
      <c r="W2264" s="55">
        <v>0</v>
      </c>
      <c r="X2264" s="53">
        <v>9941</v>
      </c>
      <c r="Y2264" s="54">
        <v>20157</v>
      </c>
      <c r="Z2264" s="54">
        <v>0</v>
      </c>
      <c r="AA2264" s="54">
        <v>0</v>
      </c>
      <c r="AB2264" s="54">
        <v>0</v>
      </c>
      <c r="AC2264" s="55">
        <v>0</v>
      </c>
      <c r="AD2264" s="53">
        <v>136221</v>
      </c>
      <c r="AE2264" s="54">
        <v>126016</v>
      </c>
      <c r="AF2264" s="54">
        <v>0</v>
      </c>
      <c r="AG2264" s="54">
        <v>0</v>
      </c>
      <c r="AH2264" s="54">
        <v>0</v>
      </c>
      <c r="AI2264" s="55">
        <v>0</v>
      </c>
    </row>
    <row r="2265" spans="1:35" x14ac:dyDescent="0.25">
      <c r="A2265" s="26">
        <v>2020</v>
      </c>
      <c r="B2265" s="26">
        <v>0</v>
      </c>
      <c r="C2265" s="26" t="s">
        <v>55</v>
      </c>
      <c r="D2265" s="26">
        <v>91</v>
      </c>
      <c r="E2265" s="26">
        <v>1929</v>
      </c>
      <c r="F2265" s="50">
        <v>21388480</v>
      </c>
      <c r="G2265" s="51">
        <v>41320948</v>
      </c>
      <c r="H2265" s="51">
        <v>0</v>
      </c>
      <c r="I2265" s="51">
        <v>0</v>
      </c>
      <c r="J2265" s="51">
        <v>0</v>
      </c>
      <c r="K2265" s="52">
        <v>0</v>
      </c>
      <c r="L2265" s="50">
        <v>0</v>
      </c>
      <c r="M2265" s="51">
        <v>0</v>
      </c>
      <c r="N2265" s="51">
        <v>0</v>
      </c>
      <c r="O2265" s="51">
        <v>0</v>
      </c>
      <c r="P2265" s="51">
        <v>0</v>
      </c>
      <c r="Q2265" s="52">
        <v>0</v>
      </c>
      <c r="R2265" s="50">
        <v>122490</v>
      </c>
      <c r="S2265" s="51">
        <v>122474</v>
      </c>
      <c r="T2265" s="51">
        <v>0</v>
      </c>
      <c r="U2265" s="51">
        <v>0</v>
      </c>
      <c r="V2265" s="51">
        <v>0</v>
      </c>
      <c r="W2265" s="52">
        <v>0</v>
      </c>
      <c r="X2265" s="50">
        <v>9574</v>
      </c>
      <c r="Y2265" s="51">
        <v>19380</v>
      </c>
      <c r="Z2265" s="51">
        <v>0</v>
      </c>
      <c r="AA2265" s="51">
        <v>0</v>
      </c>
      <c r="AB2265" s="51">
        <v>0</v>
      </c>
      <c r="AC2265" s="52">
        <v>0</v>
      </c>
      <c r="AD2265" s="50">
        <v>112931</v>
      </c>
      <c r="AE2265" s="51">
        <v>103145</v>
      </c>
      <c r="AF2265" s="51">
        <v>0</v>
      </c>
      <c r="AG2265" s="51">
        <v>0</v>
      </c>
      <c r="AH2265" s="51">
        <v>0</v>
      </c>
      <c r="AI2265" s="52">
        <v>0</v>
      </c>
    </row>
    <row r="2266" spans="1:35" x14ac:dyDescent="0.25">
      <c r="A2266" s="27">
        <v>2020</v>
      </c>
      <c r="B2266" s="27">
        <v>0</v>
      </c>
      <c r="C2266" s="27" t="s">
        <v>55</v>
      </c>
      <c r="D2266" s="27">
        <v>92</v>
      </c>
      <c r="E2266" s="27">
        <v>1928</v>
      </c>
      <c r="F2266" s="53">
        <v>17794472</v>
      </c>
      <c r="G2266" s="54">
        <v>34201339</v>
      </c>
      <c r="H2266" s="54">
        <v>0</v>
      </c>
      <c r="I2266" s="54">
        <v>0</v>
      </c>
      <c r="J2266" s="54">
        <v>0</v>
      </c>
      <c r="K2266" s="55">
        <v>0</v>
      </c>
      <c r="L2266" s="53">
        <v>0</v>
      </c>
      <c r="M2266" s="54">
        <v>0</v>
      </c>
      <c r="N2266" s="54">
        <v>0</v>
      </c>
      <c r="O2266" s="54">
        <v>0</v>
      </c>
      <c r="P2266" s="54">
        <v>0</v>
      </c>
      <c r="Q2266" s="55">
        <v>0</v>
      </c>
      <c r="R2266" s="53">
        <v>102552</v>
      </c>
      <c r="S2266" s="54">
        <v>102532</v>
      </c>
      <c r="T2266" s="54">
        <v>0</v>
      </c>
      <c r="U2266" s="54">
        <v>0</v>
      </c>
      <c r="V2266" s="54">
        <v>0</v>
      </c>
      <c r="W2266" s="55">
        <v>0</v>
      </c>
      <c r="X2266" s="53">
        <v>9131</v>
      </c>
      <c r="Y2266" s="54">
        <v>18260</v>
      </c>
      <c r="Z2266" s="54">
        <v>0</v>
      </c>
      <c r="AA2266" s="54">
        <v>0</v>
      </c>
      <c r="AB2266" s="54">
        <v>0</v>
      </c>
      <c r="AC2266" s="55">
        <v>0</v>
      </c>
      <c r="AD2266" s="53">
        <v>93450</v>
      </c>
      <c r="AE2266" s="54">
        <v>84319</v>
      </c>
      <c r="AF2266" s="54">
        <v>0</v>
      </c>
      <c r="AG2266" s="54">
        <v>0</v>
      </c>
      <c r="AH2266" s="54">
        <v>0</v>
      </c>
      <c r="AI2266" s="55">
        <v>0</v>
      </c>
    </row>
    <row r="2267" spans="1:35" x14ac:dyDescent="0.25">
      <c r="A2267" s="26">
        <v>2020</v>
      </c>
      <c r="B2267" s="26">
        <v>0</v>
      </c>
      <c r="C2267" s="26" t="s">
        <v>55</v>
      </c>
      <c r="D2267" s="26">
        <v>93</v>
      </c>
      <c r="E2267" s="26">
        <v>1927</v>
      </c>
      <c r="F2267" s="50">
        <v>13991551</v>
      </c>
      <c r="G2267" s="51">
        <v>26739500</v>
      </c>
      <c r="H2267" s="51">
        <v>0</v>
      </c>
      <c r="I2267" s="51">
        <v>0</v>
      </c>
      <c r="J2267" s="51">
        <v>0</v>
      </c>
      <c r="K2267" s="52">
        <v>0</v>
      </c>
      <c r="L2267" s="50">
        <v>0</v>
      </c>
      <c r="M2267" s="51">
        <v>0</v>
      </c>
      <c r="N2267" s="51">
        <v>0</v>
      </c>
      <c r="O2267" s="51">
        <v>0</v>
      </c>
      <c r="P2267" s="51">
        <v>0</v>
      </c>
      <c r="Q2267" s="52">
        <v>0</v>
      </c>
      <c r="R2267" s="50">
        <v>81102</v>
      </c>
      <c r="S2267" s="51">
        <v>81092</v>
      </c>
      <c r="T2267" s="51">
        <v>0</v>
      </c>
      <c r="U2267" s="51">
        <v>0</v>
      </c>
      <c r="V2267" s="51">
        <v>0</v>
      </c>
      <c r="W2267" s="52">
        <v>0</v>
      </c>
      <c r="X2267" s="50">
        <v>8110</v>
      </c>
      <c r="Y2267" s="51">
        <v>16106</v>
      </c>
      <c r="Z2267" s="51">
        <v>0</v>
      </c>
      <c r="AA2267" s="51">
        <v>0</v>
      </c>
      <c r="AB2267" s="51">
        <v>0</v>
      </c>
      <c r="AC2267" s="52">
        <v>0</v>
      </c>
      <c r="AD2267" s="50">
        <v>73034</v>
      </c>
      <c r="AE2267" s="51">
        <v>65034</v>
      </c>
      <c r="AF2267" s="51">
        <v>0</v>
      </c>
      <c r="AG2267" s="51">
        <v>0</v>
      </c>
      <c r="AH2267" s="51">
        <v>0</v>
      </c>
      <c r="AI2267" s="52">
        <v>0</v>
      </c>
    </row>
    <row r="2268" spans="1:35" x14ac:dyDescent="0.25">
      <c r="A2268" s="27">
        <v>2020</v>
      </c>
      <c r="B2268" s="27">
        <v>0</v>
      </c>
      <c r="C2268" s="27" t="s">
        <v>55</v>
      </c>
      <c r="D2268" s="27">
        <v>94</v>
      </c>
      <c r="E2268" s="27">
        <v>1926</v>
      </c>
      <c r="F2268" s="53">
        <v>11314504</v>
      </c>
      <c r="G2268" s="54">
        <v>21496694</v>
      </c>
      <c r="H2268" s="54">
        <v>0</v>
      </c>
      <c r="I2268" s="54">
        <v>0</v>
      </c>
      <c r="J2268" s="54">
        <v>0</v>
      </c>
      <c r="K2268" s="55">
        <v>0</v>
      </c>
      <c r="L2268" s="53">
        <v>0</v>
      </c>
      <c r="M2268" s="54">
        <v>0</v>
      </c>
      <c r="N2268" s="54">
        <v>0</v>
      </c>
      <c r="O2268" s="54">
        <v>0</v>
      </c>
      <c r="P2268" s="54">
        <v>0</v>
      </c>
      <c r="Q2268" s="55">
        <v>0</v>
      </c>
      <c r="R2268" s="53">
        <v>65988</v>
      </c>
      <c r="S2268" s="54">
        <v>65985</v>
      </c>
      <c r="T2268" s="54">
        <v>0</v>
      </c>
      <c r="U2268" s="54">
        <v>0</v>
      </c>
      <c r="V2268" s="54">
        <v>0</v>
      </c>
      <c r="W2268" s="55">
        <v>0</v>
      </c>
      <c r="X2268" s="53">
        <v>7293</v>
      </c>
      <c r="Y2268" s="54">
        <v>14475</v>
      </c>
      <c r="Z2268" s="54">
        <v>0</v>
      </c>
      <c r="AA2268" s="54">
        <v>0</v>
      </c>
      <c r="AB2268" s="54">
        <v>0</v>
      </c>
      <c r="AC2268" s="55">
        <v>0</v>
      </c>
      <c r="AD2268" s="53">
        <v>58720</v>
      </c>
      <c r="AE2268" s="54">
        <v>51551</v>
      </c>
      <c r="AF2268" s="54">
        <v>0</v>
      </c>
      <c r="AG2268" s="54">
        <v>0</v>
      </c>
      <c r="AH2268" s="54">
        <v>0</v>
      </c>
      <c r="AI2268" s="55">
        <v>0</v>
      </c>
    </row>
    <row r="2269" spans="1:35" x14ac:dyDescent="0.25">
      <c r="A2269" s="26">
        <v>2020</v>
      </c>
      <c r="B2269" s="26">
        <v>0</v>
      </c>
      <c r="C2269" s="26" t="s">
        <v>55</v>
      </c>
      <c r="D2269" s="26">
        <v>95</v>
      </c>
      <c r="E2269" s="26">
        <v>1925</v>
      </c>
      <c r="F2269" s="50">
        <v>8832918</v>
      </c>
      <c r="G2269" s="51">
        <v>16676487</v>
      </c>
      <c r="H2269" s="51">
        <v>0</v>
      </c>
      <c r="I2269" s="51">
        <v>0</v>
      </c>
      <c r="J2269" s="51">
        <v>0</v>
      </c>
      <c r="K2269" s="52">
        <v>0</v>
      </c>
      <c r="L2269" s="50">
        <v>0</v>
      </c>
      <c r="M2269" s="51">
        <v>0</v>
      </c>
      <c r="N2269" s="51">
        <v>0</v>
      </c>
      <c r="O2269" s="51">
        <v>0</v>
      </c>
      <c r="P2269" s="51">
        <v>0</v>
      </c>
      <c r="Q2269" s="52">
        <v>0</v>
      </c>
      <c r="R2269" s="50">
        <v>51928</v>
      </c>
      <c r="S2269" s="51">
        <v>51927</v>
      </c>
      <c r="T2269" s="51">
        <v>0</v>
      </c>
      <c r="U2269" s="51">
        <v>0</v>
      </c>
      <c r="V2269" s="51">
        <v>0</v>
      </c>
      <c r="W2269" s="52">
        <v>0</v>
      </c>
      <c r="X2269" s="50">
        <v>6433</v>
      </c>
      <c r="Y2269" s="51">
        <v>12548</v>
      </c>
      <c r="Z2269" s="51">
        <v>0</v>
      </c>
      <c r="AA2269" s="51">
        <v>0</v>
      </c>
      <c r="AB2269" s="51">
        <v>0</v>
      </c>
      <c r="AC2269" s="52">
        <v>0</v>
      </c>
      <c r="AD2269" s="50">
        <v>45519</v>
      </c>
      <c r="AE2269" s="51">
        <v>39416</v>
      </c>
      <c r="AF2269" s="51">
        <v>0</v>
      </c>
      <c r="AG2269" s="51">
        <v>0</v>
      </c>
      <c r="AH2269" s="51">
        <v>0</v>
      </c>
      <c r="AI2269" s="52">
        <v>0</v>
      </c>
    </row>
    <row r="2270" spans="1:35" x14ac:dyDescent="0.25">
      <c r="A2270" s="27">
        <v>2020</v>
      </c>
      <c r="B2270" s="27">
        <v>0</v>
      </c>
      <c r="C2270" s="27" t="s">
        <v>55</v>
      </c>
      <c r="D2270" s="27">
        <v>96</v>
      </c>
      <c r="E2270" s="27">
        <v>1924</v>
      </c>
      <c r="F2270" s="53">
        <v>6346880</v>
      </c>
      <c r="G2270" s="54">
        <v>11905895</v>
      </c>
      <c r="H2270" s="54">
        <v>0</v>
      </c>
      <c r="I2270" s="54">
        <v>0</v>
      </c>
      <c r="J2270" s="54">
        <v>0</v>
      </c>
      <c r="K2270" s="55">
        <v>0</v>
      </c>
      <c r="L2270" s="53">
        <v>0</v>
      </c>
      <c r="M2270" s="54">
        <v>0</v>
      </c>
      <c r="N2270" s="54">
        <v>0</v>
      </c>
      <c r="O2270" s="54">
        <v>0</v>
      </c>
      <c r="P2270" s="54">
        <v>0</v>
      </c>
      <c r="Q2270" s="55">
        <v>0</v>
      </c>
      <c r="R2270" s="53">
        <v>37520</v>
      </c>
      <c r="S2270" s="54">
        <v>37514</v>
      </c>
      <c r="T2270" s="54">
        <v>0</v>
      </c>
      <c r="U2270" s="54">
        <v>0</v>
      </c>
      <c r="V2270" s="54">
        <v>0</v>
      </c>
      <c r="W2270" s="55">
        <v>0</v>
      </c>
      <c r="X2270" s="53">
        <v>5017</v>
      </c>
      <c r="Y2270" s="54">
        <v>9872</v>
      </c>
      <c r="Z2270" s="54">
        <v>0</v>
      </c>
      <c r="AA2270" s="54">
        <v>0</v>
      </c>
      <c r="AB2270" s="54">
        <v>0</v>
      </c>
      <c r="AC2270" s="55">
        <v>0</v>
      </c>
      <c r="AD2270" s="53">
        <v>32527</v>
      </c>
      <c r="AE2270" s="54">
        <v>27682</v>
      </c>
      <c r="AF2270" s="54">
        <v>0</v>
      </c>
      <c r="AG2270" s="54">
        <v>0</v>
      </c>
      <c r="AH2270" s="54">
        <v>0</v>
      </c>
      <c r="AI2270" s="55">
        <v>0</v>
      </c>
    </row>
    <row r="2271" spans="1:35" x14ac:dyDescent="0.25">
      <c r="A2271" s="26">
        <v>2020</v>
      </c>
      <c r="B2271" s="26">
        <v>0</v>
      </c>
      <c r="C2271" s="26" t="s">
        <v>55</v>
      </c>
      <c r="D2271" s="26">
        <v>97</v>
      </c>
      <c r="E2271" s="26">
        <v>1923</v>
      </c>
      <c r="F2271" s="50">
        <v>4540485</v>
      </c>
      <c r="G2271" s="51">
        <v>8450266</v>
      </c>
      <c r="H2271" s="51">
        <v>0</v>
      </c>
      <c r="I2271" s="51">
        <v>0</v>
      </c>
      <c r="J2271" s="51">
        <v>0</v>
      </c>
      <c r="K2271" s="52">
        <v>0</v>
      </c>
      <c r="L2271" s="50">
        <v>0</v>
      </c>
      <c r="M2271" s="51">
        <v>0</v>
      </c>
      <c r="N2271" s="51">
        <v>0</v>
      </c>
      <c r="O2271" s="51">
        <v>0</v>
      </c>
      <c r="P2271" s="51">
        <v>0</v>
      </c>
      <c r="Q2271" s="52">
        <v>0</v>
      </c>
      <c r="R2271" s="50">
        <v>27103</v>
      </c>
      <c r="S2271" s="51">
        <v>27096</v>
      </c>
      <c r="T2271" s="51">
        <v>0</v>
      </c>
      <c r="U2271" s="51">
        <v>0</v>
      </c>
      <c r="V2271" s="51">
        <v>0</v>
      </c>
      <c r="W2271" s="52">
        <v>0</v>
      </c>
      <c r="X2271" s="50">
        <v>4115</v>
      </c>
      <c r="Y2271" s="51">
        <v>7794</v>
      </c>
      <c r="Z2271" s="51">
        <v>0</v>
      </c>
      <c r="AA2271" s="51">
        <v>0</v>
      </c>
      <c r="AB2271" s="51">
        <v>0</v>
      </c>
      <c r="AC2271" s="52">
        <v>0</v>
      </c>
      <c r="AD2271" s="50">
        <v>23004</v>
      </c>
      <c r="AE2271" s="51">
        <v>19323</v>
      </c>
      <c r="AF2271" s="51">
        <v>0</v>
      </c>
      <c r="AG2271" s="51">
        <v>0</v>
      </c>
      <c r="AH2271" s="51">
        <v>0</v>
      </c>
      <c r="AI2271" s="52">
        <v>0</v>
      </c>
    </row>
    <row r="2272" spans="1:35" x14ac:dyDescent="0.25">
      <c r="A2272" s="27">
        <v>2020</v>
      </c>
      <c r="B2272" s="27">
        <v>0</v>
      </c>
      <c r="C2272" s="27" t="s">
        <v>55</v>
      </c>
      <c r="D2272" s="27">
        <v>98</v>
      </c>
      <c r="E2272" s="27">
        <v>1922</v>
      </c>
      <c r="F2272" s="53">
        <v>3249028</v>
      </c>
      <c r="G2272" s="54">
        <v>6000931</v>
      </c>
      <c r="H2272" s="54">
        <v>0</v>
      </c>
      <c r="I2272" s="54">
        <v>0</v>
      </c>
      <c r="J2272" s="54">
        <v>0</v>
      </c>
      <c r="K2272" s="55">
        <v>0</v>
      </c>
      <c r="L2272" s="53">
        <v>0</v>
      </c>
      <c r="M2272" s="54">
        <v>0</v>
      </c>
      <c r="N2272" s="54">
        <v>0</v>
      </c>
      <c r="O2272" s="54">
        <v>0</v>
      </c>
      <c r="P2272" s="54">
        <v>0</v>
      </c>
      <c r="Q2272" s="55">
        <v>0</v>
      </c>
      <c r="R2272" s="53">
        <v>19547</v>
      </c>
      <c r="S2272" s="54">
        <v>19535</v>
      </c>
      <c r="T2272" s="54">
        <v>0</v>
      </c>
      <c r="U2272" s="54">
        <v>0</v>
      </c>
      <c r="V2272" s="54">
        <v>0</v>
      </c>
      <c r="W2272" s="55">
        <v>0</v>
      </c>
      <c r="X2272" s="53">
        <v>3223</v>
      </c>
      <c r="Y2272" s="54">
        <v>6071</v>
      </c>
      <c r="Z2272" s="54">
        <v>0</v>
      </c>
      <c r="AA2272" s="54">
        <v>0</v>
      </c>
      <c r="AB2272" s="54">
        <v>0</v>
      </c>
      <c r="AC2272" s="55">
        <v>0</v>
      </c>
      <c r="AD2272" s="53">
        <v>16340</v>
      </c>
      <c r="AE2272" s="54">
        <v>13487</v>
      </c>
      <c r="AF2272" s="54">
        <v>0</v>
      </c>
      <c r="AG2272" s="54">
        <v>0</v>
      </c>
      <c r="AH2272" s="54">
        <v>0</v>
      </c>
      <c r="AI2272" s="55">
        <v>0</v>
      </c>
    </row>
    <row r="2273" spans="1:35" x14ac:dyDescent="0.25">
      <c r="A2273" s="26">
        <v>2020</v>
      </c>
      <c r="B2273" s="26">
        <v>0</v>
      </c>
      <c r="C2273" s="26" t="s">
        <v>55</v>
      </c>
      <c r="D2273" s="26">
        <v>99</v>
      </c>
      <c r="E2273" s="26">
        <v>1921</v>
      </c>
      <c r="F2273" s="50">
        <v>2310973</v>
      </c>
      <c r="G2273" s="51">
        <v>4239769</v>
      </c>
      <c r="H2273" s="51">
        <v>0</v>
      </c>
      <c r="I2273" s="51">
        <v>0</v>
      </c>
      <c r="J2273" s="51">
        <v>0</v>
      </c>
      <c r="K2273" s="52">
        <v>0</v>
      </c>
      <c r="L2273" s="50">
        <v>0</v>
      </c>
      <c r="M2273" s="51">
        <v>0</v>
      </c>
      <c r="N2273" s="51">
        <v>0</v>
      </c>
      <c r="O2273" s="51">
        <v>0</v>
      </c>
      <c r="P2273" s="51">
        <v>0</v>
      </c>
      <c r="Q2273" s="52">
        <v>0</v>
      </c>
      <c r="R2273" s="50">
        <v>14022</v>
      </c>
      <c r="S2273" s="51">
        <v>14012</v>
      </c>
      <c r="T2273" s="51">
        <v>0</v>
      </c>
      <c r="U2273" s="51">
        <v>0</v>
      </c>
      <c r="V2273" s="51">
        <v>0</v>
      </c>
      <c r="W2273" s="52">
        <v>0</v>
      </c>
      <c r="X2273" s="50">
        <v>2496</v>
      </c>
      <c r="Y2273" s="51">
        <v>4659</v>
      </c>
      <c r="Z2273" s="51">
        <v>0</v>
      </c>
      <c r="AA2273" s="51">
        <v>0</v>
      </c>
      <c r="AB2273" s="51">
        <v>0</v>
      </c>
      <c r="AC2273" s="52">
        <v>0</v>
      </c>
      <c r="AD2273" s="50">
        <v>11532</v>
      </c>
      <c r="AE2273" s="51">
        <v>9362</v>
      </c>
      <c r="AF2273" s="51">
        <v>0</v>
      </c>
      <c r="AG2273" s="51">
        <v>0</v>
      </c>
      <c r="AH2273" s="51">
        <v>0</v>
      </c>
      <c r="AI2273" s="52">
        <v>0</v>
      </c>
    </row>
    <row r="2274" spans="1:35" x14ac:dyDescent="0.25">
      <c r="A2274" s="27">
        <v>2020</v>
      </c>
      <c r="B2274" s="27">
        <v>0</v>
      </c>
      <c r="C2274" s="27" t="s">
        <v>55</v>
      </c>
      <c r="D2274" s="27">
        <v>100</v>
      </c>
      <c r="E2274" s="27">
        <v>1920</v>
      </c>
      <c r="F2274" s="53">
        <v>1454042</v>
      </c>
      <c r="G2274" s="54">
        <v>2641645</v>
      </c>
      <c r="H2274" s="54">
        <v>0</v>
      </c>
      <c r="I2274" s="54">
        <v>0</v>
      </c>
      <c r="J2274" s="54">
        <v>0</v>
      </c>
      <c r="K2274" s="55">
        <v>0</v>
      </c>
      <c r="L2274" s="53">
        <v>0</v>
      </c>
      <c r="M2274" s="54">
        <v>0</v>
      </c>
      <c r="N2274" s="54">
        <v>0</v>
      </c>
      <c r="O2274" s="54">
        <v>0</v>
      </c>
      <c r="P2274" s="54">
        <v>0</v>
      </c>
      <c r="Q2274" s="55">
        <v>0</v>
      </c>
      <c r="R2274" s="53">
        <v>8939</v>
      </c>
      <c r="S2274" s="54">
        <v>8936</v>
      </c>
      <c r="T2274" s="54">
        <v>0</v>
      </c>
      <c r="U2274" s="54">
        <v>0</v>
      </c>
      <c r="V2274" s="54">
        <v>0</v>
      </c>
      <c r="W2274" s="55">
        <v>0</v>
      </c>
      <c r="X2274" s="53">
        <v>1771</v>
      </c>
      <c r="Y2274" s="54">
        <v>3230</v>
      </c>
      <c r="Z2274" s="54">
        <v>0</v>
      </c>
      <c r="AA2274" s="54">
        <v>0</v>
      </c>
      <c r="AB2274" s="54">
        <v>0</v>
      </c>
      <c r="AC2274" s="55">
        <v>0</v>
      </c>
      <c r="AD2274" s="53">
        <v>7173</v>
      </c>
      <c r="AE2274" s="54">
        <v>5712</v>
      </c>
      <c r="AF2274" s="54">
        <v>0</v>
      </c>
      <c r="AG2274" s="54">
        <v>0</v>
      </c>
      <c r="AH2274" s="54">
        <v>0</v>
      </c>
      <c r="AI2274" s="55">
        <v>0</v>
      </c>
    </row>
    <row r="2275" spans="1:35" x14ac:dyDescent="0.25">
      <c r="A2275" s="26">
        <v>2020</v>
      </c>
      <c r="B2275" s="26">
        <v>0</v>
      </c>
      <c r="C2275" s="26" t="s">
        <v>55</v>
      </c>
      <c r="D2275" s="26">
        <v>101</v>
      </c>
      <c r="E2275" s="26">
        <v>1919</v>
      </c>
      <c r="F2275" s="50">
        <v>751275</v>
      </c>
      <c r="G2275" s="51">
        <v>1357767</v>
      </c>
      <c r="H2275" s="51">
        <v>0</v>
      </c>
      <c r="I2275" s="51">
        <v>0</v>
      </c>
      <c r="J2275" s="51">
        <v>0</v>
      </c>
      <c r="K2275" s="52">
        <v>0</v>
      </c>
      <c r="L2275" s="50">
        <v>0</v>
      </c>
      <c r="M2275" s="51">
        <v>0</v>
      </c>
      <c r="N2275" s="51">
        <v>0</v>
      </c>
      <c r="O2275" s="51">
        <v>0</v>
      </c>
      <c r="P2275" s="51">
        <v>0</v>
      </c>
      <c r="Q2275" s="52">
        <v>0</v>
      </c>
      <c r="R2275" s="50">
        <v>4671</v>
      </c>
      <c r="S2275" s="51">
        <v>4667</v>
      </c>
      <c r="T2275" s="51">
        <v>0</v>
      </c>
      <c r="U2275" s="51">
        <v>0</v>
      </c>
      <c r="V2275" s="51">
        <v>0</v>
      </c>
      <c r="W2275" s="52">
        <v>0</v>
      </c>
      <c r="X2275" s="50">
        <v>983</v>
      </c>
      <c r="Y2275" s="51">
        <v>1790</v>
      </c>
      <c r="Z2275" s="51">
        <v>0</v>
      </c>
      <c r="AA2275" s="51">
        <v>0</v>
      </c>
      <c r="AB2275" s="51">
        <v>0</v>
      </c>
      <c r="AC2275" s="52">
        <v>0</v>
      </c>
      <c r="AD2275" s="50">
        <v>3688</v>
      </c>
      <c r="AE2275" s="51">
        <v>2882</v>
      </c>
      <c r="AF2275" s="51">
        <v>0</v>
      </c>
      <c r="AG2275" s="51">
        <v>0</v>
      </c>
      <c r="AH2275" s="51">
        <v>0</v>
      </c>
      <c r="AI2275" s="52">
        <v>0</v>
      </c>
    </row>
    <row r="2276" spans="1:35" x14ac:dyDescent="0.25">
      <c r="A2276" s="27">
        <v>2020</v>
      </c>
      <c r="B2276" s="27">
        <v>0</v>
      </c>
      <c r="C2276" s="27" t="s">
        <v>55</v>
      </c>
      <c r="D2276" s="27">
        <v>102</v>
      </c>
      <c r="E2276" s="27">
        <v>1918</v>
      </c>
      <c r="F2276" s="53">
        <v>269950</v>
      </c>
      <c r="G2276" s="54">
        <v>481183</v>
      </c>
      <c r="H2276" s="54">
        <v>0</v>
      </c>
      <c r="I2276" s="54">
        <v>0</v>
      </c>
      <c r="J2276" s="54">
        <v>0</v>
      </c>
      <c r="K2276" s="55">
        <v>0</v>
      </c>
      <c r="L2276" s="53">
        <v>0</v>
      </c>
      <c r="M2276" s="54">
        <v>0</v>
      </c>
      <c r="N2276" s="54">
        <v>0</v>
      </c>
      <c r="O2276" s="54">
        <v>0</v>
      </c>
      <c r="P2276" s="54">
        <v>0</v>
      </c>
      <c r="Q2276" s="55">
        <v>0</v>
      </c>
      <c r="R2276" s="53">
        <v>1692</v>
      </c>
      <c r="S2276" s="54">
        <v>1691</v>
      </c>
      <c r="T2276" s="54">
        <v>0</v>
      </c>
      <c r="U2276" s="54">
        <v>0</v>
      </c>
      <c r="V2276" s="54">
        <v>0</v>
      </c>
      <c r="W2276" s="55">
        <v>0</v>
      </c>
      <c r="X2276" s="53">
        <v>384</v>
      </c>
      <c r="Y2276" s="54">
        <v>705</v>
      </c>
      <c r="Z2276" s="54">
        <v>0</v>
      </c>
      <c r="AA2276" s="54">
        <v>0</v>
      </c>
      <c r="AB2276" s="54">
        <v>0</v>
      </c>
      <c r="AC2276" s="55">
        <v>0</v>
      </c>
      <c r="AD2276" s="53">
        <v>1310</v>
      </c>
      <c r="AE2276" s="54">
        <v>987</v>
      </c>
      <c r="AF2276" s="54">
        <v>0</v>
      </c>
      <c r="AG2276" s="54">
        <v>0</v>
      </c>
      <c r="AH2276" s="54">
        <v>0</v>
      </c>
      <c r="AI2276" s="55">
        <v>0</v>
      </c>
    </row>
    <row r="2277" spans="1:35" x14ac:dyDescent="0.25">
      <c r="A2277" s="26">
        <v>2020</v>
      </c>
      <c r="B2277" s="26">
        <v>0</v>
      </c>
      <c r="C2277" s="26" t="s">
        <v>55</v>
      </c>
      <c r="D2277" s="26">
        <v>103</v>
      </c>
      <c r="E2277" s="26">
        <v>1917</v>
      </c>
      <c r="F2277" s="50">
        <v>160242</v>
      </c>
      <c r="G2277" s="51">
        <v>282751</v>
      </c>
      <c r="H2277" s="51">
        <v>0</v>
      </c>
      <c r="I2277" s="51">
        <v>0</v>
      </c>
      <c r="J2277" s="51">
        <v>0</v>
      </c>
      <c r="K2277" s="52">
        <v>0</v>
      </c>
      <c r="L2277" s="50">
        <v>0</v>
      </c>
      <c r="M2277" s="51">
        <v>0</v>
      </c>
      <c r="N2277" s="51">
        <v>0</v>
      </c>
      <c r="O2277" s="51">
        <v>0</v>
      </c>
      <c r="P2277" s="51">
        <v>0</v>
      </c>
      <c r="Q2277" s="52">
        <v>0</v>
      </c>
      <c r="R2277" s="50">
        <v>1002</v>
      </c>
      <c r="S2277" s="51">
        <v>1000</v>
      </c>
      <c r="T2277" s="51">
        <v>0</v>
      </c>
      <c r="U2277" s="51">
        <v>0</v>
      </c>
      <c r="V2277" s="51">
        <v>0</v>
      </c>
      <c r="W2277" s="52">
        <v>0</v>
      </c>
      <c r="X2277" s="50">
        <v>232</v>
      </c>
      <c r="Y2277" s="51">
        <v>432</v>
      </c>
      <c r="Z2277" s="51">
        <v>0</v>
      </c>
      <c r="AA2277" s="51">
        <v>0</v>
      </c>
      <c r="AB2277" s="51">
        <v>0</v>
      </c>
      <c r="AC2277" s="52">
        <v>0</v>
      </c>
      <c r="AD2277" s="50">
        <v>770</v>
      </c>
      <c r="AE2277" s="51">
        <v>570</v>
      </c>
      <c r="AF2277" s="51">
        <v>0</v>
      </c>
      <c r="AG2277" s="51">
        <v>0</v>
      </c>
      <c r="AH2277" s="51">
        <v>0</v>
      </c>
      <c r="AI2277" s="52">
        <v>0</v>
      </c>
    </row>
    <row r="2278" spans="1:35" x14ac:dyDescent="0.25">
      <c r="A2278" s="27">
        <v>2020</v>
      </c>
      <c r="B2278" s="27">
        <v>0</v>
      </c>
      <c r="C2278" s="27" t="s">
        <v>55</v>
      </c>
      <c r="D2278" s="27">
        <v>104</v>
      </c>
      <c r="E2278" s="27">
        <v>1916</v>
      </c>
      <c r="F2278" s="53">
        <v>95259</v>
      </c>
      <c r="G2278" s="54">
        <v>166329</v>
      </c>
      <c r="H2278" s="54">
        <v>0</v>
      </c>
      <c r="I2278" s="54">
        <v>0</v>
      </c>
      <c r="J2278" s="54">
        <v>0</v>
      </c>
      <c r="K2278" s="55">
        <v>0</v>
      </c>
      <c r="L2278" s="53">
        <v>0</v>
      </c>
      <c r="M2278" s="54">
        <v>0</v>
      </c>
      <c r="N2278" s="54">
        <v>0</v>
      </c>
      <c r="O2278" s="54">
        <v>0</v>
      </c>
      <c r="P2278" s="54">
        <v>0</v>
      </c>
      <c r="Q2278" s="55">
        <v>0</v>
      </c>
      <c r="R2278" s="53">
        <v>612</v>
      </c>
      <c r="S2278" s="54">
        <v>611</v>
      </c>
      <c r="T2278" s="54">
        <v>0</v>
      </c>
      <c r="U2278" s="54">
        <v>0</v>
      </c>
      <c r="V2278" s="54">
        <v>0</v>
      </c>
      <c r="W2278" s="55">
        <v>0</v>
      </c>
      <c r="X2278" s="53">
        <v>167</v>
      </c>
      <c r="Y2278" s="54">
        <v>285</v>
      </c>
      <c r="Z2278" s="54">
        <v>0</v>
      </c>
      <c r="AA2278" s="54">
        <v>0</v>
      </c>
      <c r="AB2278" s="54">
        <v>0</v>
      </c>
      <c r="AC2278" s="55">
        <v>0</v>
      </c>
      <c r="AD2278" s="53">
        <v>446</v>
      </c>
      <c r="AE2278" s="54">
        <v>327</v>
      </c>
      <c r="AF2278" s="54">
        <v>0</v>
      </c>
      <c r="AG2278" s="54">
        <v>0</v>
      </c>
      <c r="AH2278" s="54">
        <v>0</v>
      </c>
      <c r="AI2278" s="55">
        <v>0</v>
      </c>
    </row>
    <row r="2279" spans="1:35" x14ac:dyDescent="0.25">
      <c r="A2279" s="26">
        <v>2020</v>
      </c>
      <c r="B2279" s="26">
        <v>0</v>
      </c>
      <c r="C2279" s="26" t="s">
        <v>55</v>
      </c>
      <c r="D2279" s="26">
        <v>105</v>
      </c>
      <c r="E2279" s="26">
        <v>1915</v>
      </c>
      <c r="F2279" s="50">
        <v>69239</v>
      </c>
      <c r="G2279" s="51">
        <v>121788</v>
      </c>
      <c r="H2279" s="51">
        <v>0</v>
      </c>
      <c r="I2279" s="51">
        <v>0</v>
      </c>
      <c r="J2279" s="51">
        <v>0</v>
      </c>
      <c r="K2279" s="52">
        <v>0</v>
      </c>
      <c r="L2279" s="50">
        <v>0</v>
      </c>
      <c r="M2279" s="51">
        <v>0</v>
      </c>
      <c r="N2279" s="51">
        <v>0</v>
      </c>
      <c r="O2279" s="51">
        <v>0</v>
      </c>
      <c r="P2279" s="51">
        <v>0</v>
      </c>
      <c r="Q2279" s="52">
        <v>0</v>
      </c>
      <c r="R2279" s="50">
        <v>444</v>
      </c>
      <c r="S2279" s="51">
        <v>443</v>
      </c>
      <c r="T2279" s="51">
        <v>0</v>
      </c>
      <c r="U2279" s="51">
        <v>0</v>
      </c>
      <c r="V2279" s="51">
        <v>0</v>
      </c>
      <c r="W2279" s="52">
        <v>0</v>
      </c>
      <c r="X2279" s="50">
        <v>115</v>
      </c>
      <c r="Y2279" s="51">
        <v>209</v>
      </c>
      <c r="Z2279" s="51">
        <v>0</v>
      </c>
      <c r="AA2279" s="51">
        <v>0</v>
      </c>
      <c r="AB2279" s="51">
        <v>0</v>
      </c>
      <c r="AC2279" s="52">
        <v>0</v>
      </c>
      <c r="AD2279" s="50">
        <v>329</v>
      </c>
      <c r="AE2279" s="51">
        <v>233</v>
      </c>
      <c r="AF2279" s="51">
        <v>0</v>
      </c>
      <c r="AG2279" s="51">
        <v>0</v>
      </c>
      <c r="AH2279" s="51">
        <v>0</v>
      </c>
      <c r="AI2279" s="52">
        <v>0</v>
      </c>
    </row>
    <row r="2280" spans="1:35" x14ac:dyDescent="0.25">
      <c r="A2280" s="27">
        <v>2020</v>
      </c>
      <c r="B2280" s="27">
        <v>0</v>
      </c>
      <c r="C2280" s="27" t="s">
        <v>55</v>
      </c>
      <c r="D2280" s="27">
        <v>106</v>
      </c>
      <c r="E2280" s="27">
        <v>1914</v>
      </c>
      <c r="F2280" s="53">
        <v>47526</v>
      </c>
      <c r="G2280" s="54">
        <v>80965</v>
      </c>
      <c r="H2280" s="54">
        <v>0</v>
      </c>
      <c r="I2280" s="54">
        <v>0</v>
      </c>
      <c r="J2280" s="54">
        <v>0</v>
      </c>
      <c r="K2280" s="55">
        <v>0</v>
      </c>
      <c r="L2280" s="53">
        <v>0</v>
      </c>
      <c r="M2280" s="54">
        <v>0</v>
      </c>
      <c r="N2280" s="54">
        <v>0</v>
      </c>
      <c r="O2280" s="54">
        <v>0</v>
      </c>
      <c r="P2280" s="54">
        <v>0</v>
      </c>
      <c r="Q2280" s="55">
        <v>0</v>
      </c>
      <c r="R2280" s="53">
        <v>308</v>
      </c>
      <c r="S2280" s="54">
        <v>308</v>
      </c>
      <c r="T2280" s="54">
        <v>0</v>
      </c>
      <c r="U2280" s="54">
        <v>0</v>
      </c>
      <c r="V2280" s="54">
        <v>0</v>
      </c>
      <c r="W2280" s="55">
        <v>0</v>
      </c>
      <c r="X2280" s="53">
        <v>90</v>
      </c>
      <c r="Y2280" s="54">
        <v>161</v>
      </c>
      <c r="Z2280" s="54">
        <v>0</v>
      </c>
      <c r="AA2280" s="54">
        <v>0</v>
      </c>
      <c r="AB2280" s="54">
        <v>0</v>
      </c>
      <c r="AC2280" s="55">
        <v>0</v>
      </c>
      <c r="AD2280" s="53">
        <v>219</v>
      </c>
      <c r="AE2280" s="54">
        <v>148</v>
      </c>
      <c r="AF2280" s="54">
        <v>0</v>
      </c>
      <c r="AG2280" s="54">
        <v>0</v>
      </c>
      <c r="AH2280" s="54">
        <v>0</v>
      </c>
      <c r="AI2280" s="55">
        <v>0</v>
      </c>
    </row>
    <row r="2281" spans="1:35" x14ac:dyDescent="0.25">
      <c r="A2281" s="26">
        <v>2020</v>
      </c>
      <c r="B2281" s="26">
        <v>0</v>
      </c>
      <c r="C2281" s="26" t="s">
        <v>55</v>
      </c>
      <c r="D2281" s="26">
        <v>107</v>
      </c>
      <c r="E2281" s="26">
        <v>1913</v>
      </c>
      <c r="F2281" s="50">
        <v>27914</v>
      </c>
      <c r="G2281" s="51">
        <v>49347</v>
      </c>
      <c r="H2281" s="51">
        <v>0</v>
      </c>
      <c r="I2281" s="51">
        <v>0</v>
      </c>
      <c r="J2281" s="51">
        <v>0</v>
      </c>
      <c r="K2281" s="52">
        <v>0</v>
      </c>
      <c r="L2281" s="50">
        <v>0</v>
      </c>
      <c r="M2281" s="51">
        <v>0</v>
      </c>
      <c r="N2281" s="51">
        <v>0</v>
      </c>
      <c r="O2281" s="51">
        <v>0</v>
      </c>
      <c r="P2281" s="51">
        <v>0</v>
      </c>
      <c r="Q2281" s="52">
        <v>0</v>
      </c>
      <c r="R2281" s="50">
        <v>179</v>
      </c>
      <c r="S2281" s="51">
        <v>179</v>
      </c>
      <c r="T2281" s="51">
        <v>0</v>
      </c>
      <c r="U2281" s="51">
        <v>0</v>
      </c>
      <c r="V2281" s="51">
        <v>0</v>
      </c>
      <c r="W2281" s="52">
        <v>0</v>
      </c>
      <c r="X2281" s="50">
        <v>48</v>
      </c>
      <c r="Y2281" s="51">
        <v>81</v>
      </c>
      <c r="Z2281" s="51">
        <v>0</v>
      </c>
      <c r="AA2281" s="51">
        <v>0</v>
      </c>
      <c r="AB2281" s="51">
        <v>0</v>
      </c>
      <c r="AC2281" s="52">
        <v>0</v>
      </c>
      <c r="AD2281" s="50">
        <v>131</v>
      </c>
      <c r="AE2281" s="51">
        <v>98</v>
      </c>
      <c r="AF2281" s="51">
        <v>0</v>
      </c>
      <c r="AG2281" s="51">
        <v>0</v>
      </c>
      <c r="AH2281" s="51">
        <v>0</v>
      </c>
      <c r="AI2281" s="52">
        <v>0</v>
      </c>
    </row>
    <row r="2282" spans="1:35" x14ac:dyDescent="0.25">
      <c r="A2282" s="27">
        <v>2020</v>
      </c>
      <c r="B2282" s="27">
        <v>0</v>
      </c>
      <c r="C2282" s="27" t="s">
        <v>55</v>
      </c>
      <c r="D2282" s="27">
        <v>108</v>
      </c>
      <c r="E2282" s="27">
        <v>1912</v>
      </c>
      <c r="F2282" s="53">
        <v>12754</v>
      </c>
      <c r="G2282" s="54">
        <v>22291</v>
      </c>
      <c r="H2282" s="54">
        <v>0</v>
      </c>
      <c r="I2282" s="54">
        <v>0</v>
      </c>
      <c r="J2282" s="54">
        <v>0</v>
      </c>
      <c r="K2282" s="55">
        <v>0</v>
      </c>
      <c r="L2282" s="53">
        <v>0</v>
      </c>
      <c r="M2282" s="54">
        <v>0</v>
      </c>
      <c r="N2282" s="54">
        <v>0</v>
      </c>
      <c r="O2282" s="54">
        <v>0</v>
      </c>
      <c r="P2282" s="54">
        <v>0</v>
      </c>
      <c r="Q2282" s="55">
        <v>0</v>
      </c>
      <c r="R2282" s="53">
        <v>83</v>
      </c>
      <c r="S2282" s="54">
        <v>82</v>
      </c>
      <c r="T2282" s="54">
        <v>0</v>
      </c>
      <c r="U2282" s="54">
        <v>0</v>
      </c>
      <c r="V2282" s="54">
        <v>0</v>
      </c>
      <c r="W2282" s="55">
        <v>0</v>
      </c>
      <c r="X2282" s="53">
        <v>23</v>
      </c>
      <c r="Y2282" s="54">
        <v>36</v>
      </c>
      <c r="Z2282" s="54">
        <v>0</v>
      </c>
      <c r="AA2282" s="54">
        <v>0</v>
      </c>
      <c r="AB2282" s="54">
        <v>0</v>
      </c>
      <c r="AC2282" s="55">
        <v>0</v>
      </c>
      <c r="AD2282" s="53">
        <v>60</v>
      </c>
      <c r="AE2282" s="54">
        <v>46</v>
      </c>
      <c r="AF2282" s="54">
        <v>0</v>
      </c>
      <c r="AG2282" s="54">
        <v>0</v>
      </c>
      <c r="AH2282" s="54">
        <v>0</v>
      </c>
      <c r="AI2282" s="55">
        <v>0</v>
      </c>
    </row>
    <row r="2283" spans="1:35" x14ac:dyDescent="0.25">
      <c r="A2283" s="26">
        <v>2020</v>
      </c>
      <c r="B2283" s="26">
        <v>0</v>
      </c>
      <c r="C2283" s="26" t="s">
        <v>55</v>
      </c>
      <c r="D2283" s="26">
        <v>109</v>
      </c>
      <c r="E2283" s="26">
        <v>1911</v>
      </c>
      <c r="F2283" s="50">
        <v>4104</v>
      </c>
      <c r="G2283" s="51">
        <v>6887</v>
      </c>
      <c r="H2283" s="51">
        <v>0</v>
      </c>
      <c r="I2283" s="51">
        <v>0</v>
      </c>
      <c r="J2283" s="51">
        <v>0</v>
      </c>
      <c r="K2283" s="52">
        <v>0</v>
      </c>
      <c r="L2283" s="50">
        <v>0</v>
      </c>
      <c r="M2283" s="51">
        <v>0</v>
      </c>
      <c r="N2283" s="51">
        <v>0</v>
      </c>
      <c r="O2283" s="51">
        <v>0</v>
      </c>
      <c r="P2283" s="51">
        <v>0</v>
      </c>
      <c r="Q2283" s="52">
        <v>0</v>
      </c>
      <c r="R2283" s="50">
        <v>29</v>
      </c>
      <c r="S2283" s="51">
        <v>29</v>
      </c>
      <c r="T2283" s="51">
        <v>0</v>
      </c>
      <c r="U2283" s="51">
        <v>0</v>
      </c>
      <c r="V2283" s="51">
        <v>0</v>
      </c>
      <c r="W2283" s="52">
        <v>0</v>
      </c>
      <c r="X2283" s="50">
        <v>13</v>
      </c>
      <c r="Y2283" s="51">
        <v>15</v>
      </c>
      <c r="Z2283" s="51">
        <v>0</v>
      </c>
      <c r="AA2283" s="51">
        <v>0</v>
      </c>
      <c r="AB2283" s="51">
        <v>0</v>
      </c>
      <c r="AC2283" s="52">
        <v>0</v>
      </c>
      <c r="AD2283" s="50">
        <v>16</v>
      </c>
      <c r="AE2283" s="51">
        <v>14</v>
      </c>
      <c r="AF2283" s="51">
        <v>0</v>
      </c>
      <c r="AG2283" s="51">
        <v>0</v>
      </c>
      <c r="AH2283" s="51">
        <v>0</v>
      </c>
      <c r="AI2283" s="52">
        <v>0</v>
      </c>
    </row>
    <row r="2284" spans="1:35" x14ac:dyDescent="0.25">
      <c r="A2284" s="27">
        <v>2020</v>
      </c>
      <c r="B2284" s="27">
        <v>0</v>
      </c>
      <c r="C2284" s="27" t="s">
        <v>55</v>
      </c>
      <c r="D2284" s="27">
        <v>110</v>
      </c>
      <c r="E2284" s="27">
        <v>1910</v>
      </c>
      <c r="F2284" s="53">
        <v>4180</v>
      </c>
      <c r="G2284" s="54">
        <v>7069</v>
      </c>
      <c r="H2284" s="54">
        <v>0</v>
      </c>
      <c r="I2284" s="54">
        <v>0</v>
      </c>
      <c r="J2284" s="54">
        <v>0</v>
      </c>
      <c r="K2284" s="55">
        <v>0</v>
      </c>
      <c r="L2284" s="53">
        <v>0</v>
      </c>
      <c r="M2284" s="54">
        <v>0</v>
      </c>
      <c r="N2284" s="54">
        <v>0</v>
      </c>
      <c r="O2284" s="54">
        <v>0</v>
      </c>
      <c r="P2284" s="54">
        <v>0</v>
      </c>
      <c r="Q2284" s="55">
        <v>0</v>
      </c>
      <c r="R2284" s="53">
        <v>26</v>
      </c>
      <c r="S2284" s="54">
        <v>26</v>
      </c>
      <c r="T2284" s="54">
        <v>0</v>
      </c>
      <c r="U2284" s="54">
        <v>0</v>
      </c>
      <c r="V2284" s="54">
        <v>0</v>
      </c>
      <c r="W2284" s="55">
        <v>0</v>
      </c>
      <c r="X2284" s="53">
        <v>7</v>
      </c>
      <c r="Y2284" s="54">
        <v>13</v>
      </c>
      <c r="Z2284" s="54">
        <v>0</v>
      </c>
      <c r="AA2284" s="54">
        <v>0</v>
      </c>
      <c r="AB2284" s="54">
        <v>0</v>
      </c>
      <c r="AC2284" s="55">
        <v>0</v>
      </c>
      <c r="AD2284" s="53">
        <v>19</v>
      </c>
      <c r="AE2284" s="54">
        <v>13</v>
      </c>
      <c r="AF2284" s="54">
        <v>0</v>
      </c>
      <c r="AG2284" s="54">
        <v>0</v>
      </c>
      <c r="AH2284" s="54">
        <v>0</v>
      </c>
      <c r="AI2284" s="55">
        <v>0</v>
      </c>
    </row>
    <row r="2285" spans="1:35" x14ac:dyDescent="0.25">
      <c r="A2285" s="26">
        <v>2020</v>
      </c>
      <c r="B2285" s="26">
        <v>0</v>
      </c>
      <c r="C2285" s="26" t="s">
        <v>55</v>
      </c>
      <c r="D2285" s="26">
        <v>111</v>
      </c>
      <c r="E2285" s="26">
        <v>1909</v>
      </c>
      <c r="F2285" s="50">
        <v>920</v>
      </c>
      <c r="G2285" s="51">
        <v>1548</v>
      </c>
      <c r="H2285" s="51">
        <v>0</v>
      </c>
      <c r="I2285" s="51">
        <v>0</v>
      </c>
      <c r="J2285" s="51">
        <v>0</v>
      </c>
      <c r="K2285" s="52">
        <v>0</v>
      </c>
      <c r="L2285" s="50">
        <v>0</v>
      </c>
      <c r="M2285" s="51">
        <v>0</v>
      </c>
      <c r="N2285" s="51">
        <v>0</v>
      </c>
      <c r="O2285" s="51">
        <v>0</v>
      </c>
      <c r="P2285" s="51">
        <v>0</v>
      </c>
      <c r="Q2285" s="52">
        <v>0</v>
      </c>
      <c r="R2285" s="50">
        <v>6</v>
      </c>
      <c r="S2285" s="51">
        <v>6</v>
      </c>
      <c r="T2285" s="51">
        <v>0</v>
      </c>
      <c r="U2285" s="51">
        <v>0</v>
      </c>
      <c r="V2285" s="51">
        <v>0</v>
      </c>
      <c r="W2285" s="52">
        <v>0</v>
      </c>
      <c r="X2285" s="50">
        <v>2</v>
      </c>
      <c r="Y2285" s="51">
        <v>4</v>
      </c>
      <c r="Z2285" s="51">
        <v>0</v>
      </c>
      <c r="AA2285" s="51">
        <v>0</v>
      </c>
      <c r="AB2285" s="51">
        <v>0</v>
      </c>
      <c r="AC2285" s="52">
        <v>0</v>
      </c>
      <c r="AD2285" s="50">
        <v>4</v>
      </c>
      <c r="AE2285" s="51">
        <v>2</v>
      </c>
      <c r="AF2285" s="51">
        <v>0</v>
      </c>
      <c r="AG2285" s="51">
        <v>0</v>
      </c>
      <c r="AH2285" s="51">
        <v>0</v>
      </c>
      <c r="AI2285" s="52">
        <v>0</v>
      </c>
    </row>
    <row r="2286" spans="1:35" x14ac:dyDescent="0.25">
      <c r="A2286" s="27">
        <v>2020</v>
      </c>
      <c r="B2286" s="27">
        <v>0</v>
      </c>
      <c r="C2286" s="27" t="s">
        <v>55</v>
      </c>
      <c r="D2286" s="27">
        <v>112</v>
      </c>
      <c r="E2286" s="27">
        <v>1908</v>
      </c>
      <c r="F2286" s="53">
        <v>986</v>
      </c>
      <c r="G2286" s="54">
        <v>990</v>
      </c>
      <c r="H2286" s="54">
        <v>0</v>
      </c>
      <c r="I2286" s="54">
        <v>0</v>
      </c>
      <c r="J2286" s="54">
        <v>0</v>
      </c>
      <c r="K2286" s="55">
        <v>0</v>
      </c>
      <c r="L2286" s="53">
        <v>0</v>
      </c>
      <c r="M2286" s="54">
        <v>0</v>
      </c>
      <c r="N2286" s="54">
        <v>0</v>
      </c>
      <c r="O2286" s="54">
        <v>0</v>
      </c>
      <c r="P2286" s="54">
        <v>0</v>
      </c>
      <c r="Q2286" s="55">
        <v>0</v>
      </c>
      <c r="R2286" s="53">
        <v>6</v>
      </c>
      <c r="S2286" s="54">
        <v>5</v>
      </c>
      <c r="T2286" s="54">
        <v>0</v>
      </c>
      <c r="U2286" s="54">
        <v>0</v>
      </c>
      <c r="V2286" s="54">
        <v>0</v>
      </c>
      <c r="W2286" s="55">
        <v>0</v>
      </c>
      <c r="X2286" s="53">
        <v>1</v>
      </c>
      <c r="Y2286" s="54">
        <v>5</v>
      </c>
      <c r="Z2286" s="54">
        <v>0</v>
      </c>
      <c r="AA2286" s="54">
        <v>0</v>
      </c>
      <c r="AB2286" s="54">
        <v>0</v>
      </c>
      <c r="AC2286" s="55">
        <v>0</v>
      </c>
      <c r="AD2286" s="53">
        <v>5</v>
      </c>
      <c r="AE2286" s="54">
        <v>0</v>
      </c>
      <c r="AF2286" s="54">
        <v>0</v>
      </c>
      <c r="AG2286" s="54">
        <v>0</v>
      </c>
      <c r="AH2286" s="54">
        <v>0</v>
      </c>
      <c r="AI2286" s="55">
        <v>0</v>
      </c>
    </row>
    <row r="2287" spans="1:35" x14ac:dyDescent="0.25">
      <c r="A2287" s="26">
        <v>2020</v>
      </c>
      <c r="B2287" s="26">
        <v>1</v>
      </c>
      <c r="C2287" s="26" t="s">
        <v>85</v>
      </c>
      <c r="D2287" s="26">
        <v>0</v>
      </c>
      <c r="E2287" s="26">
        <v>2020</v>
      </c>
      <c r="F2287" s="50">
        <v>115</v>
      </c>
      <c r="G2287" s="51">
        <v>501</v>
      </c>
      <c r="H2287" s="51">
        <v>0</v>
      </c>
      <c r="I2287" s="51">
        <v>0</v>
      </c>
      <c r="J2287" s="51">
        <v>0</v>
      </c>
      <c r="K2287" s="52">
        <v>0</v>
      </c>
      <c r="L2287" s="50">
        <v>0</v>
      </c>
      <c r="M2287" s="51">
        <v>0</v>
      </c>
      <c r="N2287" s="51">
        <v>0</v>
      </c>
      <c r="O2287" s="51">
        <v>0</v>
      </c>
      <c r="P2287" s="51">
        <v>0</v>
      </c>
      <c r="Q2287" s="52">
        <v>0</v>
      </c>
      <c r="R2287" s="50">
        <v>2</v>
      </c>
      <c r="S2287" s="51">
        <v>3</v>
      </c>
      <c r="T2287" s="51">
        <v>0</v>
      </c>
      <c r="U2287" s="51">
        <v>0</v>
      </c>
      <c r="V2287" s="51">
        <v>0</v>
      </c>
      <c r="W2287" s="52">
        <v>0</v>
      </c>
      <c r="X2287" s="50">
        <v>0</v>
      </c>
      <c r="Y2287" s="51">
        <v>0</v>
      </c>
      <c r="Z2287" s="51">
        <v>0</v>
      </c>
      <c r="AA2287" s="51">
        <v>0</v>
      </c>
      <c r="AB2287" s="51">
        <v>0</v>
      </c>
      <c r="AC2287" s="52">
        <v>0</v>
      </c>
      <c r="AD2287" s="50">
        <v>2</v>
      </c>
      <c r="AE2287" s="51">
        <v>3</v>
      </c>
      <c r="AF2287" s="51">
        <v>0</v>
      </c>
      <c r="AG2287" s="51">
        <v>0</v>
      </c>
      <c r="AH2287" s="51">
        <v>0</v>
      </c>
      <c r="AI2287" s="52">
        <v>0</v>
      </c>
    </row>
    <row r="2288" spans="1:35" x14ac:dyDescent="0.25">
      <c r="A2288" s="27">
        <v>2020</v>
      </c>
      <c r="B2288" s="27">
        <v>1</v>
      </c>
      <c r="C2288" s="27" t="s">
        <v>85</v>
      </c>
      <c r="D2288" s="27">
        <v>1</v>
      </c>
      <c r="E2288" s="27">
        <v>2019</v>
      </c>
      <c r="F2288" s="53">
        <v>0</v>
      </c>
      <c r="G2288" s="54">
        <v>0</v>
      </c>
      <c r="H2288" s="54">
        <v>0</v>
      </c>
      <c r="I2288" s="54">
        <v>0</v>
      </c>
      <c r="J2288" s="54">
        <v>0</v>
      </c>
      <c r="K2288" s="55">
        <v>0</v>
      </c>
      <c r="L2288" s="53">
        <v>0</v>
      </c>
      <c r="M2288" s="54">
        <v>0</v>
      </c>
      <c r="N2288" s="54">
        <v>0</v>
      </c>
      <c r="O2288" s="54">
        <v>0</v>
      </c>
      <c r="P2288" s="54">
        <v>0</v>
      </c>
      <c r="Q2288" s="55">
        <v>0</v>
      </c>
      <c r="R2288" s="53">
        <v>0</v>
      </c>
      <c r="S2288" s="54">
        <v>0</v>
      </c>
      <c r="T2288" s="54">
        <v>0</v>
      </c>
      <c r="U2288" s="54">
        <v>0</v>
      </c>
      <c r="V2288" s="54">
        <v>0</v>
      </c>
      <c r="W2288" s="55">
        <v>0</v>
      </c>
      <c r="X2288" s="53">
        <v>0</v>
      </c>
      <c r="Y2288" s="54">
        <v>0</v>
      </c>
      <c r="Z2288" s="54">
        <v>0</v>
      </c>
      <c r="AA2288" s="54">
        <v>0</v>
      </c>
      <c r="AB2288" s="54">
        <v>0</v>
      </c>
      <c r="AC2288" s="55">
        <v>0</v>
      </c>
      <c r="AD2288" s="53">
        <v>0</v>
      </c>
      <c r="AE2288" s="54">
        <v>0</v>
      </c>
      <c r="AF2288" s="54">
        <v>0</v>
      </c>
      <c r="AG2288" s="54">
        <v>0</v>
      </c>
      <c r="AH2288" s="54">
        <v>0</v>
      </c>
      <c r="AI2288" s="55">
        <v>0</v>
      </c>
    </row>
    <row r="2289" spans="1:35" x14ac:dyDescent="0.25">
      <c r="A2289" s="26">
        <v>2020</v>
      </c>
      <c r="B2289" s="26">
        <v>1</v>
      </c>
      <c r="C2289" s="26" t="s">
        <v>85</v>
      </c>
      <c r="D2289" s="26">
        <v>2</v>
      </c>
      <c r="E2289" s="26">
        <v>2018</v>
      </c>
      <c r="F2289" s="50">
        <v>0</v>
      </c>
      <c r="G2289" s="51">
        <v>427</v>
      </c>
      <c r="H2289" s="51">
        <v>0</v>
      </c>
      <c r="I2289" s="51">
        <v>0</v>
      </c>
      <c r="J2289" s="51">
        <v>0</v>
      </c>
      <c r="K2289" s="52">
        <v>0</v>
      </c>
      <c r="L2289" s="50">
        <v>0</v>
      </c>
      <c r="M2289" s="51">
        <v>0</v>
      </c>
      <c r="N2289" s="51">
        <v>0</v>
      </c>
      <c r="O2289" s="51">
        <v>0</v>
      </c>
      <c r="P2289" s="51">
        <v>0</v>
      </c>
      <c r="Q2289" s="52">
        <v>0</v>
      </c>
      <c r="R2289" s="50">
        <v>0</v>
      </c>
      <c r="S2289" s="51">
        <v>2</v>
      </c>
      <c r="T2289" s="51">
        <v>0</v>
      </c>
      <c r="U2289" s="51">
        <v>0</v>
      </c>
      <c r="V2289" s="51">
        <v>0</v>
      </c>
      <c r="W2289" s="52">
        <v>0</v>
      </c>
      <c r="X2289" s="50">
        <v>0</v>
      </c>
      <c r="Y2289" s="51">
        <v>0</v>
      </c>
      <c r="Z2289" s="51">
        <v>0</v>
      </c>
      <c r="AA2289" s="51">
        <v>0</v>
      </c>
      <c r="AB2289" s="51">
        <v>0</v>
      </c>
      <c r="AC2289" s="52">
        <v>0</v>
      </c>
      <c r="AD2289" s="50">
        <v>0</v>
      </c>
      <c r="AE2289" s="51">
        <v>2</v>
      </c>
      <c r="AF2289" s="51">
        <v>0</v>
      </c>
      <c r="AG2289" s="51">
        <v>0</v>
      </c>
      <c r="AH2289" s="51">
        <v>0</v>
      </c>
      <c r="AI2289" s="52">
        <v>0</v>
      </c>
    </row>
    <row r="2290" spans="1:35" x14ac:dyDescent="0.25">
      <c r="A2290" s="27">
        <v>2020</v>
      </c>
      <c r="B2290" s="27">
        <v>1</v>
      </c>
      <c r="C2290" s="27" t="s">
        <v>85</v>
      </c>
      <c r="D2290" s="27">
        <v>3</v>
      </c>
      <c r="E2290" s="27">
        <v>2017</v>
      </c>
      <c r="F2290" s="53">
        <v>0</v>
      </c>
      <c r="G2290" s="54">
        <v>0</v>
      </c>
      <c r="H2290" s="54">
        <v>0</v>
      </c>
      <c r="I2290" s="54">
        <v>0</v>
      </c>
      <c r="J2290" s="54">
        <v>0</v>
      </c>
      <c r="K2290" s="55">
        <v>0</v>
      </c>
      <c r="L2290" s="53">
        <v>0</v>
      </c>
      <c r="M2290" s="54">
        <v>0</v>
      </c>
      <c r="N2290" s="54">
        <v>0</v>
      </c>
      <c r="O2290" s="54">
        <v>0</v>
      </c>
      <c r="P2290" s="54">
        <v>0</v>
      </c>
      <c r="Q2290" s="55">
        <v>0</v>
      </c>
      <c r="R2290" s="53">
        <v>0</v>
      </c>
      <c r="S2290" s="54">
        <v>0</v>
      </c>
      <c r="T2290" s="54">
        <v>0</v>
      </c>
      <c r="U2290" s="54">
        <v>0</v>
      </c>
      <c r="V2290" s="54">
        <v>0</v>
      </c>
      <c r="W2290" s="55">
        <v>0</v>
      </c>
      <c r="X2290" s="53">
        <v>0</v>
      </c>
      <c r="Y2290" s="54">
        <v>0</v>
      </c>
      <c r="Z2290" s="54">
        <v>0</v>
      </c>
      <c r="AA2290" s="54">
        <v>0</v>
      </c>
      <c r="AB2290" s="54">
        <v>0</v>
      </c>
      <c r="AC2290" s="55">
        <v>0</v>
      </c>
      <c r="AD2290" s="53">
        <v>0</v>
      </c>
      <c r="AE2290" s="54">
        <v>0</v>
      </c>
      <c r="AF2290" s="54">
        <v>0</v>
      </c>
      <c r="AG2290" s="54">
        <v>0</v>
      </c>
      <c r="AH2290" s="54">
        <v>0</v>
      </c>
      <c r="AI2290" s="55">
        <v>0</v>
      </c>
    </row>
    <row r="2291" spans="1:35" x14ac:dyDescent="0.25">
      <c r="A2291" s="26">
        <v>2020</v>
      </c>
      <c r="B2291" s="26">
        <v>1</v>
      </c>
      <c r="C2291" s="26" t="s">
        <v>85</v>
      </c>
      <c r="D2291" s="26">
        <v>4</v>
      </c>
      <c r="E2291" s="26">
        <v>2016</v>
      </c>
      <c r="F2291" s="50">
        <v>0</v>
      </c>
      <c r="G2291" s="51">
        <v>0</v>
      </c>
      <c r="H2291" s="51">
        <v>0</v>
      </c>
      <c r="I2291" s="51">
        <v>0</v>
      </c>
      <c r="J2291" s="51">
        <v>0</v>
      </c>
      <c r="K2291" s="52">
        <v>0</v>
      </c>
      <c r="L2291" s="50">
        <v>0</v>
      </c>
      <c r="M2291" s="51">
        <v>0</v>
      </c>
      <c r="N2291" s="51">
        <v>0</v>
      </c>
      <c r="O2291" s="51">
        <v>0</v>
      </c>
      <c r="P2291" s="51">
        <v>0</v>
      </c>
      <c r="Q2291" s="52">
        <v>0</v>
      </c>
      <c r="R2291" s="50">
        <v>0</v>
      </c>
      <c r="S2291" s="51">
        <v>0</v>
      </c>
      <c r="T2291" s="51">
        <v>0</v>
      </c>
      <c r="U2291" s="51">
        <v>0</v>
      </c>
      <c r="V2291" s="51">
        <v>0</v>
      </c>
      <c r="W2291" s="52">
        <v>0</v>
      </c>
      <c r="X2291" s="50">
        <v>0</v>
      </c>
      <c r="Y2291" s="51">
        <v>0</v>
      </c>
      <c r="Z2291" s="51">
        <v>0</v>
      </c>
      <c r="AA2291" s="51">
        <v>0</v>
      </c>
      <c r="AB2291" s="51">
        <v>0</v>
      </c>
      <c r="AC2291" s="52">
        <v>0</v>
      </c>
      <c r="AD2291" s="50">
        <v>0</v>
      </c>
      <c r="AE2291" s="51">
        <v>0</v>
      </c>
      <c r="AF2291" s="51">
        <v>0</v>
      </c>
      <c r="AG2291" s="51">
        <v>0</v>
      </c>
      <c r="AH2291" s="51">
        <v>0</v>
      </c>
      <c r="AI2291" s="52">
        <v>0</v>
      </c>
    </row>
    <row r="2292" spans="1:35" x14ac:dyDescent="0.25">
      <c r="A2292" s="27">
        <v>2020</v>
      </c>
      <c r="B2292" s="27">
        <v>1</v>
      </c>
      <c r="C2292" s="27" t="s">
        <v>85</v>
      </c>
      <c r="D2292" s="27">
        <v>5</v>
      </c>
      <c r="E2292" s="27">
        <v>2015</v>
      </c>
      <c r="F2292" s="53">
        <v>182</v>
      </c>
      <c r="G2292" s="54">
        <v>366</v>
      </c>
      <c r="H2292" s="54">
        <v>0</v>
      </c>
      <c r="I2292" s="54">
        <v>0</v>
      </c>
      <c r="J2292" s="54">
        <v>0</v>
      </c>
      <c r="K2292" s="55">
        <v>0</v>
      </c>
      <c r="L2292" s="53">
        <v>0</v>
      </c>
      <c r="M2292" s="54">
        <v>0</v>
      </c>
      <c r="N2292" s="54">
        <v>0</v>
      </c>
      <c r="O2292" s="54">
        <v>0</v>
      </c>
      <c r="P2292" s="54">
        <v>0</v>
      </c>
      <c r="Q2292" s="55">
        <v>0</v>
      </c>
      <c r="R2292" s="53">
        <v>1</v>
      </c>
      <c r="S2292" s="54">
        <v>1</v>
      </c>
      <c r="T2292" s="54">
        <v>0</v>
      </c>
      <c r="U2292" s="54">
        <v>0</v>
      </c>
      <c r="V2292" s="54">
        <v>0</v>
      </c>
      <c r="W2292" s="55">
        <v>0</v>
      </c>
      <c r="X2292" s="53">
        <v>0</v>
      </c>
      <c r="Y2292" s="54">
        <v>0</v>
      </c>
      <c r="Z2292" s="54">
        <v>0</v>
      </c>
      <c r="AA2292" s="54">
        <v>0</v>
      </c>
      <c r="AB2292" s="54">
        <v>0</v>
      </c>
      <c r="AC2292" s="55">
        <v>0</v>
      </c>
      <c r="AD2292" s="53">
        <v>1</v>
      </c>
      <c r="AE2292" s="54">
        <v>1</v>
      </c>
      <c r="AF2292" s="54">
        <v>0</v>
      </c>
      <c r="AG2292" s="54">
        <v>0</v>
      </c>
      <c r="AH2292" s="54">
        <v>0</v>
      </c>
      <c r="AI2292" s="55">
        <v>0</v>
      </c>
    </row>
    <row r="2293" spans="1:35" x14ac:dyDescent="0.25">
      <c r="A2293" s="26">
        <v>2020</v>
      </c>
      <c r="B2293" s="26">
        <v>1</v>
      </c>
      <c r="C2293" s="26" t="s">
        <v>85</v>
      </c>
      <c r="D2293" s="26">
        <v>6</v>
      </c>
      <c r="E2293" s="26">
        <v>2014</v>
      </c>
      <c r="F2293" s="50">
        <v>0</v>
      </c>
      <c r="G2293" s="51">
        <v>0</v>
      </c>
      <c r="H2293" s="51">
        <v>0</v>
      </c>
      <c r="I2293" s="51">
        <v>0</v>
      </c>
      <c r="J2293" s="51">
        <v>0</v>
      </c>
      <c r="K2293" s="52">
        <v>0</v>
      </c>
      <c r="L2293" s="50">
        <v>0</v>
      </c>
      <c r="M2293" s="51">
        <v>0</v>
      </c>
      <c r="N2293" s="51">
        <v>0</v>
      </c>
      <c r="O2293" s="51">
        <v>0</v>
      </c>
      <c r="P2293" s="51">
        <v>0</v>
      </c>
      <c r="Q2293" s="52">
        <v>0</v>
      </c>
      <c r="R2293" s="50">
        <v>0</v>
      </c>
      <c r="S2293" s="51">
        <v>0</v>
      </c>
      <c r="T2293" s="51">
        <v>0</v>
      </c>
      <c r="U2293" s="51">
        <v>0</v>
      </c>
      <c r="V2293" s="51">
        <v>0</v>
      </c>
      <c r="W2293" s="52">
        <v>0</v>
      </c>
      <c r="X2293" s="50">
        <v>0</v>
      </c>
      <c r="Y2293" s="51">
        <v>0</v>
      </c>
      <c r="Z2293" s="51">
        <v>0</v>
      </c>
      <c r="AA2293" s="51">
        <v>0</v>
      </c>
      <c r="AB2293" s="51">
        <v>0</v>
      </c>
      <c r="AC2293" s="52">
        <v>0</v>
      </c>
      <c r="AD2293" s="50">
        <v>0</v>
      </c>
      <c r="AE2293" s="51">
        <v>0</v>
      </c>
      <c r="AF2293" s="51">
        <v>0</v>
      </c>
      <c r="AG2293" s="51">
        <v>0</v>
      </c>
      <c r="AH2293" s="51">
        <v>0</v>
      </c>
      <c r="AI2293" s="52">
        <v>0</v>
      </c>
    </row>
    <row r="2294" spans="1:35" x14ac:dyDescent="0.25">
      <c r="A2294" s="27">
        <v>2020</v>
      </c>
      <c r="B2294" s="27">
        <v>1</v>
      </c>
      <c r="C2294" s="27" t="s">
        <v>85</v>
      </c>
      <c r="D2294" s="27">
        <v>7</v>
      </c>
      <c r="E2294" s="27">
        <v>2013</v>
      </c>
      <c r="F2294" s="53">
        <v>0</v>
      </c>
      <c r="G2294" s="54">
        <v>366</v>
      </c>
      <c r="H2294" s="54">
        <v>0</v>
      </c>
      <c r="I2294" s="54">
        <v>0</v>
      </c>
      <c r="J2294" s="54">
        <v>0</v>
      </c>
      <c r="K2294" s="55">
        <v>0</v>
      </c>
      <c r="L2294" s="53">
        <v>0</v>
      </c>
      <c r="M2294" s="54">
        <v>0</v>
      </c>
      <c r="N2294" s="54">
        <v>0</v>
      </c>
      <c r="O2294" s="54">
        <v>0</v>
      </c>
      <c r="P2294" s="54">
        <v>0</v>
      </c>
      <c r="Q2294" s="55">
        <v>0</v>
      </c>
      <c r="R2294" s="53">
        <v>0</v>
      </c>
      <c r="S2294" s="54">
        <v>1</v>
      </c>
      <c r="T2294" s="54">
        <v>0</v>
      </c>
      <c r="U2294" s="54">
        <v>0</v>
      </c>
      <c r="V2294" s="54">
        <v>0</v>
      </c>
      <c r="W2294" s="55">
        <v>0</v>
      </c>
      <c r="X2294" s="53">
        <v>0</v>
      </c>
      <c r="Y2294" s="54">
        <v>0</v>
      </c>
      <c r="Z2294" s="54">
        <v>0</v>
      </c>
      <c r="AA2294" s="54">
        <v>0</v>
      </c>
      <c r="AB2294" s="54">
        <v>0</v>
      </c>
      <c r="AC2294" s="55">
        <v>0</v>
      </c>
      <c r="AD2294" s="53">
        <v>0</v>
      </c>
      <c r="AE2294" s="54">
        <v>1</v>
      </c>
      <c r="AF2294" s="54">
        <v>0</v>
      </c>
      <c r="AG2294" s="54">
        <v>0</v>
      </c>
      <c r="AH2294" s="54">
        <v>0</v>
      </c>
      <c r="AI2294" s="55">
        <v>0</v>
      </c>
    </row>
    <row r="2295" spans="1:35" x14ac:dyDescent="0.25">
      <c r="A2295" s="26">
        <v>2020</v>
      </c>
      <c r="B2295" s="26">
        <v>1</v>
      </c>
      <c r="C2295" s="26" t="s">
        <v>85</v>
      </c>
      <c r="D2295" s="26">
        <v>8</v>
      </c>
      <c r="E2295" s="26">
        <v>2012</v>
      </c>
      <c r="F2295" s="50">
        <v>0</v>
      </c>
      <c r="G2295" s="51">
        <v>366</v>
      </c>
      <c r="H2295" s="51">
        <v>0</v>
      </c>
      <c r="I2295" s="51">
        <v>0</v>
      </c>
      <c r="J2295" s="51">
        <v>0</v>
      </c>
      <c r="K2295" s="52">
        <v>0</v>
      </c>
      <c r="L2295" s="50">
        <v>0</v>
      </c>
      <c r="M2295" s="51">
        <v>0</v>
      </c>
      <c r="N2295" s="51">
        <v>0</v>
      </c>
      <c r="O2295" s="51">
        <v>0</v>
      </c>
      <c r="P2295" s="51">
        <v>0</v>
      </c>
      <c r="Q2295" s="52">
        <v>0</v>
      </c>
      <c r="R2295" s="50">
        <v>0</v>
      </c>
      <c r="S2295" s="51">
        <v>1</v>
      </c>
      <c r="T2295" s="51">
        <v>0</v>
      </c>
      <c r="U2295" s="51">
        <v>0</v>
      </c>
      <c r="V2295" s="51">
        <v>0</v>
      </c>
      <c r="W2295" s="52">
        <v>0</v>
      </c>
      <c r="X2295" s="50">
        <v>0</v>
      </c>
      <c r="Y2295" s="51">
        <v>0</v>
      </c>
      <c r="Z2295" s="51">
        <v>0</v>
      </c>
      <c r="AA2295" s="51">
        <v>0</v>
      </c>
      <c r="AB2295" s="51">
        <v>0</v>
      </c>
      <c r="AC2295" s="52">
        <v>0</v>
      </c>
      <c r="AD2295" s="50">
        <v>0</v>
      </c>
      <c r="AE2295" s="51">
        <v>1</v>
      </c>
      <c r="AF2295" s="51">
        <v>0</v>
      </c>
      <c r="AG2295" s="51">
        <v>0</v>
      </c>
      <c r="AH2295" s="51">
        <v>0</v>
      </c>
      <c r="AI2295" s="52">
        <v>0</v>
      </c>
    </row>
    <row r="2296" spans="1:35" x14ac:dyDescent="0.25">
      <c r="A2296" s="27">
        <v>2020</v>
      </c>
      <c r="B2296" s="27">
        <v>1</v>
      </c>
      <c r="C2296" s="27" t="s">
        <v>85</v>
      </c>
      <c r="D2296" s="27">
        <v>9</v>
      </c>
      <c r="E2296" s="27">
        <v>2011</v>
      </c>
      <c r="F2296" s="53">
        <v>0</v>
      </c>
      <c r="G2296" s="54">
        <v>366</v>
      </c>
      <c r="H2296" s="54">
        <v>0</v>
      </c>
      <c r="I2296" s="54">
        <v>0</v>
      </c>
      <c r="J2296" s="54">
        <v>0</v>
      </c>
      <c r="K2296" s="55">
        <v>0</v>
      </c>
      <c r="L2296" s="53">
        <v>0</v>
      </c>
      <c r="M2296" s="54">
        <v>0</v>
      </c>
      <c r="N2296" s="54">
        <v>0</v>
      </c>
      <c r="O2296" s="54">
        <v>0</v>
      </c>
      <c r="P2296" s="54">
        <v>0</v>
      </c>
      <c r="Q2296" s="55">
        <v>0</v>
      </c>
      <c r="R2296" s="53">
        <v>0</v>
      </c>
      <c r="S2296" s="54">
        <v>1</v>
      </c>
      <c r="T2296" s="54">
        <v>0</v>
      </c>
      <c r="U2296" s="54">
        <v>0</v>
      </c>
      <c r="V2296" s="54">
        <v>0</v>
      </c>
      <c r="W2296" s="55">
        <v>0</v>
      </c>
      <c r="X2296" s="53">
        <v>0</v>
      </c>
      <c r="Y2296" s="54">
        <v>0</v>
      </c>
      <c r="Z2296" s="54">
        <v>0</v>
      </c>
      <c r="AA2296" s="54">
        <v>0</v>
      </c>
      <c r="AB2296" s="54">
        <v>0</v>
      </c>
      <c r="AC2296" s="55">
        <v>0</v>
      </c>
      <c r="AD2296" s="53">
        <v>0</v>
      </c>
      <c r="AE2296" s="54">
        <v>1</v>
      </c>
      <c r="AF2296" s="54">
        <v>0</v>
      </c>
      <c r="AG2296" s="54">
        <v>0</v>
      </c>
      <c r="AH2296" s="54">
        <v>0</v>
      </c>
      <c r="AI2296" s="55">
        <v>0</v>
      </c>
    </row>
    <row r="2297" spans="1:35" x14ac:dyDescent="0.25">
      <c r="A2297" s="26">
        <v>2020</v>
      </c>
      <c r="B2297" s="26">
        <v>1</v>
      </c>
      <c r="C2297" s="26" t="s">
        <v>85</v>
      </c>
      <c r="D2297" s="26">
        <v>10</v>
      </c>
      <c r="E2297" s="26">
        <v>2010</v>
      </c>
      <c r="F2297" s="50">
        <v>0</v>
      </c>
      <c r="G2297" s="51">
        <v>0</v>
      </c>
      <c r="H2297" s="51">
        <v>0</v>
      </c>
      <c r="I2297" s="51">
        <v>0</v>
      </c>
      <c r="J2297" s="51">
        <v>0</v>
      </c>
      <c r="K2297" s="52">
        <v>0</v>
      </c>
      <c r="L2297" s="50">
        <v>0</v>
      </c>
      <c r="M2297" s="51">
        <v>0</v>
      </c>
      <c r="N2297" s="51">
        <v>0</v>
      </c>
      <c r="O2297" s="51">
        <v>0</v>
      </c>
      <c r="P2297" s="51">
        <v>0</v>
      </c>
      <c r="Q2297" s="52">
        <v>0</v>
      </c>
      <c r="R2297" s="50">
        <v>0</v>
      </c>
      <c r="S2297" s="51">
        <v>0</v>
      </c>
      <c r="T2297" s="51">
        <v>0</v>
      </c>
      <c r="U2297" s="51">
        <v>0</v>
      </c>
      <c r="V2297" s="51">
        <v>0</v>
      </c>
      <c r="W2297" s="52">
        <v>0</v>
      </c>
      <c r="X2297" s="50">
        <v>0</v>
      </c>
      <c r="Y2297" s="51">
        <v>0</v>
      </c>
      <c r="Z2297" s="51">
        <v>0</v>
      </c>
      <c r="AA2297" s="51">
        <v>0</v>
      </c>
      <c r="AB2297" s="51">
        <v>0</v>
      </c>
      <c r="AC2297" s="52">
        <v>0</v>
      </c>
      <c r="AD2297" s="50">
        <v>0</v>
      </c>
      <c r="AE2297" s="51">
        <v>0</v>
      </c>
      <c r="AF2297" s="51">
        <v>0</v>
      </c>
      <c r="AG2297" s="51">
        <v>0</v>
      </c>
      <c r="AH2297" s="51">
        <v>0</v>
      </c>
      <c r="AI2297" s="52">
        <v>0</v>
      </c>
    </row>
    <row r="2298" spans="1:35" x14ac:dyDescent="0.25">
      <c r="A2298" s="27">
        <v>2020</v>
      </c>
      <c r="B2298" s="27">
        <v>1</v>
      </c>
      <c r="C2298" s="27" t="s">
        <v>85</v>
      </c>
      <c r="D2298" s="27">
        <v>11</v>
      </c>
      <c r="E2298" s="27">
        <v>2009</v>
      </c>
      <c r="F2298" s="53">
        <v>0</v>
      </c>
      <c r="G2298" s="54">
        <v>397</v>
      </c>
      <c r="H2298" s="54">
        <v>0</v>
      </c>
      <c r="I2298" s="54">
        <v>0</v>
      </c>
      <c r="J2298" s="54">
        <v>0</v>
      </c>
      <c r="K2298" s="55">
        <v>0</v>
      </c>
      <c r="L2298" s="53">
        <v>0</v>
      </c>
      <c r="M2298" s="54">
        <v>0</v>
      </c>
      <c r="N2298" s="54">
        <v>0</v>
      </c>
      <c r="O2298" s="54">
        <v>0</v>
      </c>
      <c r="P2298" s="54">
        <v>0</v>
      </c>
      <c r="Q2298" s="55">
        <v>0</v>
      </c>
      <c r="R2298" s="53">
        <v>0</v>
      </c>
      <c r="S2298" s="54">
        <v>2</v>
      </c>
      <c r="T2298" s="54">
        <v>0</v>
      </c>
      <c r="U2298" s="54">
        <v>0</v>
      </c>
      <c r="V2298" s="54">
        <v>0</v>
      </c>
      <c r="W2298" s="55">
        <v>0</v>
      </c>
      <c r="X2298" s="53">
        <v>0</v>
      </c>
      <c r="Y2298" s="54">
        <v>0</v>
      </c>
      <c r="Z2298" s="54">
        <v>0</v>
      </c>
      <c r="AA2298" s="54">
        <v>0</v>
      </c>
      <c r="AB2298" s="54">
        <v>0</v>
      </c>
      <c r="AC2298" s="55">
        <v>0</v>
      </c>
      <c r="AD2298" s="53">
        <v>0</v>
      </c>
      <c r="AE2298" s="54">
        <v>2</v>
      </c>
      <c r="AF2298" s="54">
        <v>0</v>
      </c>
      <c r="AG2298" s="54">
        <v>0</v>
      </c>
      <c r="AH2298" s="54">
        <v>0</v>
      </c>
      <c r="AI2298" s="55">
        <v>0</v>
      </c>
    </row>
    <row r="2299" spans="1:35" x14ac:dyDescent="0.25">
      <c r="A2299" s="26">
        <v>2020</v>
      </c>
      <c r="B2299" s="26">
        <v>1</v>
      </c>
      <c r="C2299" s="26" t="s">
        <v>85</v>
      </c>
      <c r="D2299" s="26">
        <v>12</v>
      </c>
      <c r="E2299" s="26">
        <v>2008</v>
      </c>
      <c r="F2299" s="50">
        <v>0</v>
      </c>
      <c r="G2299" s="51">
        <v>0</v>
      </c>
      <c r="H2299" s="51">
        <v>0</v>
      </c>
      <c r="I2299" s="51">
        <v>0</v>
      </c>
      <c r="J2299" s="51">
        <v>0</v>
      </c>
      <c r="K2299" s="52">
        <v>0</v>
      </c>
      <c r="L2299" s="50">
        <v>0</v>
      </c>
      <c r="M2299" s="51">
        <v>0</v>
      </c>
      <c r="N2299" s="51">
        <v>0</v>
      </c>
      <c r="O2299" s="51">
        <v>0</v>
      </c>
      <c r="P2299" s="51">
        <v>0</v>
      </c>
      <c r="Q2299" s="52">
        <v>0</v>
      </c>
      <c r="R2299" s="50">
        <v>0</v>
      </c>
      <c r="S2299" s="51">
        <v>0</v>
      </c>
      <c r="T2299" s="51">
        <v>0</v>
      </c>
      <c r="U2299" s="51">
        <v>0</v>
      </c>
      <c r="V2299" s="51">
        <v>0</v>
      </c>
      <c r="W2299" s="52">
        <v>0</v>
      </c>
      <c r="X2299" s="50">
        <v>0</v>
      </c>
      <c r="Y2299" s="51">
        <v>0</v>
      </c>
      <c r="Z2299" s="51">
        <v>0</v>
      </c>
      <c r="AA2299" s="51">
        <v>0</v>
      </c>
      <c r="AB2299" s="51">
        <v>0</v>
      </c>
      <c r="AC2299" s="52">
        <v>0</v>
      </c>
      <c r="AD2299" s="50">
        <v>0</v>
      </c>
      <c r="AE2299" s="51">
        <v>0</v>
      </c>
      <c r="AF2299" s="51">
        <v>0</v>
      </c>
      <c r="AG2299" s="51">
        <v>0</v>
      </c>
      <c r="AH2299" s="51">
        <v>0</v>
      </c>
      <c r="AI2299" s="52">
        <v>0</v>
      </c>
    </row>
    <row r="2300" spans="1:35" x14ac:dyDescent="0.25">
      <c r="A2300" s="27">
        <v>2020</v>
      </c>
      <c r="B2300" s="27">
        <v>1</v>
      </c>
      <c r="C2300" s="27" t="s">
        <v>85</v>
      </c>
      <c r="D2300" s="27">
        <v>13</v>
      </c>
      <c r="E2300" s="27">
        <v>2007</v>
      </c>
      <c r="F2300" s="53">
        <v>0</v>
      </c>
      <c r="G2300" s="54">
        <v>0</v>
      </c>
      <c r="H2300" s="54">
        <v>0</v>
      </c>
      <c r="I2300" s="54">
        <v>0</v>
      </c>
      <c r="J2300" s="54">
        <v>0</v>
      </c>
      <c r="K2300" s="55">
        <v>0</v>
      </c>
      <c r="L2300" s="53">
        <v>0</v>
      </c>
      <c r="M2300" s="54">
        <v>92</v>
      </c>
      <c r="N2300" s="54">
        <v>0</v>
      </c>
      <c r="O2300" s="54">
        <v>0</v>
      </c>
      <c r="P2300" s="54">
        <v>0</v>
      </c>
      <c r="Q2300" s="55">
        <v>0</v>
      </c>
      <c r="R2300" s="53">
        <v>0</v>
      </c>
      <c r="S2300" s="54">
        <v>1</v>
      </c>
      <c r="T2300" s="54">
        <v>0</v>
      </c>
      <c r="U2300" s="54">
        <v>0</v>
      </c>
      <c r="V2300" s="54">
        <v>0</v>
      </c>
      <c r="W2300" s="55">
        <v>0</v>
      </c>
      <c r="X2300" s="53">
        <v>0</v>
      </c>
      <c r="Y2300" s="54">
        <v>0</v>
      </c>
      <c r="Z2300" s="54">
        <v>0</v>
      </c>
      <c r="AA2300" s="54">
        <v>0</v>
      </c>
      <c r="AB2300" s="54">
        <v>0</v>
      </c>
      <c r="AC2300" s="55">
        <v>0</v>
      </c>
      <c r="AD2300" s="53">
        <v>0</v>
      </c>
      <c r="AE2300" s="54">
        <v>1</v>
      </c>
      <c r="AF2300" s="54">
        <v>0</v>
      </c>
      <c r="AG2300" s="54">
        <v>0</v>
      </c>
      <c r="AH2300" s="54">
        <v>0</v>
      </c>
      <c r="AI2300" s="55">
        <v>0</v>
      </c>
    </row>
    <row r="2301" spans="1:35" x14ac:dyDescent="0.25">
      <c r="A2301" s="26">
        <v>2020</v>
      </c>
      <c r="B2301" s="26">
        <v>1</v>
      </c>
      <c r="C2301" s="26" t="s">
        <v>85</v>
      </c>
      <c r="D2301" s="26">
        <v>14</v>
      </c>
      <c r="E2301" s="26">
        <v>2006</v>
      </c>
      <c r="F2301" s="50">
        <v>0</v>
      </c>
      <c r="G2301" s="51">
        <v>0</v>
      </c>
      <c r="H2301" s="51">
        <v>0</v>
      </c>
      <c r="I2301" s="51">
        <v>0</v>
      </c>
      <c r="J2301" s="51">
        <v>0</v>
      </c>
      <c r="K2301" s="52">
        <v>0</v>
      </c>
      <c r="L2301" s="50">
        <v>0</v>
      </c>
      <c r="M2301" s="51">
        <v>0</v>
      </c>
      <c r="N2301" s="51">
        <v>0</v>
      </c>
      <c r="O2301" s="51">
        <v>0</v>
      </c>
      <c r="P2301" s="51">
        <v>0</v>
      </c>
      <c r="Q2301" s="52">
        <v>0</v>
      </c>
      <c r="R2301" s="50">
        <v>0</v>
      </c>
      <c r="S2301" s="51">
        <v>0</v>
      </c>
      <c r="T2301" s="51">
        <v>0</v>
      </c>
      <c r="U2301" s="51">
        <v>0</v>
      </c>
      <c r="V2301" s="51">
        <v>0</v>
      </c>
      <c r="W2301" s="52">
        <v>0</v>
      </c>
      <c r="X2301" s="50">
        <v>0</v>
      </c>
      <c r="Y2301" s="51">
        <v>0</v>
      </c>
      <c r="Z2301" s="51">
        <v>0</v>
      </c>
      <c r="AA2301" s="51">
        <v>0</v>
      </c>
      <c r="AB2301" s="51">
        <v>0</v>
      </c>
      <c r="AC2301" s="52">
        <v>0</v>
      </c>
      <c r="AD2301" s="50">
        <v>0</v>
      </c>
      <c r="AE2301" s="51">
        <v>0</v>
      </c>
      <c r="AF2301" s="51">
        <v>0</v>
      </c>
      <c r="AG2301" s="51">
        <v>0</v>
      </c>
      <c r="AH2301" s="51">
        <v>0</v>
      </c>
      <c r="AI2301" s="52">
        <v>0</v>
      </c>
    </row>
    <row r="2302" spans="1:35" x14ac:dyDescent="0.25">
      <c r="A2302" s="27">
        <v>2020</v>
      </c>
      <c r="B2302" s="27">
        <v>1</v>
      </c>
      <c r="C2302" s="27" t="s">
        <v>85</v>
      </c>
      <c r="D2302" s="27">
        <v>15</v>
      </c>
      <c r="E2302" s="27">
        <v>2005</v>
      </c>
      <c r="F2302" s="53">
        <v>182</v>
      </c>
      <c r="G2302" s="54">
        <v>732</v>
      </c>
      <c r="H2302" s="54">
        <v>0</v>
      </c>
      <c r="I2302" s="54">
        <v>0</v>
      </c>
      <c r="J2302" s="54">
        <v>0</v>
      </c>
      <c r="K2302" s="55">
        <v>0</v>
      </c>
      <c r="L2302" s="53">
        <v>0</v>
      </c>
      <c r="M2302" s="54">
        <v>0</v>
      </c>
      <c r="N2302" s="54">
        <v>0</v>
      </c>
      <c r="O2302" s="54">
        <v>0</v>
      </c>
      <c r="P2302" s="54">
        <v>0</v>
      </c>
      <c r="Q2302" s="55">
        <v>0</v>
      </c>
      <c r="R2302" s="53">
        <v>1</v>
      </c>
      <c r="S2302" s="54">
        <v>2</v>
      </c>
      <c r="T2302" s="54">
        <v>0</v>
      </c>
      <c r="U2302" s="54">
        <v>0</v>
      </c>
      <c r="V2302" s="54">
        <v>0</v>
      </c>
      <c r="W2302" s="55">
        <v>0</v>
      </c>
      <c r="X2302" s="53">
        <v>0</v>
      </c>
      <c r="Y2302" s="54">
        <v>0</v>
      </c>
      <c r="Z2302" s="54">
        <v>0</v>
      </c>
      <c r="AA2302" s="54">
        <v>0</v>
      </c>
      <c r="AB2302" s="54">
        <v>0</v>
      </c>
      <c r="AC2302" s="55">
        <v>0</v>
      </c>
      <c r="AD2302" s="53">
        <v>1</v>
      </c>
      <c r="AE2302" s="54">
        <v>2</v>
      </c>
      <c r="AF2302" s="54">
        <v>0</v>
      </c>
      <c r="AG2302" s="54">
        <v>0</v>
      </c>
      <c r="AH2302" s="54">
        <v>0</v>
      </c>
      <c r="AI2302" s="55">
        <v>0</v>
      </c>
    </row>
    <row r="2303" spans="1:35" x14ac:dyDescent="0.25">
      <c r="A2303" s="26">
        <v>2020</v>
      </c>
      <c r="B2303" s="26">
        <v>1</v>
      </c>
      <c r="C2303" s="26" t="s">
        <v>85</v>
      </c>
      <c r="D2303" s="26">
        <v>16</v>
      </c>
      <c r="E2303" s="26">
        <v>2004</v>
      </c>
      <c r="F2303" s="50">
        <v>61</v>
      </c>
      <c r="G2303" s="51">
        <v>611</v>
      </c>
      <c r="H2303" s="51">
        <v>0</v>
      </c>
      <c r="I2303" s="51">
        <v>0</v>
      </c>
      <c r="J2303" s="51">
        <v>0</v>
      </c>
      <c r="K2303" s="52">
        <v>0</v>
      </c>
      <c r="L2303" s="50">
        <v>0</v>
      </c>
      <c r="M2303" s="51">
        <v>0</v>
      </c>
      <c r="N2303" s="51">
        <v>0</v>
      </c>
      <c r="O2303" s="51">
        <v>0</v>
      </c>
      <c r="P2303" s="51">
        <v>0</v>
      </c>
      <c r="Q2303" s="52">
        <v>0</v>
      </c>
      <c r="R2303" s="50">
        <v>1</v>
      </c>
      <c r="S2303" s="51">
        <v>2</v>
      </c>
      <c r="T2303" s="51">
        <v>0</v>
      </c>
      <c r="U2303" s="51">
        <v>0</v>
      </c>
      <c r="V2303" s="51">
        <v>0</v>
      </c>
      <c r="W2303" s="52">
        <v>0</v>
      </c>
      <c r="X2303" s="50">
        <v>0</v>
      </c>
      <c r="Y2303" s="51">
        <v>0</v>
      </c>
      <c r="Z2303" s="51">
        <v>0</v>
      </c>
      <c r="AA2303" s="51">
        <v>0</v>
      </c>
      <c r="AB2303" s="51">
        <v>0</v>
      </c>
      <c r="AC2303" s="52">
        <v>0</v>
      </c>
      <c r="AD2303" s="50">
        <v>1</v>
      </c>
      <c r="AE2303" s="51">
        <v>2</v>
      </c>
      <c r="AF2303" s="51">
        <v>0</v>
      </c>
      <c r="AG2303" s="51">
        <v>0</v>
      </c>
      <c r="AH2303" s="51">
        <v>0</v>
      </c>
      <c r="AI2303" s="52">
        <v>0</v>
      </c>
    </row>
    <row r="2304" spans="1:35" x14ac:dyDescent="0.25">
      <c r="A2304" s="27">
        <v>2020</v>
      </c>
      <c r="B2304" s="27">
        <v>1</v>
      </c>
      <c r="C2304" s="27" t="s">
        <v>85</v>
      </c>
      <c r="D2304" s="27">
        <v>17</v>
      </c>
      <c r="E2304" s="27">
        <v>2003</v>
      </c>
      <c r="F2304" s="53">
        <v>546</v>
      </c>
      <c r="G2304" s="54">
        <v>1797</v>
      </c>
      <c r="H2304" s="54">
        <v>0</v>
      </c>
      <c r="I2304" s="54">
        <v>0</v>
      </c>
      <c r="J2304" s="54">
        <v>0</v>
      </c>
      <c r="K2304" s="55">
        <v>0</v>
      </c>
      <c r="L2304" s="53">
        <v>0</v>
      </c>
      <c r="M2304" s="54">
        <v>0</v>
      </c>
      <c r="N2304" s="54">
        <v>0</v>
      </c>
      <c r="O2304" s="54">
        <v>0</v>
      </c>
      <c r="P2304" s="54">
        <v>0</v>
      </c>
      <c r="Q2304" s="55">
        <v>0</v>
      </c>
      <c r="R2304" s="53">
        <v>3</v>
      </c>
      <c r="S2304" s="54">
        <v>6</v>
      </c>
      <c r="T2304" s="54">
        <v>0</v>
      </c>
      <c r="U2304" s="54">
        <v>0</v>
      </c>
      <c r="V2304" s="54">
        <v>0</v>
      </c>
      <c r="W2304" s="55">
        <v>0</v>
      </c>
      <c r="X2304" s="53">
        <v>0</v>
      </c>
      <c r="Y2304" s="54">
        <v>0</v>
      </c>
      <c r="Z2304" s="54">
        <v>0</v>
      </c>
      <c r="AA2304" s="54">
        <v>0</v>
      </c>
      <c r="AB2304" s="54">
        <v>0</v>
      </c>
      <c r="AC2304" s="55">
        <v>0</v>
      </c>
      <c r="AD2304" s="53">
        <v>3</v>
      </c>
      <c r="AE2304" s="54">
        <v>6</v>
      </c>
      <c r="AF2304" s="54">
        <v>0</v>
      </c>
      <c r="AG2304" s="54">
        <v>0</v>
      </c>
      <c r="AH2304" s="54">
        <v>0</v>
      </c>
      <c r="AI2304" s="55">
        <v>0</v>
      </c>
    </row>
    <row r="2305" spans="1:35" x14ac:dyDescent="0.25">
      <c r="A2305" s="26">
        <v>2020</v>
      </c>
      <c r="B2305" s="26">
        <v>1</v>
      </c>
      <c r="C2305" s="26" t="s">
        <v>85</v>
      </c>
      <c r="D2305" s="26">
        <v>18</v>
      </c>
      <c r="E2305" s="26">
        <v>2002</v>
      </c>
      <c r="F2305" s="50">
        <v>910</v>
      </c>
      <c r="G2305" s="51">
        <v>3203</v>
      </c>
      <c r="H2305" s="51">
        <v>0</v>
      </c>
      <c r="I2305" s="51">
        <v>0</v>
      </c>
      <c r="J2305" s="51">
        <v>0</v>
      </c>
      <c r="K2305" s="52">
        <v>0</v>
      </c>
      <c r="L2305" s="50">
        <v>0</v>
      </c>
      <c r="M2305" s="51">
        <v>0</v>
      </c>
      <c r="N2305" s="51">
        <v>0</v>
      </c>
      <c r="O2305" s="51">
        <v>0</v>
      </c>
      <c r="P2305" s="51">
        <v>0</v>
      </c>
      <c r="Q2305" s="52">
        <v>0</v>
      </c>
      <c r="R2305" s="50">
        <v>5</v>
      </c>
      <c r="S2305" s="51">
        <v>10</v>
      </c>
      <c r="T2305" s="51">
        <v>0</v>
      </c>
      <c r="U2305" s="51">
        <v>0</v>
      </c>
      <c r="V2305" s="51">
        <v>0</v>
      </c>
      <c r="W2305" s="52">
        <v>0</v>
      </c>
      <c r="X2305" s="50">
        <v>0</v>
      </c>
      <c r="Y2305" s="51">
        <v>0</v>
      </c>
      <c r="Z2305" s="51">
        <v>0</v>
      </c>
      <c r="AA2305" s="51">
        <v>0</v>
      </c>
      <c r="AB2305" s="51">
        <v>0</v>
      </c>
      <c r="AC2305" s="52">
        <v>0</v>
      </c>
      <c r="AD2305" s="50">
        <v>5</v>
      </c>
      <c r="AE2305" s="51">
        <v>10</v>
      </c>
      <c r="AF2305" s="51">
        <v>0</v>
      </c>
      <c r="AG2305" s="51">
        <v>0</v>
      </c>
      <c r="AH2305" s="51">
        <v>0</v>
      </c>
      <c r="AI2305" s="52">
        <v>0</v>
      </c>
    </row>
    <row r="2306" spans="1:35" x14ac:dyDescent="0.25">
      <c r="A2306" s="27">
        <v>2020</v>
      </c>
      <c r="B2306" s="27">
        <v>1</v>
      </c>
      <c r="C2306" s="27" t="s">
        <v>85</v>
      </c>
      <c r="D2306" s="27">
        <v>19</v>
      </c>
      <c r="E2306" s="27">
        <v>2001</v>
      </c>
      <c r="F2306" s="53">
        <v>1274</v>
      </c>
      <c r="G2306" s="54">
        <v>3629</v>
      </c>
      <c r="H2306" s="54">
        <v>0</v>
      </c>
      <c r="I2306" s="54">
        <v>0</v>
      </c>
      <c r="J2306" s="54">
        <v>0</v>
      </c>
      <c r="K2306" s="55">
        <v>0</v>
      </c>
      <c r="L2306" s="53">
        <v>0</v>
      </c>
      <c r="M2306" s="54">
        <v>0</v>
      </c>
      <c r="N2306" s="54">
        <v>0</v>
      </c>
      <c r="O2306" s="54">
        <v>0</v>
      </c>
      <c r="P2306" s="54">
        <v>0</v>
      </c>
      <c r="Q2306" s="55">
        <v>0</v>
      </c>
      <c r="R2306" s="53">
        <v>7</v>
      </c>
      <c r="S2306" s="54">
        <v>10</v>
      </c>
      <c r="T2306" s="54">
        <v>0</v>
      </c>
      <c r="U2306" s="54">
        <v>0</v>
      </c>
      <c r="V2306" s="54">
        <v>0</v>
      </c>
      <c r="W2306" s="55">
        <v>0</v>
      </c>
      <c r="X2306" s="53">
        <v>0</v>
      </c>
      <c r="Y2306" s="54">
        <v>0</v>
      </c>
      <c r="Z2306" s="54">
        <v>0</v>
      </c>
      <c r="AA2306" s="54">
        <v>0</v>
      </c>
      <c r="AB2306" s="54">
        <v>0</v>
      </c>
      <c r="AC2306" s="55">
        <v>0</v>
      </c>
      <c r="AD2306" s="53">
        <v>7</v>
      </c>
      <c r="AE2306" s="54">
        <v>10</v>
      </c>
      <c r="AF2306" s="54">
        <v>0</v>
      </c>
      <c r="AG2306" s="54">
        <v>0</v>
      </c>
      <c r="AH2306" s="54">
        <v>0</v>
      </c>
      <c r="AI2306" s="55">
        <v>0</v>
      </c>
    </row>
    <row r="2307" spans="1:35" x14ac:dyDescent="0.25">
      <c r="A2307" s="26">
        <v>2020</v>
      </c>
      <c r="B2307" s="26">
        <v>1</v>
      </c>
      <c r="C2307" s="26" t="s">
        <v>85</v>
      </c>
      <c r="D2307" s="26">
        <v>20</v>
      </c>
      <c r="E2307" s="26">
        <v>2000</v>
      </c>
      <c r="F2307" s="50">
        <v>546</v>
      </c>
      <c r="G2307" s="51">
        <v>2380</v>
      </c>
      <c r="H2307" s="51">
        <v>0</v>
      </c>
      <c r="I2307" s="51">
        <v>0</v>
      </c>
      <c r="J2307" s="51">
        <v>0</v>
      </c>
      <c r="K2307" s="52">
        <v>0</v>
      </c>
      <c r="L2307" s="50">
        <v>0</v>
      </c>
      <c r="M2307" s="51">
        <v>0</v>
      </c>
      <c r="N2307" s="51">
        <v>0</v>
      </c>
      <c r="O2307" s="51">
        <v>0</v>
      </c>
      <c r="P2307" s="51">
        <v>0</v>
      </c>
      <c r="Q2307" s="52">
        <v>0</v>
      </c>
      <c r="R2307" s="50">
        <v>3</v>
      </c>
      <c r="S2307" s="51">
        <v>8</v>
      </c>
      <c r="T2307" s="51">
        <v>0</v>
      </c>
      <c r="U2307" s="51">
        <v>0</v>
      </c>
      <c r="V2307" s="51">
        <v>0</v>
      </c>
      <c r="W2307" s="52">
        <v>0</v>
      </c>
      <c r="X2307" s="50">
        <v>0</v>
      </c>
      <c r="Y2307" s="51">
        <v>0</v>
      </c>
      <c r="Z2307" s="51">
        <v>0</v>
      </c>
      <c r="AA2307" s="51">
        <v>0</v>
      </c>
      <c r="AB2307" s="51">
        <v>0</v>
      </c>
      <c r="AC2307" s="52">
        <v>0</v>
      </c>
      <c r="AD2307" s="50">
        <v>3</v>
      </c>
      <c r="AE2307" s="51">
        <v>8</v>
      </c>
      <c r="AF2307" s="51">
        <v>0</v>
      </c>
      <c r="AG2307" s="51">
        <v>0</v>
      </c>
      <c r="AH2307" s="51">
        <v>0</v>
      </c>
      <c r="AI2307" s="52">
        <v>0</v>
      </c>
    </row>
    <row r="2308" spans="1:35" x14ac:dyDescent="0.25">
      <c r="A2308" s="27">
        <v>2020</v>
      </c>
      <c r="B2308" s="27">
        <v>1</v>
      </c>
      <c r="C2308" s="27" t="s">
        <v>85</v>
      </c>
      <c r="D2308" s="27">
        <v>21</v>
      </c>
      <c r="E2308" s="27">
        <v>1999</v>
      </c>
      <c r="F2308" s="53">
        <v>1638</v>
      </c>
      <c r="G2308" s="54">
        <v>5124</v>
      </c>
      <c r="H2308" s="54">
        <v>0</v>
      </c>
      <c r="I2308" s="54">
        <v>0</v>
      </c>
      <c r="J2308" s="54">
        <v>0</v>
      </c>
      <c r="K2308" s="55">
        <v>0</v>
      </c>
      <c r="L2308" s="53">
        <v>0</v>
      </c>
      <c r="M2308" s="54">
        <v>0</v>
      </c>
      <c r="N2308" s="54">
        <v>0</v>
      </c>
      <c r="O2308" s="54">
        <v>0</v>
      </c>
      <c r="P2308" s="54">
        <v>0</v>
      </c>
      <c r="Q2308" s="55">
        <v>0</v>
      </c>
      <c r="R2308" s="53">
        <v>9</v>
      </c>
      <c r="S2308" s="54">
        <v>14</v>
      </c>
      <c r="T2308" s="54">
        <v>0</v>
      </c>
      <c r="U2308" s="54">
        <v>0</v>
      </c>
      <c r="V2308" s="54">
        <v>0</v>
      </c>
      <c r="W2308" s="55">
        <v>0</v>
      </c>
      <c r="X2308" s="53">
        <v>0</v>
      </c>
      <c r="Y2308" s="54">
        <v>0</v>
      </c>
      <c r="Z2308" s="54">
        <v>0</v>
      </c>
      <c r="AA2308" s="54">
        <v>0</v>
      </c>
      <c r="AB2308" s="54">
        <v>0</v>
      </c>
      <c r="AC2308" s="55">
        <v>0</v>
      </c>
      <c r="AD2308" s="53">
        <v>9</v>
      </c>
      <c r="AE2308" s="54">
        <v>14</v>
      </c>
      <c r="AF2308" s="54">
        <v>0</v>
      </c>
      <c r="AG2308" s="54">
        <v>0</v>
      </c>
      <c r="AH2308" s="54">
        <v>0</v>
      </c>
      <c r="AI2308" s="55">
        <v>0</v>
      </c>
    </row>
    <row r="2309" spans="1:35" x14ac:dyDescent="0.25">
      <c r="A2309" s="26">
        <v>2020</v>
      </c>
      <c r="B2309" s="26">
        <v>1</v>
      </c>
      <c r="C2309" s="26" t="s">
        <v>85</v>
      </c>
      <c r="D2309" s="26">
        <v>22</v>
      </c>
      <c r="E2309" s="26">
        <v>1998</v>
      </c>
      <c r="F2309" s="50">
        <v>1062</v>
      </c>
      <c r="G2309" s="51">
        <v>4271</v>
      </c>
      <c r="H2309" s="51">
        <v>0</v>
      </c>
      <c r="I2309" s="51">
        <v>0</v>
      </c>
      <c r="J2309" s="51">
        <v>0</v>
      </c>
      <c r="K2309" s="52">
        <v>0</v>
      </c>
      <c r="L2309" s="50">
        <v>0</v>
      </c>
      <c r="M2309" s="51">
        <v>0</v>
      </c>
      <c r="N2309" s="51">
        <v>0</v>
      </c>
      <c r="O2309" s="51">
        <v>0</v>
      </c>
      <c r="P2309" s="51">
        <v>0</v>
      </c>
      <c r="Q2309" s="52">
        <v>0</v>
      </c>
      <c r="R2309" s="50">
        <v>7</v>
      </c>
      <c r="S2309" s="51">
        <v>12</v>
      </c>
      <c r="T2309" s="51">
        <v>0</v>
      </c>
      <c r="U2309" s="51">
        <v>0</v>
      </c>
      <c r="V2309" s="51">
        <v>0</v>
      </c>
      <c r="W2309" s="52">
        <v>0</v>
      </c>
      <c r="X2309" s="50">
        <v>0</v>
      </c>
      <c r="Y2309" s="51">
        <v>0</v>
      </c>
      <c r="Z2309" s="51">
        <v>0</v>
      </c>
      <c r="AA2309" s="51">
        <v>0</v>
      </c>
      <c r="AB2309" s="51">
        <v>0</v>
      </c>
      <c r="AC2309" s="52">
        <v>0</v>
      </c>
      <c r="AD2309" s="50">
        <v>6</v>
      </c>
      <c r="AE2309" s="51">
        <v>12</v>
      </c>
      <c r="AF2309" s="51">
        <v>0</v>
      </c>
      <c r="AG2309" s="51">
        <v>0</v>
      </c>
      <c r="AH2309" s="51">
        <v>0</v>
      </c>
      <c r="AI2309" s="52">
        <v>0</v>
      </c>
    </row>
    <row r="2310" spans="1:35" x14ac:dyDescent="0.25">
      <c r="A2310" s="27">
        <v>2020</v>
      </c>
      <c r="B2310" s="27">
        <v>1</v>
      </c>
      <c r="C2310" s="27" t="s">
        <v>85</v>
      </c>
      <c r="D2310" s="27">
        <v>23</v>
      </c>
      <c r="E2310" s="27">
        <v>1997</v>
      </c>
      <c r="F2310" s="53">
        <v>2730</v>
      </c>
      <c r="G2310" s="54">
        <v>7199</v>
      </c>
      <c r="H2310" s="54">
        <v>0</v>
      </c>
      <c r="I2310" s="54">
        <v>0</v>
      </c>
      <c r="J2310" s="54">
        <v>0</v>
      </c>
      <c r="K2310" s="55">
        <v>0</v>
      </c>
      <c r="L2310" s="53">
        <v>0</v>
      </c>
      <c r="M2310" s="54">
        <v>0</v>
      </c>
      <c r="N2310" s="54">
        <v>0</v>
      </c>
      <c r="O2310" s="54">
        <v>0</v>
      </c>
      <c r="P2310" s="54">
        <v>0</v>
      </c>
      <c r="Q2310" s="55">
        <v>0</v>
      </c>
      <c r="R2310" s="53">
        <v>15</v>
      </c>
      <c r="S2310" s="54">
        <v>20</v>
      </c>
      <c r="T2310" s="54">
        <v>0</v>
      </c>
      <c r="U2310" s="54">
        <v>0</v>
      </c>
      <c r="V2310" s="54">
        <v>0</v>
      </c>
      <c r="W2310" s="55">
        <v>0</v>
      </c>
      <c r="X2310" s="53">
        <v>0</v>
      </c>
      <c r="Y2310" s="54">
        <v>0</v>
      </c>
      <c r="Z2310" s="54">
        <v>0</v>
      </c>
      <c r="AA2310" s="54">
        <v>0</v>
      </c>
      <c r="AB2310" s="54">
        <v>0</v>
      </c>
      <c r="AC2310" s="55">
        <v>0</v>
      </c>
      <c r="AD2310" s="53">
        <v>15</v>
      </c>
      <c r="AE2310" s="54">
        <v>20</v>
      </c>
      <c r="AF2310" s="54">
        <v>0</v>
      </c>
      <c r="AG2310" s="54">
        <v>0</v>
      </c>
      <c r="AH2310" s="54">
        <v>0</v>
      </c>
      <c r="AI2310" s="55">
        <v>0</v>
      </c>
    </row>
    <row r="2311" spans="1:35" x14ac:dyDescent="0.25">
      <c r="A2311" s="26">
        <v>2020</v>
      </c>
      <c r="B2311" s="26">
        <v>1</v>
      </c>
      <c r="C2311" s="26" t="s">
        <v>85</v>
      </c>
      <c r="D2311" s="26">
        <v>24</v>
      </c>
      <c r="E2311" s="26">
        <v>1996</v>
      </c>
      <c r="F2311" s="50">
        <v>910</v>
      </c>
      <c r="G2311" s="51">
        <v>5459</v>
      </c>
      <c r="H2311" s="51">
        <v>0</v>
      </c>
      <c r="I2311" s="51">
        <v>0</v>
      </c>
      <c r="J2311" s="51">
        <v>0</v>
      </c>
      <c r="K2311" s="52">
        <v>0</v>
      </c>
      <c r="L2311" s="50">
        <v>0</v>
      </c>
      <c r="M2311" s="51">
        <v>0</v>
      </c>
      <c r="N2311" s="51">
        <v>0</v>
      </c>
      <c r="O2311" s="51">
        <v>0</v>
      </c>
      <c r="P2311" s="51">
        <v>0</v>
      </c>
      <c r="Q2311" s="52">
        <v>0</v>
      </c>
      <c r="R2311" s="50">
        <v>5</v>
      </c>
      <c r="S2311" s="51">
        <v>15</v>
      </c>
      <c r="T2311" s="51">
        <v>0</v>
      </c>
      <c r="U2311" s="51">
        <v>0</v>
      </c>
      <c r="V2311" s="51">
        <v>0</v>
      </c>
      <c r="W2311" s="52">
        <v>0</v>
      </c>
      <c r="X2311" s="50">
        <v>0</v>
      </c>
      <c r="Y2311" s="51">
        <v>0</v>
      </c>
      <c r="Z2311" s="51">
        <v>0</v>
      </c>
      <c r="AA2311" s="51">
        <v>0</v>
      </c>
      <c r="AB2311" s="51">
        <v>0</v>
      </c>
      <c r="AC2311" s="52">
        <v>0</v>
      </c>
      <c r="AD2311" s="50">
        <v>5</v>
      </c>
      <c r="AE2311" s="51">
        <v>15</v>
      </c>
      <c r="AF2311" s="51">
        <v>0</v>
      </c>
      <c r="AG2311" s="51">
        <v>0</v>
      </c>
      <c r="AH2311" s="51">
        <v>0</v>
      </c>
      <c r="AI2311" s="52">
        <v>0</v>
      </c>
    </row>
    <row r="2312" spans="1:35" x14ac:dyDescent="0.25">
      <c r="A2312" s="27">
        <v>2020</v>
      </c>
      <c r="B2312" s="27">
        <v>1</v>
      </c>
      <c r="C2312" s="27" t="s">
        <v>85</v>
      </c>
      <c r="D2312" s="27">
        <v>25</v>
      </c>
      <c r="E2312" s="27">
        <v>1995</v>
      </c>
      <c r="F2312" s="53">
        <v>1638</v>
      </c>
      <c r="G2312" s="54">
        <v>6035</v>
      </c>
      <c r="H2312" s="54">
        <v>0</v>
      </c>
      <c r="I2312" s="54">
        <v>0</v>
      </c>
      <c r="J2312" s="54">
        <v>0</v>
      </c>
      <c r="K2312" s="55">
        <v>0</v>
      </c>
      <c r="L2312" s="53">
        <v>0</v>
      </c>
      <c r="M2312" s="54">
        <v>0</v>
      </c>
      <c r="N2312" s="54">
        <v>0</v>
      </c>
      <c r="O2312" s="54">
        <v>0</v>
      </c>
      <c r="P2312" s="54">
        <v>0</v>
      </c>
      <c r="Q2312" s="55">
        <v>0</v>
      </c>
      <c r="R2312" s="53">
        <v>9</v>
      </c>
      <c r="S2312" s="54">
        <v>18</v>
      </c>
      <c r="T2312" s="54">
        <v>0</v>
      </c>
      <c r="U2312" s="54">
        <v>0</v>
      </c>
      <c r="V2312" s="54">
        <v>0</v>
      </c>
      <c r="W2312" s="55">
        <v>0</v>
      </c>
      <c r="X2312" s="53">
        <v>0</v>
      </c>
      <c r="Y2312" s="54">
        <v>0</v>
      </c>
      <c r="Z2312" s="54">
        <v>0</v>
      </c>
      <c r="AA2312" s="54">
        <v>0</v>
      </c>
      <c r="AB2312" s="54">
        <v>0</v>
      </c>
      <c r="AC2312" s="55">
        <v>0</v>
      </c>
      <c r="AD2312" s="53">
        <v>9</v>
      </c>
      <c r="AE2312" s="54">
        <v>18</v>
      </c>
      <c r="AF2312" s="54">
        <v>0</v>
      </c>
      <c r="AG2312" s="54">
        <v>0</v>
      </c>
      <c r="AH2312" s="54">
        <v>0</v>
      </c>
      <c r="AI2312" s="55">
        <v>0</v>
      </c>
    </row>
    <row r="2313" spans="1:35" x14ac:dyDescent="0.25">
      <c r="A2313" s="26">
        <v>2020</v>
      </c>
      <c r="B2313" s="26">
        <v>1</v>
      </c>
      <c r="C2313" s="26" t="s">
        <v>85</v>
      </c>
      <c r="D2313" s="26">
        <v>26</v>
      </c>
      <c r="E2313" s="26">
        <v>1994</v>
      </c>
      <c r="F2313" s="50">
        <v>1013</v>
      </c>
      <c r="G2313" s="51">
        <v>2873</v>
      </c>
      <c r="H2313" s="51">
        <v>0</v>
      </c>
      <c r="I2313" s="51">
        <v>0</v>
      </c>
      <c r="J2313" s="51">
        <v>0</v>
      </c>
      <c r="K2313" s="52">
        <v>0</v>
      </c>
      <c r="L2313" s="50">
        <v>0</v>
      </c>
      <c r="M2313" s="51">
        <v>0</v>
      </c>
      <c r="N2313" s="51">
        <v>0</v>
      </c>
      <c r="O2313" s="51">
        <v>0</v>
      </c>
      <c r="P2313" s="51">
        <v>0</v>
      </c>
      <c r="Q2313" s="52">
        <v>0</v>
      </c>
      <c r="R2313" s="50">
        <v>6</v>
      </c>
      <c r="S2313" s="51">
        <v>8</v>
      </c>
      <c r="T2313" s="51">
        <v>0</v>
      </c>
      <c r="U2313" s="51">
        <v>0</v>
      </c>
      <c r="V2313" s="51">
        <v>0</v>
      </c>
      <c r="W2313" s="52">
        <v>0</v>
      </c>
      <c r="X2313" s="50">
        <v>0</v>
      </c>
      <c r="Y2313" s="51">
        <v>0</v>
      </c>
      <c r="Z2313" s="51">
        <v>0</v>
      </c>
      <c r="AA2313" s="51">
        <v>0</v>
      </c>
      <c r="AB2313" s="51">
        <v>0</v>
      </c>
      <c r="AC2313" s="52">
        <v>0</v>
      </c>
      <c r="AD2313" s="50">
        <v>6</v>
      </c>
      <c r="AE2313" s="51">
        <v>7</v>
      </c>
      <c r="AF2313" s="51">
        <v>0</v>
      </c>
      <c r="AG2313" s="51">
        <v>0</v>
      </c>
      <c r="AH2313" s="51">
        <v>0</v>
      </c>
      <c r="AI2313" s="52">
        <v>0</v>
      </c>
    </row>
    <row r="2314" spans="1:35" x14ac:dyDescent="0.25">
      <c r="A2314" s="27">
        <v>2020</v>
      </c>
      <c r="B2314" s="27">
        <v>1</v>
      </c>
      <c r="C2314" s="27" t="s">
        <v>85</v>
      </c>
      <c r="D2314" s="27">
        <v>27</v>
      </c>
      <c r="E2314" s="27">
        <v>1993</v>
      </c>
      <c r="F2314" s="53">
        <v>751</v>
      </c>
      <c r="G2314" s="54">
        <v>3479</v>
      </c>
      <c r="H2314" s="54">
        <v>0</v>
      </c>
      <c r="I2314" s="54">
        <v>0</v>
      </c>
      <c r="J2314" s="54">
        <v>0</v>
      </c>
      <c r="K2314" s="55">
        <v>0</v>
      </c>
      <c r="L2314" s="53">
        <v>0</v>
      </c>
      <c r="M2314" s="54">
        <v>0</v>
      </c>
      <c r="N2314" s="54">
        <v>0</v>
      </c>
      <c r="O2314" s="54">
        <v>0</v>
      </c>
      <c r="P2314" s="54">
        <v>0</v>
      </c>
      <c r="Q2314" s="55">
        <v>0</v>
      </c>
      <c r="R2314" s="53">
        <v>5</v>
      </c>
      <c r="S2314" s="54">
        <v>12</v>
      </c>
      <c r="T2314" s="54">
        <v>0</v>
      </c>
      <c r="U2314" s="54">
        <v>0</v>
      </c>
      <c r="V2314" s="54">
        <v>0</v>
      </c>
      <c r="W2314" s="55">
        <v>0</v>
      </c>
      <c r="X2314" s="53">
        <v>0</v>
      </c>
      <c r="Y2314" s="54">
        <v>0</v>
      </c>
      <c r="Z2314" s="54">
        <v>0</v>
      </c>
      <c r="AA2314" s="54">
        <v>0</v>
      </c>
      <c r="AB2314" s="54">
        <v>0</v>
      </c>
      <c r="AC2314" s="55">
        <v>0</v>
      </c>
      <c r="AD2314" s="53">
        <v>5</v>
      </c>
      <c r="AE2314" s="54">
        <v>12</v>
      </c>
      <c r="AF2314" s="54">
        <v>0</v>
      </c>
      <c r="AG2314" s="54">
        <v>0</v>
      </c>
      <c r="AH2314" s="54">
        <v>0</v>
      </c>
      <c r="AI2314" s="55">
        <v>0</v>
      </c>
    </row>
    <row r="2315" spans="1:35" x14ac:dyDescent="0.25">
      <c r="A2315" s="26">
        <v>2020</v>
      </c>
      <c r="B2315" s="26">
        <v>1</v>
      </c>
      <c r="C2315" s="26" t="s">
        <v>85</v>
      </c>
      <c r="D2315" s="26">
        <v>28</v>
      </c>
      <c r="E2315" s="26">
        <v>1992</v>
      </c>
      <c r="F2315" s="50">
        <v>910</v>
      </c>
      <c r="G2315" s="51">
        <v>2318</v>
      </c>
      <c r="H2315" s="51">
        <v>0</v>
      </c>
      <c r="I2315" s="51">
        <v>0</v>
      </c>
      <c r="J2315" s="51">
        <v>0</v>
      </c>
      <c r="K2315" s="52">
        <v>0</v>
      </c>
      <c r="L2315" s="50">
        <v>0</v>
      </c>
      <c r="M2315" s="51">
        <v>0</v>
      </c>
      <c r="N2315" s="51">
        <v>0</v>
      </c>
      <c r="O2315" s="51">
        <v>0</v>
      </c>
      <c r="P2315" s="51">
        <v>0</v>
      </c>
      <c r="Q2315" s="52">
        <v>0</v>
      </c>
      <c r="R2315" s="50">
        <v>5</v>
      </c>
      <c r="S2315" s="51">
        <v>7</v>
      </c>
      <c r="T2315" s="51">
        <v>0</v>
      </c>
      <c r="U2315" s="51">
        <v>0</v>
      </c>
      <c r="V2315" s="51">
        <v>0</v>
      </c>
      <c r="W2315" s="52">
        <v>0</v>
      </c>
      <c r="X2315" s="50">
        <v>0</v>
      </c>
      <c r="Y2315" s="51">
        <v>0</v>
      </c>
      <c r="Z2315" s="51">
        <v>0</v>
      </c>
      <c r="AA2315" s="51">
        <v>0</v>
      </c>
      <c r="AB2315" s="51">
        <v>0</v>
      </c>
      <c r="AC2315" s="52">
        <v>0</v>
      </c>
      <c r="AD2315" s="50">
        <v>5</v>
      </c>
      <c r="AE2315" s="51">
        <v>7</v>
      </c>
      <c r="AF2315" s="51">
        <v>0</v>
      </c>
      <c r="AG2315" s="51">
        <v>0</v>
      </c>
      <c r="AH2315" s="51">
        <v>0</v>
      </c>
      <c r="AI2315" s="52">
        <v>0</v>
      </c>
    </row>
    <row r="2316" spans="1:35" x14ac:dyDescent="0.25">
      <c r="A2316" s="27">
        <v>2020</v>
      </c>
      <c r="B2316" s="27">
        <v>1</v>
      </c>
      <c r="C2316" s="27" t="s">
        <v>85</v>
      </c>
      <c r="D2316" s="27">
        <v>29</v>
      </c>
      <c r="E2316" s="27">
        <v>1991</v>
      </c>
      <c r="F2316" s="53">
        <v>1306</v>
      </c>
      <c r="G2316" s="54">
        <v>3394</v>
      </c>
      <c r="H2316" s="54">
        <v>0</v>
      </c>
      <c r="I2316" s="54">
        <v>0</v>
      </c>
      <c r="J2316" s="54">
        <v>0</v>
      </c>
      <c r="K2316" s="55">
        <v>0</v>
      </c>
      <c r="L2316" s="53">
        <v>0</v>
      </c>
      <c r="M2316" s="54">
        <v>0</v>
      </c>
      <c r="N2316" s="54">
        <v>0</v>
      </c>
      <c r="O2316" s="54">
        <v>0</v>
      </c>
      <c r="P2316" s="54">
        <v>0</v>
      </c>
      <c r="Q2316" s="55">
        <v>0</v>
      </c>
      <c r="R2316" s="53">
        <v>8</v>
      </c>
      <c r="S2316" s="54">
        <v>10</v>
      </c>
      <c r="T2316" s="54">
        <v>0</v>
      </c>
      <c r="U2316" s="54">
        <v>0</v>
      </c>
      <c r="V2316" s="54">
        <v>0</v>
      </c>
      <c r="W2316" s="55">
        <v>0</v>
      </c>
      <c r="X2316" s="53">
        <v>0</v>
      </c>
      <c r="Y2316" s="54">
        <v>0</v>
      </c>
      <c r="Z2316" s="54">
        <v>0</v>
      </c>
      <c r="AA2316" s="54">
        <v>0</v>
      </c>
      <c r="AB2316" s="54">
        <v>0</v>
      </c>
      <c r="AC2316" s="55">
        <v>0</v>
      </c>
      <c r="AD2316" s="53">
        <v>7</v>
      </c>
      <c r="AE2316" s="54">
        <v>10</v>
      </c>
      <c r="AF2316" s="54">
        <v>0</v>
      </c>
      <c r="AG2316" s="54">
        <v>0</v>
      </c>
      <c r="AH2316" s="54">
        <v>0</v>
      </c>
      <c r="AI2316" s="55">
        <v>0</v>
      </c>
    </row>
    <row r="2317" spans="1:35" x14ac:dyDescent="0.25">
      <c r="A2317" s="26">
        <v>2020</v>
      </c>
      <c r="B2317" s="26">
        <v>1</v>
      </c>
      <c r="C2317" s="26" t="s">
        <v>85</v>
      </c>
      <c r="D2317" s="26">
        <v>30</v>
      </c>
      <c r="E2317" s="26">
        <v>1990</v>
      </c>
      <c r="F2317" s="50">
        <v>1365</v>
      </c>
      <c r="G2317" s="51">
        <v>4851</v>
      </c>
      <c r="H2317" s="51">
        <v>0</v>
      </c>
      <c r="I2317" s="51">
        <v>0</v>
      </c>
      <c r="J2317" s="51">
        <v>0</v>
      </c>
      <c r="K2317" s="52">
        <v>0</v>
      </c>
      <c r="L2317" s="50">
        <v>0</v>
      </c>
      <c r="M2317" s="51">
        <v>0</v>
      </c>
      <c r="N2317" s="51">
        <v>0</v>
      </c>
      <c r="O2317" s="51">
        <v>0</v>
      </c>
      <c r="P2317" s="51">
        <v>0</v>
      </c>
      <c r="Q2317" s="52">
        <v>0</v>
      </c>
      <c r="R2317" s="50">
        <v>8</v>
      </c>
      <c r="S2317" s="51">
        <v>14</v>
      </c>
      <c r="T2317" s="51">
        <v>0</v>
      </c>
      <c r="U2317" s="51">
        <v>0</v>
      </c>
      <c r="V2317" s="51">
        <v>0</v>
      </c>
      <c r="W2317" s="52">
        <v>0</v>
      </c>
      <c r="X2317" s="50">
        <v>0</v>
      </c>
      <c r="Y2317" s="51">
        <v>0</v>
      </c>
      <c r="Z2317" s="51">
        <v>0</v>
      </c>
      <c r="AA2317" s="51">
        <v>0</v>
      </c>
      <c r="AB2317" s="51">
        <v>0</v>
      </c>
      <c r="AC2317" s="52">
        <v>0</v>
      </c>
      <c r="AD2317" s="50">
        <v>8</v>
      </c>
      <c r="AE2317" s="51">
        <v>14</v>
      </c>
      <c r="AF2317" s="51">
        <v>0</v>
      </c>
      <c r="AG2317" s="51">
        <v>0</v>
      </c>
      <c r="AH2317" s="51">
        <v>0</v>
      </c>
      <c r="AI2317" s="52">
        <v>0</v>
      </c>
    </row>
    <row r="2318" spans="1:35" x14ac:dyDescent="0.25">
      <c r="A2318" s="27">
        <v>2020</v>
      </c>
      <c r="B2318" s="27">
        <v>1</v>
      </c>
      <c r="C2318" s="27" t="s">
        <v>85</v>
      </c>
      <c r="D2318" s="27">
        <v>31</v>
      </c>
      <c r="E2318" s="27">
        <v>1989</v>
      </c>
      <c r="F2318" s="53">
        <v>2184</v>
      </c>
      <c r="G2318" s="54">
        <v>4940</v>
      </c>
      <c r="H2318" s="54">
        <v>0</v>
      </c>
      <c r="I2318" s="54">
        <v>0</v>
      </c>
      <c r="J2318" s="54">
        <v>0</v>
      </c>
      <c r="K2318" s="55">
        <v>0</v>
      </c>
      <c r="L2318" s="53">
        <v>0</v>
      </c>
      <c r="M2318" s="54">
        <v>0</v>
      </c>
      <c r="N2318" s="54">
        <v>0</v>
      </c>
      <c r="O2318" s="54">
        <v>0</v>
      </c>
      <c r="P2318" s="54">
        <v>0</v>
      </c>
      <c r="Q2318" s="55">
        <v>0</v>
      </c>
      <c r="R2318" s="53">
        <v>12</v>
      </c>
      <c r="S2318" s="54">
        <v>14</v>
      </c>
      <c r="T2318" s="54">
        <v>0</v>
      </c>
      <c r="U2318" s="54">
        <v>0</v>
      </c>
      <c r="V2318" s="54">
        <v>0</v>
      </c>
      <c r="W2318" s="55">
        <v>0</v>
      </c>
      <c r="X2318" s="53">
        <v>0</v>
      </c>
      <c r="Y2318" s="54">
        <v>0</v>
      </c>
      <c r="Z2318" s="54">
        <v>0</v>
      </c>
      <c r="AA2318" s="54">
        <v>0</v>
      </c>
      <c r="AB2318" s="54">
        <v>0</v>
      </c>
      <c r="AC2318" s="55">
        <v>0</v>
      </c>
      <c r="AD2318" s="53">
        <v>12</v>
      </c>
      <c r="AE2318" s="54">
        <v>13</v>
      </c>
      <c r="AF2318" s="54">
        <v>0</v>
      </c>
      <c r="AG2318" s="54">
        <v>0</v>
      </c>
      <c r="AH2318" s="54">
        <v>0</v>
      </c>
      <c r="AI2318" s="55">
        <v>0</v>
      </c>
    </row>
    <row r="2319" spans="1:35" x14ac:dyDescent="0.25">
      <c r="A2319" s="26">
        <v>2020</v>
      </c>
      <c r="B2319" s="26">
        <v>1</v>
      </c>
      <c r="C2319" s="26" t="s">
        <v>85</v>
      </c>
      <c r="D2319" s="26">
        <v>32</v>
      </c>
      <c r="E2319" s="26">
        <v>1988</v>
      </c>
      <c r="F2319" s="50">
        <v>1578</v>
      </c>
      <c r="G2319" s="51">
        <v>4698</v>
      </c>
      <c r="H2319" s="51">
        <v>0</v>
      </c>
      <c r="I2319" s="51">
        <v>0</v>
      </c>
      <c r="J2319" s="51">
        <v>0</v>
      </c>
      <c r="K2319" s="52">
        <v>0</v>
      </c>
      <c r="L2319" s="50">
        <v>0</v>
      </c>
      <c r="M2319" s="51">
        <v>0</v>
      </c>
      <c r="N2319" s="51">
        <v>0</v>
      </c>
      <c r="O2319" s="51">
        <v>0</v>
      </c>
      <c r="P2319" s="51">
        <v>0</v>
      </c>
      <c r="Q2319" s="52">
        <v>0</v>
      </c>
      <c r="R2319" s="50">
        <v>9</v>
      </c>
      <c r="S2319" s="51">
        <v>13</v>
      </c>
      <c r="T2319" s="51">
        <v>0</v>
      </c>
      <c r="U2319" s="51">
        <v>0</v>
      </c>
      <c r="V2319" s="51">
        <v>0</v>
      </c>
      <c r="W2319" s="52">
        <v>0</v>
      </c>
      <c r="X2319" s="50">
        <v>0</v>
      </c>
      <c r="Y2319" s="51">
        <v>0</v>
      </c>
      <c r="Z2319" s="51">
        <v>0</v>
      </c>
      <c r="AA2319" s="51">
        <v>0</v>
      </c>
      <c r="AB2319" s="51">
        <v>0</v>
      </c>
      <c r="AC2319" s="52">
        <v>0</v>
      </c>
      <c r="AD2319" s="50">
        <v>9</v>
      </c>
      <c r="AE2319" s="51">
        <v>13</v>
      </c>
      <c r="AF2319" s="51">
        <v>0</v>
      </c>
      <c r="AG2319" s="51">
        <v>0</v>
      </c>
      <c r="AH2319" s="51">
        <v>0</v>
      </c>
      <c r="AI2319" s="52">
        <v>0</v>
      </c>
    </row>
    <row r="2320" spans="1:35" x14ac:dyDescent="0.25">
      <c r="A2320" s="27">
        <v>2020</v>
      </c>
      <c r="B2320" s="27">
        <v>1</v>
      </c>
      <c r="C2320" s="27" t="s">
        <v>85</v>
      </c>
      <c r="D2320" s="27">
        <v>33</v>
      </c>
      <c r="E2320" s="27">
        <v>1987</v>
      </c>
      <c r="F2320" s="53">
        <v>728</v>
      </c>
      <c r="G2320" s="54">
        <v>2953</v>
      </c>
      <c r="H2320" s="54">
        <v>0</v>
      </c>
      <c r="I2320" s="54">
        <v>0</v>
      </c>
      <c r="J2320" s="54">
        <v>0</v>
      </c>
      <c r="K2320" s="55">
        <v>0</v>
      </c>
      <c r="L2320" s="53">
        <v>0</v>
      </c>
      <c r="M2320" s="54">
        <v>0</v>
      </c>
      <c r="N2320" s="54">
        <v>0</v>
      </c>
      <c r="O2320" s="54">
        <v>0</v>
      </c>
      <c r="P2320" s="54">
        <v>0</v>
      </c>
      <c r="Q2320" s="55">
        <v>0</v>
      </c>
      <c r="R2320" s="53">
        <v>4</v>
      </c>
      <c r="S2320" s="54">
        <v>9</v>
      </c>
      <c r="T2320" s="54">
        <v>0</v>
      </c>
      <c r="U2320" s="54">
        <v>0</v>
      </c>
      <c r="V2320" s="54">
        <v>0</v>
      </c>
      <c r="W2320" s="55">
        <v>0</v>
      </c>
      <c r="X2320" s="53">
        <v>0</v>
      </c>
      <c r="Y2320" s="54">
        <v>0</v>
      </c>
      <c r="Z2320" s="54">
        <v>0</v>
      </c>
      <c r="AA2320" s="54">
        <v>0</v>
      </c>
      <c r="AB2320" s="54">
        <v>0</v>
      </c>
      <c r="AC2320" s="55">
        <v>0</v>
      </c>
      <c r="AD2320" s="53">
        <v>4</v>
      </c>
      <c r="AE2320" s="54">
        <v>9</v>
      </c>
      <c r="AF2320" s="54">
        <v>0</v>
      </c>
      <c r="AG2320" s="54">
        <v>0</v>
      </c>
      <c r="AH2320" s="54">
        <v>0</v>
      </c>
      <c r="AI2320" s="55">
        <v>0</v>
      </c>
    </row>
    <row r="2321" spans="1:35" x14ac:dyDescent="0.25">
      <c r="A2321" s="26">
        <v>2020</v>
      </c>
      <c r="B2321" s="26">
        <v>1</v>
      </c>
      <c r="C2321" s="26" t="s">
        <v>85</v>
      </c>
      <c r="D2321" s="26">
        <v>34</v>
      </c>
      <c r="E2321" s="26">
        <v>1986</v>
      </c>
      <c r="F2321" s="50">
        <v>910</v>
      </c>
      <c r="G2321" s="51">
        <v>2713</v>
      </c>
      <c r="H2321" s="51">
        <v>0</v>
      </c>
      <c r="I2321" s="51">
        <v>0</v>
      </c>
      <c r="J2321" s="51">
        <v>0</v>
      </c>
      <c r="K2321" s="52">
        <v>0</v>
      </c>
      <c r="L2321" s="50">
        <v>0</v>
      </c>
      <c r="M2321" s="51">
        <v>0</v>
      </c>
      <c r="N2321" s="51">
        <v>0</v>
      </c>
      <c r="O2321" s="51">
        <v>0</v>
      </c>
      <c r="P2321" s="51">
        <v>0</v>
      </c>
      <c r="Q2321" s="52">
        <v>0</v>
      </c>
      <c r="R2321" s="50">
        <v>5</v>
      </c>
      <c r="S2321" s="51">
        <v>9</v>
      </c>
      <c r="T2321" s="51">
        <v>0</v>
      </c>
      <c r="U2321" s="51">
        <v>0</v>
      </c>
      <c r="V2321" s="51">
        <v>0</v>
      </c>
      <c r="W2321" s="52">
        <v>0</v>
      </c>
      <c r="X2321" s="50">
        <v>0</v>
      </c>
      <c r="Y2321" s="51">
        <v>0</v>
      </c>
      <c r="Z2321" s="51">
        <v>0</v>
      </c>
      <c r="AA2321" s="51">
        <v>0</v>
      </c>
      <c r="AB2321" s="51">
        <v>0</v>
      </c>
      <c r="AC2321" s="52">
        <v>0</v>
      </c>
      <c r="AD2321" s="50">
        <v>5</v>
      </c>
      <c r="AE2321" s="51">
        <v>7</v>
      </c>
      <c r="AF2321" s="51">
        <v>0</v>
      </c>
      <c r="AG2321" s="51">
        <v>0</v>
      </c>
      <c r="AH2321" s="51">
        <v>0</v>
      </c>
      <c r="AI2321" s="52">
        <v>0</v>
      </c>
    </row>
    <row r="2322" spans="1:35" x14ac:dyDescent="0.25">
      <c r="A2322" s="27">
        <v>2020</v>
      </c>
      <c r="B2322" s="27">
        <v>1</v>
      </c>
      <c r="C2322" s="27" t="s">
        <v>85</v>
      </c>
      <c r="D2322" s="27">
        <v>35</v>
      </c>
      <c r="E2322" s="27">
        <v>1985</v>
      </c>
      <c r="F2322" s="53">
        <v>1092</v>
      </c>
      <c r="G2322" s="54">
        <v>3658</v>
      </c>
      <c r="H2322" s="54">
        <v>0</v>
      </c>
      <c r="I2322" s="54">
        <v>0</v>
      </c>
      <c r="J2322" s="54">
        <v>0</v>
      </c>
      <c r="K2322" s="55">
        <v>0</v>
      </c>
      <c r="L2322" s="53">
        <v>0</v>
      </c>
      <c r="M2322" s="54">
        <v>0</v>
      </c>
      <c r="N2322" s="54">
        <v>0</v>
      </c>
      <c r="O2322" s="54">
        <v>0</v>
      </c>
      <c r="P2322" s="54">
        <v>0</v>
      </c>
      <c r="Q2322" s="55">
        <v>0</v>
      </c>
      <c r="R2322" s="53">
        <v>6</v>
      </c>
      <c r="S2322" s="54">
        <v>10</v>
      </c>
      <c r="T2322" s="54">
        <v>0</v>
      </c>
      <c r="U2322" s="54">
        <v>0</v>
      </c>
      <c r="V2322" s="54">
        <v>0</v>
      </c>
      <c r="W2322" s="55">
        <v>0</v>
      </c>
      <c r="X2322" s="53">
        <v>0</v>
      </c>
      <c r="Y2322" s="54">
        <v>0</v>
      </c>
      <c r="Z2322" s="54">
        <v>0</v>
      </c>
      <c r="AA2322" s="54">
        <v>0</v>
      </c>
      <c r="AB2322" s="54">
        <v>0</v>
      </c>
      <c r="AC2322" s="55">
        <v>0</v>
      </c>
      <c r="AD2322" s="53">
        <v>6</v>
      </c>
      <c r="AE2322" s="54">
        <v>10</v>
      </c>
      <c r="AF2322" s="54">
        <v>0</v>
      </c>
      <c r="AG2322" s="54">
        <v>0</v>
      </c>
      <c r="AH2322" s="54">
        <v>0</v>
      </c>
      <c r="AI2322" s="55">
        <v>0</v>
      </c>
    </row>
    <row r="2323" spans="1:35" x14ac:dyDescent="0.25">
      <c r="A2323" s="26">
        <v>2020</v>
      </c>
      <c r="B2323" s="26">
        <v>1</v>
      </c>
      <c r="C2323" s="26" t="s">
        <v>85</v>
      </c>
      <c r="D2323" s="26">
        <v>36</v>
      </c>
      <c r="E2323" s="26">
        <v>1984</v>
      </c>
      <c r="F2323" s="50">
        <v>1243</v>
      </c>
      <c r="G2323" s="51">
        <v>3353</v>
      </c>
      <c r="H2323" s="51">
        <v>0</v>
      </c>
      <c r="I2323" s="51">
        <v>0</v>
      </c>
      <c r="J2323" s="51">
        <v>0</v>
      </c>
      <c r="K2323" s="52">
        <v>0</v>
      </c>
      <c r="L2323" s="50">
        <v>0</v>
      </c>
      <c r="M2323" s="51">
        <v>0</v>
      </c>
      <c r="N2323" s="51">
        <v>0</v>
      </c>
      <c r="O2323" s="51">
        <v>0</v>
      </c>
      <c r="P2323" s="51">
        <v>0</v>
      </c>
      <c r="Q2323" s="52">
        <v>0</v>
      </c>
      <c r="R2323" s="50">
        <v>7</v>
      </c>
      <c r="S2323" s="51">
        <v>10</v>
      </c>
      <c r="T2323" s="51">
        <v>0</v>
      </c>
      <c r="U2323" s="51">
        <v>0</v>
      </c>
      <c r="V2323" s="51">
        <v>0</v>
      </c>
      <c r="W2323" s="52">
        <v>0</v>
      </c>
      <c r="X2323" s="50">
        <v>0</v>
      </c>
      <c r="Y2323" s="51">
        <v>0</v>
      </c>
      <c r="Z2323" s="51">
        <v>0</v>
      </c>
      <c r="AA2323" s="51">
        <v>0</v>
      </c>
      <c r="AB2323" s="51">
        <v>0</v>
      </c>
      <c r="AC2323" s="52">
        <v>0</v>
      </c>
      <c r="AD2323" s="50">
        <v>7</v>
      </c>
      <c r="AE2323" s="51">
        <v>8</v>
      </c>
      <c r="AF2323" s="51">
        <v>0</v>
      </c>
      <c r="AG2323" s="51">
        <v>0</v>
      </c>
      <c r="AH2323" s="51">
        <v>0</v>
      </c>
      <c r="AI2323" s="52">
        <v>0</v>
      </c>
    </row>
    <row r="2324" spans="1:35" x14ac:dyDescent="0.25">
      <c r="A2324" s="27">
        <v>2020</v>
      </c>
      <c r="B2324" s="27">
        <v>1</v>
      </c>
      <c r="C2324" s="27" t="s">
        <v>85</v>
      </c>
      <c r="D2324" s="27">
        <v>37</v>
      </c>
      <c r="E2324" s="27">
        <v>1983</v>
      </c>
      <c r="F2324" s="53">
        <v>364</v>
      </c>
      <c r="G2324" s="54">
        <v>1098</v>
      </c>
      <c r="H2324" s="54">
        <v>0</v>
      </c>
      <c r="I2324" s="54">
        <v>0</v>
      </c>
      <c r="J2324" s="54">
        <v>0</v>
      </c>
      <c r="K2324" s="55">
        <v>0</v>
      </c>
      <c r="L2324" s="53">
        <v>0</v>
      </c>
      <c r="M2324" s="54">
        <v>0</v>
      </c>
      <c r="N2324" s="54">
        <v>0</v>
      </c>
      <c r="O2324" s="54">
        <v>0</v>
      </c>
      <c r="P2324" s="54">
        <v>0</v>
      </c>
      <c r="Q2324" s="55">
        <v>0</v>
      </c>
      <c r="R2324" s="53">
        <v>2</v>
      </c>
      <c r="S2324" s="54">
        <v>3</v>
      </c>
      <c r="T2324" s="54">
        <v>0</v>
      </c>
      <c r="U2324" s="54">
        <v>0</v>
      </c>
      <c r="V2324" s="54">
        <v>0</v>
      </c>
      <c r="W2324" s="55">
        <v>0</v>
      </c>
      <c r="X2324" s="53">
        <v>0</v>
      </c>
      <c r="Y2324" s="54">
        <v>0</v>
      </c>
      <c r="Z2324" s="54">
        <v>0</v>
      </c>
      <c r="AA2324" s="54">
        <v>0</v>
      </c>
      <c r="AB2324" s="54">
        <v>0</v>
      </c>
      <c r="AC2324" s="55">
        <v>0</v>
      </c>
      <c r="AD2324" s="53">
        <v>2</v>
      </c>
      <c r="AE2324" s="54">
        <v>3</v>
      </c>
      <c r="AF2324" s="54">
        <v>0</v>
      </c>
      <c r="AG2324" s="54">
        <v>0</v>
      </c>
      <c r="AH2324" s="54">
        <v>0</v>
      </c>
      <c r="AI2324" s="55">
        <v>0</v>
      </c>
    </row>
    <row r="2325" spans="1:35" x14ac:dyDescent="0.25">
      <c r="A2325" s="26">
        <v>2020</v>
      </c>
      <c r="B2325" s="26">
        <v>1</v>
      </c>
      <c r="C2325" s="26" t="s">
        <v>85</v>
      </c>
      <c r="D2325" s="26">
        <v>38</v>
      </c>
      <c r="E2325" s="26">
        <v>1982</v>
      </c>
      <c r="F2325" s="50">
        <v>728</v>
      </c>
      <c r="G2325" s="51">
        <v>2247</v>
      </c>
      <c r="H2325" s="51">
        <v>0</v>
      </c>
      <c r="I2325" s="51">
        <v>0</v>
      </c>
      <c r="J2325" s="51">
        <v>0</v>
      </c>
      <c r="K2325" s="52">
        <v>0</v>
      </c>
      <c r="L2325" s="50">
        <v>0</v>
      </c>
      <c r="M2325" s="51">
        <v>0</v>
      </c>
      <c r="N2325" s="51">
        <v>0</v>
      </c>
      <c r="O2325" s="51">
        <v>0</v>
      </c>
      <c r="P2325" s="51">
        <v>0</v>
      </c>
      <c r="Q2325" s="52">
        <v>0</v>
      </c>
      <c r="R2325" s="50">
        <v>4</v>
      </c>
      <c r="S2325" s="51">
        <v>7</v>
      </c>
      <c r="T2325" s="51">
        <v>0</v>
      </c>
      <c r="U2325" s="51">
        <v>0</v>
      </c>
      <c r="V2325" s="51">
        <v>0</v>
      </c>
      <c r="W2325" s="52">
        <v>0</v>
      </c>
      <c r="X2325" s="50">
        <v>0</v>
      </c>
      <c r="Y2325" s="51">
        <v>0</v>
      </c>
      <c r="Z2325" s="51">
        <v>0</v>
      </c>
      <c r="AA2325" s="51">
        <v>0</v>
      </c>
      <c r="AB2325" s="51">
        <v>0</v>
      </c>
      <c r="AC2325" s="52">
        <v>0</v>
      </c>
      <c r="AD2325" s="50">
        <v>4</v>
      </c>
      <c r="AE2325" s="51">
        <v>6</v>
      </c>
      <c r="AF2325" s="51">
        <v>0</v>
      </c>
      <c r="AG2325" s="51">
        <v>0</v>
      </c>
      <c r="AH2325" s="51">
        <v>0</v>
      </c>
      <c r="AI2325" s="52">
        <v>0</v>
      </c>
    </row>
    <row r="2326" spans="1:35" x14ac:dyDescent="0.25">
      <c r="A2326" s="27">
        <v>2020</v>
      </c>
      <c r="B2326" s="27">
        <v>1</v>
      </c>
      <c r="C2326" s="27" t="s">
        <v>85</v>
      </c>
      <c r="D2326" s="27">
        <v>39</v>
      </c>
      <c r="E2326" s="27">
        <v>1981</v>
      </c>
      <c r="F2326" s="53">
        <v>910</v>
      </c>
      <c r="G2326" s="54">
        <v>1449</v>
      </c>
      <c r="H2326" s="54">
        <v>0</v>
      </c>
      <c r="I2326" s="54">
        <v>0</v>
      </c>
      <c r="J2326" s="54">
        <v>0</v>
      </c>
      <c r="K2326" s="55">
        <v>0</v>
      </c>
      <c r="L2326" s="53">
        <v>0</v>
      </c>
      <c r="M2326" s="54">
        <v>0</v>
      </c>
      <c r="N2326" s="54">
        <v>0</v>
      </c>
      <c r="O2326" s="54">
        <v>0</v>
      </c>
      <c r="P2326" s="54">
        <v>0</v>
      </c>
      <c r="Q2326" s="55">
        <v>0</v>
      </c>
      <c r="R2326" s="53">
        <v>5</v>
      </c>
      <c r="S2326" s="54">
        <v>4</v>
      </c>
      <c r="T2326" s="54">
        <v>0</v>
      </c>
      <c r="U2326" s="54">
        <v>0</v>
      </c>
      <c r="V2326" s="54">
        <v>0</v>
      </c>
      <c r="W2326" s="55">
        <v>0</v>
      </c>
      <c r="X2326" s="53">
        <v>0</v>
      </c>
      <c r="Y2326" s="54">
        <v>0</v>
      </c>
      <c r="Z2326" s="54">
        <v>0</v>
      </c>
      <c r="AA2326" s="54">
        <v>0</v>
      </c>
      <c r="AB2326" s="54">
        <v>0</v>
      </c>
      <c r="AC2326" s="55">
        <v>0</v>
      </c>
      <c r="AD2326" s="53">
        <v>5</v>
      </c>
      <c r="AE2326" s="54">
        <v>4</v>
      </c>
      <c r="AF2326" s="54">
        <v>0</v>
      </c>
      <c r="AG2326" s="54">
        <v>0</v>
      </c>
      <c r="AH2326" s="54">
        <v>0</v>
      </c>
      <c r="AI2326" s="55">
        <v>0</v>
      </c>
    </row>
    <row r="2327" spans="1:35" x14ac:dyDescent="0.25">
      <c r="A2327" s="26">
        <v>2020</v>
      </c>
      <c r="B2327" s="26">
        <v>1</v>
      </c>
      <c r="C2327" s="26" t="s">
        <v>85</v>
      </c>
      <c r="D2327" s="26">
        <v>40</v>
      </c>
      <c r="E2327" s="26">
        <v>1980</v>
      </c>
      <c r="F2327" s="50">
        <v>1024</v>
      </c>
      <c r="G2327" s="51">
        <v>2439</v>
      </c>
      <c r="H2327" s="51">
        <v>0</v>
      </c>
      <c r="I2327" s="51">
        <v>0</v>
      </c>
      <c r="J2327" s="51">
        <v>0</v>
      </c>
      <c r="K2327" s="52">
        <v>0</v>
      </c>
      <c r="L2327" s="50">
        <v>0</v>
      </c>
      <c r="M2327" s="51">
        <v>0</v>
      </c>
      <c r="N2327" s="51">
        <v>0</v>
      </c>
      <c r="O2327" s="51">
        <v>0</v>
      </c>
      <c r="P2327" s="51">
        <v>0</v>
      </c>
      <c r="Q2327" s="52">
        <v>0</v>
      </c>
      <c r="R2327" s="50">
        <v>6</v>
      </c>
      <c r="S2327" s="51">
        <v>8</v>
      </c>
      <c r="T2327" s="51">
        <v>0</v>
      </c>
      <c r="U2327" s="51">
        <v>0</v>
      </c>
      <c r="V2327" s="51">
        <v>0</v>
      </c>
      <c r="W2327" s="52">
        <v>0</v>
      </c>
      <c r="X2327" s="50">
        <v>0</v>
      </c>
      <c r="Y2327" s="51">
        <v>0</v>
      </c>
      <c r="Z2327" s="51">
        <v>0</v>
      </c>
      <c r="AA2327" s="51">
        <v>0</v>
      </c>
      <c r="AB2327" s="51">
        <v>0</v>
      </c>
      <c r="AC2327" s="52">
        <v>0</v>
      </c>
      <c r="AD2327" s="50">
        <v>6</v>
      </c>
      <c r="AE2327" s="51">
        <v>8</v>
      </c>
      <c r="AF2327" s="51">
        <v>0</v>
      </c>
      <c r="AG2327" s="51">
        <v>0</v>
      </c>
      <c r="AH2327" s="51">
        <v>0</v>
      </c>
      <c r="AI2327" s="52">
        <v>0</v>
      </c>
    </row>
    <row r="2328" spans="1:35" x14ac:dyDescent="0.25">
      <c r="A2328" s="27">
        <v>2020</v>
      </c>
      <c r="B2328" s="27">
        <v>1</v>
      </c>
      <c r="C2328" s="27" t="s">
        <v>85</v>
      </c>
      <c r="D2328" s="27">
        <v>41</v>
      </c>
      <c r="E2328" s="27">
        <v>1979</v>
      </c>
      <c r="F2328" s="53">
        <v>728</v>
      </c>
      <c r="G2328" s="54">
        <v>1830</v>
      </c>
      <c r="H2328" s="54">
        <v>0</v>
      </c>
      <c r="I2328" s="54">
        <v>0</v>
      </c>
      <c r="J2328" s="54">
        <v>0</v>
      </c>
      <c r="K2328" s="55">
        <v>0</v>
      </c>
      <c r="L2328" s="53">
        <v>0</v>
      </c>
      <c r="M2328" s="54">
        <v>0</v>
      </c>
      <c r="N2328" s="54">
        <v>0</v>
      </c>
      <c r="O2328" s="54">
        <v>0</v>
      </c>
      <c r="P2328" s="54">
        <v>0</v>
      </c>
      <c r="Q2328" s="55">
        <v>0</v>
      </c>
      <c r="R2328" s="53">
        <v>4</v>
      </c>
      <c r="S2328" s="54">
        <v>5</v>
      </c>
      <c r="T2328" s="54">
        <v>0</v>
      </c>
      <c r="U2328" s="54">
        <v>0</v>
      </c>
      <c r="V2328" s="54">
        <v>0</v>
      </c>
      <c r="W2328" s="55">
        <v>0</v>
      </c>
      <c r="X2328" s="53">
        <v>0</v>
      </c>
      <c r="Y2328" s="54">
        <v>0</v>
      </c>
      <c r="Z2328" s="54">
        <v>0</v>
      </c>
      <c r="AA2328" s="54">
        <v>0</v>
      </c>
      <c r="AB2328" s="54">
        <v>0</v>
      </c>
      <c r="AC2328" s="55">
        <v>0</v>
      </c>
      <c r="AD2328" s="53">
        <v>4</v>
      </c>
      <c r="AE2328" s="54">
        <v>5</v>
      </c>
      <c r="AF2328" s="54">
        <v>0</v>
      </c>
      <c r="AG2328" s="54">
        <v>0</v>
      </c>
      <c r="AH2328" s="54">
        <v>0</v>
      </c>
      <c r="AI2328" s="55">
        <v>0</v>
      </c>
    </row>
    <row r="2329" spans="1:35" x14ac:dyDescent="0.25">
      <c r="A2329" s="26">
        <v>2020</v>
      </c>
      <c r="B2329" s="26">
        <v>1</v>
      </c>
      <c r="C2329" s="26" t="s">
        <v>85</v>
      </c>
      <c r="D2329" s="26">
        <v>42</v>
      </c>
      <c r="E2329" s="26">
        <v>1978</v>
      </c>
      <c r="F2329" s="50">
        <v>364</v>
      </c>
      <c r="G2329" s="51">
        <v>732</v>
      </c>
      <c r="H2329" s="51">
        <v>0</v>
      </c>
      <c r="I2329" s="51">
        <v>0</v>
      </c>
      <c r="J2329" s="51">
        <v>0</v>
      </c>
      <c r="K2329" s="52">
        <v>0</v>
      </c>
      <c r="L2329" s="50">
        <v>0</v>
      </c>
      <c r="M2329" s="51">
        <v>0</v>
      </c>
      <c r="N2329" s="51">
        <v>0</v>
      </c>
      <c r="O2329" s="51">
        <v>0</v>
      </c>
      <c r="P2329" s="51">
        <v>0</v>
      </c>
      <c r="Q2329" s="52">
        <v>0</v>
      </c>
      <c r="R2329" s="50">
        <v>2</v>
      </c>
      <c r="S2329" s="51">
        <v>2</v>
      </c>
      <c r="T2329" s="51">
        <v>0</v>
      </c>
      <c r="U2329" s="51">
        <v>0</v>
      </c>
      <c r="V2329" s="51">
        <v>0</v>
      </c>
      <c r="W2329" s="52">
        <v>0</v>
      </c>
      <c r="X2329" s="50">
        <v>0</v>
      </c>
      <c r="Y2329" s="51">
        <v>0</v>
      </c>
      <c r="Z2329" s="51">
        <v>0</v>
      </c>
      <c r="AA2329" s="51">
        <v>0</v>
      </c>
      <c r="AB2329" s="51">
        <v>0</v>
      </c>
      <c r="AC2329" s="52">
        <v>0</v>
      </c>
      <c r="AD2329" s="50">
        <v>2</v>
      </c>
      <c r="AE2329" s="51">
        <v>2</v>
      </c>
      <c r="AF2329" s="51">
        <v>0</v>
      </c>
      <c r="AG2329" s="51">
        <v>0</v>
      </c>
      <c r="AH2329" s="51">
        <v>0</v>
      </c>
      <c r="AI2329" s="52">
        <v>0</v>
      </c>
    </row>
    <row r="2330" spans="1:35" x14ac:dyDescent="0.25">
      <c r="A2330" s="27">
        <v>2020</v>
      </c>
      <c r="B2330" s="27">
        <v>1</v>
      </c>
      <c r="C2330" s="27" t="s">
        <v>85</v>
      </c>
      <c r="D2330" s="27">
        <v>43</v>
      </c>
      <c r="E2330" s="27">
        <v>1977</v>
      </c>
      <c r="F2330" s="53">
        <v>546</v>
      </c>
      <c r="G2330" s="54">
        <v>2043</v>
      </c>
      <c r="H2330" s="54">
        <v>0</v>
      </c>
      <c r="I2330" s="54">
        <v>0</v>
      </c>
      <c r="J2330" s="54">
        <v>0</v>
      </c>
      <c r="K2330" s="55">
        <v>0</v>
      </c>
      <c r="L2330" s="53">
        <v>0</v>
      </c>
      <c r="M2330" s="54">
        <v>0</v>
      </c>
      <c r="N2330" s="54">
        <v>0</v>
      </c>
      <c r="O2330" s="54">
        <v>0</v>
      </c>
      <c r="P2330" s="54">
        <v>0</v>
      </c>
      <c r="Q2330" s="55">
        <v>0</v>
      </c>
      <c r="R2330" s="53">
        <v>3</v>
      </c>
      <c r="S2330" s="54">
        <v>6</v>
      </c>
      <c r="T2330" s="54">
        <v>0</v>
      </c>
      <c r="U2330" s="54">
        <v>0</v>
      </c>
      <c r="V2330" s="54">
        <v>0</v>
      </c>
      <c r="W2330" s="55">
        <v>0</v>
      </c>
      <c r="X2330" s="53">
        <v>0</v>
      </c>
      <c r="Y2330" s="54">
        <v>0</v>
      </c>
      <c r="Z2330" s="54">
        <v>0</v>
      </c>
      <c r="AA2330" s="54">
        <v>0</v>
      </c>
      <c r="AB2330" s="54">
        <v>0</v>
      </c>
      <c r="AC2330" s="55">
        <v>0</v>
      </c>
      <c r="AD2330" s="53">
        <v>3</v>
      </c>
      <c r="AE2330" s="54">
        <v>5</v>
      </c>
      <c r="AF2330" s="54">
        <v>0</v>
      </c>
      <c r="AG2330" s="54">
        <v>0</v>
      </c>
      <c r="AH2330" s="54">
        <v>0</v>
      </c>
      <c r="AI2330" s="55">
        <v>0</v>
      </c>
    </row>
    <row r="2331" spans="1:35" x14ac:dyDescent="0.25">
      <c r="A2331" s="26">
        <v>2020</v>
      </c>
      <c r="B2331" s="26">
        <v>1</v>
      </c>
      <c r="C2331" s="26" t="s">
        <v>85</v>
      </c>
      <c r="D2331" s="26">
        <v>44</v>
      </c>
      <c r="E2331" s="26">
        <v>1976</v>
      </c>
      <c r="F2331" s="50">
        <v>910</v>
      </c>
      <c r="G2331" s="51">
        <v>1830</v>
      </c>
      <c r="H2331" s="51">
        <v>0</v>
      </c>
      <c r="I2331" s="51">
        <v>0</v>
      </c>
      <c r="J2331" s="51">
        <v>0</v>
      </c>
      <c r="K2331" s="52">
        <v>0</v>
      </c>
      <c r="L2331" s="50">
        <v>0</v>
      </c>
      <c r="M2331" s="51">
        <v>0</v>
      </c>
      <c r="N2331" s="51">
        <v>0</v>
      </c>
      <c r="O2331" s="51">
        <v>0</v>
      </c>
      <c r="P2331" s="51">
        <v>0</v>
      </c>
      <c r="Q2331" s="52">
        <v>0</v>
      </c>
      <c r="R2331" s="50">
        <v>5</v>
      </c>
      <c r="S2331" s="51">
        <v>5</v>
      </c>
      <c r="T2331" s="51">
        <v>0</v>
      </c>
      <c r="U2331" s="51">
        <v>0</v>
      </c>
      <c r="V2331" s="51">
        <v>0</v>
      </c>
      <c r="W2331" s="52">
        <v>0</v>
      </c>
      <c r="X2331" s="50">
        <v>0</v>
      </c>
      <c r="Y2331" s="51">
        <v>0</v>
      </c>
      <c r="Z2331" s="51">
        <v>0</v>
      </c>
      <c r="AA2331" s="51">
        <v>0</v>
      </c>
      <c r="AB2331" s="51">
        <v>0</v>
      </c>
      <c r="AC2331" s="52">
        <v>0</v>
      </c>
      <c r="AD2331" s="50">
        <v>5</v>
      </c>
      <c r="AE2331" s="51">
        <v>5</v>
      </c>
      <c r="AF2331" s="51">
        <v>0</v>
      </c>
      <c r="AG2331" s="51">
        <v>0</v>
      </c>
      <c r="AH2331" s="51">
        <v>0</v>
      </c>
      <c r="AI2331" s="52">
        <v>0</v>
      </c>
    </row>
    <row r="2332" spans="1:35" x14ac:dyDescent="0.25">
      <c r="A2332" s="27">
        <v>2020</v>
      </c>
      <c r="B2332" s="27">
        <v>1</v>
      </c>
      <c r="C2332" s="27" t="s">
        <v>85</v>
      </c>
      <c r="D2332" s="27">
        <v>45</v>
      </c>
      <c r="E2332" s="27">
        <v>1975</v>
      </c>
      <c r="F2332" s="53">
        <v>364</v>
      </c>
      <c r="G2332" s="54">
        <v>732</v>
      </c>
      <c r="H2332" s="54">
        <v>0</v>
      </c>
      <c r="I2332" s="54">
        <v>0</v>
      </c>
      <c r="J2332" s="54">
        <v>0</v>
      </c>
      <c r="K2332" s="55">
        <v>0</v>
      </c>
      <c r="L2332" s="53">
        <v>0</v>
      </c>
      <c r="M2332" s="54">
        <v>0</v>
      </c>
      <c r="N2332" s="54">
        <v>0</v>
      </c>
      <c r="O2332" s="54">
        <v>0</v>
      </c>
      <c r="P2332" s="54">
        <v>0</v>
      </c>
      <c r="Q2332" s="55">
        <v>0</v>
      </c>
      <c r="R2332" s="53">
        <v>2</v>
      </c>
      <c r="S2332" s="54">
        <v>2</v>
      </c>
      <c r="T2332" s="54">
        <v>0</v>
      </c>
      <c r="U2332" s="54">
        <v>0</v>
      </c>
      <c r="V2332" s="54">
        <v>0</v>
      </c>
      <c r="W2332" s="55">
        <v>0</v>
      </c>
      <c r="X2332" s="53">
        <v>0</v>
      </c>
      <c r="Y2332" s="54">
        <v>0</v>
      </c>
      <c r="Z2332" s="54">
        <v>0</v>
      </c>
      <c r="AA2332" s="54">
        <v>0</v>
      </c>
      <c r="AB2332" s="54">
        <v>0</v>
      </c>
      <c r="AC2332" s="55">
        <v>0</v>
      </c>
      <c r="AD2332" s="53">
        <v>2</v>
      </c>
      <c r="AE2332" s="54">
        <v>2</v>
      </c>
      <c r="AF2332" s="54">
        <v>0</v>
      </c>
      <c r="AG2332" s="54">
        <v>0</v>
      </c>
      <c r="AH2332" s="54">
        <v>0</v>
      </c>
      <c r="AI2332" s="55">
        <v>0</v>
      </c>
    </row>
    <row r="2333" spans="1:35" x14ac:dyDescent="0.25">
      <c r="A2333" s="26">
        <v>2020</v>
      </c>
      <c r="B2333" s="26">
        <v>1</v>
      </c>
      <c r="C2333" s="26" t="s">
        <v>85</v>
      </c>
      <c r="D2333" s="26">
        <v>46</v>
      </c>
      <c r="E2333" s="26">
        <v>1974</v>
      </c>
      <c r="F2333" s="50">
        <v>182</v>
      </c>
      <c r="G2333" s="51">
        <v>732</v>
      </c>
      <c r="H2333" s="51">
        <v>0</v>
      </c>
      <c r="I2333" s="51">
        <v>0</v>
      </c>
      <c r="J2333" s="51">
        <v>0</v>
      </c>
      <c r="K2333" s="52">
        <v>0</v>
      </c>
      <c r="L2333" s="50">
        <v>0</v>
      </c>
      <c r="M2333" s="51">
        <v>0</v>
      </c>
      <c r="N2333" s="51">
        <v>0</v>
      </c>
      <c r="O2333" s="51">
        <v>0</v>
      </c>
      <c r="P2333" s="51">
        <v>0</v>
      </c>
      <c r="Q2333" s="52">
        <v>0</v>
      </c>
      <c r="R2333" s="50">
        <v>1</v>
      </c>
      <c r="S2333" s="51">
        <v>2</v>
      </c>
      <c r="T2333" s="51">
        <v>0</v>
      </c>
      <c r="U2333" s="51">
        <v>0</v>
      </c>
      <c r="V2333" s="51">
        <v>0</v>
      </c>
      <c r="W2333" s="52">
        <v>0</v>
      </c>
      <c r="X2333" s="50">
        <v>0</v>
      </c>
      <c r="Y2333" s="51">
        <v>0</v>
      </c>
      <c r="Z2333" s="51">
        <v>0</v>
      </c>
      <c r="AA2333" s="51">
        <v>0</v>
      </c>
      <c r="AB2333" s="51">
        <v>0</v>
      </c>
      <c r="AC2333" s="52">
        <v>0</v>
      </c>
      <c r="AD2333" s="50">
        <v>1</v>
      </c>
      <c r="AE2333" s="51">
        <v>2</v>
      </c>
      <c r="AF2333" s="51">
        <v>0</v>
      </c>
      <c r="AG2333" s="51">
        <v>0</v>
      </c>
      <c r="AH2333" s="51">
        <v>0</v>
      </c>
      <c r="AI2333" s="52">
        <v>0</v>
      </c>
    </row>
    <row r="2334" spans="1:35" x14ac:dyDescent="0.25">
      <c r="A2334" s="27">
        <v>2020</v>
      </c>
      <c r="B2334" s="27">
        <v>1</v>
      </c>
      <c r="C2334" s="27" t="s">
        <v>85</v>
      </c>
      <c r="D2334" s="27">
        <v>47</v>
      </c>
      <c r="E2334" s="27">
        <v>1973</v>
      </c>
      <c r="F2334" s="53">
        <v>422</v>
      </c>
      <c r="G2334" s="54">
        <v>1098</v>
      </c>
      <c r="H2334" s="54">
        <v>0</v>
      </c>
      <c r="I2334" s="54">
        <v>0</v>
      </c>
      <c r="J2334" s="54">
        <v>0</v>
      </c>
      <c r="K2334" s="55">
        <v>0</v>
      </c>
      <c r="L2334" s="53">
        <v>0</v>
      </c>
      <c r="M2334" s="54">
        <v>0</v>
      </c>
      <c r="N2334" s="54">
        <v>0</v>
      </c>
      <c r="O2334" s="54">
        <v>0</v>
      </c>
      <c r="P2334" s="54">
        <v>0</v>
      </c>
      <c r="Q2334" s="55">
        <v>0</v>
      </c>
      <c r="R2334" s="53">
        <v>3</v>
      </c>
      <c r="S2334" s="54">
        <v>3</v>
      </c>
      <c r="T2334" s="54">
        <v>0</v>
      </c>
      <c r="U2334" s="54">
        <v>0</v>
      </c>
      <c r="V2334" s="54">
        <v>0</v>
      </c>
      <c r="W2334" s="55">
        <v>0</v>
      </c>
      <c r="X2334" s="53">
        <v>0</v>
      </c>
      <c r="Y2334" s="54">
        <v>0</v>
      </c>
      <c r="Z2334" s="54">
        <v>0</v>
      </c>
      <c r="AA2334" s="54">
        <v>0</v>
      </c>
      <c r="AB2334" s="54">
        <v>0</v>
      </c>
      <c r="AC2334" s="55">
        <v>0</v>
      </c>
      <c r="AD2334" s="53">
        <v>2</v>
      </c>
      <c r="AE2334" s="54">
        <v>3</v>
      </c>
      <c r="AF2334" s="54">
        <v>0</v>
      </c>
      <c r="AG2334" s="54">
        <v>0</v>
      </c>
      <c r="AH2334" s="54">
        <v>0</v>
      </c>
      <c r="AI2334" s="55">
        <v>0</v>
      </c>
    </row>
    <row r="2335" spans="1:35" x14ac:dyDescent="0.25">
      <c r="A2335" s="26">
        <v>2020</v>
      </c>
      <c r="B2335" s="26">
        <v>1</v>
      </c>
      <c r="C2335" s="26" t="s">
        <v>85</v>
      </c>
      <c r="D2335" s="26">
        <v>48</v>
      </c>
      <c r="E2335" s="26">
        <v>1972</v>
      </c>
      <c r="F2335" s="50">
        <v>364</v>
      </c>
      <c r="G2335" s="51">
        <v>1092</v>
      </c>
      <c r="H2335" s="51">
        <v>0</v>
      </c>
      <c r="I2335" s="51">
        <v>0</v>
      </c>
      <c r="J2335" s="51">
        <v>0</v>
      </c>
      <c r="K2335" s="52">
        <v>0</v>
      </c>
      <c r="L2335" s="50">
        <v>0</v>
      </c>
      <c r="M2335" s="51">
        <v>0</v>
      </c>
      <c r="N2335" s="51">
        <v>0</v>
      </c>
      <c r="O2335" s="51">
        <v>0</v>
      </c>
      <c r="P2335" s="51">
        <v>0</v>
      </c>
      <c r="Q2335" s="52">
        <v>0</v>
      </c>
      <c r="R2335" s="50">
        <v>2</v>
      </c>
      <c r="S2335" s="51">
        <v>3</v>
      </c>
      <c r="T2335" s="51">
        <v>0</v>
      </c>
      <c r="U2335" s="51">
        <v>0</v>
      </c>
      <c r="V2335" s="51">
        <v>0</v>
      </c>
      <c r="W2335" s="52">
        <v>0</v>
      </c>
      <c r="X2335" s="50">
        <v>0</v>
      </c>
      <c r="Y2335" s="51">
        <v>0</v>
      </c>
      <c r="Z2335" s="51">
        <v>0</v>
      </c>
      <c r="AA2335" s="51">
        <v>0</v>
      </c>
      <c r="AB2335" s="51">
        <v>0</v>
      </c>
      <c r="AC2335" s="52">
        <v>0</v>
      </c>
      <c r="AD2335" s="50">
        <v>2</v>
      </c>
      <c r="AE2335" s="51">
        <v>3</v>
      </c>
      <c r="AF2335" s="51">
        <v>0</v>
      </c>
      <c r="AG2335" s="51">
        <v>0</v>
      </c>
      <c r="AH2335" s="51">
        <v>0</v>
      </c>
      <c r="AI2335" s="52">
        <v>0</v>
      </c>
    </row>
    <row r="2336" spans="1:35" x14ac:dyDescent="0.25">
      <c r="A2336" s="27">
        <v>2020</v>
      </c>
      <c r="B2336" s="27">
        <v>1</v>
      </c>
      <c r="C2336" s="27" t="s">
        <v>85</v>
      </c>
      <c r="D2336" s="27">
        <v>49</v>
      </c>
      <c r="E2336" s="27">
        <v>1971</v>
      </c>
      <c r="F2336" s="53">
        <v>182</v>
      </c>
      <c r="G2336" s="54">
        <v>366</v>
      </c>
      <c r="H2336" s="54">
        <v>0</v>
      </c>
      <c r="I2336" s="54">
        <v>0</v>
      </c>
      <c r="J2336" s="54">
        <v>0</v>
      </c>
      <c r="K2336" s="55">
        <v>0</v>
      </c>
      <c r="L2336" s="53">
        <v>0</v>
      </c>
      <c r="M2336" s="54">
        <v>0</v>
      </c>
      <c r="N2336" s="54">
        <v>0</v>
      </c>
      <c r="O2336" s="54">
        <v>0</v>
      </c>
      <c r="P2336" s="54">
        <v>0</v>
      </c>
      <c r="Q2336" s="55">
        <v>0</v>
      </c>
      <c r="R2336" s="53">
        <v>1</v>
      </c>
      <c r="S2336" s="54">
        <v>1</v>
      </c>
      <c r="T2336" s="54">
        <v>0</v>
      </c>
      <c r="U2336" s="54">
        <v>0</v>
      </c>
      <c r="V2336" s="54">
        <v>0</v>
      </c>
      <c r="W2336" s="55">
        <v>0</v>
      </c>
      <c r="X2336" s="53">
        <v>0</v>
      </c>
      <c r="Y2336" s="54">
        <v>0</v>
      </c>
      <c r="Z2336" s="54">
        <v>0</v>
      </c>
      <c r="AA2336" s="54">
        <v>0</v>
      </c>
      <c r="AB2336" s="54">
        <v>0</v>
      </c>
      <c r="AC2336" s="55">
        <v>0</v>
      </c>
      <c r="AD2336" s="53">
        <v>1</v>
      </c>
      <c r="AE2336" s="54">
        <v>1</v>
      </c>
      <c r="AF2336" s="54">
        <v>0</v>
      </c>
      <c r="AG2336" s="54">
        <v>0</v>
      </c>
      <c r="AH2336" s="54">
        <v>0</v>
      </c>
      <c r="AI2336" s="55">
        <v>0</v>
      </c>
    </row>
    <row r="2337" spans="1:35" x14ac:dyDescent="0.25">
      <c r="A2337" s="26">
        <v>2020</v>
      </c>
      <c r="B2337" s="26">
        <v>1</v>
      </c>
      <c r="C2337" s="26" t="s">
        <v>85</v>
      </c>
      <c r="D2337" s="26">
        <v>50</v>
      </c>
      <c r="E2337" s="26">
        <v>1970</v>
      </c>
      <c r="F2337" s="50">
        <v>182</v>
      </c>
      <c r="G2337" s="51">
        <v>432</v>
      </c>
      <c r="H2337" s="51">
        <v>0</v>
      </c>
      <c r="I2337" s="51">
        <v>0</v>
      </c>
      <c r="J2337" s="51">
        <v>0</v>
      </c>
      <c r="K2337" s="52">
        <v>0</v>
      </c>
      <c r="L2337" s="50">
        <v>0</v>
      </c>
      <c r="M2337" s="51">
        <v>0</v>
      </c>
      <c r="N2337" s="51">
        <v>0</v>
      </c>
      <c r="O2337" s="51">
        <v>0</v>
      </c>
      <c r="P2337" s="51">
        <v>0</v>
      </c>
      <c r="Q2337" s="52">
        <v>0</v>
      </c>
      <c r="R2337" s="50">
        <v>1</v>
      </c>
      <c r="S2337" s="51">
        <v>2</v>
      </c>
      <c r="T2337" s="51">
        <v>0</v>
      </c>
      <c r="U2337" s="51">
        <v>0</v>
      </c>
      <c r="V2337" s="51">
        <v>0</v>
      </c>
      <c r="W2337" s="52">
        <v>0</v>
      </c>
      <c r="X2337" s="50">
        <v>0</v>
      </c>
      <c r="Y2337" s="51">
        <v>0</v>
      </c>
      <c r="Z2337" s="51">
        <v>0</v>
      </c>
      <c r="AA2337" s="51">
        <v>0</v>
      </c>
      <c r="AB2337" s="51">
        <v>0</v>
      </c>
      <c r="AC2337" s="52">
        <v>0</v>
      </c>
      <c r="AD2337" s="50">
        <v>1</v>
      </c>
      <c r="AE2337" s="51">
        <v>2</v>
      </c>
      <c r="AF2337" s="51">
        <v>0</v>
      </c>
      <c r="AG2337" s="51">
        <v>0</v>
      </c>
      <c r="AH2337" s="51">
        <v>0</v>
      </c>
      <c r="AI2337" s="52">
        <v>0</v>
      </c>
    </row>
    <row r="2338" spans="1:35" x14ac:dyDescent="0.25">
      <c r="A2338" s="27">
        <v>2020</v>
      </c>
      <c r="B2338" s="27">
        <v>1</v>
      </c>
      <c r="C2338" s="27" t="s">
        <v>85</v>
      </c>
      <c r="D2338" s="27">
        <v>51</v>
      </c>
      <c r="E2338" s="27">
        <v>1969</v>
      </c>
      <c r="F2338" s="53">
        <v>364</v>
      </c>
      <c r="G2338" s="54">
        <v>1068</v>
      </c>
      <c r="H2338" s="54">
        <v>0</v>
      </c>
      <c r="I2338" s="54">
        <v>0</v>
      </c>
      <c r="J2338" s="54">
        <v>0</v>
      </c>
      <c r="K2338" s="55">
        <v>0</v>
      </c>
      <c r="L2338" s="53">
        <v>0</v>
      </c>
      <c r="M2338" s="54">
        <v>0</v>
      </c>
      <c r="N2338" s="54">
        <v>0</v>
      </c>
      <c r="O2338" s="54">
        <v>0</v>
      </c>
      <c r="P2338" s="54">
        <v>0</v>
      </c>
      <c r="Q2338" s="55">
        <v>0</v>
      </c>
      <c r="R2338" s="53">
        <v>2</v>
      </c>
      <c r="S2338" s="54">
        <v>3</v>
      </c>
      <c r="T2338" s="54">
        <v>0</v>
      </c>
      <c r="U2338" s="54">
        <v>0</v>
      </c>
      <c r="V2338" s="54">
        <v>0</v>
      </c>
      <c r="W2338" s="55">
        <v>0</v>
      </c>
      <c r="X2338" s="53">
        <v>0</v>
      </c>
      <c r="Y2338" s="54">
        <v>0</v>
      </c>
      <c r="Z2338" s="54">
        <v>0</v>
      </c>
      <c r="AA2338" s="54">
        <v>0</v>
      </c>
      <c r="AB2338" s="54">
        <v>0</v>
      </c>
      <c r="AC2338" s="55">
        <v>0</v>
      </c>
      <c r="AD2338" s="53">
        <v>2</v>
      </c>
      <c r="AE2338" s="54">
        <v>3</v>
      </c>
      <c r="AF2338" s="54">
        <v>0</v>
      </c>
      <c r="AG2338" s="54">
        <v>0</v>
      </c>
      <c r="AH2338" s="54">
        <v>0</v>
      </c>
      <c r="AI2338" s="55">
        <v>0</v>
      </c>
    </row>
    <row r="2339" spans="1:35" x14ac:dyDescent="0.25">
      <c r="A2339" s="26">
        <v>2020</v>
      </c>
      <c r="B2339" s="26">
        <v>1</v>
      </c>
      <c r="C2339" s="26" t="s">
        <v>85</v>
      </c>
      <c r="D2339" s="26">
        <v>52</v>
      </c>
      <c r="E2339" s="26">
        <v>1968</v>
      </c>
      <c r="F2339" s="50">
        <v>364</v>
      </c>
      <c r="G2339" s="51">
        <v>2166</v>
      </c>
      <c r="H2339" s="51">
        <v>0</v>
      </c>
      <c r="I2339" s="51">
        <v>0</v>
      </c>
      <c r="J2339" s="51">
        <v>0</v>
      </c>
      <c r="K2339" s="52">
        <v>0</v>
      </c>
      <c r="L2339" s="50">
        <v>0</v>
      </c>
      <c r="M2339" s="51">
        <v>0</v>
      </c>
      <c r="N2339" s="51">
        <v>0</v>
      </c>
      <c r="O2339" s="51">
        <v>0</v>
      </c>
      <c r="P2339" s="51">
        <v>0</v>
      </c>
      <c r="Q2339" s="52">
        <v>0</v>
      </c>
      <c r="R2339" s="50">
        <v>2</v>
      </c>
      <c r="S2339" s="51">
        <v>7</v>
      </c>
      <c r="T2339" s="51">
        <v>0</v>
      </c>
      <c r="U2339" s="51">
        <v>0</v>
      </c>
      <c r="V2339" s="51">
        <v>0</v>
      </c>
      <c r="W2339" s="52">
        <v>0</v>
      </c>
      <c r="X2339" s="50">
        <v>0</v>
      </c>
      <c r="Y2339" s="51">
        <v>0</v>
      </c>
      <c r="Z2339" s="51">
        <v>0</v>
      </c>
      <c r="AA2339" s="51">
        <v>0</v>
      </c>
      <c r="AB2339" s="51">
        <v>0</v>
      </c>
      <c r="AC2339" s="52">
        <v>0</v>
      </c>
      <c r="AD2339" s="50">
        <v>2</v>
      </c>
      <c r="AE2339" s="51">
        <v>7</v>
      </c>
      <c r="AF2339" s="51">
        <v>0</v>
      </c>
      <c r="AG2339" s="51">
        <v>0</v>
      </c>
      <c r="AH2339" s="51">
        <v>0</v>
      </c>
      <c r="AI2339" s="52">
        <v>0</v>
      </c>
    </row>
    <row r="2340" spans="1:35" x14ac:dyDescent="0.25">
      <c r="A2340" s="27">
        <v>2020</v>
      </c>
      <c r="B2340" s="27">
        <v>1</v>
      </c>
      <c r="C2340" s="27" t="s">
        <v>85</v>
      </c>
      <c r="D2340" s="27">
        <v>53</v>
      </c>
      <c r="E2340" s="27">
        <v>1967</v>
      </c>
      <c r="F2340" s="53">
        <v>546</v>
      </c>
      <c r="G2340" s="54">
        <v>1464</v>
      </c>
      <c r="H2340" s="54">
        <v>0</v>
      </c>
      <c r="I2340" s="54">
        <v>0</v>
      </c>
      <c r="J2340" s="54">
        <v>0</v>
      </c>
      <c r="K2340" s="55">
        <v>0</v>
      </c>
      <c r="L2340" s="53">
        <v>0</v>
      </c>
      <c r="M2340" s="54">
        <v>0</v>
      </c>
      <c r="N2340" s="54">
        <v>0</v>
      </c>
      <c r="O2340" s="54">
        <v>0</v>
      </c>
      <c r="P2340" s="54">
        <v>0</v>
      </c>
      <c r="Q2340" s="55">
        <v>0</v>
      </c>
      <c r="R2340" s="53">
        <v>3</v>
      </c>
      <c r="S2340" s="54">
        <v>4</v>
      </c>
      <c r="T2340" s="54">
        <v>0</v>
      </c>
      <c r="U2340" s="54">
        <v>0</v>
      </c>
      <c r="V2340" s="54">
        <v>0</v>
      </c>
      <c r="W2340" s="55">
        <v>0</v>
      </c>
      <c r="X2340" s="53">
        <v>0</v>
      </c>
      <c r="Y2340" s="54">
        <v>0</v>
      </c>
      <c r="Z2340" s="54">
        <v>0</v>
      </c>
      <c r="AA2340" s="54">
        <v>0</v>
      </c>
      <c r="AB2340" s="54">
        <v>0</v>
      </c>
      <c r="AC2340" s="55">
        <v>0</v>
      </c>
      <c r="AD2340" s="53">
        <v>3</v>
      </c>
      <c r="AE2340" s="54">
        <v>4</v>
      </c>
      <c r="AF2340" s="54">
        <v>0</v>
      </c>
      <c r="AG2340" s="54">
        <v>0</v>
      </c>
      <c r="AH2340" s="54">
        <v>0</v>
      </c>
      <c r="AI2340" s="55">
        <v>0</v>
      </c>
    </row>
    <row r="2341" spans="1:35" x14ac:dyDescent="0.25">
      <c r="A2341" s="26">
        <v>2020</v>
      </c>
      <c r="B2341" s="26">
        <v>1</v>
      </c>
      <c r="C2341" s="26" t="s">
        <v>85</v>
      </c>
      <c r="D2341" s="26">
        <v>54</v>
      </c>
      <c r="E2341" s="26">
        <v>1966</v>
      </c>
      <c r="F2341" s="50">
        <v>986</v>
      </c>
      <c r="G2341" s="51">
        <v>2638</v>
      </c>
      <c r="H2341" s="51">
        <v>0</v>
      </c>
      <c r="I2341" s="51">
        <v>0</v>
      </c>
      <c r="J2341" s="51">
        <v>0</v>
      </c>
      <c r="K2341" s="52">
        <v>0</v>
      </c>
      <c r="L2341" s="50">
        <v>0</v>
      </c>
      <c r="M2341" s="51">
        <v>0</v>
      </c>
      <c r="N2341" s="51">
        <v>0</v>
      </c>
      <c r="O2341" s="51">
        <v>0</v>
      </c>
      <c r="P2341" s="51">
        <v>0</v>
      </c>
      <c r="Q2341" s="52">
        <v>0</v>
      </c>
      <c r="R2341" s="50">
        <v>6</v>
      </c>
      <c r="S2341" s="51">
        <v>8</v>
      </c>
      <c r="T2341" s="51">
        <v>0</v>
      </c>
      <c r="U2341" s="51">
        <v>0</v>
      </c>
      <c r="V2341" s="51">
        <v>0</v>
      </c>
      <c r="W2341" s="52">
        <v>0</v>
      </c>
      <c r="X2341" s="50">
        <v>0</v>
      </c>
      <c r="Y2341" s="51">
        <v>0</v>
      </c>
      <c r="Z2341" s="51">
        <v>0</v>
      </c>
      <c r="AA2341" s="51">
        <v>0</v>
      </c>
      <c r="AB2341" s="51">
        <v>0</v>
      </c>
      <c r="AC2341" s="52">
        <v>0</v>
      </c>
      <c r="AD2341" s="50">
        <v>5</v>
      </c>
      <c r="AE2341" s="51">
        <v>7</v>
      </c>
      <c r="AF2341" s="51">
        <v>0</v>
      </c>
      <c r="AG2341" s="51">
        <v>0</v>
      </c>
      <c r="AH2341" s="51">
        <v>0</v>
      </c>
      <c r="AI2341" s="52">
        <v>0</v>
      </c>
    </row>
    <row r="2342" spans="1:35" x14ac:dyDescent="0.25">
      <c r="A2342" s="27">
        <v>2020</v>
      </c>
      <c r="B2342" s="27">
        <v>1</v>
      </c>
      <c r="C2342" s="27" t="s">
        <v>85</v>
      </c>
      <c r="D2342" s="27">
        <v>55</v>
      </c>
      <c r="E2342" s="27">
        <v>1965</v>
      </c>
      <c r="F2342" s="53">
        <v>546</v>
      </c>
      <c r="G2342" s="54">
        <v>1464</v>
      </c>
      <c r="H2342" s="54">
        <v>0</v>
      </c>
      <c r="I2342" s="54">
        <v>0</v>
      </c>
      <c r="J2342" s="54">
        <v>0</v>
      </c>
      <c r="K2342" s="55">
        <v>0</v>
      </c>
      <c r="L2342" s="53">
        <v>0</v>
      </c>
      <c r="M2342" s="54">
        <v>0</v>
      </c>
      <c r="N2342" s="54">
        <v>0</v>
      </c>
      <c r="O2342" s="54">
        <v>0</v>
      </c>
      <c r="P2342" s="54">
        <v>0</v>
      </c>
      <c r="Q2342" s="55">
        <v>0</v>
      </c>
      <c r="R2342" s="53">
        <v>3</v>
      </c>
      <c r="S2342" s="54">
        <v>4</v>
      </c>
      <c r="T2342" s="54">
        <v>0</v>
      </c>
      <c r="U2342" s="54">
        <v>0</v>
      </c>
      <c r="V2342" s="54">
        <v>0</v>
      </c>
      <c r="W2342" s="55">
        <v>0</v>
      </c>
      <c r="X2342" s="53">
        <v>0</v>
      </c>
      <c r="Y2342" s="54">
        <v>0</v>
      </c>
      <c r="Z2342" s="54">
        <v>0</v>
      </c>
      <c r="AA2342" s="54">
        <v>0</v>
      </c>
      <c r="AB2342" s="54">
        <v>0</v>
      </c>
      <c r="AC2342" s="55">
        <v>0</v>
      </c>
      <c r="AD2342" s="53">
        <v>3</v>
      </c>
      <c r="AE2342" s="54">
        <v>4</v>
      </c>
      <c r="AF2342" s="54">
        <v>0</v>
      </c>
      <c r="AG2342" s="54">
        <v>0</v>
      </c>
      <c r="AH2342" s="54">
        <v>0</v>
      </c>
      <c r="AI2342" s="55">
        <v>0</v>
      </c>
    </row>
    <row r="2343" spans="1:35" x14ac:dyDescent="0.25">
      <c r="A2343" s="26">
        <v>2020</v>
      </c>
      <c r="B2343" s="26">
        <v>1</v>
      </c>
      <c r="C2343" s="26" t="s">
        <v>85</v>
      </c>
      <c r="D2343" s="26">
        <v>56</v>
      </c>
      <c r="E2343" s="26">
        <v>1964</v>
      </c>
      <c r="F2343" s="50">
        <v>0</v>
      </c>
      <c r="G2343" s="51">
        <v>0</v>
      </c>
      <c r="H2343" s="51">
        <v>0</v>
      </c>
      <c r="I2343" s="51">
        <v>0</v>
      </c>
      <c r="J2343" s="51">
        <v>0</v>
      </c>
      <c r="K2343" s="52">
        <v>0</v>
      </c>
      <c r="L2343" s="50">
        <v>0</v>
      </c>
      <c r="M2343" s="51">
        <v>0</v>
      </c>
      <c r="N2343" s="51">
        <v>0</v>
      </c>
      <c r="O2343" s="51">
        <v>0</v>
      </c>
      <c r="P2343" s="51">
        <v>0</v>
      </c>
      <c r="Q2343" s="52">
        <v>0</v>
      </c>
      <c r="R2343" s="50">
        <v>0</v>
      </c>
      <c r="S2343" s="51">
        <v>0</v>
      </c>
      <c r="T2343" s="51">
        <v>0</v>
      </c>
      <c r="U2343" s="51">
        <v>0</v>
      </c>
      <c r="V2343" s="51">
        <v>0</v>
      </c>
      <c r="W2343" s="52">
        <v>0</v>
      </c>
      <c r="X2343" s="50">
        <v>0</v>
      </c>
      <c r="Y2343" s="51">
        <v>0</v>
      </c>
      <c r="Z2343" s="51">
        <v>0</v>
      </c>
      <c r="AA2343" s="51">
        <v>0</v>
      </c>
      <c r="AB2343" s="51">
        <v>0</v>
      </c>
      <c r="AC2343" s="52">
        <v>0</v>
      </c>
      <c r="AD2343" s="50">
        <v>0</v>
      </c>
      <c r="AE2343" s="51">
        <v>0</v>
      </c>
      <c r="AF2343" s="51">
        <v>0</v>
      </c>
      <c r="AG2343" s="51">
        <v>0</v>
      </c>
      <c r="AH2343" s="51">
        <v>0</v>
      </c>
      <c r="AI2343" s="52">
        <v>0</v>
      </c>
    </row>
    <row r="2344" spans="1:35" x14ac:dyDescent="0.25">
      <c r="A2344" s="27">
        <v>2020</v>
      </c>
      <c r="B2344" s="27">
        <v>1</v>
      </c>
      <c r="C2344" s="27" t="s">
        <v>85</v>
      </c>
      <c r="D2344" s="27">
        <v>57</v>
      </c>
      <c r="E2344" s="27">
        <v>1963</v>
      </c>
      <c r="F2344" s="53">
        <v>0</v>
      </c>
      <c r="G2344" s="54">
        <v>0</v>
      </c>
      <c r="H2344" s="54">
        <v>0</v>
      </c>
      <c r="I2344" s="54">
        <v>0</v>
      </c>
      <c r="J2344" s="54">
        <v>0</v>
      </c>
      <c r="K2344" s="55">
        <v>0</v>
      </c>
      <c r="L2344" s="53">
        <v>0</v>
      </c>
      <c r="M2344" s="54">
        <v>0</v>
      </c>
      <c r="N2344" s="54">
        <v>0</v>
      </c>
      <c r="O2344" s="54">
        <v>0</v>
      </c>
      <c r="P2344" s="54">
        <v>0</v>
      </c>
      <c r="Q2344" s="55">
        <v>0</v>
      </c>
      <c r="R2344" s="53">
        <v>0</v>
      </c>
      <c r="S2344" s="54">
        <v>0</v>
      </c>
      <c r="T2344" s="54">
        <v>0</v>
      </c>
      <c r="U2344" s="54">
        <v>0</v>
      </c>
      <c r="V2344" s="54">
        <v>0</v>
      </c>
      <c r="W2344" s="55">
        <v>0</v>
      </c>
      <c r="X2344" s="53">
        <v>0</v>
      </c>
      <c r="Y2344" s="54">
        <v>0</v>
      </c>
      <c r="Z2344" s="54">
        <v>0</v>
      </c>
      <c r="AA2344" s="54">
        <v>0</v>
      </c>
      <c r="AB2344" s="54">
        <v>0</v>
      </c>
      <c r="AC2344" s="55">
        <v>0</v>
      </c>
      <c r="AD2344" s="53">
        <v>0</v>
      </c>
      <c r="AE2344" s="54">
        <v>0</v>
      </c>
      <c r="AF2344" s="54">
        <v>0</v>
      </c>
      <c r="AG2344" s="54">
        <v>0</v>
      </c>
      <c r="AH2344" s="54">
        <v>0</v>
      </c>
      <c r="AI2344" s="55">
        <v>0</v>
      </c>
    </row>
    <row r="2345" spans="1:35" x14ac:dyDescent="0.25">
      <c r="A2345" s="26">
        <v>2020</v>
      </c>
      <c r="B2345" s="26">
        <v>1</v>
      </c>
      <c r="C2345" s="26" t="s">
        <v>85</v>
      </c>
      <c r="D2345" s="26">
        <v>58</v>
      </c>
      <c r="E2345" s="26">
        <v>1962</v>
      </c>
      <c r="F2345" s="50">
        <v>182</v>
      </c>
      <c r="G2345" s="51">
        <v>1098</v>
      </c>
      <c r="H2345" s="51">
        <v>0</v>
      </c>
      <c r="I2345" s="51">
        <v>0</v>
      </c>
      <c r="J2345" s="51">
        <v>0</v>
      </c>
      <c r="K2345" s="52">
        <v>0</v>
      </c>
      <c r="L2345" s="50">
        <v>0</v>
      </c>
      <c r="M2345" s="51">
        <v>0</v>
      </c>
      <c r="N2345" s="51">
        <v>0</v>
      </c>
      <c r="O2345" s="51">
        <v>0</v>
      </c>
      <c r="P2345" s="51">
        <v>0</v>
      </c>
      <c r="Q2345" s="52">
        <v>0</v>
      </c>
      <c r="R2345" s="50">
        <v>1</v>
      </c>
      <c r="S2345" s="51">
        <v>3</v>
      </c>
      <c r="T2345" s="51">
        <v>0</v>
      </c>
      <c r="U2345" s="51">
        <v>0</v>
      </c>
      <c r="V2345" s="51">
        <v>0</v>
      </c>
      <c r="W2345" s="52">
        <v>0</v>
      </c>
      <c r="X2345" s="50">
        <v>0</v>
      </c>
      <c r="Y2345" s="51">
        <v>0</v>
      </c>
      <c r="Z2345" s="51">
        <v>0</v>
      </c>
      <c r="AA2345" s="51">
        <v>0</v>
      </c>
      <c r="AB2345" s="51">
        <v>0</v>
      </c>
      <c r="AC2345" s="52">
        <v>0</v>
      </c>
      <c r="AD2345" s="50">
        <v>1</v>
      </c>
      <c r="AE2345" s="51">
        <v>3</v>
      </c>
      <c r="AF2345" s="51">
        <v>0</v>
      </c>
      <c r="AG2345" s="51">
        <v>0</v>
      </c>
      <c r="AH2345" s="51">
        <v>0</v>
      </c>
      <c r="AI2345" s="52">
        <v>0</v>
      </c>
    </row>
    <row r="2346" spans="1:35" x14ac:dyDescent="0.25">
      <c r="A2346" s="27">
        <v>2020</v>
      </c>
      <c r="B2346" s="27">
        <v>1</v>
      </c>
      <c r="C2346" s="27" t="s">
        <v>85</v>
      </c>
      <c r="D2346" s="27">
        <v>59</v>
      </c>
      <c r="E2346" s="27">
        <v>1961</v>
      </c>
      <c r="F2346" s="53">
        <v>182</v>
      </c>
      <c r="G2346" s="54">
        <v>1098</v>
      </c>
      <c r="H2346" s="54">
        <v>0</v>
      </c>
      <c r="I2346" s="54">
        <v>0</v>
      </c>
      <c r="J2346" s="54">
        <v>0</v>
      </c>
      <c r="K2346" s="55">
        <v>0</v>
      </c>
      <c r="L2346" s="53">
        <v>0</v>
      </c>
      <c r="M2346" s="54">
        <v>0</v>
      </c>
      <c r="N2346" s="54">
        <v>0</v>
      </c>
      <c r="O2346" s="54">
        <v>0</v>
      </c>
      <c r="P2346" s="54">
        <v>0</v>
      </c>
      <c r="Q2346" s="55">
        <v>0</v>
      </c>
      <c r="R2346" s="53">
        <v>1</v>
      </c>
      <c r="S2346" s="54">
        <v>3</v>
      </c>
      <c r="T2346" s="54">
        <v>0</v>
      </c>
      <c r="U2346" s="54">
        <v>0</v>
      </c>
      <c r="V2346" s="54">
        <v>0</v>
      </c>
      <c r="W2346" s="55">
        <v>0</v>
      </c>
      <c r="X2346" s="53">
        <v>0</v>
      </c>
      <c r="Y2346" s="54">
        <v>0</v>
      </c>
      <c r="Z2346" s="54">
        <v>0</v>
      </c>
      <c r="AA2346" s="54">
        <v>0</v>
      </c>
      <c r="AB2346" s="54">
        <v>0</v>
      </c>
      <c r="AC2346" s="55">
        <v>0</v>
      </c>
      <c r="AD2346" s="53">
        <v>1</v>
      </c>
      <c r="AE2346" s="54">
        <v>3</v>
      </c>
      <c r="AF2346" s="54">
        <v>0</v>
      </c>
      <c r="AG2346" s="54">
        <v>0</v>
      </c>
      <c r="AH2346" s="54">
        <v>0</v>
      </c>
      <c r="AI2346" s="55">
        <v>0</v>
      </c>
    </row>
    <row r="2347" spans="1:35" x14ac:dyDescent="0.25">
      <c r="A2347" s="26">
        <v>2020</v>
      </c>
      <c r="B2347" s="26">
        <v>1</v>
      </c>
      <c r="C2347" s="26" t="s">
        <v>85</v>
      </c>
      <c r="D2347" s="26">
        <v>60</v>
      </c>
      <c r="E2347" s="26">
        <v>1960</v>
      </c>
      <c r="F2347" s="50">
        <v>0</v>
      </c>
      <c r="G2347" s="51">
        <v>0</v>
      </c>
      <c r="H2347" s="51">
        <v>0</v>
      </c>
      <c r="I2347" s="51">
        <v>0</v>
      </c>
      <c r="J2347" s="51">
        <v>0</v>
      </c>
      <c r="K2347" s="52">
        <v>0</v>
      </c>
      <c r="L2347" s="50">
        <v>0</v>
      </c>
      <c r="M2347" s="51">
        <v>0</v>
      </c>
      <c r="N2347" s="51">
        <v>0</v>
      </c>
      <c r="O2347" s="51">
        <v>0</v>
      </c>
      <c r="P2347" s="51">
        <v>0</v>
      </c>
      <c r="Q2347" s="52">
        <v>0</v>
      </c>
      <c r="R2347" s="50">
        <v>0</v>
      </c>
      <c r="S2347" s="51">
        <v>0</v>
      </c>
      <c r="T2347" s="51">
        <v>0</v>
      </c>
      <c r="U2347" s="51">
        <v>0</v>
      </c>
      <c r="V2347" s="51">
        <v>0</v>
      </c>
      <c r="W2347" s="52">
        <v>0</v>
      </c>
      <c r="X2347" s="50">
        <v>0</v>
      </c>
      <c r="Y2347" s="51">
        <v>0</v>
      </c>
      <c r="Z2347" s="51">
        <v>0</v>
      </c>
      <c r="AA2347" s="51">
        <v>0</v>
      </c>
      <c r="AB2347" s="51">
        <v>0</v>
      </c>
      <c r="AC2347" s="52">
        <v>0</v>
      </c>
      <c r="AD2347" s="50">
        <v>0</v>
      </c>
      <c r="AE2347" s="51">
        <v>0</v>
      </c>
      <c r="AF2347" s="51">
        <v>0</v>
      </c>
      <c r="AG2347" s="51">
        <v>0</v>
      </c>
      <c r="AH2347" s="51">
        <v>0</v>
      </c>
      <c r="AI2347" s="52">
        <v>0</v>
      </c>
    </row>
    <row r="2348" spans="1:35" x14ac:dyDescent="0.25">
      <c r="A2348" s="27">
        <v>2020</v>
      </c>
      <c r="B2348" s="27">
        <v>1</v>
      </c>
      <c r="C2348" s="27" t="s">
        <v>85</v>
      </c>
      <c r="D2348" s="27">
        <v>61</v>
      </c>
      <c r="E2348" s="27">
        <v>1959</v>
      </c>
      <c r="F2348" s="53">
        <v>0</v>
      </c>
      <c r="G2348" s="54">
        <v>0</v>
      </c>
      <c r="H2348" s="54">
        <v>0</v>
      </c>
      <c r="I2348" s="54">
        <v>0</v>
      </c>
      <c r="J2348" s="54">
        <v>0</v>
      </c>
      <c r="K2348" s="55">
        <v>0</v>
      </c>
      <c r="L2348" s="53">
        <v>0</v>
      </c>
      <c r="M2348" s="54">
        <v>0</v>
      </c>
      <c r="N2348" s="54">
        <v>0</v>
      </c>
      <c r="O2348" s="54">
        <v>0</v>
      </c>
      <c r="P2348" s="54">
        <v>0</v>
      </c>
      <c r="Q2348" s="55">
        <v>0</v>
      </c>
      <c r="R2348" s="53">
        <v>0</v>
      </c>
      <c r="S2348" s="54">
        <v>0</v>
      </c>
      <c r="T2348" s="54">
        <v>0</v>
      </c>
      <c r="U2348" s="54">
        <v>0</v>
      </c>
      <c r="V2348" s="54">
        <v>0</v>
      </c>
      <c r="W2348" s="55">
        <v>0</v>
      </c>
      <c r="X2348" s="53">
        <v>0</v>
      </c>
      <c r="Y2348" s="54">
        <v>0</v>
      </c>
      <c r="Z2348" s="54">
        <v>0</v>
      </c>
      <c r="AA2348" s="54">
        <v>0</v>
      </c>
      <c r="AB2348" s="54">
        <v>0</v>
      </c>
      <c r="AC2348" s="55">
        <v>0</v>
      </c>
      <c r="AD2348" s="53">
        <v>0</v>
      </c>
      <c r="AE2348" s="54">
        <v>0</v>
      </c>
      <c r="AF2348" s="54">
        <v>0</v>
      </c>
      <c r="AG2348" s="54">
        <v>0</v>
      </c>
      <c r="AH2348" s="54">
        <v>0</v>
      </c>
      <c r="AI2348" s="55">
        <v>0</v>
      </c>
    </row>
    <row r="2349" spans="1:35" x14ac:dyDescent="0.25">
      <c r="A2349" s="26">
        <v>2020</v>
      </c>
      <c r="B2349" s="26">
        <v>1</v>
      </c>
      <c r="C2349" s="26" t="s">
        <v>85</v>
      </c>
      <c r="D2349" s="26">
        <v>62</v>
      </c>
      <c r="E2349" s="26">
        <v>1958</v>
      </c>
      <c r="F2349" s="50">
        <v>486</v>
      </c>
      <c r="G2349" s="51">
        <v>366</v>
      </c>
      <c r="H2349" s="51">
        <v>0</v>
      </c>
      <c r="I2349" s="51">
        <v>0</v>
      </c>
      <c r="J2349" s="51">
        <v>0</v>
      </c>
      <c r="K2349" s="52">
        <v>0</v>
      </c>
      <c r="L2349" s="50">
        <v>0</v>
      </c>
      <c r="M2349" s="51">
        <v>0</v>
      </c>
      <c r="N2349" s="51">
        <v>0</v>
      </c>
      <c r="O2349" s="51">
        <v>0</v>
      </c>
      <c r="P2349" s="51">
        <v>0</v>
      </c>
      <c r="Q2349" s="52">
        <v>0</v>
      </c>
      <c r="R2349" s="50">
        <v>3</v>
      </c>
      <c r="S2349" s="51">
        <v>1</v>
      </c>
      <c r="T2349" s="51">
        <v>0</v>
      </c>
      <c r="U2349" s="51">
        <v>0</v>
      </c>
      <c r="V2349" s="51">
        <v>0</v>
      </c>
      <c r="W2349" s="52">
        <v>0</v>
      </c>
      <c r="X2349" s="50">
        <v>0</v>
      </c>
      <c r="Y2349" s="51">
        <v>0</v>
      </c>
      <c r="Z2349" s="51">
        <v>0</v>
      </c>
      <c r="AA2349" s="51">
        <v>0</v>
      </c>
      <c r="AB2349" s="51">
        <v>0</v>
      </c>
      <c r="AC2349" s="52">
        <v>0</v>
      </c>
      <c r="AD2349" s="50">
        <v>3</v>
      </c>
      <c r="AE2349" s="51">
        <v>1</v>
      </c>
      <c r="AF2349" s="51">
        <v>0</v>
      </c>
      <c r="AG2349" s="51">
        <v>0</v>
      </c>
      <c r="AH2349" s="51">
        <v>0</v>
      </c>
      <c r="AI2349" s="52">
        <v>0</v>
      </c>
    </row>
    <row r="2350" spans="1:35" x14ac:dyDescent="0.25">
      <c r="A2350" s="27">
        <v>2020</v>
      </c>
      <c r="B2350" s="27">
        <v>1</v>
      </c>
      <c r="C2350" s="27" t="s">
        <v>85</v>
      </c>
      <c r="D2350" s="27">
        <v>63</v>
      </c>
      <c r="E2350" s="27">
        <v>1957</v>
      </c>
      <c r="F2350" s="53">
        <v>0</v>
      </c>
      <c r="G2350" s="54">
        <v>732</v>
      </c>
      <c r="H2350" s="54">
        <v>0</v>
      </c>
      <c r="I2350" s="54">
        <v>0</v>
      </c>
      <c r="J2350" s="54">
        <v>0</v>
      </c>
      <c r="K2350" s="55">
        <v>0</v>
      </c>
      <c r="L2350" s="53">
        <v>0</v>
      </c>
      <c r="M2350" s="54">
        <v>0</v>
      </c>
      <c r="N2350" s="54">
        <v>0</v>
      </c>
      <c r="O2350" s="54">
        <v>0</v>
      </c>
      <c r="P2350" s="54">
        <v>0</v>
      </c>
      <c r="Q2350" s="55">
        <v>0</v>
      </c>
      <c r="R2350" s="53">
        <v>0</v>
      </c>
      <c r="S2350" s="54">
        <v>2</v>
      </c>
      <c r="T2350" s="54">
        <v>0</v>
      </c>
      <c r="U2350" s="54">
        <v>0</v>
      </c>
      <c r="V2350" s="54">
        <v>0</v>
      </c>
      <c r="W2350" s="55">
        <v>0</v>
      </c>
      <c r="X2350" s="53">
        <v>0</v>
      </c>
      <c r="Y2350" s="54">
        <v>0</v>
      </c>
      <c r="Z2350" s="54">
        <v>0</v>
      </c>
      <c r="AA2350" s="54">
        <v>0</v>
      </c>
      <c r="AB2350" s="54">
        <v>0</v>
      </c>
      <c r="AC2350" s="55">
        <v>0</v>
      </c>
      <c r="AD2350" s="53">
        <v>0</v>
      </c>
      <c r="AE2350" s="54">
        <v>2</v>
      </c>
      <c r="AF2350" s="54">
        <v>0</v>
      </c>
      <c r="AG2350" s="54">
        <v>0</v>
      </c>
      <c r="AH2350" s="54">
        <v>0</v>
      </c>
      <c r="AI2350" s="55">
        <v>0</v>
      </c>
    </row>
    <row r="2351" spans="1:35" x14ac:dyDescent="0.25">
      <c r="A2351" s="26">
        <v>2020</v>
      </c>
      <c r="B2351" s="26">
        <v>1</v>
      </c>
      <c r="C2351" s="26" t="s">
        <v>85</v>
      </c>
      <c r="D2351" s="26">
        <v>64</v>
      </c>
      <c r="E2351" s="26">
        <v>1956</v>
      </c>
      <c r="F2351" s="50">
        <v>0</v>
      </c>
      <c r="G2351" s="51">
        <v>0</v>
      </c>
      <c r="H2351" s="51">
        <v>0</v>
      </c>
      <c r="I2351" s="51">
        <v>0</v>
      </c>
      <c r="J2351" s="51">
        <v>0</v>
      </c>
      <c r="K2351" s="52">
        <v>0</v>
      </c>
      <c r="L2351" s="50">
        <v>0</v>
      </c>
      <c r="M2351" s="51">
        <v>0</v>
      </c>
      <c r="N2351" s="51">
        <v>0</v>
      </c>
      <c r="O2351" s="51">
        <v>0</v>
      </c>
      <c r="P2351" s="51">
        <v>0</v>
      </c>
      <c r="Q2351" s="52">
        <v>0</v>
      </c>
      <c r="R2351" s="50">
        <v>0</v>
      </c>
      <c r="S2351" s="51">
        <v>0</v>
      </c>
      <c r="T2351" s="51">
        <v>0</v>
      </c>
      <c r="U2351" s="51">
        <v>0</v>
      </c>
      <c r="V2351" s="51">
        <v>0</v>
      </c>
      <c r="W2351" s="52">
        <v>0</v>
      </c>
      <c r="X2351" s="50">
        <v>0</v>
      </c>
      <c r="Y2351" s="51">
        <v>0</v>
      </c>
      <c r="Z2351" s="51">
        <v>0</v>
      </c>
      <c r="AA2351" s="51">
        <v>0</v>
      </c>
      <c r="AB2351" s="51">
        <v>0</v>
      </c>
      <c r="AC2351" s="52">
        <v>0</v>
      </c>
      <c r="AD2351" s="50">
        <v>0</v>
      </c>
      <c r="AE2351" s="51">
        <v>0</v>
      </c>
      <c r="AF2351" s="51">
        <v>0</v>
      </c>
      <c r="AG2351" s="51">
        <v>0</v>
      </c>
      <c r="AH2351" s="51">
        <v>0</v>
      </c>
      <c r="AI2351" s="52">
        <v>0</v>
      </c>
    </row>
    <row r="2352" spans="1:35" x14ac:dyDescent="0.25">
      <c r="A2352" s="27">
        <v>2020</v>
      </c>
      <c r="B2352" s="27">
        <v>1</v>
      </c>
      <c r="C2352" s="27" t="s">
        <v>85</v>
      </c>
      <c r="D2352" s="27">
        <v>65</v>
      </c>
      <c r="E2352" s="27">
        <v>1955</v>
      </c>
      <c r="F2352" s="53">
        <v>182</v>
      </c>
      <c r="G2352" s="54">
        <v>0</v>
      </c>
      <c r="H2352" s="54">
        <v>0</v>
      </c>
      <c r="I2352" s="54">
        <v>0</v>
      </c>
      <c r="J2352" s="54">
        <v>0</v>
      </c>
      <c r="K2352" s="55">
        <v>0</v>
      </c>
      <c r="L2352" s="53">
        <v>0</v>
      </c>
      <c r="M2352" s="54">
        <v>0</v>
      </c>
      <c r="N2352" s="54">
        <v>0</v>
      </c>
      <c r="O2352" s="54">
        <v>0</v>
      </c>
      <c r="P2352" s="54">
        <v>0</v>
      </c>
      <c r="Q2352" s="55">
        <v>0</v>
      </c>
      <c r="R2352" s="53">
        <v>1</v>
      </c>
      <c r="S2352" s="54">
        <v>0</v>
      </c>
      <c r="T2352" s="54">
        <v>0</v>
      </c>
      <c r="U2352" s="54">
        <v>0</v>
      </c>
      <c r="V2352" s="54">
        <v>0</v>
      </c>
      <c r="W2352" s="55">
        <v>0</v>
      </c>
      <c r="X2352" s="53">
        <v>0</v>
      </c>
      <c r="Y2352" s="54">
        <v>0</v>
      </c>
      <c r="Z2352" s="54">
        <v>0</v>
      </c>
      <c r="AA2352" s="54">
        <v>0</v>
      </c>
      <c r="AB2352" s="54">
        <v>0</v>
      </c>
      <c r="AC2352" s="55">
        <v>0</v>
      </c>
      <c r="AD2352" s="53">
        <v>1</v>
      </c>
      <c r="AE2352" s="54">
        <v>0</v>
      </c>
      <c r="AF2352" s="54">
        <v>0</v>
      </c>
      <c r="AG2352" s="54">
        <v>0</v>
      </c>
      <c r="AH2352" s="54">
        <v>0</v>
      </c>
      <c r="AI2352" s="55">
        <v>0</v>
      </c>
    </row>
    <row r="2353" spans="1:35" x14ac:dyDescent="0.25">
      <c r="A2353" s="26">
        <v>2020</v>
      </c>
      <c r="B2353" s="26">
        <v>1</v>
      </c>
      <c r="C2353" s="26" t="s">
        <v>85</v>
      </c>
      <c r="D2353" s="26">
        <v>66</v>
      </c>
      <c r="E2353" s="26">
        <v>1954</v>
      </c>
      <c r="F2353" s="50">
        <v>0</v>
      </c>
      <c r="G2353" s="51">
        <v>366</v>
      </c>
      <c r="H2353" s="51">
        <v>0</v>
      </c>
      <c r="I2353" s="51">
        <v>0</v>
      </c>
      <c r="J2353" s="51">
        <v>0</v>
      </c>
      <c r="K2353" s="52">
        <v>0</v>
      </c>
      <c r="L2353" s="50">
        <v>0</v>
      </c>
      <c r="M2353" s="51">
        <v>0</v>
      </c>
      <c r="N2353" s="51">
        <v>0</v>
      </c>
      <c r="O2353" s="51">
        <v>0</v>
      </c>
      <c r="P2353" s="51">
        <v>0</v>
      </c>
      <c r="Q2353" s="52">
        <v>0</v>
      </c>
      <c r="R2353" s="50">
        <v>0</v>
      </c>
      <c r="S2353" s="51">
        <v>1</v>
      </c>
      <c r="T2353" s="51">
        <v>0</v>
      </c>
      <c r="U2353" s="51">
        <v>0</v>
      </c>
      <c r="V2353" s="51">
        <v>0</v>
      </c>
      <c r="W2353" s="52">
        <v>0</v>
      </c>
      <c r="X2353" s="50">
        <v>0</v>
      </c>
      <c r="Y2353" s="51">
        <v>0</v>
      </c>
      <c r="Z2353" s="51">
        <v>0</v>
      </c>
      <c r="AA2353" s="51">
        <v>0</v>
      </c>
      <c r="AB2353" s="51">
        <v>0</v>
      </c>
      <c r="AC2353" s="52">
        <v>0</v>
      </c>
      <c r="AD2353" s="50">
        <v>0</v>
      </c>
      <c r="AE2353" s="51">
        <v>1</v>
      </c>
      <c r="AF2353" s="51">
        <v>0</v>
      </c>
      <c r="AG2353" s="51">
        <v>0</v>
      </c>
      <c r="AH2353" s="51">
        <v>0</v>
      </c>
      <c r="AI2353" s="52">
        <v>0</v>
      </c>
    </row>
    <row r="2354" spans="1:35" x14ac:dyDescent="0.25">
      <c r="A2354" s="27">
        <v>2020</v>
      </c>
      <c r="B2354" s="27">
        <v>1</v>
      </c>
      <c r="C2354" s="27" t="s">
        <v>85</v>
      </c>
      <c r="D2354" s="27">
        <v>67</v>
      </c>
      <c r="E2354" s="27">
        <v>1953</v>
      </c>
      <c r="F2354" s="53">
        <v>0</v>
      </c>
      <c r="G2354" s="54">
        <v>0</v>
      </c>
      <c r="H2354" s="54">
        <v>0</v>
      </c>
      <c r="I2354" s="54">
        <v>0</v>
      </c>
      <c r="J2354" s="54">
        <v>0</v>
      </c>
      <c r="K2354" s="55">
        <v>0</v>
      </c>
      <c r="L2354" s="53">
        <v>0</v>
      </c>
      <c r="M2354" s="54">
        <v>0</v>
      </c>
      <c r="N2354" s="54">
        <v>0</v>
      </c>
      <c r="O2354" s="54">
        <v>0</v>
      </c>
      <c r="P2354" s="54">
        <v>0</v>
      </c>
      <c r="Q2354" s="55">
        <v>0</v>
      </c>
      <c r="R2354" s="53">
        <v>0</v>
      </c>
      <c r="S2354" s="54">
        <v>0</v>
      </c>
      <c r="T2354" s="54">
        <v>0</v>
      </c>
      <c r="U2354" s="54">
        <v>0</v>
      </c>
      <c r="V2354" s="54">
        <v>0</v>
      </c>
      <c r="W2354" s="55">
        <v>0</v>
      </c>
      <c r="X2354" s="53">
        <v>0</v>
      </c>
      <c r="Y2354" s="54">
        <v>0</v>
      </c>
      <c r="Z2354" s="54">
        <v>0</v>
      </c>
      <c r="AA2354" s="54">
        <v>0</v>
      </c>
      <c r="AB2354" s="54">
        <v>0</v>
      </c>
      <c r="AC2354" s="55">
        <v>0</v>
      </c>
      <c r="AD2354" s="53">
        <v>0</v>
      </c>
      <c r="AE2354" s="54">
        <v>0</v>
      </c>
      <c r="AF2354" s="54">
        <v>0</v>
      </c>
      <c r="AG2354" s="54">
        <v>0</v>
      </c>
      <c r="AH2354" s="54">
        <v>0</v>
      </c>
      <c r="AI2354" s="55">
        <v>0</v>
      </c>
    </row>
    <row r="2355" spans="1:35" x14ac:dyDescent="0.25">
      <c r="A2355" s="26">
        <v>2020</v>
      </c>
      <c r="B2355" s="26">
        <v>1</v>
      </c>
      <c r="C2355" s="26" t="s">
        <v>85</v>
      </c>
      <c r="D2355" s="26">
        <v>68</v>
      </c>
      <c r="E2355" s="26">
        <v>1952</v>
      </c>
      <c r="F2355" s="50">
        <v>0</v>
      </c>
      <c r="G2355" s="51">
        <v>0</v>
      </c>
      <c r="H2355" s="51">
        <v>0</v>
      </c>
      <c r="I2355" s="51">
        <v>0</v>
      </c>
      <c r="J2355" s="51">
        <v>0</v>
      </c>
      <c r="K2355" s="52">
        <v>0</v>
      </c>
      <c r="L2355" s="50">
        <v>0</v>
      </c>
      <c r="M2355" s="51">
        <v>0</v>
      </c>
      <c r="N2355" s="51">
        <v>0</v>
      </c>
      <c r="O2355" s="51">
        <v>0</v>
      </c>
      <c r="P2355" s="51">
        <v>0</v>
      </c>
      <c r="Q2355" s="52">
        <v>0</v>
      </c>
      <c r="R2355" s="50">
        <v>0</v>
      </c>
      <c r="S2355" s="51">
        <v>0</v>
      </c>
      <c r="T2355" s="51">
        <v>0</v>
      </c>
      <c r="U2355" s="51">
        <v>0</v>
      </c>
      <c r="V2355" s="51">
        <v>0</v>
      </c>
      <c r="W2355" s="52">
        <v>0</v>
      </c>
      <c r="X2355" s="50">
        <v>0</v>
      </c>
      <c r="Y2355" s="51">
        <v>0</v>
      </c>
      <c r="Z2355" s="51">
        <v>0</v>
      </c>
      <c r="AA2355" s="51">
        <v>0</v>
      </c>
      <c r="AB2355" s="51">
        <v>0</v>
      </c>
      <c r="AC2355" s="52">
        <v>0</v>
      </c>
      <c r="AD2355" s="50">
        <v>0</v>
      </c>
      <c r="AE2355" s="51">
        <v>0</v>
      </c>
      <c r="AF2355" s="51">
        <v>0</v>
      </c>
      <c r="AG2355" s="51">
        <v>0</v>
      </c>
      <c r="AH2355" s="51">
        <v>0</v>
      </c>
      <c r="AI2355" s="52">
        <v>0</v>
      </c>
    </row>
    <row r="2356" spans="1:35" x14ac:dyDescent="0.25">
      <c r="A2356" s="27">
        <v>2020</v>
      </c>
      <c r="B2356" s="27">
        <v>1</v>
      </c>
      <c r="C2356" s="27" t="s">
        <v>85</v>
      </c>
      <c r="D2356" s="27">
        <v>69</v>
      </c>
      <c r="E2356" s="27">
        <v>1951</v>
      </c>
      <c r="F2356" s="53">
        <v>0</v>
      </c>
      <c r="G2356" s="54">
        <v>0</v>
      </c>
      <c r="H2356" s="54">
        <v>0</v>
      </c>
      <c r="I2356" s="54">
        <v>0</v>
      </c>
      <c r="J2356" s="54">
        <v>0</v>
      </c>
      <c r="K2356" s="55">
        <v>0</v>
      </c>
      <c r="L2356" s="53">
        <v>0</v>
      </c>
      <c r="M2356" s="54">
        <v>0</v>
      </c>
      <c r="N2356" s="54">
        <v>0</v>
      </c>
      <c r="O2356" s="54">
        <v>0</v>
      </c>
      <c r="P2356" s="54">
        <v>0</v>
      </c>
      <c r="Q2356" s="55">
        <v>0</v>
      </c>
      <c r="R2356" s="53">
        <v>0</v>
      </c>
      <c r="S2356" s="54">
        <v>0</v>
      </c>
      <c r="T2356" s="54">
        <v>0</v>
      </c>
      <c r="U2356" s="54">
        <v>0</v>
      </c>
      <c r="V2356" s="54">
        <v>0</v>
      </c>
      <c r="W2356" s="55">
        <v>0</v>
      </c>
      <c r="X2356" s="53">
        <v>0</v>
      </c>
      <c r="Y2356" s="54">
        <v>0</v>
      </c>
      <c r="Z2356" s="54">
        <v>0</v>
      </c>
      <c r="AA2356" s="54">
        <v>0</v>
      </c>
      <c r="AB2356" s="54">
        <v>0</v>
      </c>
      <c r="AC2356" s="55">
        <v>0</v>
      </c>
      <c r="AD2356" s="53">
        <v>0</v>
      </c>
      <c r="AE2356" s="54">
        <v>0</v>
      </c>
      <c r="AF2356" s="54">
        <v>0</v>
      </c>
      <c r="AG2356" s="54">
        <v>0</v>
      </c>
      <c r="AH2356" s="54">
        <v>0</v>
      </c>
      <c r="AI2356" s="55">
        <v>0</v>
      </c>
    </row>
    <row r="2357" spans="1:35" x14ac:dyDescent="0.25">
      <c r="A2357" s="26">
        <v>2020</v>
      </c>
      <c r="B2357" s="26">
        <v>1</v>
      </c>
      <c r="C2357" s="26" t="s">
        <v>85</v>
      </c>
      <c r="D2357" s="26">
        <v>70</v>
      </c>
      <c r="E2357" s="26">
        <v>1950</v>
      </c>
      <c r="F2357" s="50">
        <v>0</v>
      </c>
      <c r="G2357" s="51">
        <v>0</v>
      </c>
      <c r="H2357" s="51">
        <v>0</v>
      </c>
      <c r="I2357" s="51">
        <v>0</v>
      </c>
      <c r="J2357" s="51">
        <v>0</v>
      </c>
      <c r="K2357" s="52">
        <v>0</v>
      </c>
      <c r="L2357" s="50">
        <v>0</v>
      </c>
      <c r="M2357" s="51">
        <v>0</v>
      </c>
      <c r="N2357" s="51">
        <v>0</v>
      </c>
      <c r="O2357" s="51">
        <v>0</v>
      </c>
      <c r="P2357" s="51">
        <v>0</v>
      </c>
      <c r="Q2357" s="52">
        <v>0</v>
      </c>
      <c r="R2357" s="50">
        <v>0</v>
      </c>
      <c r="S2357" s="51">
        <v>0</v>
      </c>
      <c r="T2357" s="51">
        <v>0</v>
      </c>
      <c r="U2357" s="51">
        <v>0</v>
      </c>
      <c r="V2357" s="51">
        <v>0</v>
      </c>
      <c r="W2357" s="52">
        <v>0</v>
      </c>
      <c r="X2357" s="50">
        <v>0</v>
      </c>
      <c r="Y2357" s="51">
        <v>0</v>
      </c>
      <c r="Z2357" s="51">
        <v>0</v>
      </c>
      <c r="AA2357" s="51">
        <v>0</v>
      </c>
      <c r="AB2357" s="51">
        <v>0</v>
      </c>
      <c r="AC2357" s="52">
        <v>0</v>
      </c>
      <c r="AD2357" s="50">
        <v>0</v>
      </c>
      <c r="AE2357" s="51">
        <v>0</v>
      </c>
      <c r="AF2357" s="51">
        <v>0</v>
      </c>
      <c r="AG2357" s="51">
        <v>0</v>
      </c>
      <c r="AH2357" s="51">
        <v>0</v>
      </c>
      <c r="AI2357" s="52">
        <v>0</v>
      </c>
    </row>
    <row r="2358" spans="1:35" x14ac:dyDescent="0.25">
      <c r="A2358" s="27">
        <v>2020</v>
      </c>
      <c r="B2358" s="27">
        <v>1</v>
      </c>
      <c r="C2358" s="27" t="s">
        <v>85</v>
      </c>
      <c r="D2358" s="27">
        <v>71</v>
      </c>
      <c r="E2358" s="27">
        <v>1949</v>
      </c>
      <c r="F2358" s="53">
        <v>0</v>
      </c>
      <c r="G2358" s="54">
        <v>0</v>
      </c>
      <c r="H2358" s="54">
        <v>0</v>
      </c>
      <c r="I2358" s="54">
        <v>0</v>
      </c>
      <c r="J2358" s="54">
        <v>0</v>
      </c>
      <c r="K2358" s="55">
        <v>0</v>
      </c>
      <c r="L2358" s="53">
        <v>0</v>
      </c>
      <c r="M2358" s="54">
        <v>0</v>
      </c>
      <c r="N2358" s="54">
        <v>0</v>
      </c>
      <c r="O2358" s="54">
        <v>0</v>
      </c>
      <c r="P2358" s="54">
        <v>0</v>
      </c>
      <c r="Q2358" s="55">
        <v>0</v>
      </c>
      <c r="R2358" s="53">
        <v>0</v>
      </c>
      <c r="S2358" s="54">
        <v>0</v>
      </c>
      <c r="T2358" s="54">
        <v>0</v>
      </c>
      <c r="U2358" s="54">
        <v>0</v>
      </c>
      <c r="V2358" s="54">
        <v>0</v>
      </c>
      <c r="W2358" s="55">
        <v>0</v>
      </c>
      <c r="X2358" s="53">
        <v>0</v>
      </c>
      <c r="Y2358" s="54">
        <v>0</v>
      </c>
      <c r="Z2358" s="54">
        <v>0</v>
      </c>
      <c r="AA2358" s="54">
        <v>0</v>
      </c>
      <c r="AB2358" s="54">
        <v>0</v>
      </c>
      <c r="AC2358" s="55">
        <v>0</v>
      </c>
      <c r="AD2358" s="53">
        <v>0</v>
      </c>
      <c r="AE2358" s="54">
        <v>0</v>
      </c>
      <c r="AF2358" s="54">
        <v>0</v>
      </c>
      <c r="AG2358" s="54">
        <v>0</v>
      </c>
      <c r="AH2358" s="54">
        <v>0</v>
      </c>
      <c r="AI2358" s="55">
        <v>0</v>
      </c>
    </row>
    <row r="2359" spans="1:35" x14ac:dyDescent="0.25">
      <c r="A2359" s="26">
        <v>2020</v>
      </c>
      <c r="B2359" s="26">
        <v>1</v>
      </c>
      <c r="C2359" s="26" t="s">
        <v>85</v>
      </c>
      <c r="D2359" s="26">
        <v>72</v>
      </c>
      <c r="E2359" s="26">
        <v>1948</v>
      </c>
      <c r="F2359" s="50">
        <v>182</v>
      </c>
      <c r="G2359" s="51">
        <v>366</v>
      </c>
      <c r="H2359" s="51">
        <v>0</v>
      </c>
      <c r="I2359" s="51">
        <v>0</v>
      </c>
      <c r="J2359" s="51">
        <v>0</v>
      </c>
      <c r="K2359" s="52">
        <v>0</v>
      </c>
      <c r="L2359" s="50">
        <v>0</v>
      </c>
      <c r="M2359" s="51">
        <v>0</v>
      </c>
      <c r="N2359" s="51">
        <v>0</v>
      </c>
      <c r="O2359" s="51">
        <v>0</v>
      </c>
      <c r="P2359" s="51">
        <v>0</v>
      </c>
      <c r="Q2359" s="52">
        <v>0</v>
      </c>
      <c r="R2359" s="50">
        <v>1</v>
      </c>
      <c r="S2359" s="51">
        <v>1</v>
      </c>
      <c r="T2359" s="51">
        <v>0</v>
      </c>
      <c r="U2359" s="51">
        <v>0</v>
      </c>
      <c r="V2359" s="51">
        <v>0</v>
      </c>
      <c r="W2359" s="52">
        <v>0</v>
      </c>
      <c r="X2359" s="50">
        <v>0</v>
      </c>
      <c r="Y2359" s="51">
        <v>0</v>
      </c>
      <c r="Z2359" s="51">
        <v>0</v>
      </c>
      <c r="AA2359" s="51">
        <v>0</v>
      </c>
      <c r="AB2359" s="51">
        <v>0</v>
      </c>
      <c r="AC2359" s="52">
        <v>0</v>
      </c>
      <c r="AD2359" s="50">
        <v>1</v>
      </c>
      <c r="AE2359" s="51">
        <v>1</v>
      </c>
      <c r="AF2359" s="51">
        <v>0</v>
      </c>
      <c r="AG2359" s="51">
        <v>0</v>
      </c>
      <c r="AH2359" s="51">
        <v>0</v>
      </c>
      <c r="AI2359" s="52">
        <v>0</v>
      </c>
    </row>
    <row r="2360" spans="1:35" x14ac:dyDescent="0.25">
      <c r="A2360" s="27">
        <v>2020</v>
      </c>
      <c r="B2360" s="27">
        <v>1</v>
      </c>
      <c r="C2360" s="27" t="s">
        <v>85</v>
      </c>
      <c r="D2360" s="27">
        <v>73</v>
      </c>
      <c r="E2360" s="27">
        <v>1947</v>
      </c>
      <c r="F2360" s="53">
        <v>0</v>
      </c>
      <c r="G2360" s="54">
        <v>0</v>
      </c>
      <c r="H2360" s="54">
        <v>0</v>
      </c>
      <c r="I2360" s="54">
        <v>0</v>
      </c>
      <c r="J2360" s="54">
        <v>0</v>
      </c>
      <c r="K2360" s="55">
        <v>0</v>
      </c>
      <c r="L2360" s="53">
        <v>0</v>
      </c>
      <c r="M2360" s="54">
        <v>0</v>
      </c>
      <c r="N2360" s="54">
        <v>0</v>
      </c>
      <c r="O2360" s="54">
        <v>0</v>
      </c>
      <c r="P2360" s="54">
        <v>0</v>
      </c>
      <c r="Q2360" s="55">
        <v>0</v>
      </c>
      <c r="R2360" s="53">
        <v>0</v>
      </c>
      <c r="S2360" s="54">
        <v>0</v>
      </c>
      <c r="T2360" s="54">
        <v>0</v>
      </c>
      <c r="U2360" s="54">
        <v>0</v>
      </c>
      <c r="V2360" s="54">
        <v>0</v>
      </c>
      <c r="W2360" s="55">
        <v>0</v>
      </c>
      <c r="X2360" s="53">
        <v>0</v>
      </c>
      <c r="Y2360" s="54">
        <v>0</v>
      </c>
      <c r="Z2360" s="54">
        <v>0</v>
      </c>
      <c r="AA2360" s="54">
        <v>0</v>
      </c>
      <c r="AB2360" s="54">
        <v>0</v>
      </c>
      <c r="AC2360" s="55">
        <v>0</v>
      </c>
      <c r="AD2360" s="53">
        <v>0</v>
      </c>
      <c r="AE2360" s="54">
        <v>0</v>
      </c>
      <c r="AF2360" s="54">
        <v>0</v>
      </c>
      <c r="AG2360" s="54">
        <v>0</v>
      </c>
      <c r="AH2360" s="54">
        <v>0</v>
      </c>
      <c r="AI2360" s="55">
        <v>0</v>
      </c>
    </row>
    <row r="2361" spans="1:35" x14ac:dyDescent="0.25">
      <c r="A2361" s="26">
        <v>2020</v>
      </c>
      <c r="B2361" s="26">
        <v>1</v>
      </c>
      <c r="C2361" s="26" t="s">
        <v>85</v>
      </c>
      <c r="D2361" s="26">
        <v>74</v>
      </c>
      <c r="E2361" s="26">
        <v>1946</v>
      </c>
      <c r="F2361" s="50">
        <v>0</v>
      </c>
      <c r="G2361" s="51">
        <v>0</v>
      </c>
      <c r="H2361" s="51">
        <v>0</v>
      </c>
      <c r="I2361" s="51">
        <v>0</v>
      </c>
      <c r="J2361" s="51">
        <v>0</v>
      </c>
      <c r="K2361" s="52">
        <v>0</v>
      </c>
      <c r="L2361" s="50">
        <v>0</v>
      </c>
      <c r="M2361" s="51">
        <v>0</v>
      </c>
      <c r="N2361" s="51">
        <v>0</v>
      </c>
      <c r="O2361" s="51">
        <v>0</v>
      </c>
      <c r="P2361" s="51">
        <v>0</v>
      </c>
      <c r="Q2361" s="52">
        <v>0</v>
      </c>
      <c r="R2361" s="50">
        <v>0</v>
      </c>
      <c r="S2361" s="51">
        <v>0</v>
      </c>
      <c r="T2361" s="51">
        <v>0</v>
      </c>
      <c r="U2361" s="51">
        <v>0</v>
      </c>
      <c r="V2361" s="51">
        <v>0</v>
      </c>
      <c r="W2361" s="52">
        <v>0</v>
      </c>
      <c r="X2361" s="50">
        <v>0</v>
      </c>
      <c r="Y2361" s="51">
        <v>0</v>
      </c>
      <c r="Z2361" s="51">
        <v>0</v>
      </c>
      <c r="AA2361" s="51">
        <v>0</v>
      </c>
      <c r="AB2361" s="51">
        <v>0</v>
      </c>
      <c r="AC2361" s="52">
        <v>0</v>
      </c>
      <c r="AD2361" s="50">
        <v>0</v>
      </c>
      <c r="AE2361" s="51">
        <v>0</v>
      </c>
      <c r="AF2361" s="51">
        <v>0</v>
      </c>
      <c r="AG2361" s="51">
        <v>0</v>
      </c>
      <c r="AH2361" s="51">
        <v>0</v>
      </c>
      <c r="AI2361" s="52">
        <v>0</v>
      </c>
    </row>
    <row r="2362" spans="1:35" x14ac:dyDescent="0.25">
      <c r="A2362" s="27">
        <v>2020</v>
      </c>
      <c r="B2362" s="27">
        <v>1</v>
      </c>
      <c r="C2362" s="27" t="s">
        <v>85</v>
      </c>
      <c r="D2362" s="27">
        <v>75</v>
      </c>
      <c r="E2362" s="27">
        <v>1945</v>
      </c>
      <c r="F2362" s="53">
        <v>0</v>
      </c>
      <c r="G2362" s="54">
        <v>0</v>
      </c>
      <c r="H2362" s="54">
        <v>0</v>
      </c>
      <c r="I2362" s="54">
        <v>0</v>
      </c>
      <c r="J2362" s="54">
        <v>0</v>
      </c>
      <c r="K2362" s="55">
        <v>0</v>
      </c>
      <c r="L2362" s="53">
        <v>0</v>
      </c>
      <c r="M2362" s="54">
        <v>0</v>
      </c>
      <c r="N2362" s="54">
        <v>0</v>
      </c>
      <c r="O2362" s="54">
        <v>0</v>
      </c>
      <c r="P2362" s="54">
        <v>0</v>
      </c>
      <c r="Q2362" s="55">
        <v>0</v>
      </c>
      <c r="R2362" s="53">
        <v>0</v>
      </c>
      <c r="S2362" s="54">
        <v>0</v>
      </c>
      <c r="T2362" s="54">
        <v>0</v>
      </c>
      <c r="U2362" s="54">
        <v>0</v>
      </c>
      <c r="V2362" s="54">
        <v>0</v>
      </c>
      <c r="W2362" s="55">
        <v>0</v>
      </c>
      <c r="X2362" s="53">
        <v>0</v>
      </c>
      <c r="Y2362" s="54">
        <v>0</v>
      </c>
      <c r="Z2362" s="54">
        <v>0</v>
      </c>
      <c r="AA2362" s="54">
        <v>0</v>
      </c>
      <c r="AB2362" s="54">
        <v>0</v>
      </c>
      <c r="AC2362" s="55">
        <v>0</v>
      </c>
      <c r="AD2362" s="53">
        <v>0</v>
      </c>
      <c r="AE2362" s="54">
        <v>0</v>
      </c>
      <c r="AF2362" s="54">
        <v>0</v>
      </c>
      <c r="AG2362" s="54">
        <v>0</v>
      </c>
      <c r="AH2362" s="54">
        <v>0</v>
      </c>
      <c r="AI2362" s="55">
        <v>0</v>
      </c>
    </row>
    <row r="2363" spans="1:35" x14ac:dyDescent="0.25">
      <c r="A2363" s="26">
        <v>2020</v>
      </c>
      <c r="B2363" s="26">
        <v>1</v>
      </c>
      <c r="C2363" s="26" t="s">
        <v>85</v>
      </c>
      <c r="D2363" s="26">
        <v>76</v>
      </c>
      <c r="E2363" s="26">
        <v>1944</v>
      </c>
      <c r="F2363" s="50">
        <v>0</v>
      </c>
      <c r="G2363" s="51">
        <v>0</v>
      </c>
      <c r="H2363" s="51">
        <v>0</v>
      </c>
      <c r="I2363" s="51">
        <v>0</v>
      </c>
      <c r="J2363" s="51">
        <v>0</v>
      </c>
      <c r="K2363" s="52">
        <v>0</v>
      </c>
      <c r="L2363" s="50">
        <v>0</v>
      </c>
      <c r="M2363" s="51">
        <v>0</v>
      </c>
      <c r="N2363" s="51">
        <v>0</v>
      </c>
      <c r="O2363" s="51">
        <v>0</v>
      </c>
      <c r="P2363" s="51">
        <v>0</v>
      </c>
      <c r="Q2363" s="52">
        <v>0</v>
      </c>
      <c r="R2363" s="50">
        <v>0</v>
      </c>
      <c r="S2363" s="51">
        <v>0</v>
      </c>
      <c r="T2363" s="51">
        <v>0</v>
      </c>
      <c r="U2363" s="51">
        <v>0</v>
      </c>
      <c r="V2363" s="51">
        <v>0</v>
      </c>
      <c r="W2363" s="52">
        <v>0</v>
      </c>
      <c r="X2363" s="50">
        <v>0</v>
      </c>
      <c r="Y2363" s="51">
        <v>0</v>
      </c>
      <c r="Z2363" s="51">
        <v>0</v>
      </c>
      <c r="AA2363" s="51">
        <v>0</v>
      </c>
      <c r="AB2363" s="51">
        <v>0</v>
      </c>
      <c r="AC2363" s="52">
        <v>0</v>
      </c>
      <c r="AD2363" s="50">
        <v>0</v>
      </c>
      <c r="AE2363" s="51">
        <v>0</v>
      </c>
      <c r="AF2363" s="51">
        <v>0</v>
      </c>
      <c r="AG2363" s="51">
        <v>0</v>
      </c>
      <c r="AH2363" s="51">
        <v>0</v>
      </c>
      <c r="AI2363" s="52">
        <v>0</v>
      </c>
    </row>
    <row r="2364" spans="1:35" x14ac:dyDescent="0.25">
      <c r="A2364" s="27">
        <v>2020</v>
      </c>
      <c r="B2364" s="27">
        <v>1</v>
      </c>
      <c r="C2364" s="27" t="s">
        <v>85</v>
      </c>
      <c r="D2364" s="27">
        <v>77</v>
      </c>
      <c r="E2364" s="27">
        <v>1943</v>
      </c>
      <c r="F2364" s="53">
        <v>0</v>
      </c>
      <c r="G2364" s="54">
        <v>0</v>
      </c>
      <c r="H2364" s="54">
        <v>0</v>
      </c>
      <c r="I2364" s="54">
        <v>0</v>
      </c>
      <c r="J2364" s="54">
        <v>0</v>
      </c>
      <c r="K2364" s="55">
        <v>0</v>
      </c>
      <c r="L2364" s="53">
        <v>0</v>
      </c>
      <c r="M2364" s="54">
        <v>0</v>
      </c>
      <c r="N2364" s="54">
        <v>0</v>
      </c>
      <c r="O2364" s="54">
        <v>0</v>
      </c>
      <c r="P2364" s="54">
        <v>0</v>
      </c>
      <c r="Q2364" s="55">
        <v>0</v>
      </c>
      <c r="R2364" s="53">
        <v>0</v>
      </c>
      <c r="S2364" s="54">
        <v>0</v>
      </c>
      <c r="T2364" s="54">
        <v>0</v>
      </c>
      <c r="U2364" s="54">
        <v>0</v>
      </c>
      <c r="V2364" s="54">
        <v>0</v>
      </c>
      <c r="W2364" s="55">
        <v>0</v>
      </c>
      <c r="X2364" s="53">
        <v>0</v>
      </c>
      <c r="Y2364" s="54">
        <v>0</v>
      </c>
      <c r="Z2364" s="54">
        <v>0</v>
      </c>
      <c r="AA2364" s="54">
        <v>0</v>
      </c>
      <c r="AB2364" s="54">
        <v>0</v>
      </c>
      <c r="AC2364" s="55">
        <v>0</v>
      </c>
      <c r="AD2364" s="53">
        <v>0</v>
      </c>
      <c r="AE2364" s="54">
        <v>0</v>
      </c>
      <c r="AF2364" s="54">
        <v>0</v>
      </c>
      <c r="AG2364" s="54">
        <v>0</v>
      </c>
      <c r="AH2364" s="54">
        <v>0</v>
      </c>
      <c r="AI2364" s="55">
        <v>0</v>
      </c>
    </row>
    <row r="2365" spans="1:35" x14ac:dyDescent="0.25">
      <c r="A2365" s="26">
        <v>2020</v>
      </c>
      <c r="B2365" s="26">
        <v>1</v>
      </c>
      <c r="C2365" s="26" t="s">
        <v>85</v>
      </c>
      <c r="D2365" s="26">
        <v>78</v>
      </c>
      <c r="E2365" s="26">
        <v>1942</v>
      </c>
      <c r="F2365" s="50">
        <v>0</v>
      </c>
      <c r="G2365" s="51">
        <v>0</v>
      </c>
      <c r="H2365" s="51">
        <v>0</v>
      </c>
      <c r="I2365" s="51">
        <v>0</v>
      </c>
      <c r="J2365" s="51">
        <v>0</v>
      </c>
      <c r="K2365" s="52">
        <v>0</v>
      </c>
      <c r="L2365" s="50">
        <v>0</v>
      </c>
      <c r="M2365" s="51">
        <v>0</v>
      </c>
      <c r="N2365" s="51">
        <v>0</v>
      </c>
      <c r="O2365" s="51">
        <v>0</v>
      </c>
      <c r="P2365" s="51">
        <v>0</v>
      </c>
      <c r="Q2365" s="52">
        <v>0</v>
      </c>
      <c r="R2365" s="50">
        <v>0</v>
      </c>
      <c r="S2365" s="51">
        <v>0</v>
      </c>
      <c r="T2365" s="51">
        <v>0</v>
      </c>
      <c r="U2365" s="51">
        <v>0</v>
      </c>
      <c r="V2365" s="51">
        <v>0</v>
      </c>
      <c r="W2365" s="52">
        <v>0</v>
      </c>
      <c r="X2365" s="50">
        <v>0</v>
      </c>
      <c r="Y2365" s="51">
        <v>0</v>
      </c>
      <c r="Z2365" s="51">
        <v>0</v>
      </c>
      <c r="AA2365" s="51">
        <v>0</v>
      </c>
      <c r="AB2365" s="51">
        <v>0</v>
      </c>
      <c r="AC2365" s="52">
        <v>0</v>
      </c>
      <c r="AD2365" s="50">
        <v>0</v>
      </c>
      <c r="AE2365" s="51">
        <v>0</v>
      </c>
      <c r="AF2365" s="51">
        <v>0</v>
      </c>
      <c r="AG2365" s="51">
        <v>0</v>
      </c>
      <c r="AH2365" s="51">
        <v>0</v>
      </c>
      <c r="AI2365" s="52">
        <v>0</v>
      </c>
    </row>
    <row r="2366" spans="1:35" x14ac:dyDescent="0.25">
      <c r="A2366" s="27">
        <v>2020</v>
      </c>
      <c r="B2366" s="27">
        <v>1</v>
      </c>
      <c r="C2366" s="27" t="s">
        <v>85</v>
      </c>
      <c r="D2366" s="27">
        <v>79</v>
      </c>
      <c r="E2366" s="27">
        <v>1941</v>
      </c>
      <c r="F2366" s="53">
        <v>0</v>
      </c>
      <c r="G2366" s="54">
        <v>0</v>
      </c>
      <c r="H2366" s="54">
        <v>0</v>
      </c>
      <c r="I2366" s="54">
        <v>0</v>
      </c>
      <c r="J2366" s="54">
        <v>0</v>
      </c>
      <c r="K2366" s="55">
        <v>0</v>
      </c>
      <c r="L2366" s="53">
        <v>0</v>
      </c>
      <c r="M2366" s="54">
        <v>0</v>
      </c>
      <c r="N2366" s="54">
        <v>0</v>
      </c>
      <c r="O2366" s="54">
        <v>0</v>
      </c>
      <c r="P2366" s="54">
        <v>0</v>
      </c>
      <c r="Q2366" s="55">
        <v>0</v>
      </c>
      <c r="R2366" s="53">
        <v>0</v>
      </c>
      <c r="S2366" s="54">
        <v>0</v>
      </c>
      <c r="T2366" s="54">
        <v>0</v>
      </c>
      <c r="U2366" s="54">
        <v>0</v>
      </c>
      <c r="V2366" s="54">
        <v>0</v>
      </c>
      <c r="W2366" s="55">
        <v>0</v>
      </c>
      <c r="X2366" s="53">
        <v>0</v>
      </c>
      <c r="Y2366" s="54">
        <v>0</v>
      </c>
      <c r="Z2366" s="54">
        <v>0</v>
      </c>
      <c r="AA2366" s="54">
        <v>0</v>
      </c>
      <c r="AB2366" s="54">
        <v>0</v>
      </c>
      <c r="AC2366" s="55">
        <v>0</v>
      </c>
      <c r="AD2366" s="53">
        <v>0</v>
      </c>
      <c r="AE2366" s="54">
        <v>0</v>
      </c>
      <c r="AF2366" s="54">
        <v>0</v>
      </c>
      <c r="AG2366" s="54">
        <v>0</v>
      </c>
      <c r="AH2366" s="54">
        <v>0</v>
      </c>
      <c r="AI2366" s="55">
        <v>0</v>
      </c>
    </row>
    <row r="2367" spans="1:35" x14ac:dyDescent="0.25">
      <c r="A2367" s="26">
        <v>2020</v>
      </c>
      <c r="B2367" s="26">
        <v>1</v>
      </c>
      <c r="C2367" s="26" t="s">
        <v>85</v>
      </c>
      <c r="D2367" s="26">
        <v>80</v>
      </c>
      <c r="E2367" s="26">
        <v>1940</v>
      </c>
      <c r="F2367" s="50">
        <v>0</v>
      </c>
      <c r="G2367" s="51">
        <v>366</v>
      </c>
      <c r="H2367" s="51">
        <v>0</v>
      </c>
      <c r="I2367" s="51">
        <v>0</v>
      </c>
      <c r="J2367" s="51">
        <v>0</v>
      </c>
      <c r="K2367" s="52">
        <v>0</v>
      </c>
      <c r="L2367" s="50">
        <v>0</v>
      </c>
      <c r="M2367" s="51">
        <v>0</v>
      </c>
      <c r="N2367" s="51">
        <v>0</v>
      </c>
      <c r="O2367" s="51">
        <v>0</v>
      </c>
      <c r="P2367" s="51">
        <v>0</v>
      </c>
      <c r="Q2367" s="52">
        <v>0</v>
      </c>
      <c r="R2367" s="50">
        <v>0</v>
      </c>
      <c r="S2367" s="51">
        <v>1</v>
      </c>
      <c r="T2367" s="51">
        <v>0</v>
      </c>
      <c r="U2367" s="51">
        <v>0</v>
      </c>
      <c r="V2367" s="51">
        <v>0</v>
      </c>
      <c r="W2367" s="52">
        <v>0</v>
      </c>
      <c r="X2367" s="50">
        <v>0</v>
      </c>
      <c r="Y2367" s="51">
        <v>0</v>
      </c>
      <c r="Z2367" s="51">
        <v>0</v>
      </c>
      <c r="AA2367" s="51">
        <v>0</v>
      </c>
      <c r="AB2367" s="51">
        <v>0</v>
      </c>
      <c r="AC2367" s="52">
        <v>0</v>
      </c>
      <c r="AD2367" s="50">
        <v>0</v>
      </c>
      <c r="AE2367" s="51">
        <v>1</v>
      </c>
      <c r="AF2367" s="51">
        <v>0</v>
      </c>
      <c r="AG2367" s="51">
        <v>0</v>
      </c>
      <c r="AH2367" s="51">
        <v>0</v>
      </c>
      <c r="AI2367" s="52">
        <v>0</v>
      </c>
    </row>
    <row r="2368" spans="1:35" x14ac:dyDescent="0.25">
      <c r="A2368" s="27">
        <v>2020</v>
      </c>
      <c r="B2368" s="27">
        <v>1</v>
      </c>
      <c r="C2368" s="27" t="s">
        <v>85</v>
      </c>
      <c r="D2368" s="27">
        <v>81</v>
      </c>
      <c r="E2368" s="27">
        <v>1939</v>
      </c>
      <c r="F2368" s="53">
        <v>95</v>
      </c>
      <c r="G2368" s="54">
        <v>95</v>
      </c>
      <c r="H2368" s="54">
        <v>0</v>
      </c>
      <c r="I2368" s="54">
        <v>0</v>
      </c>
      <c r="J2368" s="54">
        <v>0</v>
      </c>
      <c r="K2368" s="55">
        <v>0</v>
      </c>
      <c r="L2368" s="53">
        <v>0</v>
      </c>
      <c r="M2368" s="54">
        <v>0</v>
      </c>
      <c r="N2368" s="54">
        <v>0</v>
      </c>
      <c r="O2368" s="54">
        <v>0</v>
      </c>
      <c r="P2368" s="54">
        <v>0</v>
      </c>
      <c r="Q2368" s="55">
        <v>0</v>
      </c>
      <c r="R2368" s="53">
        <v>1</v>
      </c>
      <c r="S2368" s="54">
        <v>1</v>
      </c>
      <c r="T2368" s="54">
        <v>0</v>
      </c>
      <c r="U2368" s="54">
        <v>0</v>
      </c>
      <c r="V2368" s="54">
        <v>0</v>
      </c>
      <c r="W2368" s="55">
        <v>0</v>
      </c>
      <c r="X2368" s="53">
        <v>1</v>
      </c>
      <c r="Y2368" s="54">
        <v>1</v>
      </c>
      <c r="Z2368" s="54">
        <v>0</v>
      </c>
      <c r="AA2368" s="54">
        <v>0</v>
      </c>
      <c r="AB2368" s="54">
        <v>0</v>
      </c>
      <c r="AC2368" s="55">
        <v>0</v>
      </c>
      <c r="AD2368" s="53">
        <v>0</v>
      </c>
      <c r="AE2368" s="54">
        <v>0</v>
      </c>
      <c r="AF2368" s="54">
        <v>0</v>
      </c>
      <c r="AG2368" s="54">
        <v>0</v>
      </c>
      <c r="AH2368" s="54">
        <v>0</v>
      </c>
      <c r="AI2368" s="55">
        <v>0</v>
      </c>
    </row>
    <row r="2369" spans="1:35" x14ac:dyDescent="0.25">
      <c r="A2369" s="26">
        <v>2020</v>
      </c>
      <c r="B2369" s="26">
        <v>1</v>
      </c>
      <c r="C2369" s="26" t="s">
        <v>85</v>
      </c>
      <c r="D2369" s="26">
        <v>82</v>
      </c>
      <c r="E2369" s="26">
        <v>1938</v>
      </c>
      <c r="F2369" s="50">
        <v>0</v>
      </c>
      <c r="G2369" s="51">
        <v>0</v>
      </c>
      <c r="H2369" s="51">
        <v>0</v>
      </c>
      <c r="I2369" s="51">
        <v>0</v>
      </c>
      <c r="J2369" s="51">
        <v>0</v>
      </c>
      <c r="K2369" s="52">
        <v>0</v>
      </c>
      <c r="L2369" s="50">
        <v>0</v>
      </c>
      <c r="M2369" s="51">
        <v>0</v>
      </c>
      <c r="N2369" s="51">
        <v>0</v>
      </c>
      <c r="O2369" s="51">
        <v>0</v>
      </c>
      <c r="P2369" s="51">
        <v>0</v>
      </c>
      <c r="Q2369" s="52">
        <v>0</v>
      </c>
      <c r="R2369" s="50">
        <v>0</v>
      </c>
      <c r="S2369" s="51">
        <v>0</v>
      </c>
      <c r="T2369" s="51">
        <v>0</v>
      </c>
      <c r="U2369" s="51">
        <v>0</v>
      </c>
      <c r="V2369" s="51">
        <v>0</v>
      </c>
      <c r="W2369" s="52">
        <v>0</v>
      </c>
      <c r="X2369" s="50">
        <v>0</v>
      </c>
      <c r="Y2369" s="51">
        <v>0</v>
      </c>
      <c r="Z2369" s="51">
        <v>0</v>
      </c>
      <c r="AA2369" s="51">
        <v>0</v>
      </c>
      <c r="AB2369" s="51">
        <v>0</v>
      </c>
      <c r="AC2369" s="52">
        <v>0</v>
      </c>
      <c r="AD2369" s="50">
        <v>0</v>
      </c>
      <c r="AE2369" s="51">
        <v>0</v>
      </c>
      <c r="AF2369" s="51">
        <v>0</v>
      </c>
      <c r="AG2369" s="51">
        <v>0</v>
      </c>
      <c r="AH2369" s="51">
        <v>0</v>
      </c>
      <c r="AI2369" s="52">
        <v>0</v>
      </c>
    </row>
    <row r="2370" spans="1:35" x14ac:dyDescent="0.25">
      <c r="A2370" s="27">
        <v>2020</v>
      </c>
      <c r="B2370" s="27">
        <v>1</v>
      </c>
      <c r="C2370" s="27" t="s">
        <v>85</v>
      </c>
      <c r="D2370" s="27">
        <v>83</v>
      </c>
      <c r="E2370" s="27">
        <v>1937</v>
      </c>
      <c r="F2370" s="53">
        <v>182</v>
      </c>
      <c r="G2370" s="54">
        <v>732</v>
      </c>
      <c r="H2370" s="54">
        <v>0</v>
      </c>
      <c r="I2370" s="54">
        <v>0</v>
      </c>
      <c r="J2370" s="54">
        <v>0</v>
      </c>
      <c r="K2370" s="55">
        <v>0</v>
      </c>
      <c r="L2370" s="53">
        <v>0</v>
      </c>
      <c r="M2370" s="54">
        <v>0</v>
      </c>
      <c r="N2370" s="54">
        <v>0</v>
      </c>
      <c r="O2370" s="54">
        <v>0</v>
      </c>
      <c r="P2370" s="54">
        <v>0</v>
      </c>
      <c r="Q2370" s="55">
        <v>0</v>
      </c>
      <c r="R2370" s="53">
        <v>1</v>
      </c>
      <c r="S2370" s="54">
        <v>2</v>
      </c>
      <c r="T2370" s="54">
        <v>0</v>
      </c>
      <c r="U2370" s="54">
        <v>0</v>
      </c>
      <c r="V2370" s="54">
        <v>0</v>
      </c>
      <c r="W2370" s="55">
        <v>0</v>
      </c>
      <c r="X2370" s="53">
        <v>0</v>
      </c>
      <c r="Y2370" s="54">
        <v>0</v>
      </c>
      <c r="Z2370" s="54">
        <v>0</v>
      </c>
      <c r="AA2370" s="54">
        <v>0</v>
      </c>
      <c r="AB2370" s="54">
        <v>0</v>
      </c>
      <c r="AC2370" s="55">
        <v>0</v>
      </c>
      <c r="AD2370" s="53">
        <v>1</v>
      </c>
      <c r="AE2370" s="54">
        <v>2</v>
      </c>
      <c r="AF2370" s="54">
        <v>0</v>
      </c>
      <c r="AG2370" s="54">
        <v>0</v>
      </c>
      <c r="AH2370" s="54">
        <v>0</v>
      </c>
      <c r="AI2370" s="55">
        <v>0</v>
      </c>
    </row>
    <row r="2371" spans="1:35" x14ac:dyDescent="0.25">
      <c r="A2371" s="26">
        <v>2020</v>
      </c>
      <c r="B2371" s="26">
        <v>1</v>
      </c>
      <c r="C2371" s="26" t="s">
        <v>85</v>
      </c>
      <c r="D2371" s="26">
        <v>84</v>
      </c>
      <c r="E2371" s="26">
        <v>1936</v>
      </c>
      <c r="F2371" s="50">
        <v>0</v>
      </c>
      <c r="G2371" s="51">
        <v>366</v>
      </c>
      <c r="H2371" s="51">
        <v>0</v>
      </c>
      <c r="I2371" s="51">
        <v>0</v>
      </c>
      <c r="J2371" s="51">
        <v>0</v>
      </c>
      <c r="K2371" s="52">
        <v>0</v>
      </c>
      <c r="L2371" s="50">
        <v>0</v>
      </c>
      <c r="M2371" s="51">
        <v>0</v>
      </c>
      <c r="N2371" s="51">
        <v>0</v>
      </c>
      <c r="O2371" s="51">
        <v>0</v>
      </c>
      <c r="P2371" s="51">
        <v>0</v>
      </c>
      <c r="Q2371" s="52">
        <v>0</v>
      </c>
      <c r="R2371" s="50">
        <v>0</v>
      </c>
      <c r="S2371" s="51">
        <v>1</v>
      </c>
      <c r="T2371" s="51">
        <v>0</v>
      </c>
      <c r="U2371" s="51">
        <v>0</v>
      </c>
      <c r="V2371" s="51">
        <v>0</v>
      </c>
      <c r="W2371" s="52">
        <v>0</v>
      </c>
      <c r="X2371" s="50">
        <v>0</v>
      </c>
      <c r="Y2371" s="51">
        <v>0</v>
      </c>
      <c r="Z2371" s="51">
        <v>0</v>
      </c>
      <c r="AA2371" s="51">
        <v>0</v>
      </c>
      <c r="AB2371" s="51">
        <v>0</v>
      </c>
      <c r="AC2371" s="52">
        <v>0</v>
      </c>
      <c r="AD2371" s="50">
        <v>0</v>
      </c>
      <c r="AE2371" s="51">
        <v>1</v>
      </c>
      <c r="AF2371" s="51">
        <v>0</v>
      </c>
      <c r="AG2371" s="51">
        <v>0</v>
      </c>
      <c r="AH2371" s="51">
        <v>0</v>
      </c>
      <c r="AI2371" s="52">
        <v>0</v>
      </c>
    </row>
    <row r="2372" spans="1:35" x14ac:dyDescent="0.25">
      <c r="A2372" s="27">
        <v>2020</v>
      </c>
      <c r="B2372" s="27">
        <v>1</v>
      </c>
      <c r="C2372" s="27" t="s">
        <v>85</v>
      </c>
      <c r="D2372" s="27">
        <v>85</v>
      </c>
      <c r="E2372" s="27">
        <v>1935</v>
      </c>
      <c r="F2372" s="53">
        <v>0</v>
      </c>
      <c r="G2372" s="54">
        <v>0</v>
      </c>
      <c r="H2372" s="54">
        <v>0</v>
      </c>
      <c r="I2372" s="54">
        <v>0</v>
      </c>
      <c r="J2372" s="54">
        <v>0</v>
      </c>
      <c r="K2372" s="55">
        <v>0</v>
      </c>
      <c r="L2372" s="53">
        <v>0</v>
      </c>
      <c r="M2372" s="54">
        <v>0</v>
      </c>
      <c r="N2372" s="54">
        <v>0</v>
      </c>
      <c r="O2372" s="54">
        <v>0</v>
      </c>
      <c r="P2372" s="54">
        <v>0</v>
      </c>
      <c r="Q2372" s="55">
        <v>0</v>
      </c>
      <c r="R2372" s="53">
        <v>0</v>
      </c>
      <c r="S2372" s="54">
        <v>0</v>
      </c>
      <c r="T2372" s="54">
        <v>0</v>
      </c>
      <c r="U2372" s="54">
        <v>0</v>
      </c>
      <c r="V2372" s="54">
        <v>0</v>
      </c>
      <c r="W2372" s="55">
        <v>0</v>
      </c>
      <c r="X2372" s="53">
        <v>0</v>
      </c>
      <c r="Y2372" s="54">
        <v>0</v>
      </c>
      <c r="Z2372" s="54">
        <v>0</v>
      </c>
      <c r="AA2372" s="54">
        <v>0</v>
      </c>
      <c r="AB2372" s="54">
        <v>0</v>
      </c>
      <c r="AC2372" s="55">
        <v>0</v>
      </c>
      <c r="AD2372" s="53">
        <v>0</v>
      </c>
      <c r="AE2372" s="54">
        <v>0</v>
      </c>
      <c r="AF2372" s="54">
        <v>0</v>
      </c>
      <c r="AG2372" s="54">
        <v>0</v>
      </c>
      <c r="AH2372" s="54">
        <v>0</v>
      </c>
      <c r="AI2372" s="55">
        <v>0</v>
      </c>
    </row>
    <row r="2373" spans="1:35" x14ac:dyDescent="0.25">
      <c r="A2373" s="26">
        <v>2020</v>
      </c>
      <c r="B2373" s="26">
        <v>1</v>
      </c>
      <c r="C2373" s="26" t="s">
        <v>85</v>
      </c>
      <c r="D2373" s="26">
        <v>86</v>
      </c>
      <c r="E2373" s="26">
        <v>1934</v>
      </c>
      <c r="F2373" s="50">
        <v>0</v>
      </c>
      <c r="G2373" s="51">
        <v>0</v>
      </c>
      <c r="H2373" s="51">
        <v>0</v>
      </c>
      <c r="I2373" s="51">
        <v>0</v>
      </c>
      <c r="J2373" s="51">
        <v>0</v>
      </c>
      <c r="K2373" s="52">
        <v>0</v>
      </c>
      <c r="L2373" s="50">
        <v>0</v>
      </c>
      <c r="M2373" s="51">
        <v>0</v>
      </c>
      <c r="N2373" s="51">
        <v>0</v>
      </c>
      <c r="O2373" s="51">
        <v>0</v>
      </c>
      <c r="P2373" s="51">
        <v>0</v>
      </c>
      <c r="Q2373" s="52">
        <v>0</v>
      </c>
      <c r="R2373" s="50">
        <v>0</v>
      </c>
      <c r="S2373" s="51">
        <v>0</v>
      </c>
      <c r="T2373" s="51">
        <v>0</v>
      </c>
      <c r="U2373" s="51">
        <v>0</v>
      </c>
      <c r="V2373" s="51">
        <v>0</v>
      </c>
      <c r="W2373" s="52">
        <v>0</v>
      </c>
      <c r="X2373" s="50">
        <v>0</v>
      </c>
      <c r="Y2373" s="51">
        <v>0</v>
      </c>
      <c r="Z2373" s="51">
        <v>0</v>
      </c>
      <c r="AA2373" s="51">
        <v>0</v>
      </c>
      <c r="AB2373" s="51">
        <v>0</v>
      </c>
      <c r="AC2373" s="52">
        <v>0</v>
      </c>
      <c r="AD2373" s="50">
        <v>0</v>
      </c>
      <c r="AE2373" s="51">
        <v>0</v>
      </c>
      <c r="AF2373" s="51">
        <v>0</v>
      </c>
      <c r="AG2373" s="51">
        <v>0</v>
      </c>
      <c r="AH2373" s="51">
        <v>0</v>
      </c>
      <c r="AI2373" s="52">
        <v>0</v>
      </c>
    </row>
    <row r="2374" spans="1:35" x14ac:dyDescent="0.25">
      <c r="A2374" s="27">
        <v>2020</v>
      </c>
      <c r="B2374" s="27">
        <v>1</v>
      </c>
      <c r="C2374" s="27" t="s">
        <v>85</v>
      </c>
      <c r="D2374" s="27">
        <v>87</v>
      </c>
      <c r="E2374" s="27">
        <v>1933</v>
      </c>
      <c r="F2374" s="53">
        <v>0</v>
      </c>
      <c r="G2374" s="54">
        <v>366</v>
      </c>
      <c r="H2374" s="54">
        <v>0</v>
      </c>
      <c r="I2374" s="54">
        <v>0</v>
      </c>
      <c r="J2374" s="54">
        <v>0</v>
      </c>
      <c r="K2374" s="55">
        <v>0</v>
      </c>
      <c r="L2374" s="53">
        <v>0</v>
      </c>
      <c r="M2374" s="54">
        <v>0</v>
      </c>
      <c r="N2374" s="54">
        <v>0</v>
      </c>
      <c r="O2374" s="54">
        <v>0</v>
      </c>
      <c r="P2374" s="54">
        <v>0</v>
      </c>
      <c r="Q2374" s="55">
        <v>0</v>
      </c>
      <c r="R2374" s="53">
        <v>0</v>
      </c>
      <c r="S2374" s="54">
        <v>1</v>
      </c>
      <c r="T2374" s="54">
        <v>0</v>
      </c>
      <c r="U2374" s="54">
        <v>0</v>
      </c>
      <c r="V2374" s="54">
        <v>0</v>
      </c>
      <c r="W2374" s="55">
        <v>0</v>
      </c>
      <c r="X2374" s="53">
        <v>0</v>
      </c>
      <c r="Y2374" s="54">
        <v>0</v>
      </c>
      <c r="Z2374" s="54">
        <v>0</v>
      </c>
      <c r="AA2374" s="54">
        <v>0</v>
      </c>
      <c r="AB2374" s="54">
        <v>0</v>
      </c>
      <c r="AC2374" s="55">
        <v>0</v>
      </c>
      <c r="AD2374" s="53">
        <v>0</v>
      </c>
      <c r="AE2374" s="54">
        <v>1</v>
      </c>
      <c r="AF2374" s="54">
        <v>0</v>
      </c>
      <c r="AG2374" s="54">
        <v>0</v>
      </c>
      <c r="AH2374" s="54">
        <v>0</v>
      </c>
      <c r="AI2374" s="55">
        <v>0</v>
      </c>
    </row>
    <row r="2375" spans="1:35" x14ac:dyDescent="0.25">
      <c r="A2375" s="26">
        <v>2020</v>
      </c>
      <c r="B2375" s="26">
        <v>1</v>
      </c>
      <c r="C2375" s="26" t="s">
        <v>85</v>
      </c>
      <c r="D2375" s="26">
        <v>88</v>
      </c>
      <c r="E2375" s="26">
        <v>1932</v>
      </c>
      <c r="F2375" s="50">
        <v>0</v>
      </c>
      <c r="G2375" s="51">
        <v>0</v>
      </c>
      <c r="H2375" s="51">
        <v>0</v>
      </c>
      <c r="I2375" s="51">
        <v>0</v>
      </c>
      <c r="J2375" s="51">
        <v>0</v>
      </c>
      <c r="K2375" s="52">
        <v>0</v>
      </c>
      <c r="L2375" s="50">
        <v>0</v>
      </c>
      <c r="M2375" s="51">
        <v>0</v>
      </c>
      <c r="N2375" s="51">
        <v>0</v>
      </c>
      <c r="O2375" s="51">
        <v>0</v>
      </c>
      <c r="P2375" s="51">
        <v>0</v>
      </c>
      <c r="Q2375" s="52">
        <v>0</v>
      </c>
      <c r="R2375" s="50">
        <v>0</v>
      </c>
      <c r="S2375" s="51">
        <v>0</v>
      </c>
      <c r="T2375" s="51">
        <v>0</v>
      </c>
      <c r="U2375" s="51">
        <v>0</v>
      </c>
      <c r="V2375" s="51">
        <v>0</v>
      </c>
      <c r="W2375" s="52">
        <v>0</v>
      </c>
      <c r="X2375" s="50">
        <v>0</v>
      </c>
      <c r="Y2375" s="51">
        <v>0</v>
      </c>
      <c r="Z2375" s="51">
        <v>0</v>
      </c>
      <c r="AA2375" s="51">
        <v>0</v>
      </c>
      <c r="AB2375" s="51">
        <v>0</v>
      </c>
      <c r="AC2375" s="52">
        <v>0</v>
      </c>
      <c r="AD2375" s="50">
        <v>0</v>
      </c>
      <c r="AE2375" s="51">
        <v>0</v>
      </c>
      <c r="AF2375" s="51">
        <v>0</v>
      </c>
      <c r="AG2375" s="51">
        <v>0</v>
      </c>
      <c r="AH2375" s="51">
        <v>0</v>
      </c>
      <c r="AI2375" s="52">
        <v>0</v>
      </c>
    </row>
    <row r="2376" spans="1:35" x14ac:dyDescent="0.25">
      <c r="A2376" s="27">
        <v>2020</v>
      </c>
      <c r="B2376" s="27">
        <v>1</v>
      </c>
      <c r="C2376" s="27" t="s">
        <v>85</v>
      </c>
      <c r="D2376" s="27">
        <v>89</v>
      </c>
      <c r="E2376" s="27">
        <v>1931</v>
      </c>
      <c r="F2376" s="53">
        <v>0</v>
      </c>
      <c r="G2376" s="54">
        <v>199</v>
      </c>
      <c r="H2376" s="54">
        <v>0</v>
      </c>
      <c r="I2376" s="54">
        <v>0</v>
      </c>
      <c r="J2376" s="54">
        <v>0</v>
      </c>
      <c r="K2376" s="55">
        <v>0</v>
      </c>
      <c r="L2376" s="53">
        <v>0</v>
      </c>
      <c r="M2376" s="54">
        <v>0</v>
      </c>
      <c r="N2376" s="54">
        <v>0</v>
      </c>
      <c r="O2376" s="54">
        <v>0</v>
      </c>
      <c r="P2376" s="54">
        <v>0</v>
      </c>
      <c r="Q2376" s="55">
        <v>0</v>
      </c>
      <c r="R2376" s="53">
        <v>0</v>
      </c>
      <c r="S2376" s="54">
        <v>1</v>
      </c>
      <c r="T2376" s="54">
        <v>0</v>
      </c>
      <c r="U2376" s="54">
        <v>0</v>
      </c>
      <c r="V2376" s="54">
        <v>0</v>
      </c>
      <c r="W2376" s="55">
        <v>0</v>
      </c>
      <c r="X2376" s="53">
        <v>0</v>
      </c>
      <c r="Y2376" s="54">
        <v>1</v>
      </c>
      <c r="Z2376" s="54">
        <v>0</v>
      </c>
      <c r="AA2376" s="54">
        <v>0</v>
      </c>
      <c r="AB2376" s="54">
        <v>0</v>
      </c>
      <c r="AC2376" s="55">
        <v>0</v>
      </c>
      <c r="AD2376" s="53">
        <v>0</v>
      </c>
      <c r="AE2376" s="54">
        <v>0</v>
      </c>
      <c r="AF2376" s="54">
        <v>0</v>
      </c>
      <c r="AG2376" s="54">
        <v>0</v>
      </c>
      <c r="AH2376" s="54">
        <v>0</v>
      </c>
      <c r="AI2376" s="55">
        <v>0</v>
      </c>
    </row>
    <row r="2377" spans="1:35" x14ac:dyDescent="0.25">
      <c r="A2377" s="26">
        <v>2020</v>
      </c>
      <c r="B2377" s="26">
        <v>1</v>
      </c>
      <c r="C2377" s="26" t="s">
        <v>85</v>
      </c>
      <c r="D2377" s="26">
        <v>90</v>
      </c>
      <c r="E2377" s="26">
        <v>1930</v>
      </c>
      <c r="F2377" s="50">
        <v>164</v>
      </c>
      <c r="G2377" s="51">
        <v>164</v>
      </c>
      <c r="H2377" s="51">
        <v>0</v>
      </c>
      <c r="I2377" s="51">
        <v>0</v>
      </c>
      <c r="J2377" s="51">
        <v>0</v>
      </c>
      <c r="K2377" s="52">
        <v>0</v>
      </c>
      <c r="L2377" s="50">
        <v>0</v>
      </c>
      <c r="M2377" s="51">
        <v>0</v>
      </c>
      <c r="N2377" s="51">
        <v>0</v>
      </c>
      <c r="O2377" s="51">
        <v>0</v>
      </c>
      <c r="P2377" s="51">
        <v>0</v>
      </c>
      <c r="Q2377" s="52">
        <v>0</v>
      </c>
      <c r="R2377" s="50">
        <v>1</v>
      </c>
      <c r="S2377" s="51">
        <v>1</v>
      </c>
      <c r="T2377" s="51">
        <v>0</v>
      </c>
      <c r="U2377" s="51">
        <v>0</v>
      </c>
      <c r="V2377" s="51">
        <v>0</v>
      </c>
      <c r="W2377" s="52">
        <v>0</v>
      </c>
      <c r="X2377" s="50">
        <v>1</v>
      </c>
      <c r="Y2377" s="51">
        <v>1</v>
      </c>
      <c r="Z2377" s="51">
        <v>0</v>
      </c>
      <c r="AA2377" s="51">
        <v>0</v>
      </c>
      <c r="AB2377" s="51">
        <v>0</v>
      </c>
      <c r="AC2377" s="52">
        <v>0</v>
      </c>
      <c r="AD2377" s="50">
        <v>0</v>
      </c>
      <c r="AE2377" s="51">
        <v>0</v>
      </c>
      <c r="AF2377" s="51">
        <v>0</v>
      </c>
      <c r="AG2377" s="51">
        <v>0</v>
      </c>
      <c r="AH2377" s="51">
        <v>0</v>
      </c>
      <c r="AI2377" s="52">
        <v>0</v>
      </c>
    </row>
    <row r="2378" spans="1:35" x14ac:dyDescent="0.25">
      <c r="A2378" s="27">
        <v>2020</v>
      </c>
      <c r="B2378" s="27">
        <v>1</v>
      </c>
      <c r="C2378" s="27" t="s">
        <v>85</v>
      </c>
      <c r="D2378" s="27">
        <v>91</v>
      </c>
      <c r="E2378" s="27">
        <v>1929</v>
      </c>
      <c r="F2378" s="53">
        <v>0</v>
      </c>
      <c r="G2378" s="54">
        <v>0</v>
      </c>
      <c r="H2378" s="54">
        <v>0</v>
      </c>
      <c r="I2378" s="54">
        <v>0</v>
      </c>
      <c r="J2378" s="54">
        <v>0</v>
      </c>
      <c r="K2378" s="55">
        <v>0</v>
      </c>
      <c r="L2378" s="53">
        <v>0</v>
      </c>
      <c r="M2378" s="54">
        <v>0</v>
      </c>
      <c r="N2378" s="54">
        <v>0</v>
      </c>
      <c r="O2378" s="54">
        <v>0</v>
      </c>
      <c r="P2378" s="54">
        <v>0</v>
      </c>
      <c r="Q2378" s="55">
        <v>0</v>
      </c>
      <c r="R2378" s="53">
        <v>0</v>
      </c>
      <c r="S2378" s="54">
        <v>0</v>
      </c>
      <c r="T2378" s="54">
        <v>0</v>
      </c>
      <c r="U2378" s="54">
        <v>0</v>
      </c>
      <c r="V2378" s="54">
        <v>0</v>
      </c>
      <c r="W2378" s="55">
        <v>0</v>
      </c>
      <c r="X2378" s="53">
        <v>0</v>
      </c>
      <c r="Y2378" s="54">
        <v>0</v>
      </c>
      <c r="Z2378" s="54">
        <v>0</v>
      </c>
      <c r="AA2378" s="54">
        <v>0</v>
      </c>
      <c r="AB2378" s="54">
        <v>0</v>
      </c>
      <c r="AC2378" s="55">
        <v>0</v>
      </c>
      <c r="AD2378" s="53">
        <v>0</v>
      </c>
      <c r="AE2378" s="54">
        <v>0</v>
      </c>
      <c r="AF2378" s="54">
        <v>0</v>
      </c>
      <c r="AG2378" s="54">
        <v>0</v>
      </c>
      <c r="AH2378" s="54">
        <v>0</v>
      </c>
      <c r="AI2378" s="55">
        <v>0</v>
      </c>
    </row>
    <row r="2379" spans="1:35" x14ac:dyDescent="0.25">
      <c r="A2379" s="26">
        <v>2020</v>
      </c>
      <c r="B2379" s="26">
        <v>1</v>
      </c>
      <c r="C2379" s="26" t="s">
        <v>85</v>
      </c>
      <c r="D2379" s="26">
        <v>92</v>
      </c>
      <c r="E2379" s="26">
        <v>1928</v>
      </c>
      <c r="F2379" s="50">
        <v>0</v>
      </c>
      <c r="G2379" s="51">
        <v>244</v>
      </c>
      <c r="H2379" s="51">
        <v>0</v>
      </c>
      <c r="I2379" s="51">
        <v>0</v>
      </c>
      <c r="J2379" s="51">
        <v>0</v>
      </c>
      <c r="K2379" s="52">
        <v>0</v>
      </c>
      <c r="L2379" s="50">
        <v>0</v>
      </c>
      <c r="M2379" s="51">
        <v>0</v>
      </c>
      <c r="N2379" s="51">
        <v>0</v>
      </c>
      <c r="O2379" s="51">
        <v>0</v>
      </c>
      <c r="P2379" s="51">
        <v>0</v>
      </c>
      <c r="Q2379" s="52">
        <v>0</v>
      </c>
      <c r="R2379" s="50">
        <v>0</v>
      </c>
      <c r="S2379" s="51">
        <v>1</v>
      </c>
      <c r="T2379" s="51">
        <v>0</v>
      </c>
      <c r="U2379" s="51">
        <v>0</v>
      </c>
      <c r="V2379" s="51">
        <v>0</v>
      </c>
      <c r="W2379" s="52">
        <v>0</v>
      </c>
      <c r="X2379" s="50">
        <v>0</v>
      </c>
      <c r="Y2379" s="51">
        <v>1</v>
      </c>
      <c r="Z2379" s="51">
        <v>0</v>
      </c>
      <c r="AA2379" s="51">
        <v>0</v>
      </c>
      <c r="AB2379" s="51">
        <v>0</v>
      </c>
      <c r="AC2379" s="52">
        <v>0</v>
      </c>
      <c r="AD2379" s="50">
        <v>0</v>
      </c>
      <c r="AE2379" s="51">
        <v>0</v>
      </c>
      <c r="AF2379" s="51">
        <v>0</v>
      </c>
      <c r="AG2379" s="51">
        <v>0</v>
      </c>
      <c r="AH2379" s="51">
        <v>0</v>
      </c>
      <c r="AI2379" s="52">
        <v>0</v>
      </c>
    </row>
    <row r="2380" spans="1:35" x14ac:dyDescent="0.25">
      <c r="A2380" s="27">
        <v>2020</v>
      </c>
      <c r="B2380" s="27">
        <v>1</v>
      </c>
      <c r="C2380" s="27" t="s">
        <v>85</v>
      </c>
      <c r="D2380" s="27">
        <v>93</v>
      </c>
      <c r="E2380" s="27">
        <v>1927</v>
      </c>
      <c r="F2380" s="53">
        <v>0</v>
      </c>
      <c r="G2380" s="54">
        <v>0</v>
      </c>
      <c r="H2380" s="54">
        <v>0</v>
      </c>
      <c r="I2380" s="54">
        <v>0</v>
      </c>
      <c r="J2380" s="54">
        <v>0</v>
      </c>
      <c r="K2380" s="55">
        <v>0</v>
      </c>
      <c r="L2380" s="53">
        <v>0</v>
      </c>
      <c r="M2380" s="54">
        <v>0</v>
      </c>
      <c r="N2380" s="54">
        <v>0</v>
      </c>
      <c r="O2380" s="54">
        <v>0</v>
      </c>
      <c r="P2380" s="54">
        <v>0</v>
      </c>
      <c r="Q2380" s="55">
        <v>0</v>
      </c>
      <c r="R2380" s="53">
        <v>0</v>
      </c>
      <c r="S2380" s="54">
        <v>0</v>
      </c>
      <c r="T2380" s="54">
        <v>0</v>
      </c>
      <c r="U2380" s="54">
        <v>0</v>
      </c>
      <c r="V2380" s="54">
        <v>0</v>
      </c>
      <c r="W2380" s="55">
        <v>0</v>
      </c>
      <c r="X2380" s="53">
        <v>0</v>
      </c>
      <c r="Y2380" s="54">
        <v>0</v>
      </c>
      <c r="Z2380" s="54">
        <v>0</v>
      </c>
      <c r="AA2380" s="54">
        <v>0</v>
      </c>
      <c r="AB2380" s="54">
        <v>0</v>
      </c>
      <c r="AC2380" s="55">
        <v>0</v>
      </c>
      <c r="AD2380" s="53">
        <v>0</v>
      </c>
      <c r="AE2380" s="54">
        <v>0</v>
      </c>
      <c r="AF2380" s="54">
        <v>0</v>
      </c>
      <c r="AG2380" s="54">
        <v>0</v>
      </c>
      <c r="AH2380" s="54">
        <v>0</v>
      </c>
      <c r="AI2380" s="55">
        <v>0</v>
      </c>
    </row>
    <row r="2381" spans="1:35" x14ac:dyDescent="0.25">
      <c r="A2381" s="26">
        <v>2020</v>
      </c>
      <c r="B2381" s="26">
        <v>1</v>
      </c>
      <c r="C2381" s="26" t="s">
        <v>85</v>
      </c>
      <c r="D2381" s="26">
        <v>94</v>
      </c>
      <c r="E2381" s="26">
        <v>1926</v>
      </c>
      <c r="F2381" s="50">
        <v>0</v>
      </c>
      <c r="G2381" s="51">
        <v>0</v>
      </c>
      <c r="H2381" s="51">
        <v>0</v>
      </c>
      <c r="I2381" s="51">
        <v>0</v>
      </c>
      <c r="J2381" s="51">
        <v>0</v>
      </c>
      <c r="K2381" s="52">
        <v>0</v>
      </c>
      <c r="L2381" s="50">
        <v>0</v>
      </c>
      <c r="M2381" s="51">
        <v>0</v>
      </c>
      <c r="N2381" s="51">
        <v>0</v>
      </c>
      <c r="O2381" s="51">
        <v>0</v>
      </c>
      <c r="P2381" s="51">
        <v>0</v>
      </c>
      <c r="Q2381" s="52">
        <v>0</v>
      </c>
      <c r="R2381" s="50">
        <v>0</v>
      </c>
      <c r="S2381" s="51">
        <v>0</v>
      </c>
      <c r="T2381" s="51">
        <v>0</v>
      </c>
      <c r="U2381" s="51">
        <v>0</v>
      </c>
      <c r="V2381" s="51">
        <v>0</v>
      </c>
      <c r="W2381" s="52">
        <v>0</v>
      </c>
      <c r="X2381" s="50">
        <v>0</v>
      </c>
      <c r="Y2381" s="51">
        <v>0</v>
      </c>
      <c r="Z2381" s="51">
        <v>0</v>
      </c>
      <c r="AA2381" s="51">
        <v>0</v>
      </c>
      <c r="AB2381" s="51">
        <v>0</v>
      </c>
      <c r="AC2381" s="52">
        <v>0</v>
      </c>
      <c r="AD2381" s="50">
        <v>0</v>
      </c>
      <c r="AE2381" s="51">
        <v>0</v>
      </c>
      <c r="AF2381" s="51">
        <v>0</v>
      </c>
      <c r="AG2381" s="51">
        <v>0</v>
      </c>
      <c r="AH2381" s="51">
        <v>0</v>
      </c>
      <c r="AI2381" s="52">
        <v>0</v>
      </c>
    </row>
    <row r="2382" spans="1:35" x14ac:dyDescent="0.25">
      <c r="A2382" s="27">
        <v>2020</v>
      </c>
      <c r="B2382" s="27">
        <v>1</v>
      </c>
      <c r="C2382" s="27" t="s">
        <v>85</v>
      </c>
      <c r="D2382" s="27">
        <v>95</v>
      </c>
      <c r="E2382" s="27">
        <v>1925</v>
      </c>
      <c r="F2382" s="53">
        <v>0</v>
      </c>
      <c r="G2382" s="54">
        <v>0</v>
      </c>
      <c r="H2382" s="54">
        <v>0</v>
      </c>
      <c r="I2382" s="54">
        <v>0</v>
      </c>
      <c r="J2382" s="54">
        <v>0</v>
      </c>
      <c r="K2382" s="55">
        <v>0</v>
      </c>
      <c r="L2382" s="53">
        <v>0</v>
      </c>
      <c r="M2382" s="54">
        <v>0</v>
      </c>
      <c r="N2382" s="54">
        <v>0</v>
      </c>
      <c r="O2382" s="54">
        <v>0</v>
      </c>
      <c r="P2382" s="54">
        <v>0</v>
      </c>
      <c r="Q2382" s="55">
        <v>0</v>
      </c>
      <c r="R2382" s="53">
        <v>0</v>
      </c>
      <c r="S2382" s="54">
        <v>0</v>
      </c>
      <c r="T2382" s="54">
        <v>0</v>
      </c>
      <c r="U2382" s="54">
        <v>0</v>
      </c>
      <c r="V2382" s="54">
        <v>0</v>
      </c>
      <c r="W2382" s="55">
        <v>0</v>
      </c>
      <c r="X2382" s="53">
        <v>0</v>
      </c>
      <c r="Y2382" s="54">
        <v>0</v>
      </c>
      <c r="Z2382" s="54">
        <v>0</v>
      </c>
      <c r="AA2382" s="54">
        <v>0</v>
      </c>
      <c r="AB2382" s="54">
        <v>0</v>
      </c>
      <c r="AC2382" s="55">
        <v>0</v>
      </c>
      <c r="AD2382" s="53">
        <v>0</v>
      </c>
      <c r="AE2382" s="54">
        <v>0</v>
      </c>
      <c r="AF2382" s="54">
        <v>0</v>
      </c>
      <c r="AG2382" s="54">
        <v>0</v>
      </c>
      <c r="AH2382" s="54">
        <v>0</v>
      </c>
      <c r="AI2382" s="55">
        <v>0</v>
      </c>
    </row>
    <row r="2383" spans="1:35" x14ac:dyDescent="0.25">
      <c r="A2383" s="26">
        <v>2020</v>
      </c>
      <c r="B2383" s="26">
        <v>1</v>
      </c>
      <c r="C2383" s="26" t="s">
        <v>85</v>
      </c>
      <c r="D2383" s="26">
        <v>96</v>
      </c>
      <c r="E2383" s="26">
        <v>1924</v>
      </c>
      <c r="F2383" s="50">
        <v>0</v>
      </c>
      <c r="G2383" s="51">
        <v>0</v>
      </c>
      <c r="H2383" s="51">
        <v>0</v>
      </c>
      <c r="I2383" s="51">
        <v>0</v>
      </c>
      <c r="J2383" s="51">
        <v>0</v>
      </c>
      <c r="K2383" s="52">
        <v>0</v>
      </c>
      <c r="L2383" s="50">
        <v>0</v>
      </c>
      <c r="M2383" s="51">
        <v>0</v>
      </c>
      <c r="N2383" s="51">
        <v>0</v>
      </c>
      <c r="O2383" s="51">
        <v>0</v>
      </c>
      <c r="P2383" s="51">
        <v>0</v>
      </c>
      <c r="Q2383" s="52">
        <v>0</v>
      </c>
      <c r="R2383" s="50">
        <v>0</v>
      </c>
      <c r="S2383" s="51">
        <v>0</v>
      </c>
      <c r="T2383" s="51">
        <v>0</v>
      </c>
      <c r="U2383" s="51">
        <v>0</v>
      </c>
      <c r="V2383" s="51">
        <v>0</v>
      </c>
      <c r="W2383" s="52">
        <v>0</v>
      </c>
      <c r="X2383" s="50">
        <v>0</v>
      </c>
      <c r="Y2383" s="51">
        <v>0</v>
      </c>
      <c r="Z2383" s="51">
        <v>0</v>
      </c>
      <c r="AA2383" s="51">
        <v>0</v>
      </c>
      <c r="AB2383" s="51">
        <v>0</v>
      </c>
      <c r="AC2383" s="52">
        <v>0</v>
      </c>
      <c r="AD2383" s="50">
        <v>0</v>
      </c>
      <c r="AE2383" s="51">
        <v>0</v>
      </c>
      <c r="AF2383" s="51">
        <v>0</v>
      </c>
      <c r="AG2383" s="51">
        <v>0</v>
      </c>
      <c r="AH2383" s="51">
        <v>0</v>
      </c>
      <c r="AI2383" s="52">
        <v>0</v>
      </c>
    </row>
    <row r="2384" spans="1:35" x14ac:dyDescent="0.25">
      <c r="A2384" s="27">
        <v>2020</v>
      </c>
      <c r="B2384" s="27">
        <v>1</v>
      </c>
      <c r="C2384" s="27" t="s">
        <v>85</v>
      </c>
      <c r="D2384" s="27">
        <v>97</v>
      </c>
      <c r="E2384" s="27">
        <v>1923</v>
      </c>
      <c r="F2384" s="53">
        <v>0</v>
      </c>
      <c r="G2384" s="54">
        <v>0</v>
      </c>
      <c r="H2384" s="54">
        <v>0</v>
      </c>
      <c r="I2384" s="54">
        <v>0</v>
      </c>
      <c r="J2384" s="54">
        <v>0</v>
      </c>
      <c r="K2384" s="55">
        <v>0</v>
      </c>
      <c r="L2384" s="53">
        <v>0</v>
      </c>
      <c r="M2384" s="54">
        <v>0</v>
      </c>
      <c r="N2384" s="54">
        <v>0</v>
      </c>
      <c r="O2384" s="54">
        <v>0</v>
      </c>
      <c r="P2384" s="54">
        <v>0</v>
      </c>
      <c r="Q2384" s="55">
        <v>0</v>
      </c>
      <c r="R2384" s="53">
        <v>0</v>
      </c>
      <c r="S2384" s="54">
        <v>0</v>
      </c>
      <c r="T2384" s="54">
        <v>0</v>
      </c>
      <c r="U2384" s="54">
        <v>0</v>
      </c>
      <c r="V2384" s="54">
        <v>0</v>
      </c>
      <c r="W2384" s="55">
        <v>0</v>
      </c>
      <c r="X2384" s="53">
        <v>0</v>
      </c>
      <c r="Y2384" s="54">
        <v>0</v>
      </c>
      <c r="Z2384" s="54">
        <v>0</v>
      </c>
      <c r="AA2384" s="54">
        <v>0</v>
      </c>
      <c r="AB2384" s="54">
        <v>0</v>
      </c>
      <c r="AC2384" s="55">
        <v>0</v>
      </c>
      <c r="AD2384" s="53">
        <v>0</v>
      </c>
      <c r="AE2384" s="54">
        <v>0</v>
      </c>
      <c r="AF2384" s="54">
        <v>0</v>
      </c>
      <c r="AG2384" s="54">
        <v>0</v>
      </c>
      <c r="AH2384" s="54">
        <v>0</v>
      </c>
      <c r="AI2384" s="55">
        <v>0</v>
      </c>
    </row>
    <row r="2385" spans="1:35" x14ac:dyDescent="0.25">
      <c r="A2385" s="26">
        <v>2020</v>
      </c>
      <c r="B2385" s="26">
        <v>1</v>
      </c>
      <c r="C2385" s="26" t="s">
        <v>85</v>
      </c>
      <c r="D2385" s="26">
        <v>98</v>
      </c>
      <c r="E2385" s="26">
        <v>1922</v>
      </c>
      <c r="F2385" s="50">
        <v>0</v>
      </c>
      <c r="G2385" s="51">
        <v>0</v>
      </c>
      <c r="H2385" s="51">
        <v>0</v>
      </c>
      <c r="I2385" s="51">
        <v>0</v>
      </c>
      <c r="J2385" s="51">
        <v>0</v>
      </c>
      <c r="K2385" s="52">
        <v>0</v>
      </c>
      <c r="L2385" s="50">
        <v>0</v>
      </c>
      <c r="M2385" s="51">
        <v>0</v>
      </c>
      <c r="N2385" s="51">
        <v>0</v>
      </c>
      <c r="O2385" s="51">
        <v>0</v>
      </c>
      <c r="P2385" s="51">
        <v>0</v>
      </c>
      <c r="Q2385" s="52">
        <v>0</v>
      </c>
      <c r="R2385" s="50">
        <v>0</v>
      </c>
      <c r="S2385" s="51">
        <v>0</v>
      </c>
      <c r="T2385" s="51">
        <v>0</v>
      </c>
      <c r="U2385" s="51">
        <v>0</v>
      </c>
      <c r="V2385" s="51">
        <v>0</v>
      </c>
      <c r="W2385" s="52">
        <v>0</v>
      </c>
      <c r="X2385" s="50">
        <v>0</v>
      </c>
      <c r="Y2385" s="51">
        <v>0</v>
      </c>
      <c r="Z2385" s="51">
        <v>0</v>
      </c>
      <c r="AA2385" s="51">
        <v>0</v>
      </c>
      <c r="AB2385" s="51">
        <v>0</v>
      </c>
      <c r="AC2385" s="52">
        <v>0</v>
      </c>
      <c r="AD2385" s="50">
        <v>0</v>
      </c>
      <c r="AE2385" s="51">
        <v>0</v>
      </c>
      <c r="AF2385" s="51">
        <v>0</v>
      </c>
      <c r="AG2385" s="51">
        <v>0</v>
      </c>
      <c r="AH2385" s="51">
        <v>0</v>
      </c>
      <c r="AI2385" s="52">
        <v>0</v>
      </c>
    </row>
    <row r="2386" spans="1:35" x14ac:dyDescent="0.25">
      <c r="A2386" s="27">
        <v>2020</v>
      </c>
      <c r="B2386" s="27">
        <v>1</v>
      </c>
      <c r="C2386" s="27" t="s">
        <v>85</v>
      </c>
      <c r="D2386" s="27">
        <v>99</v>
      </c>
      <c r="E2386" s="27">
        <v>1921</v>
      </c>
      <c r="F2386" s="53">
        <v>0</v>
      </c>
      <c r="G2386" s="54">
        <v>0</v>
      </c>
      <c r="H2386" s="54">
        <v>0</v>
      </c>
      <c r="I2386" s="54">
        <v>0</v>
      </c>
      <c r="J2386" s="54">
        <v>0</v>
      </c>
      <c r="K2386" s="55">
        <v>0</v>
      </c>
      <c r="L2386" s="53">
        <v>0</v>
      </c>
      <c r="M2386" s="54">
        <v>0</v>
      </c>
      <c r="N2386" s="54">
        <v>0</v>
      </c>
      <c r="O2386" s="54">
        <v>0</v>
      </c>
      <c r="P2386" s="54">
        <v>0</v>
      </c>
      <c r="Q2386" s="55">
        <v>0</v>
      </c>
      <c r="R2386" s="53">
        <v>0</v>
      </c>
      <c r="S2386" s="54">
        <v>0</v>
      </c>
      <c r="T2386" s="54">
        <v>0</v>
      </c>
      <c r="U2386" s="54">
        <v>0</v>
      </c>
      <c r="V2386" s="54">
        <v>0</v>
      </c>
      <c r="W2386" s="55">
        <v>0</v>
      </c>
      <c r="X2386" s="53">
        <v>0</v>
      </c>
      <c r="Y2386" s="54">
        <v>0</v>
      </c>
      <c r="Z2386" s="54">
        <v>0</v>
      </c>
      <c r="AA2386" s="54">
        <v>0</v>
      </c>
      <c r="AB2386" s="54">
        <v>0</v>
      </c>
      <c r="AC2386" s="55">
        <v>0</v>
      </c>
      <c r="AD2386" s="53">
        <v>0</v>
      </c>
      <c r="AE2386" s="54">
        <v>0</v>
      </c>
      <c r="AF2386" s="54">
        <v>0</v>
      </c>
      <c r="AG2386" s="54">
        <v>0</v>
      </c>
      <c r="AH2386" s="54">
        <v>0</v>
      </c>
      <c r="AI2386" s="55">
        <v>0</v>
      </c>
    </row>
    <row r="2387" spans="1:35" x14ac:dyDescent="0.25">
      <c r="A2387" s="26">
        <v>2020</v>
      </c>
      <c r="B2387" s="26">
        <v>1</v>
      </c>
      <c r="C2387" s="26" t="s">
        <v>85</v>
      </c>
      <c r="D2387" s="26">
        <v>100</v>
      </c>
      <c r="E2387" s="26">
        <v>1920</v>
      </c>
      <c r="F2387" s="50">
        <v>0</v>
      </c>
      <c r="G2387" s="51">
        <v>0</v>
      </c>
      <c r="H2387" s="51">
        <v>0</v>
      </c>
      <c r="I2387" s="51">
        <v>0</v>
      </c>
      <c r="J2387" s="51">
        <v>0</v>
      </c>
      <c r="K2387" s="52">
        <v>0</v>
      </c>
      <c r="L2387" s="50">
        <v>0</v>
      </c>
      <c r="M2387" s="51">
        <v>0</v>
      </c>
      <c r="N2387" s="51">
        <v>0</v>
      </c>
      <c r="O2387" s="51">
        <v>0</v>
      </c>
      <c r="P2387" s="51">
        <v>0</v>
      </c>
      <c r="Q2387" s="52">
        <v>0</v>
      </c>
      <c r="R2387" s="50">
        <v>0</v>
      </c>
      <c r="S2387" s="51">
        <v>0</v>
      </c>
      <c r="T2387" s="51">
        <v>0</v>
      </c>
      <c r="U2387" s="51">
        <v>0</v>
      </c>
      <c r="V2387" s="51">
        <v>0</v>
      </c>
      <c r="W2387" s="52">
        <v>0</v>
      </c>
      <c r="X2387" s="50">
        <v>0</v>
      </c>
      <c r="Y2387" s="51">
        <v>0</v>
      </c>
      <c r="Z2387" s="51">
        <v>0</v>
      </c>
      <c r="AA2387" s="51">
        <v>0</v>
      </c>
      <c r="AB2387" s="51">
        <v>0</v>
      </c>
      <c r="AC2387" s="52">
        <v>0</v>
      </c>
      <c r="AD2387" s="50">
        <v>0</v>
      </c>
      <c r="AE2387" s="51">
        <v>0</v>
      </c>
      <c r="AF2387" s="51">
        <v>0</v>
      </c>
      <c r="AG2387" s="51">
        <v>0</v>
      </c>
      <c r="AH2387" s="51">
        <v>0</v>
      </c>
      <c r="AI2387" s="52">
        <v>0</v>
      </c>
    </row>
    <row r="2388" spans="1:35" x14ac:dyDescent="0.25">
      <c r="A2388" s="27">
        <v>2020</v>
      </c>
      <c r="B2388" s="27">
        <v>1</v>
      </c>
      <c r="C2388" s="27" t="s">
        <v>85</v>
      </c>
      <c r="D2388" s="27">
        <v>101</v>
      </c>
      <c r="E2388" s="27">
        <v>1919</v>
      </c>
      <c r="F2388" s="53">
        <v>0</v>
      </c>
      <c r="G2388" s="54">
        <v>0</v>
      </c>
      <c r="H2388" s="54">
        <v>0</v>
      </c>
      <c r="I2388" s="54">
        <v>0</v>
      </c>
      <c r="J2388" s="54">
        <v>0</v>
      </c>
      <c r="K2388" s="55">
        <v>0</v>
      </c>
      <c r="L2388" s="53">
        <v>0</v>
      </c>
      <c r="M2388" s="54">
        <v>0</v>
      </c>
      <c r="N2388" s="54">
        <v>0</v>
      </c>
      <c r="O2388" s="54">
        <v>0</v>
      </c>
      <c r="P2388" s="54">
        <v>0</v>
      </c>
      <c r="Q2388" s="55">
        <v>0</v>
      </c>
      <c r="R2388" s="53">
        <v>0</v>
      </c>
      <c r="S2388" s="54">
        <v>0</v>
      </c>
      <c r="T2388" s="54">
        <v>0</v>
      </c>
      <c r="U2388" s="54">
        <v>0</v>
      </c>
      <c r="V2388" s="54">
        <v>0</v>
      </c>
      <c r="W2388" s="55">
        <v>0</v>
      </c>
      <c r="X2388" s="53">
        <v>0</v>
      </c>
      <c r="Y2388" s="54">
        <v>0</v>
      </c>
      <c r="Z2388" s="54">
        <v>0</v>
      </c>
      <c r="AA2388" s="54">
        <v>0</v>
      </c>
      <c r="AB2388" s="54">
        <v>0</v>
      </c>
      <c r="AC2388" s="55">
        <v>0</v>
      </c>
      <c r="AD2388" s="53">
        <v>0</v>
      </c>
      <c r="AE2388" s="54">
        <v>0</v>
      </c>
      <c r="AF2388" s="54">
        <v>0</v>
      </c>
      <c r="AG2388" s="54">
        <v>0</v>
      </c>
      <c r="AH2388" s="54">
        <v>0</v>
      </c>
      <c r="AI2388" s="55">
        <v>0</v>
      </c>
    </row>
    <row r="2389" spans="1:35" x14ac:dyDescent="0.25">
      <c r="A2389" s="26">
        <v>2020</v>
      </c>
      <c r="B2389" s="26">
        <v>1</v>
      </c>
      <c r="C2389" s="26" t="s">
        <v>85</v>
      </c>
      <c r="D2389" s="26">
        <v>102</v>
      </c>
      <c r="E2389" s="26">
        <v>1918</v>
      </c>
      <c r="F2389" s="50">
        <v>0</v>
      </c>
      <c r="G2389" s="51">
        <v>0</v>
      </c>
      <c r="H2389" s="51">
        <v>0</v>
      </c>
      <c r="I2389" s="51">
        <v>0</v>
      </c>
      <c r="J2389" s="51">
        <v>0</v>
      </c>
      <c r="K2389" s="52">
        <v>0</v>
      </c>
      <c r="L2389" s="50">
        <v>0</v>
      </c>
      <c r="M2389" s="51">
        <v>0</v>
      </c>
      <c r="N2389" s="51">
        <v>0</v>
      </c>
      <c r="O2389" s="51">
        <v>0</v>
      </c>
      <c r="P2389" s="51">
        <v>0</v>
      </c>
      <c r="Q2389" s="52">
        <v>0</v>
      </c>
      <c r="R2389" s="50">
        <v>0</v>
      </c>
      <c r="S2389" s="51">
        <v>0</v>
      </c>
      <c r="T2389" s="51">
        <v>0</v>
      </c>
      <c r="U2389" s="51">
        <v>0</v>
      </c>
      <c r="V2389" s="51">
        <v>0</v>
      </c>
      <c r="W2389" s="52">
        <v>0</v>
      </c>
      <c r="X2389" s="50">
        <v>0</v>
      </c>
      <c r="Y2389" s="51">
        <v>0</v>
      </c>
      <c r="Z2389" s="51">
        <v>0</v>
      </c>
      <c r="AA2389" s="51">
        <v>0</v>
      </c>
      <c r="AB2389" s="51">
        <v>0</v>
      </c>
      <c r="AC2389" s="52">
        <v>0</v>
      </c>
      <c r="AD2389" s="50">
        <v>0</v>
      </c>
      <c r="AE2389" s="51">
        <v>0</v>
      </c>
      <c r="AF2389" s="51">
        <v>0</v>
      </c>
      <c r="AG2389" s="51">
        <v>0</v>
      </c>
      <c r="AH2389" s="51">
        <v>0</v>
      </c>
      <c r="AI2389" s="52">
        <v>0</v>
      </c>
    </row>
    <row r="2390" spans="1:35" x14ac:dyDescent="0.25">
      <c r="A2390" s="27">
        <v>2020</v>
      </c>
      <c r="B2390" s="27">
        <v>1</v>
      </c>
      <c r="C2390" s="27" t="s">
        <v>85</v>
      </c>
      <c r="D2390" s="27">
        <v>103</v>
      </c>
      <c r="E2390" s="27">
        <v>1917</v>
      </c>
      <c r="F2390" s="53">
        <v>0</v>
      </c>
      <c r="G2390" s="54">
        <v>0</v>
      </c>
      <c r="H2390" s="54">
        <v>0</v>
      </c>
      <c r="I2390" s="54">
        <v>0</v>
      </c>
      <c r="J2390" s="54">
        <v>0</v>
      </c>
      <c r="K2390" s="55">
        <v>0</v>
      </c>
      <c r="L2390" s="53">
        <v>0</v>
      </c>
      <c r="M2390" s="54">
        <v>0</v>
      </c>
      <c r="N2390" s="54">
        <v>0</v>
      </c>
      <c r="O2390" s="54">
        <v>0</v>
      </c>
      <c r="P2390" s="54">
        <v>0</v>
      </c>
      <c r="Q2390" s="55">
        <v>0</v>
      </c>
      <c r="R2390" s="53">
        <v>0</v>
      </c>
      <c r="S2390" s="54">
        <v>0</v>
      </c>
      <c r="T2390" s="54">
        <v>0</v>
      </c>
      <c r="U2390" s="54">
        <v>0</v>
      </c>
      <c r="V2390" s="54">
        <v>0</v>
      </c>
      <c r="W2390" s="55">
        <v>0</v>
      </c>
      <c r="X2390" s="53">
        <v>0</v>
      </c>
      <c r="Y2390" s="54">
        <v>0</v>
      </c>
      <c r="Z2390" s="54">
        <v>0</v>
      </c>
      <c r="AA2390" s="54">
        <v>0</v>
      </c>
      <c r="AB2390" s="54">
        <v>0</v>
      </c>
      <c r="AC2390" s="55">
        <v>0</v>
      </c>
      <c r="AD2390" s="53">
        <v>0</v>
      </c>
      <c r="AE2390" s="54">
        <v>0</v>
      </c>
      <c r="AF2390" s="54">
        <v>0</v>
      </c>
      <c r="AG2390" s="54">
        <v>0</v>
      </c>
      <c r="AH2390" s="54">
        <v>0</v>
      </c>
      <c r="AI2390" s="55">
        <v>0</v>
      </c>
    </row>
    <row r="2391" spans="1:35" x14ac:dyDescent="0.25">
      <c r="A2391" s="26">
        <v>2020</v>
      </c>
      <c r="B2391" s="26">
        <v>1</v>
      </c>
      <c r="C2391" s="26" t="s">
        <v>85</v>
      </c>
      <c r="D2391" s="26">
        <v>104</v>
      </c>
      <c r="E2391" s="26">
        <v>1916</v>
      </c>
      <c r="F2391" s="50">
        <v>0</v>
      </c>
      <c r="G2391" s="51">
        <v>0</v>
      </c>
      <c r="H2391" s="51">
        <v>0</v>
      </c>
      <c r="I2391" s="51">
        <v>0</v>
      </c>
      <c r="J2391" s="51">
        <v>0</v>
      </c>
      <c r="K2391" s="52">
        <v>0</v>
      </c>
      <c r="L2391" s="50">
        <v>0</v>
      </c>
      <c r="M2391" s="51">
        <v>0</v>
      </c>
      <c r="N2391" s="51">
        <v>0</v>
      </c>
      <c r="O2391" s="51">
        <v>0</v>
      </c>
      <c r="P2391" s="51">
        <v>0</v>
      </c>
      <c r="Q2391" s="52">
        <v>0</v>
      </c>
      <c r="R2391" s="50">
        <v>0</v>
      </c>
      <c r="S2391" s="51">
        <v>0</v>
      </c>
      <c r="T2391" s="51">
        <v>0</v>
      </c>
      <c r="U2391" s="51">
        <v>0</v>
      </c>
      <c r="V2391" s="51">
        <v>0</v>
      </c>
      <c r="W2391" s="52">
        <v>0</v>
      </c>
      <c r="X2391" s="50">
        <v>0</v>
      </c>
      <c r="Y2391" s="51">
        <v>0</v>
      </c>
      <c r="Z2391" s="51">
        <v>0</v>
      </c>
      <c r="AA2391" s="51">
        <v>0</v>
      </c>
      <c r="AB2391" s="51">
        <v>0</v>
      </c>
      <c r="AC2391" s="52">
        <v>0</v>
      </c>
      <c r="AD2391" s="50">
        <v>0</v>
      </c>
      <c r="AE2391" s="51">
        <v>0</v>
      </c>
      <c r="AF2391" s="51">
        <v>0</v>
      </c>
      <c r="AG2391" s="51">
        <v>0</v>
      </c>
      <c r="AH2391" s="51">
        <v>0</v>
      </c>
      <c r="AI2391" s="52">
        <v>0</v>
      </c>
    </row>
    <row r="2392" spans="1:35" x14ac:dyDescent="0.25">
      <c r="A2392" s="27">
        <v>2020</v>
      </c>
      <c r="B2392" s="27">
        <v>1</v>
      </c>
      <c r="C2392" s="27" t="s">
        <v>85</v>
      </c>
      <c r="D2392" s="27">
        <v>105</v>
      </c>
      <c r="E2392" s="27">
        <v>1915</v>
      </c>
      <c r="F2392" s="53">
        <v>0</v>
      </c>
      <c r="G2392" s="54">
        <v>0</v>
      </c>
      <c r="H2392" s="54">
        <v>0</v>
      </c>
      <c r="I2392" s="54">
        <v>0</v>
      </c>
      <c r="J2392" s="54">
        <v>0</v>
      </c>
      <c r="K2392" s="55">
        <v>0</v>
      </c>
      <c r="L2392" s="53">
        <v>0</v>
      </c>
      <c r="M2392" s="54">
        <v>0</v>
      </c>
      <c r="N2392" s="54">
        <v>0</v>
      </c>
      <c r="O2392" s="54">
        <v>0</v>
      </c>
      <c r="P2392" s="54">
        <v>0</v>
      </c>
      <c r="Q2392" s="55">
        <v>0</v>
      </c>
      <c r="R2392" s="53">
        <v>0</v>
      </c>
      <c r="S2392" s="54">
        <v>0</v>
      </c>
      <c r="T2392" s="54">
        <v>0</v>
      </c>
      <c r="U2392" s="54">
        <v>0</v>
      </c>
      <c r="V2392" s="54">
        <v>0</v>
      </c>
      <c r="W2392" s="55">
        <v>0</v>
      </c>
      <c r="X2392" s="53">
        <v>0</v>
      </c>
      <c r="Y2392" s="54">
        <v>0</v>
      </c>
      <c r="Z2392" s="54">
        <v>0</v>
      </c>
      <c r="AA2392" s="54">
        <v>0</v>
      </c>
      <c r="AB2392" s="54">
        <v>0</v>
      </c>
      <c r="AC2392" s="55">
        <v>0</v>
      </c>
      <c r="AD2392" s="53">
        <v>0</v>
      </c>
      <c r="AE2392" s="54">
        <v>0</v>
      </c>
      <c r="AF2392" s="54">
        <v>0</v>
      </c>
      <c r="AG2392" s="54">
        <v>0</v>
      </c>
      <c r="AH2392" s="54">
        <v>0</v>
      </c>
      <c r="AI2392" s="55">
        <v>0</v>
      </c>
    </row>
    <row r="2393" spans="1:35" x14ac:dyDescent="0.25">
      <c r="A2393" s="26">
        <v>2020</v>
      </c>
      <c r="B2393" s="26">
        <v>1</v>
      </c>
      <c r="C2393" s="26" t="s">
        <v>85</v>
      </c>
      <c r="D2393" s="26">
        <v>106</v>
      </c>
      <c r="E2393" s="26">
        <v>1914</v>
      </c>
      <c r="F2393" s="50">
        <v>0</v>
      </c>
      <c r="G2393" s="51">
        <v>0</v>
      </c>
      <c r="H2393" s="51">
        <v>0</v>
      </c>
      <c r="I2393" s="51">
        <v>0</v>
      </c>
      <c r="J2393" s="51">
        <v>0</v>
      </c>
      <c r="K2393" s="52">
        <v>0</v>
      </c>
      <c r="L2393" s="50">
        <v>0</v>
      </c>
      <c r="M2393" s="51">
        <v>0</v>
      </c>
      <c r="N2393" s="51">
        <v>0</v>
      </c>
      <c r="O2393" s="51">
        <v>0</v>
      </c>
      <c r="P2393" s="51">
        <v>0</v>
      </c>
      <c r="Q2393" s="52">
        <v>0</v>
      </c>
      <c r="R2393" s="50">
        <v>0</v>
      </c>
      <c r="S2393" s="51">
        <v>0</v>
      </c>
      <c r="T2393" s="51">
        <v>0</v>
      </c>
      <c r="U2393" s="51">
        <v>0</v>
      </c>
      <c r="V2393" s="51">
        <v>0</v>
      </c>
      <c r="W2393" s="52">
        <v>0</v>
      </c>
      <c r="X2393" s="50">
        <v>0</v>
      </c>
      <c r="Y2393" s="51">
        <v>0</v>
      </c>
      <c r="Z2393" s="51">
        <v>0</v>
      </c>
      <c r="AA2393" s="51">
        <v>0</v>
      </c>
      <c r="AB2393" s="51">
        <v>0</v>
      </c>
      <c r="AC2393" s="52">
        <v>0</v>
      </c>
      <c r="AD2393" s="50">
        <v>0</v>
      </c>
      <c r="AE2393" s="51">
        <v>0</v>
      </c>
      <c r="AF2393" s="51">
        <v>0</v>
      </c>
      <c r="AG2393" s="51">
        <v>0</v>
      </c>
      <c r="AH2393" s="51">
        <v>0</v>
      </c>
      <c r="AI2393" s="52">
        <v>0</v>
      </c>
    </row>
    <row r="2394" spans="1:35" x14ac:dyDescent="0.25">
      <c r="A2394" s="27">
        <v>2020</v>
      </c>
      <c r="B2394" s="27">
        <v>1</v>
      </c>
      <c r="C2394" s="27" t="s">
        <v>85</v>
      </c>
      <c r="D2394" s="27">
        <v>107</v>
      </c>
      <c r="E2394" s="27">
        <v>1913</v>
      </c>
      <c r="F2394" s="53">
        <v>0</v>
      </c>
      <c r="G2394" s="54">
        <v>0</v>
      </c>
      <c r="H2394" s="54">
        <v>0</v>
      </c>
      <c r="I2394" s="54">
        <v>0</v>
      </c>
      <c r="J2394" s="54">
        <v>0</v>
      </c>
      <c r="K2394" s="55">
        <v>0</v>
      </c>
      <c r="L2394" s="53">
        <v>0</v>
      </c>
      <c r="M2394" s="54">
        <v>0</v>
      </c>
      <c r="N2394" s="54">
        <v>0</v>
      </c>
      <c r="O2394" s="54">
        <v>0</v>
      </c>
      <c r="P2394" s="54">
        <v>0</v>
      </c>
      <c r="Q2394" s="55">
        <v>0</v>
      </c>
      <c r="R2394" s="53">
        <v>0</v>
      </c>
      <c r="S2394" s="54">
        <v>0</v>
      </c>
      <c r="T2394" s="54">
        <v>0</v>
      </c>
      <c r="U2394" s="54">
        <v>0</v>
      </c>
      <c r="V2394" s="54">
        <v>0</v>
      </c>
      <c r="W2394" s="55">
        <v>0</v>
      </c>
      <c r="X2394" s="53">
        <v>0</v>
      </c>
      <c r="Y2394" s="54">
        <v>0</v>
      </c>
      <c r="Z2394" s="54">
        <v>0</v>
      </c>
      <c r="AA2394" s="54">
        <v>0</v>
      </c>
      <c r="AB2394" s="54">
        <v>0</v>
      </c>
      <c r="AC2394" s="55">
        <v>0</v>
      </c>
      <c r="AD2394" s="53">
        <v>0</v>
      </c>
      <c r="AE2394" s="54">
        <v>0</v>
      </c>
      <c r="AF2394" s="54">
        <v>0</v>
      </c>
      <c r="AG2394" s="54">
        <v>0</v>
      </c>
      <c r="AH2394" s="54">
        <v>0</v>
      </c>
      <c r="AI2394" s="55">
        <v>0</v>
      </c>
    </row>
    <row r="2395" spans="1:35" x14ac:dyDescent="0.25">
      <c r="A2395" s="26">
        <v>2020</v>
      </c>
      <c r="B2395" s="26">
        <v>1</v>
      </c>
      <c r="C2395" s="26" t="s">
        <v>85</v>
      </c>
      <c r="D2395" s="26">
        <v>108</v>
      </c>
      <c r="E2395" s="26">
        <v>1912</v>
      </c>
      <c r="F2395" s="50">
        <v>0</v>
      </c>
      <c r="G2395" s="51">
        <v>0</v>
      </c>
      <c r="H2395" s="51">
        <v>0</v>
      </c>
      <c r="I2395" s="51">
        <v>0</v>
      </c>
      <c r="J2395" s="51">
        <v>0</v>
      </c>
      <c r="K2395" s="52">
        <v>0</v>
      </c>
      <c r="L2395" s="50">
        <v>0</v>
      </c>
      <c r="M2395" s="51">
        <v>0</v>
      </c>
      <c r="N2395" s="51">
        <v>0</v>
      </c>
      <c r="O2395" s="51">
        <v>0</v>
      </c>
      <c r="P2395" s="51">
        <v>0</v>
      </c>
      <c r="Q2395" s="52">
        <v>0</v>
      </c>
      <c r="R2395" s="50">
        <v>0</v>
      </c>
      <c r="S2395" s="51">
        <v>0</v>
      </c>
      <c r="T2395" s="51">
        <v>0</v>
      </c>
      <c r="U2395" s="51">
        <v>0</v>
      </c>
      <c r="V2395" s="51">
        <v>0</v>
      </c>
      <c r="W2395" s="52">
        <v>0</v>
      </c>
      <c r="X2395" s="50">
        <v>0</v>
      </c>
      <c r="Y2395" s="51">
        <v>0</v>
      </c>
      <c r="Z2395" s="51">
        <v>0</v>
      </c>
      <c r="AA2395" s="51">
        <v>0</v>
      </c>
      <c r="AB2395" s="51">
        <v>0</v>
      </c>
      <c r="AC2395" s="52">
        <v>0</v>
      </c>
      <c r="AD2395" s="50">
        <v>0</v>
      </c>
      <c r="AE2395" s="51">
        <v>0</v>
      </c>
      <c r="AF2395" s="51">
        <v>0</v>
      </c>
      <c r="AG2395" s="51">
        <v>0</v>
      </c>
      <c r="AH2395" s="51">
        <v>0</v>
      </c>
      <c r="AI2395" s="52">
        <v>0</v>
      </c>
    </row>
    <row r="2396" spans="1:35" x14ac:dyDescent="0.25">
      <c r="A2396" s="27">
        <v>2020</v>
      </c>
      <c r="B2396" s="27">
        <v>1</v>
      </c>
      <c r="C2396" s="27" t="s">
        <v>85</v>
      </c>
      <c r="D2396" s="27">
        <v>109</v>
      </c>
      <c r="E2396" s="27">
        <v>1911</v>
      </c>
      <c r="F2396" s="53">
        <v>0</v>
      </c>
      <c r="G2396" s="54">
        <v>0</v>
      </c>
      <c r="H2396" s="54">
        <v>0</v>
      </c>
      <c r="I2396" s="54">
        <v>0</v>
      </c>
      <c r="J2396" s="54">
        <v>0</v>
      </c>
      <c r="K2396" s="55">
        <v>0</v>
      </c>
      <c r="L2396" s="53">
        <v>0</v>
      </c>
      <c r="M2396" s="54">
        <v>0</v>
      </c>
      <c r="N2396" s="54">
        <v>0</v>
      </c>
      <c r="O2396" s="54">
        <v>0</v>
      </c>
      <c r="P2396" s="54">
        <v>0</v>
      </c>
      <c r="Q2396" s="55">
        <v>0</v>
      </c>
      <c r="R2396" s="53">
        <v>0</v>
      </c>
      <c r="S2396" s="54">
        <v>0</v>
      </c>
      <c r="T2396" s="54">
        <v>0</v>
      </c>
      <c r="U2396" s="54">
        <v>0</v>
      </c>
      <c r="V2396" s="54">
        <v>0</v>
      </c>
      <c r="W2396" s="55">
        <v>0</v>
      </c>
      <c r="X2396" s="53">
        <v>0</v>
      </c>
      <c r="Y2396" s="54">
        <v>0</v>
      </c>
      <c r="Z2396" s="54">
        <v>0</v>
      </c>
      <c r="AA2396" s="54">
        <v>0</v>
      </c>
      <c r="AB2396" s="54">
        <v>0</v>
      </c>
      <c r="AC2396" s="55">
        <v>0</v>
      </c>
      <c r="AD2396" s="53">
        <v>0</v>
      </c>
      <c r="AE2396" s="54">
        <v>0</v>
      </c>
      <c r="AF2396" s="54">
        <v>0</v>
      </c>
      <c r="AG2396" s="54">
        <v>0</v>
      </c>
      <c r="AH2396" s="54">
        <v>0</v>
      </c>
      <c r="AI2396" s="55">
        <v>0</v>
      </c>
    </row>
    <row r="2397" spans="1:35" x14ac:dyDescent="0.25">
      <c r="A2397" s="26">
        <v>2020</v>
      </c>
      <c r="B2397" s="26">
        <v>1</v>
      </c>
      <c r="C2397" s="26" t="s">
        <v>85</v>
      </c>
      <c r="D2397" s="26">
        <v>110</v>
      </c>
      <c r="E2397" s="26">
        <v>1910</v>
      </c>
      <c r="F2397" s="50">
        <v>0</v>
      </c>
      <c r="G2397" s="51">
        <v>0</v>
      </c>
      <c r="H2397" s="51">
        <v>0</v>
      </c>
      <c r="I2397" s="51">
        <v>0</v>
      </c>
      <c r="J2397" s="51">
        <v>0</v>
      </c>
      <c r="K2397" s="52">
        <v>0</v>
      </c>
      <c r="L2397" s="50">
        <v>0</v>
      </c>
      <c r="M2397" s="51">
        <v>0</v>
      </c>
      <c r="N2397" s="51">
        <v>0</v>
      </c>
      <c r="O2397" s="51">
        <v>0</v>
      </c>
      <c r="P2397" s="51">
        <v>0</v>
      </c>
      <c r="Q2397" s="52">
        <v>0</v>
      </c>
      <c r="R2397" s="50">
        <v>0</v>
      </c>
      <c r="S2397" s="51">
        <v>0</v>
      </c>
      <c r="T2397" s="51">
        <v>0</v>
      </c>
      <c r="U2397" s="51">
        <v>0</v>
      </c>
      <c r="V2397" s="51">
        <v>0</v>
      </c>
      <c r="W2397" s="52">
        <v>0</v>
      </c>
      <c r="X2397" s="50">
        <v>0</v>
      </c>
      <c r="Y2397" s="51">
        <v>0</v>
      </c>
      <c r="Z2397" s="51">
        <v>0</v>
      </c>
      <c r="AA2397" s="51">
        <v>0</v>
      </c>
      <c r="AB2397" s="51">
        <v>0</v>
      </c>
      <c r="AC2397" s="52">
        <v>0</v>
      </c>
      <c r="AD2397" s="50">
        <v>0</v>
      </c>
      <c r="AE2397" s="51">
        <v>0</v>
      </c>
      <c r="AF2397" s="51">
        <v>0</v>
      </c>
      <c r="AG2397" s="51">
        <v>0</v>
      </c>
      <c r="AH2397" s="51">
        <v>0</v>
      </c>
      <c r="AI2397" s="52">
        <v>0</v>
      </c>
    </row>
    <row r="2398" spans="1:35" x14ac:dyDescent="0.25">
      <c r="A2398" s="27">
        <v>2020</v>
      </c>
      <c r="B2398" s="27">
        <v>1</v>
      </c>
      <c r="C2398" s="27" t="s">
        <v>85</v>
      </c>
      <c r="D2398" s="27">
        <v>111</v>
      </c>
      <c r="E2398" s="27">
        <v>1909</v>
      </c>
      <c r="F2398" s="53">
        <v>0</v>
      </c>
      <c r="G2398" s="54">
        <v>0</v>
      </c>
      <c r="H2398" s="54">
        <v>0</v>
      </c>
      <c r="I2398" s="54">
        <v>0</v>
      </c>
      <c r="J2398" s="54">
        <v>0</v>
      </c>
      <c r="K2398" s="55">
        <v>0</v>
      </c>
      <c r="L2398" s="53">
        <v>0</v>
      </c>
      <c r="M2398" s="54">
        <v>0</v>
      </c>
      <c r="N2398" s="54">
        <v>0</v>
      </c>
      <c r="O2398" s="54">
        <v>0</v>
      </c>
      <c r="P2398" s="54">
        <v>0</v>
      </c>
      <c r="Q2398" s="55">
        <v>0</v>
      </c>
      <c r="R2398" s="53">
        <v>0</v>
      </c>
      <c r="S2398" s="54">
        <v>0</v>
      </c>
      <c r="T2398" s="54">
        <v>0</v>
      </c>
      <c r="U2398" s="54">
        <v>0</v>
      </c>
      <c r="V2398" s="54">
        <v>0</v>
      </c>
      <c r="W2398" s="55">
        <v>0</v>
      </c>
      <c r="X2398" s="53">
        <v>0</v>
      </c>
      <c r="Y2398" s="54">
        <v>0</v>
      </c>
      <c r="Z2398" s="54">
        <v>0</v>
      </c>
      <c r="AA2398" s="54">
        <v>0</v>
      </c>
      <c r="AB2398" s="54">
        <v>0</v>
      </c>
      <c r="AC2398" s="55">
        <v>0</v>
      </c>
      <c r="AD2398" s="53">
        <v>0</v>
      </c>
      <c r="AE2398" s="54">
        <v>0</v>
      </c>
      <c r="AF2398" s="54">
        <v>0</v>
      </c>
      <c r="AG2398" s="54">
        <v>0</v>
      </c>
      <c r="AH2398" s="54">
        <v>0</v>
      </c>
      <c r="AI2398" s="55">
        <v>0</v>
      </c>
    </row>
    <row r="2399" spans="1:35" x14ac:dyDescent="0.25">
      <c r="A2399" s="26">
        <v>2020</v>
      </c>
      <c r="B2399" s="26">
        <v>1</v>
      </c>
      <c r="C2399" s="26" t="s">
        <v>85</v>
      </c>
      <c r="D2399" s="26">
        <v>112</v>
      </c>
      <c r="E2399" s="26">
        <v>1908</v>
      </c>
      <c r="F2399" s="50">
        <v>0</v>
      </c>
      <c r="G2399" s="51">
        <v>0</v>
      </c>
      <c r="H2399" s="51">
        <v>0</v>
      </c>
      <c r="I2399" s="51">
        <v>0</v>
      </c>
      <c r="J2399" s="51">
        <v>0</v>
      </c>
      <c r="K2399" s="52">
        <v>0</v>
      </c>
      <c r="L2399" s="50">
        <v>0</v>
      </c>
      <c r="M2399" s="51">
        <v>0</v>
      </c>
      <c r="N2399" s="51">
        <v>0</v>
      </c>
      <c r="O2399" s="51">
        <v>0</v>
      </c>
      <c r="P2399" s="51">
        <v>0</v>
      </c>
      <c r="Q2399" s="52">
        <v>0</v>
      </c>
      <c r="R2399" s="50">
        <v>0</v>
      </c>
      <c r="S2399" s="51">
        <v>0</v>
      </c>
      <c r="T2399" s="51">
        <v>0</v>
      </c>
      <c r="U2399" s="51">
        <v>0</v>
      </c>
      <c r="V2399" s="51">
        <v>0</v>
      </c>
      <c r="W2399" s="52">
        <v>0</v>
      </c>
      <c r="X2399" s="50">
        <v>0</v>
      </c>
      <c r="Y2399" s="51">
        <v>0</v>
      </c>
      <c r="Z2399" s="51">
        <v>0</v>
      </c>
      <c r="AA2399" s="51">
        <v>0</v>
      </c>
      <c r="AB2399" s="51">
        <v>0</v>
      </c>
      <c r="AC2399" s="52">
        <v>0</v>
      </c>
      <c r="AD2399" s="50">
        <v>0</v>
      </c>
      <c r="AE2399" s="51">
        <v>0</v>
      </c>
      <c r="AF2399" s="51">
        <v>0</v>
      </c>
      <c r="AG2399" s="51">
        <v>0</v>
      </c>
      <c r="AH2399" s="51">
        <v>0</v>
      </c>
      <c r="AI2399" s="52">
        <v>0</v>
      </c>
    </row>
    <row r="2400" spans="1:35" x14ac:dyDescent="0.25">
      <c r="A2400" s="27">
        <v>2020</v>
      </c>
      <c r="B2400" s="27">
        <v>1</v>
      </c>
      <c r="C2400" s="27" t="s">
        <v>42</v>
      </c>
      <c r="D2400" s="27">
        <v>0</v>
      </c>
      <c r="E2400" s="27">
        <v>2020</v>
      </c>
      <c r="F2400" s="53">
        <v>15275194</v>
      </c>
      <c r="G2400" s="54">
        <v>64486797</v>
      </c>
      <c r="H2400" s="54">
        <v>0</v>
      </c>
      <c r="I2400" s="54">
        <v>0</v>
      </c>
      <c r="J2400" s="54">
        <v>0</v>
      </c>
      <c r="K2400" s="55">
        <v>0</v>
      </c>
      <c r="L2400" s="53">
        <v>9954</v>
      </c>
      <c r="M2400" s="54">
        <v>23263</v>
      </c>
      <c r="N2400" s="54">
        <v>0</v>
      </c>
      <c r="O2400" s="54">
        <v>0</v>
      </c>
      <c r="P2400" s="54">
        <v>0</v>
      </c>
      <c r="Q2400" s="55">
        <v>0</v>
      </c>
      <c r="R2400" s="53">
        <v>165942</v>
      </c>
      <c r="S2400" s="54">
        <v>349818</v>
      </c>
      <c r="T2400" s="54">
        <v>0</v>
      </c>
      <c r="U2400" s="54">
        <v>0</v>
      </c>
      <c r="V2400" s="54">
        <v>0</v>
      </c>
      <c r="W2400" s="55">
        <v>0</v>
      </c>
      <c r="X2400" s="53">
        <v>347</v>
      </c>
      <c r="Y2400" s="54">
        <v>834</v>
      </c>
      <c r="Z2400" s="54">
        <v>0</v>
      </c>
      <c r="AA2400" s="54">
        <v>0</v>
      </c>
      <c r="AB2400" s="54">
        <v>0</v>
      </c>
      <c r="AC2400" s="55">
        <v>0</v>
      </c>
      <c r="AD2400" s="53">
        <v>164818</v>
      </c>
      <c r="AE2400" s="54">
        <v>345987</v>
      </c>
      <c r="AF2400" s="54">
        <v>0</v>
      </c>
      <c r="AG2400" s="54">
        <v>0</v>
      </c>
      <c r="AH2400" s="54">
        <v>0</v>
      </c>
      <c r="AI2400" s="55">
        <v>0</v>
      </c>
    </row>
    <row r="2401" spans="1:35" x14ac:dyDescent="0.25">
      <c r="A2401" s="26">
        <v>2020</v>
      </c>
      <c r="B2401" s="26">
        <v>1</v>
      </c>
      <c r="C2401" s="26" t="s">
        <v>42</v>
      </c>
      <c r="D2401" s="26">
        <v>1</v>
      </c>
      <c r="E2401" s="26">
        <v>2019</v>
      </c>
      <c r="F2401" s="50">
        <v>64996883</v>
      </c>
      <c r="G2401" s="51">
        <v>131139591</v>
      </c>
      <c r="H2401" s="51">
        <v>0</v>
      </c>
      <c r="I2401" s="51">
        <v>0</v>
      </c>
      <c r="J2401" s="51">
        <v>0</v>
      </c>
      <c r="K2401" s="52">
        <v>0</v>
      </c>
      <c r="L2401" s="50">
        <v>111115</v>
      </c>
      <c r="M2401" s="51">
        <v>112671</v>
      </c>
      <c r="N2401" s="51">
        <v>0</v>
      </c>
      <c r="O2401" s="51">
        <v>0</v>
      </c>
      <c r="P2401" s="51">
        <v>0</v>
      </c>
      <c r="Q2401" s="52">
        <v>0</v>
      </c>
      <c r="R2401" s="50">
        <v>360457</v>
      </c>
      <c r="S2401" s="51">
        <v>363972</v>
      </c>
      <c r="T2401" s="51">
        <v>0</v>
      </c>
      <c r="U2401" s="51">
        <v>0</v>
      </c>
      <c r="V2401" s="51">
        <v>0</v>
      </c>
      <c r="W2401" s="52">
        <v>0</v>
      </c>
      <c r="X2401" s="50">
        <v>129</v>
      </c>
      <c r="Y2401" s="51">
        <v>162</v>
      </c>
      <c r="Z2401" s="51">
        <v>0</v>
      </c>
      <c r="AA2401" s="51">
        <v>0</v>
      </c>
      <c r="AB2401" s="51">
        <v>0</v>
      </c>
      <c r="AC2401" s="52">
        <v>0</v>
      </c>
      <c r="AD2401" s="50">
        <v>356551</v>
      </c>
      <c r="AE2401" s="51">
        <v>356849</v>
      </c>
      <c r="AF2401" s="51">
        <v>0</v>
      </c>
      <c r="AG2401" s="51">
        <v>0</v>
      </c>
      <c r="AH2401" s="51">
        <v>0</v>
      </c>
      <c r="AI2401" s="52">
        <v>0</v>
      </c>
    </row>
    <row r="2402" spans="1:35" x14ac:dyDescent="0.25">
      <c r="A2402" s="27">
        <v>2020</v>
      </c>
      <c r="B2402" s="27">
        <v>1</v>
      </c>
      <c r="C2402" s="27" t="s">
        <v>42</v>
      </c>
      <c r="D2402" s="27">
        <v>2</v>
      </c>
      <c r="E2402" s="27">
        <v>2018</v>
      </c>
      <c r="F2402" s="53">
        <v>66032999</v>
      </c>
      <c r="G2402" s="54">
        <v>133216136</v>
      </c>
      <c r="H2402" s="54">
        <v>0</v>
      </c>
      <c r="I2402" s="54">
        <v>0</v>
      </c>
      <c r="J2402" s="54">
        <v>0</v>
      </c>
      <c r="K2402" s="55">
        <v>0</v>
      </c>
      <c r="L2402" s="53">
        <v>81150</v>
      </c>
      <c r="M2402" s="54">
        <v>78775</v>
      </c>
      <c r="N2402" s="54">
        <v>0</v>
      </c>
      <c r="O2402" s="54">
        <v>0</v>
      </c>
      <c r="P2402" s="54">
        <v>0</v>
      </c>
      <c r="Q2402" s="55">
        <v>0</v>
      </c>
      <c r="R2402" s="53">
        <v>366124</v>
      </c>
      <c r="S2402" s="54">
        <v>369551</v>
      </c>
      <c r="T2402" s="54">
        <v>0</v>
      </c>
      <c r="U2402" s="54">
        <v>0</v>
      </c>
      <c r="V2402" s="54">
        <v>0</v>
      </c>
      <c r="W2402" s="55">
        <v>0</v>
      </c>
      <c r="X2402" s="53">
        <v>22</v>
      </c>
      <c r="Y2402" s="54">
        <v>41</v>
      </c>
      <c r="Z2402" s="54">
        <v>0</v>
      </c>
      <c r="AA2402" s="54">
        <v>0</v>
      </c>
      <c r="AB2402" s="54">
        <v>0</v>
      </c>
      <c r="AC2402" s="55">
        <v>0</v>
      </c>
      <c r="AD2402" s="53">
        <v>362318</v>
      </c>
      <c r="AE2402" s="54">
        <v>363123</v>
      </c>
      <c r="AF2402" s="54">
        <v>0</v>
      </c>
      <c r="AG2402" s="54">
        <v>0</v>
      </c>
      <c r="AH2402" s="54">
        <v>0</v>
      </c>
      <c r="AI2402" s="55">
        <v>0</v>
      </c>
    </row>
    <row r="2403" spans="1:35" x14ac:dyDescent="0.25">
      <c r="A2403" s="26">
        <v>2020</v>
      </c>
      <c r="B2403" s="26">
        <v>1</v>
      </c>
      <c r="C2403" s="26" t="s">
        <v>42</v>
      </c>
      <c r="D2403" s="26">
        <v>3</v>
      </c>
      <c r="E2403" s="26">
        <v>2017</v>
      </c>
      <c r="F2403" s="50">
        <v>66689327</v>
      </c>
      <c r="G2403" s="51">
        <v>134402483</v>
      </c>
      <c r="H2403" s="51">
        <v>0</v>
      </c>
      <c r="I2403" s="51">
        <v>0</v>
      </c>
      <c r="J2403" s="51">
        <v>0</v>
      </c>
      <c r="K2403" s="52">
        <v>0</v>
      </c>
      <c r="L2403" s="50">
        <v>64698</v>
      </c>
      <c r="M2403" s="51">
        <v>77415</v>
      </c>
      <c r="N2403" s="51">
        <v>0</v>
      </c>
      <c r="O2403" s="51">
        <v>0</v>
      </c>
      <c r="P2403" s="51">
        <v>0</v>
      </c>
      <c r="Q2403" s="52">
        <v>0</v>
      </c>
      <c r="R2403" s="50">
        <v>369953</v>
      </c>
      <c r="S2403" s="51">
        <v>373193</v>
      </c>
      <c r="T2403" s="51">
        <v>0</v>
      </c>
      <c r="U2403" s="51">
        <v>0</v>
      </c>
      <c r="V2403" s="51">
        <v>0</v>
      </c>
      <c r="W2403" s="52">
        <v>0</v>
      </c>
      <c r="X2403" s="50">
        <v>19</v>
      </c>
      <c r="Y2403" s="51">
        <v>41</v>
      </c>
      <c r="Z2403" s="51">
        <v>0</v>
      </c>
      <c r="AA2403" s="51">
        <v>0</v>
      </c>
      <c r="AB2403" s="51">
        <v>0</v>
      </c>
      <c r="AC2403" s="52">
        <v>0</v>
      </c>
      <c r="AD2403" s="50">
        <v>365266</v>
      </c>
      <c r="AE2403" s="51">
        <v>365089</v>
      </c>
      <c r="AF2403" s="51">
        <v>0</v>
      </c>
      <c r="AG2403" s="51">
        <v>0</v>
      </c>
      <c r="AH2403" s="51">
        <v>0</v>
      </c>
      <c r="AI2403" s="52">
        <v>0</v>
      </c>
    </row>
    <row r="2404" spans="1:35" x14ac:dyDescent="0.25">
      <c r="A2404" s="27">
        <v>2020</v>
      </c>
      <c r="B2404" s="27">
        <v>1</v>
      </c>
      <c r="C2404" s="27" t="s">
        <v>42</v>
      </c>
      <c r="D2404" s="27">
        <v>4</v>
      </c>
      <c r="E2404" s="27">
        <v>2016</v>
      </c>
      <c r="F2404" s="53">
        <v>66677841</v>
      </c>
      <c r="G2404" s="54">
        <v>134577631</v>
      </c>
      <c r="H2404" s="54">
        <v>0</v>
      </c>
      <c r="I2404" s="54">
        <v>0</v>
      </c>
      <c r="J2404" s="54">
        <v>0</v>
      </c>
      <c r="K2404" s="55">
        <v>0</v>
      </c>
      <c r="L2404" s="53">
        <v>69360</v>
      </c>
      <c r="M2404" s="54">
        <v>65827</v>
      </c>
      <c r="N2404" s="54">
        <v>0</v>
      </c>
      <c r="O2404" s="54">
        <v>0</v>
      </c>
      <c r="P2404" s="54">
        <v>0</v>
      </c>
      <c r="Q2404" s="55">
        <v>0</v>
      </c>
      <c r="R2404" s="53">
        <v>369470</v>
      </c>
      <c r="S2404" s="54">
        <v>373011</v>
      </c>
      <c r="T2404" s="54">
        <v>0</v>
      </c>
      <c r="U2404" s="54">
        <v>0</v>
      </c>
      <c r="V2404" s="54">
        <v>0</v>
      </c>
      <c r="W2404" s="55">
        <v>0</v>
      </c>
      <c r="X2404" s="53">
        <v>17</v>
      </c>
      <c r="Y2404" s="54">
        <v>29</v>
      </c>
      <c r="Z2404" s="54">
        <v>0</v>
      </c>
      <c r="AA2404" s="54">
        <v>0</v>
      </c>
      <c r="AB2404" s="54">
        <v>0</v>
      </c>
      <c r="AC2404" s="55">
        <v>0</v>
      </c>
      <c r="AD2404" s="53">
        <v>365908</v>
      </c>
      <c r="AE2404" s="54">
        <v>366861</v>
      </c>
      <c r="AF2404" s="54">
        <v>0</v>
      </c>
      <c r="AG2404" s="54">
        <v>0</v>
      </c>
      <c r="AH2404" s="54">
        <v>0</v>
      </c>
      <c r="AI2404" s="55">
        <v>0</v>
      </c>
    </row>
    <row r="2405" spans="1:35" x14ac:dyDescent="0.25">
      <c r="A2405" s="26">
        <v>2020</v>
      </c>
      <c r="B2405" s="26">
        <v>1</v>
      </c>
      <c r="C2405" s="26" t="s">
        <v>42</v>
      </c>
      <c r="D2405" s="26">
        <v>5</v>
      </c>
      <c r="E2405" s="26">
        <v>2015</v>
      </c>
      <c r="F2405" s="50">
        <v>64594251</v>
      </c>
      <c r="G2405" s="51">
        <v>130301264</v>
      </c>
      <c r="H2405" s="51">
        <v>0</v>
      </c>
      <c r="I2405" s="51">
        <v>0</v>
      </c>
      <c r="J2405" s="51">
        <v>0</v>
      </c>
      <c r="K2405" s="52">
        <v>0</v>
      </c>
      <c r="L2405" s="50">
        <v>58086</v>
      </c>
      <c r="M2405" s="51">
        <v>61950</v>
      </c>
      <c r="N2405" s="51">
        <v>0</v>
      </c>
      <c r="O2405" s="51">
        <v>0</v>
      </c>
      <c r="P2405" s="51">
        <v>0</v>
      </c>
      <c r="Q2405" s="52">
        <v>0</v>
      </c>
      <c r="R2405" s="50">
        <v>357621</v>
      </c>
      <c r="S2405" s="51">
        <v>360854</v>
      </c>
      <c r="T2405" s="51">
        <v>0</v>
      </c>
      <c r="U2405" s="51">
        <v>0</v>
      </c>
      <c r="V2405" s="51">
        <v>0</v>
      </c>
      <c r="W2405" s="52">
        <v>0</v>
      </c>
      <c r="X2405" s="50">
        <v>26</v>
      </c>
      <c r="Y2405" s="51">
        <v>38</v>
      </c>
      <c r="Z2405" s="51">
        <v>0</v>
      </c>
      <c r="AA2405" s="51">
        <v>0</v>
      </c>
      <c r="AB2405" s="51">
        <v>0</v>
      </c>
      <c r="AC2405" s="52">
        <v>0</v>
      </c>
      <c r="AD2405" s="50">
        <v>354493</v>
      </c>
      <c r="AE2405" s="51">
        <v>355377</v>
      </c>
      <c r="AF2405" s="51">
        <v>0</v>
      </c>
      <c r="AG2405" s="51">
        <v>0</v>
      </c>
      <c r="AH2405" s="51">
        <v>0</v>
      </c>
      <c r="AI2405" s="52">
        <v>0</v>
      </c>
    </row>
    <row r="2406" spans="1:35" x14ac:dyDescent="0.25">
      <c r="A2406" s="27">
        <v>2020</v>
      </c>
      <c r="B2406" s="27">
        <v>1</v>
      </c>
      <c r="C2406" s="27" t="s">
        <v>42</v>
      </c>
      <c r="D2406" s="27">
        <v>6</v>
      </c>
      <c r="E2406" s="27">
        <v>2014</v>
      </c>
      <c r="F2406" s="53">
        <v>63733005</v>
      </c>
      <c r="G2406" s="54">
        <v>128538530</v>
      </c>
      <c r="H2406" s="54">
        <v>0</v>
      </c>
      <c r="I2406" s="54">
        <v>0</v>
      </c>
      <c r="J2406" s="54">
        <v>0</v>
      </c>
      <c r="K2406" s="55">
        <v>0</v>
      </c>
      <c r="L2406" s="53">
        <v>49960</v>
      </c>
      <c r="M2406" s="54">
        <v>56545</v>
      </c>
      <c r="N2406" s="54">
        <v>0</v>
      </c>
      <c r="O2406" s="54">
        <v>0</v>
      </c>
      <c r="P2406" s="54">
        <v>0</v>
      </c>
      <c r="Q2406" s="55">
        <v>0</v>
      </c>
      <c r="R2406" s="53">
        <v>352849</v>
      </c>
      <c r="S2406" s="54">
        <v>355906</v>
      </c>
      <c r="T2406" s="54">
        <v>0</v>
      </c>
      <c r="U2406" s="54">
        <v>0</v>
      </c>
      <c r="V2406" s="54">
        <v>0</v>
      </c>
      <c r="W2406" s="55">
        <v>0</v>
      </c>
      <c r="X2406" s="53">
        <v>10</v>
      </c>
      <c r="Y2406" s="54">
        <v>24</v>
      </c>
      <c r="Z2406" s="54">
        <v>0</v>
      </c>
      <c r="AA2406" s="54">
        <v>0</v>
      </c>
      <c r="AB2406" s="54">
        <v>0</v>
      </c>
      <c r="AC2406" s="55">
        <v>0</v>
      </c>
      <c r="AD2406" s="53">
        <v>349642</v>
      </c>
      <c r="AE2406" s="54">
        <v>350348</v>
      </c>
      <c r="AF2406" s="54">
        <v>0</v>
      </c>
      <c r="AG2406" s="54">
        <v>0</v>
      </c>
      <c r="AH2406" s="54">
        <v>0</v>
      </c>
      <c r="AI2406" s="55">
        <v>0</v>
      </c>
    </row>
    <row r="2407" spans="1:35" x14ac:dyDescent="0.25">
      <c r="A2407" s="26">
        <v>2020</v>
      </c>
      <c r="B2407" s="26">
        <v>1</v>
      </c>
      <c r="C2407" s="26" t="s">
        <v>42</v>
      </c>
      <c r="D2407" s="26">
        <v>7</v>
      </c>
      <c r="E2407" s="26">
        <v>2013</v>
      </c>
      <c r="F2407" s="50">
        <v>61341925</v>
      </c>
      <c r="G2407" s="51">
        <v>123762300</v>
      </c>
      <c r="H2407" s="51">
        <v>0</v>
      </c>
      <c r="I2407" s="51">
        <v>0</v>
      </c>
      <c r="J2407" s="51">
        <v>0</v>
      </c>
      <c r="K2407" s="52">
        <v>0</v>
      </c>
      <c r="L2407" s="50">
        <v>54608</v>
      </c>
      <c r="M2407" s="51">
        <v>48184</v>
      </c>
      <c r="N2407" s="51">
        <v>0</v>
      </c>
      <c r="O2407" s="51">
        <v>0</v>
      </c>
      <c r="P2407" s="51">
        <v>0</v>
      </c>
      <c r="Q2407" s="52">
        <v>0</v>
      </c>
      <c r="R2407" s="50">
        <v>339476</v>
      </c>
      <c r="S2407" s="51">
        <v>342326</v>
      </c>
      <c r="T2407" s="51">
        <v>0</v>
      </c>
      <c r="U2407" s="51">
        <v>0</v>
      </c>
      <c r="V2407" s="51">
        <v>0</v>
      </c>
      <c r="W2407" s="52">
        <v>0</v>
      </c>
      <c r="X2407" s="50">
        <v>12</v>
      </c>
      <c r="Y2407" s="51">
        <v>28</v>
      </c>
      <c r="Z2407" s="51">
        <v>0</v>
      </c>
      <c r="AA2407" s="51">
        <v>0</v>
      </c>
      <c r="AB2407" s="51">
        <v>0</v>
      </c>
      <c r="AC2407" s="52">
        <v>0</v>
      </c>
      <c r="AD2407" s="50">
        <v>336667</v>
      </c>
      <c r="AE2407" s="51">
        <v>337585</v>
      </c>
      <c r="AF2407" s="51">
        <v>0</v>
      </c>
      <c r="AG2407" s="51">
        <v>0</v>
      </c>
      <c r="AH2407" s="51">
        <v>0</v>
      </c>
      <c r="AI2407" s="52">
        <v>0</v>
      </c>
    </row>
    <row r="2408" spans="1:35" x14ac:dyDescent="0.25">
      <c r="A2408" s="27">
        <v>2020</v>
      </c>
      <c r="B2408" s="27">
        <v>1</v>
      </c>
      <c r="C2408" s="27" t="s">
        <v>42</v>
      </c>
      <c r="D2408" s="27">
        <v>8</v>
      </c>
      <c r="E2408" s="27">
        <v>2012</v>
      </c>
      <c r="F2408" s="53">
        <v>61186248</v>
      </c>
      <c r="G2408" s="54">
        <v>123464728</v>
      </c>
      <c r="H2408" s="54">
        <v>0</v>
      </c>
      <c r="I2408" s="54">
        <v>0</v>
      </c>
      <c r="J2408" s="54">
        <v>0</v>
      </c>
      <c r="K2408" s="55">
        <v>0</v>
      </c>
      <c r="L2408" s="53">
        <v>50557</v>
      </c>
      <c r="M2408" s="54">
        <v>52924</v>
      </c>
      <c r="N2408" s="54">
        <v>0</v>
      </c>
      <c r="O2408" s="54">
        <v>0</v>
      </c>
      <c r="P2408" s="54">
        <v>0</v>
      </c>
      <c r="Q2408" s="55">
        <v>0</v>
      </c>
      <c r="R2408" s="53">
        <v>338428</v>
      </c>
      <c r="S2408" s="54">
        <v>341303</v>
      </c>
      <c r="T2408" s="54">
        <v>0</v>
      </c>
      <c r="U2408" s="54">
        <v>0</v>
      </c>
      <c r="V2408" s="54">
        <v>0</v>
      </c>
      <c r="W2408" s="55">
        <v>0</v>
      </c>
      <c r="X2408" s="53">
        <v>17</v>
      </c>
      <c r="Y2408" s="54">
        <v>28</v>
      </c>
      <c r="Z2408" s="54">
        <v>0</v>
      </c>
      <c r="AA2408" s="54">
        <v>0</v>
      </c>
      <c r="AB2408" s="54">
        <v>0</v>
      </c>
      <c r="AC2408" s="55">
        <v>0</v>
      </c>
      <c r="AD2408" s="53">
        <v>335828</v>
      </c>
      <c r="AE2408" s="54">
        <v>336913</v>
      </c>
      <c r="AF2408" s="54">
        <v>0</v>
      </c>
      <c r="AG2408" s="54">
        <v>0</v>
      </c>
      <c r="AH2408" s="54">
        <v>0</v>
      </c>
      <c r="AI2408" s="55">
        <v>0</v>
      </c>
    </row>
    <row r="2409" spans="1:35" x14ac:dyDescent="0.25">
      <c r="A2409" s="26">
        <v>2020</v>
      </c>
      <c r="B2409" s="26">
        <v>1</v>
      </c>
      <c r="C2409" s="26" t="s">
        <v>42</v>
      </c>
      <c r="D2409" s="26">
        <v>9</v>
      </c>
      <c r="E2409" s="26">
        <v>2011</v>
      </c>
      <c r="F2409" s="50">
        <v>59985444</v>
      </c>
      <c r="G2409" s="51">
        <v>121033926</v>
      </c>
      <c r="H2409" s="51">
        <v>0</v>
      </c>
      <c r="I2409" s="51">
        <v>0</v>
      </c>
      <c r="J2409" s="51">
        <v>0</v>
      </c>
      <c r="K2409" s="52">
        <v>0</v>
      </c>
      <c r="L2409" s="50">
        <v>47648</v>
      </c>
      <c r="M2409" s="51">
        <v>48192</v>
      </c>
      <c r="N2409" s="51">
        <v>0</v>
      </c>
      <c r="O2409" s="51">
        <v>0</v>
      </c>
      <c r="P2409" s="51">
        <v>0</v>
      </c>
      <c r="Q2409" s="52">
        <v>0</v>
      </c>
      <c r="R2409" s="50">
        <v>331759</v>
      </c>
      <c r="S2409" s="51">
        <v>334476</v>
      </c>
      <c r="T2409" s="51">
        <v>0</v>
      </c>
      <c r="U2409" s="51">
        <v>0</v>
      </c>
      <c r="V2409" s="51">
        <v>0</v>
      </c>
      <c r="W2409" s="52">
        <v>0</v>
      </c>
      <c r="X2409" s="50">
        <v>10</v>
      </c>
      <c r="Y2409" s="51">
        <v>22</v>
      </c>
      <c r="Z2409" s="51">
        <v>0</v>
      </c>
      <c r="AA2409" s="51">
        <v>0</v>
      </c>
      <c r="AB2409" s="51">
        <v>0</v>
      </c>
      <c r="AC2409" s="52">
        <v>0</v>
      </c>
      <c r="AD2409" s="50">
        <v>329242</v>
      </c>
      <c r="AE2409" s="51">
        <v>330242</v>
      </c>
      <c r="AF2409" s="51">
        <v>0</v>
      </c>
      <c r="AG2409" s="51">
        <v>0</v>
      </c>
      <c r="AH2409" s="51">
        <v>0</v>
      </c>
      <c r="AI2409" s="52">
        <v>0</v>
      </c>
    </row>
    <row r="2410" spans="1:35" x14ac:dyDescent="0.25">
      <c r="A2410" s="27">
        <v>2020</v>
      </c>
      <c r="B2410" s="27">
        <v>1</v>
      </c>
      <c r="C2410" s="27" t="s">
        <v>42</v>
      </c>
      <c r="D2410" s="27">
        <v>10</v>
      </c>
      <c r="E2410" s="27">
        <v>2010</v>
      </c>
      <c r="F2410" s="53">
        <v>61283150</v>
      </c>
      <c r="G2410" s="54">
        <v>123646060</v>
      </c>
      <c r="H2410" s="54">
        <v>0</v>
      </c>
      <c r="I2410" s="54">
        <v>0</v>
      </c>
      <c r="J2410" s="54">
        <v>0</v>
      </c>
      <c r="K2410" s="55">
        <v>0</v>
      </c>
      <c r="L2410" s="53">
        <v>47935</v>
      </c>
      <c r="M2410" s="54">
        <v>47578</v>
      </c>
      <c r="N2410" s="54">
        <v>0</v>
      </c>
      <c r="O2410" s="54">
        <v>0</v>
      </c>
      <c r="P2410" s="54">
        <v>0</v>
      </c>
      <c r="Q2410" s="55">
        <v>0</v>
      </c>
      <c r="R2410" s="53">
        <v>338857</v>
      </c>
      <c r="S2410" s="54">
        <v>341609</v>
      </c>
      <c r="T2410" s="54">
        <v>0</v>
      </c>
      <c r="U2410" s="54">
        <v>0</v>
      </c>
      <c r="V2410" s="54">
        <v>0</v>
      </c>
      <c r="W2410" s="55">
        <v>0</v>
      </c>
      <c r="X2410" s="53">
        <v>11</v>
      </c>
      <c r="Y2410" s="54">
        <v>18</v>
      </c>
      <c r="Z2410" s="54">
        <v>0</v>
      </c>
      <c r="AA2410" s="54">
        <v>0</v>
      </c>
      <c r="AB2410" s="54">
        <v>0</v>
      </c>
      <c r="AC2410" s="55">
        <v>0</v>
      </c>
      <c r="AD2410" s="53">
        <v>336425</v>
      </c>
      <c r="AE2410" s="54">
        <v>337528</v>
      </c>
      <c r="AF2410" s="54">
        <v>0</v>
      </c>
      <c r="AG2410" s="54">
        <v>0</v>
      </c>
      <c r="AH2410" s="54">
        <v>0</v>
      </c>
      <c r="AI2410" s="55">
        <v>0</v>
      </c>
    </row>
    <row r="2411" spans="1:35" x14ac:dyDescent="0.25">
      <c r="A2411" s="26">
        <v>2020</v>
      </c>
      <c r="B2411" s="26">
        <v>1</v>
      </c>
      <c r="C2411" s="26" t="s">
        <v>42</v>
      </c>
      <c r="D2411" s="26">
        <v>11</v>
      </c>
      <c r="E2411" s="26">
        <v>2009</v>
      </c>
      <c r="F2411" s="50">
        <v>60255346</v>
      </c>
      <c r="G2411" s="51">
        <v>121610537</v>
      </c>
      <c r="H2411" s="51">
        <v>0</v>
      </c>
      <c r="I2411" s="51">
        <v>0</v>
      </c>
      <c r="J2411" s="51">
        <v>0</v>
      </c>
      <c r="K2411" s="52">
        <v>0</v>
      </c>
      <c r="L2411" s="50">
        <v>47220</v>
      </c>
      <c r="M2411" s="51">
        <v>50552</v>
      </c>
      <c r="N2411" s="51">
        <v>0</v>
      </c>
      <c r="O2411" s="51">
        <v>0</v>
      </c>
      <c r="P2411" s="51">
        <v>0</v>
      </c>
      <c r="Q2411" s="52">
        <v>0</v>
      </c>
      <c r="R2411" s="50">
        <v>333067</v>
      </c>
      <c r="S2411" s="51">
        <v>335874</v>
      </c>
      <c r="T2411" s="51">
        <v>0</v>
      </c>
      <c r="U2411" s="51">
        <v>0</v>
      </c>
      <c r="V2411" s="51">
        <v>0</v>
      </c>
      <c r="W2411" s="52">
        <v>0</v>
      </c>
      <c r="X2411" s="50">
        <v>12</v>
      </c>
      <c r="Y2411" s="51">
        <v>22</v>
      </c>
      <c r="Z2411" s="51">
        <v>0</v>
      </c>
      <c r="AA2411" s="51">
        <v>0</v>
      </c>
      <c r="AB2411" s="51">
        <v>0</v>
      </c>
      <c r="AC2411" s="52">
        <v>0</v>
      </c>
      <c r="AD2411" s="50">
        <v>330834</v>
      </c>
      <c r="AE2411" s="51">
        <v>332080</v>
      </c>
      <c r="AF2411" s="51">
        <v>0</v>
      </c>
      <c r="AG2411" s="51">
        <v>0</v>
      </c>
      <c r="AH2411" s="51">
        <v>0</v>
      </c>
      <c r="AI2411" s="52">
        <v>0</v>
      </c>
    </row>
    <row r="2412" spans="1:35" x14ac:dyDescent="0.25">
      <c r="A2412" s="27">
        <v>2020</v>
      </c>
      <c r="B2412" s="27">
        <v>1</v>
      </c>
      <c r="C2412" s="27" t="s">
        <v>42</v>
      </c>
      <c r="D2412" s="27">
        <v>12</v>
      </c>
      <c r="E2412" s="27">
        <v>2008</v>
      </c>
      <c r="F2412" s="53">
        <v>61572283</v>
      </c>
      <c r="G2412" s="54">
        <v>124236813</v>
      </c>
      <c r="H2412" s="54">
        <v>0</v>
      </c>
      <c r="I2412" s="54">
        <v>0</v>
      </c>
      <c r="J2412" s="54">
        <v>0</v>
      </c>
      <c r="K2412" s="55">
        <v>0</v>
      </c>
      <c r="L2412" s="53">
        <v>48120</v>
      </c>
      <c r="M2412" s="54">
        <v>51249</v>
      </c>
      <c r="N2412" s="54">
        <v>0</v>
      </c>
      <c r="O2412" s="54">
        <v>0</v>
      </c>
      <c r="P2412" s="54">
        <v>0</v>
      </c>
      <c r="Q2412" s="55">
        <v>0</v>
      </c>
      <c r="R2412" s="53">
        <v>340269</v>
      </c>
      <c r="S2412" s="54">
        <v>342902</v>
      </c>
      <c r="T2412" s="54">
        <v>0</v>
      </c>
      <c r="U2412" s="54">
        <v>0</v>
      </c>
      <c r="V2412" s="54">
        <v>0</v>
      </c>
      <c r="W2412" s="55">
        <v>0</v>
      </c>
      <c r="X2412" s="53">
        <v>12</v>
      </c>
      <c r="Y2412" s="54">
        <v>25</v>
      </c>
      <c r="Z2412" s="54">
        <v>0</v>
      </c>
      <c r="AA2412" s="54">
        <v>0</v>
      </c>
      <c r="AB2412" s="54">
        <v>0</v>
      </c>
      <c r="AC2412" s="55">
        <v>0</v>
      </c>
      <c r="AD2412" s="53">
        <v>338025</v>
      </c>
      <c r="AE2412" s="54">
        <v>339087</v>
      </c>
      <c r="AF2412" s="54">
        <v>0</v>
      </c>
      <c r="AG2412" s="54">
        <v>0</v>
      </c>
      <c r="AH2412" s="54">
        <v>0</v>
      </c>
      <c r="AI2412" s="55">
        <v>0</v>
      </c>
    </row>
    <row r="2413" spans="1:35" x14ac:dyDescent="0.25">
      <c r="A2413" s="26">
        <v>2020</v>
      </c>
      <c r="B2413" s="26">
        <v>1</v>
      </c>
      <c r="C2413" s="26" t="s">
        <v>42</v>
      </c>
      <c r="D2413" s="26">
        <v>13</v>
      </c>
      <c r="E2413" s="26">
        <v>2007</v>
      </c>
      <c r="F2413" s="50">
        <v>61210008</v>
      </c>
      <c r="G2413" s="51">
        <v>123500404</v>
      </c>
      <c r="H2413" s="51">
        <v>0</v>
      </c>
      <c r="I2413" s="51">
        <v>0</v>
      </c>
      <c r="J2413" s="51">
        <v>0</v>
      </c>
      <c r="K2413" s="52">
        <v>0</v>
      </c>
      <c r="L2413" s="50">
        <v>47702</v>
      </c>
      <c r="M2413" s="51">
        <v>53437</v>
      </c>
      <c r="N2413" s="51">
        <v>0</v>
      </c>
      <c r="O2413" s="51">
        <v>0</v>
      </c>
      <c r="P2413" s="51">
        <v>0</v>
      </c>
      <c r="Q2413" s="52">
        <v>0</v>
      </c>
      <c r="R2413" s="50">
        <v>338173</v>
      </c>
      <c r="S2413" s="51">
        <v>340631</v>
      </c>
      <c r="T2413" s="51">
        <v>0</v>
      </c>
      <c r="U2413" s="51">
        <v>0</v>
      </c>
      <c r="V2413" s="51">
        <v>0</v>
      </c>
      <c r="W2413" s="52">
        <v>0</v>
      </c>
      <c r="X2413" s="50">
        <v>11</v>
      </c>
      <c r="Y2413" s="51">
        <v>22</v>
      </c>
      <c r="Z2413" s="51">
        <v>0</v>
      </c>
      <c r="AA2413" s="51">
        <v>0</v>
      </c>
      <c r="AB2413" s="51">
        <v>0</v>
      </c>
      <c r="AC2413" s="52">
        <v>0</v>
      </c>
      <c r="AD2413" s="50">
        <v>336074</v>
      </c>
      <c r="AE2413" s="51">
        <v>337157</v>
      </c>
      <c r="AF2413" s="51">
        <v>0</v>
      </c>
      <c r="AG2413" s="51">
        <v>0</v>
      </c>
      <c r="AH2413" s="51">
        <v>0</v>
      </c>
      <c r="AI2413" s="52">
        <v>0</v>
      </c>
    </row>
    <row r="2414" spans="1:35" x14ac:dyDescent="0.25">
      <c r="A2414" s="27">
        <v>2020</v>
      </c>
      <c r="B2414" s="27">
        <v>1</v>
      </c>
      <c r="C2414" s="27" t="s">
        <v>42</v>
      </c>
      <c r="D2414" s="27">
        <v>14</v>
      </c>
      <c r="E2414" s="27">
        <v>2006</v>
      </c>
      <c r="F2414" s="53">
        <v>60295439</v>
      </c>
      <c r="G2414" s="54">
        <v>121609577</v>
      </c>
      <c r="H2414" s="54">
        <v>0</v>
      </c>
      <c r="I2414" s="54">
        <v>0</v>
      </c>
      <c r="J2414" s="54">
        <v>0</v>
      </c>
      <c r="K2414" s="55">
        <v>0</v>
      </c>
      <c r="L2414" s="53">
        <v>39184</v>
      </c>
      <c r="M2414" s="54">
        <v>51354</v>
      </c>
      <c r="N2414" s="54">
        <v>0</v>
      </c>
      <c r="O2414" s="54">
        <v>0</v>
      </c>
      <c r="P2414" s="54">
        <v>0</v>
      </c>
      <c r="Q2414" s="55">
        <v>0</v>
      </c>
      <c r="R2414" s="53">
        <v>333025</v>
      </c>
      <c r="S2414" s="54">
        <v>335368</v>
      </c>
      <c r="T2414" s="54">
        <v>0</v>
      </c>
      <c r="U2414" s="54">
        <v>0</v>
      </c>
      <c r="V2414" s="54">
        <v>0</v>
      </c>
      <c r="W2414" s="55">
        <v>0</v>
      </c>
      <c r="X2414" s="53">
        <v>17</v>
      </c>
      <c r="Y2414" s="54">
        <v>35</v>
      </c>
      <c r="Z2414" s="54">
        <v>0</v>
      </c>
      <c r="AA2414" s="54">
        <v>0</v>
      </c>
      <c r="AB2414" s="54">
        <v>0</v>
      </c>
      <c r="AC2414" s="55">
        <v>0</v>
      </c>
      <c r="AD2414" s="53">
        <v>331079</v>
      </c>
      <c r="AE2414" s="54">
        <v>331956</v>
      </c>
      <c r="AF2414" s="54">
        <v>0</v>
      </c>
      <c r="AG2414" s="54">
        <v>0</v>
      </c>
      <c r="AH2414" s="54">
        <v>0</v>
      </c>
      <c r="AI2414" s="55">
        <v>0</v>
      </c>
    </row>
    <row r="2415" spans="1:35" x14ac:dyDescent="0.25">
      <c r="A2415" s="26">
        <v>2020</v>
      </c>
      <c r="B2415" s="26">
        <v>1</v>
      </c>
      <c r="C2415" s="26" t="s">
        <v>42</v>
      </c>
      <c r="D2415" s="26">
        <v>15</v>
      </c>
      <c r="E2415" s="26">
        <v>2005</v>
      </c>
      <c r="F2415" s="50">
        <v>60814255</v>
      </c>
      <c r="G2415" s="51">
        <v>122731785</v>
      </c>
      <c r="H2415" s="51">
        <v>0</v>
      </c>
      <c r="I2415" s="51">
        <v>0</v>
      </c>
      <c r="J2415" s="51">
        <v>0</v>
      </c>
      <c r="K2415" s="52">
        <v>0</v>
      </c>
      <c r="L2415" s="50">
        <v>74208</v>
      </c>
      <c r="M2415" s="51">
        <v>108865</v>
      </c>
      <c r="N2415" s="51">
        <v>0</v>
      </c>
      <c r="O2415" s="51">
        <v>0</v>
      </c>
      <c r="P2415" s="51">
        <v>0</v>
      </c>
      <c r="Q2415" s="52">
        <v>0</v>
      </c>
      <c r="R2415" s="50">
        <v>336378</v>
      </c>
      <c r="S2415" s="51">
        <v>339217</v>
      </c>
      <c r="T2415" s="51">
        <v>0</v>
      </c>
      <c r="U2415" s="51">
        <v>0</v>
      </c>
      <c r="V2415" s="51">
        <v>0</v>
      </c>
      <c r="W2415" s="52">
        <v>0</v>
      </c>
      <c r="X2415" s="50">
        <v>18</v>
      </c>
      <c r="Y2415" s="51">
        <v>35</v>
      </c>
      <c r="Z2415" s="51">
        <v>0</v>
      </c>
      <c r="AA2415" s="51">
        <v>0</v>
      </c>
      <c r="AB2415" s="51">
        <v>0</v>
      </c>
      <c r="AC2415" s="52">
        <v>0</v>
      </c>
      <c r="AD2415" s="50">
        <v>333882</v>
      </c>
      <c r="AE2415" s="51">
        <v>334865</v>
      </c>
      <c r="AF2415" s="51">
        <v>0</v>
      </c>
      <c r="AG2415" s="51">
        <v>0</v>
      </c>
      <c r="AH2415" s="51">
        <v>0</v>
      </c>
      <c r="AI2415" s="52">
        <v>0</v>
      </c>
    </row>
    <row r="2416" spans="1:35" x14ac:dyDescent="0.25">
      <c r="A2416" s="27">
        <v>2020</v>
      </c>
      <c r="B2416" s="27">
        <v>1</v>
      </c>
      <c r="C2416" s="27" t="s">
        <v>42</v>
      </c>
      <c r="D2416" s="27">
        <v>16</v>
      </c>
      <c r="E2416" s="27">
        <v>2004</v>
      </c>
      <c r="F2416" s="53">
        <v>62355052</v>
      </c>
      <c r="G2416" s="54">
        <v>126141998</v>
      </c>
      <c r="H2416" s="54">
        <v>0</v>
      </c>
      <c r="I2416" s="54">
        <v>0</v>
      </c>
      <c r="J2416" s="54">
        <v>0</v>
      </c>
      <c r="K2416" s="55">
        <v>0</v>
      </c>
      <c r="L2416" s="53">
        <v>93192</v>
      </c>
      <c r="M2416" s="54">
        <v>132962</v>
      </c>
      <c r="N2416" s="54">
        <v>0</v>
      </c>
      <c r="O2416" s="54">
        <v>0</v>
      </c>
      <c r="P2416" s="54">
        <v>0</v>
      </c>
      <c r="Q2416" s="55">
        <v>0</v>
      </c>
      <c r="R2416" s="53">
        <v>344793</v>
      </c>
      <c r="S2416" s="54">
        <v>350048</v>
      </c>
      <c r="T2416" s="54">
        <v>0</v>
      </c>
      <c r="U2416" s="54">
        <v>0</v>
      </c>
      <c r="V2416" s="54">
        <v>0</v>
      </c>
      <c r="W2416" s="55">
        <v>0</v>
      </c>
      <c r="X2416" s="53">
        <v>31</v>
      </c>
      <c r="Y2416" s="54">
        <v>58</v>
      </c>
      <c r="Z2416" s="54">
        <v>0</v>
      </c>
      <c r="AA2416" s="54">
        <v>0</v>
      </c>
      <c r="AB2416" s="54">
        <v>0</v>
      </c>
      <c r="AC2416" s="55">
        <v>0</v>
      </c>
      <c r="AD2416" s="53">
        <v>342255</v>
      </c>
      <c r="AE2416" s="54">
        <v>345116</v>
      </c>
      <c r="AF2416" s="54">
        <v>0</v>
      </c>
      <c r="AG2416" s="54">
        <v>0</v>
      </c>
      <c r="AH2416" s="54">
        <v>0</v>
      </c>
      <c r="AI2416" s="55">
        <v>0</v>
      </c>
    </row>
    <row r="2417" spans="1:35" x14ac:dyDescent="0.25">
      <c r="A2417" s="26">
        <v>2020</v>
      </c>
      <c r="B2417" s="26">
        <v>1</v>
      </c>
      <c r="C2417" s="26" t="s">
        <v>42</v>
      </c>
      <c r="D2417" s="26">
        <v>17</v>
      </c>
      <c r="E2417" s="26">
        <v>2003</v>
      </c>
      <c r="F2417" s="50">
        <v>63017998</v>
      </c>
      <c r="G2417" s="51">
        <v>127506849</v>
      </c>
      <c r="H2417" s="51">
        <v>0</v>
      </c>
      <c r="I2417" s="51">
        <v>0</v>
      </c>
      <c r="J2417" s="51">
        <v>0</v>
      </c>
      <c r="K2417" s="52">
        <v>0</v>
      </c>
      <c r="L2417" s="50">
        <v>76643</v>
      </c>
      <c r="M2417" s="51">
        <v>180960</v>
      </c>
      <c r="N2417" s="51">
        <v>0</v>
      </c>
      <c r="O2417" s="51">
        <v>0</v>
      </c>
      <c r="P2417" s="51">
        <v>0</v>
      </c>
      <c r="Q2417" s="52">
        <v>0</v>
      </c>
      <c r="R2417" s="50">
        <v>348626</v>
      </c>
      <c r="S2417" s="51">
        <v>354898</v>
      </c>
      <c r="T2417" s="51">
        <v>0</v>
      </c>
      <c r="U2417" s="51">
        <v>0</v>
      </c>
      <c r="V2417" s="51">
        <v>0</v>
      </c>
      <c r="W2417" s="52">
        <v>0</v>
      </c>
      <c r="X2417" s="50">
        <v>37</v>
      </c>
      <c r="Y2417" s="51">
        <v>91</v>
      </c>
      <c r="Z2417" s="51">
        <v>0</v>
      </c>
      <c r="AA2417" s="51">
        <v>0</v>
      </c>
      <c r="AB2417" s="51">
        <v>0</v>
      </c>
      <c r="AC2417" s="52">
        <v>0</v>
      </c>
      <c r="AD2417" s="50">
        <v>345669</v>
      </c>
      <c r="AE2417" s="51">
        <v>349387</v>
      </c>
      <c r="AF2417" s="51">
        <v>0</v>
      </c>
      <c r="AG2417" s="51">
        <v>0</v>
      </c>
      <c r="AH2417" s="51">
        <v>0</v>
      </c>
      <c r="AI2417" s="52">
        <v>0</v>
      </c>
    </row>
    <row r="2418" spans="1:35" x14ac:dyDescent="0.25">
      <c r="A2418" s="27">
        <v>2020</v>
      </c>
      <c r="B2418" s="27">
        <v>1</v>
      </c>
      <c r="C2418" s="27" t="s">
        <v>42</v>
      </c>
      <c r="D2418" s="27">
        <v>18</v>
      </c>
      <c r="E2418" s="27">
        <v>2002</v>
      </c>
      <c r="F2418" s="53">
        <v>64608362</v>
      </c>
      <c r="G2418" s="54">
        <v>131120512</v>
      </c>
      <c r="H2418" s="54">
        <v>0</v>
      </c>
      <c r="I2418" s="54">
        <v>0</v>
      </c>
      <c r="J2418" s="54">
        <v>0</v>
      </c>
      <c r="K2418" s="55">
        <v>0</v>
      </c>
      <c r="L2418" s="53">
        <v>91894</v>
      </c>
      <c r="M2418" s="54">
        <v>207300</v>
      </c>
      <c r="N2418" s="54">
        <v>0</v>
      </c>
      <c r="O2418" s="54">
        <v>0</v>
      </c>
      <c r="P2418" s="54">
        <v>0</v>
      </c>
      <c r="Q2418" s="55">
        <v>0</v>
      </c>
      <c r="R2418" s="53">
        <v>358750</v>
      </c>
      <c r="S2418" s="54">
        <v>372339</v>
      </c>
      <c r="T2418" s="54">
        <v>0</v>
      </c>
      <c r="U2418" s="54">
        <v>0</v>
      </c>
      <c r="V2418" s="54">
        <v>0</v>
      </c>
      <c r="W2418" s="55">
        <v>0</v>
      </c>
      <c r="X2418" s="53">
        <v>41</v>
      </c>
      <c r="Y2418" s="54">
        <v>102</v>
      </c>
      <c r="Z2418" s="54">
        <v>0</v>
      </c>
      <c r="AA2418" s="54">
        <v>0</v>
      </c>
      <c r="AB2418" s="54">
        <v>0</v>
      </c>
      <c r="AC2418" s="55">
        <v>0</v>
      </c>
      <c r="AD2418" s="53">
        <v>354543</v>
      </c>
      <c r="AE2418" s="54">
        <v>361422</v>
      </c>
      <c r="AF2418" s="54">
        <v>0</v>
      </c>
      <c r="AG2418" s="54">
        <v>0</v>
      </c>
      <c r="AH2418" s="54">
        <v>0</v>
      </c>
      <c r="AI2418" s="55">
        <v>0</v>
      </c>
    </row>
    <row r="2419" spans="1:35" x14ac:dyDescent="0.25">
      <c r="A2419" s="26">
        <v>2020</v>
      </c>
      <c r="B2419" s="26">
        <v>1</v>
      </c>
      <c r="C2419" s="26" t="s">
        <v>42</v>
      </c>
      <c r="D2419" s="26">
        <v>19</v>
      </c>
      <c r="E2419" s="26">
        <v>2001</v>
      </c>
      <c r="F2419" s="50">
        <v>68006093</v>
      </c>
      <c r="G2419" s="51">
        <v>138133872</v>
      </c>
      <c r="H2419" s="51">
        <v>0</v>
      </c>
      <c r="I2419" s="51">
        <v>0</v>
      </c>
      <c r="J2419" s="51">
        <v>0</v>
      </c>
      <c r="K2419" s="52">
        <v>0</v>
      </c>
      <c r="L2419" s="50">
        <v>154332</v>
      </c>
      <c r="M2419" s="51">
        <v>251642</v>
      </c>
      <c r="N2419" s="51">
        <v>0</v>
      </c>
      <c r="O2419" s="51">
        <v>0</v>
      </c>
      <c r="P2419" s="51">
        <v>0</v>
      </c>
      <c r="Q2419" s="52">
        <v>0</v>
      </c>
      <c r="R2419" s="50">
        <v>381195</v>
      </c>
      <c r="S2419" s="51">
        <v>399524</v>
      </c>
      <c r="T2419" s="51">
        <v>0</v>
      </c>
      <c r="U2419" s="51">
        <v>0</v>
      </c>
      <c r="V2419" s="51">
        <v>0</v>
      </c>
      <c r="W2419" s="52">
        <v>0</v>
      </c>
      <c r="X2419" s="50">
        <v>72</v>
      </c>
      <c r="Y2419" s="51">
        <v>144</v>
      </c>
      <c r="Z2419" s="51">
        <v>0</v>
      </c>
      <c r="AA2419" s="51">
        <v>0</v>
      </c>
      <c r="AB2419" s="51">
        <v>0</v>
      </c>
      <c r="AC2419" s="52">
        <v>0</v>
      </c>
      <c r="AD2419" s="50">
        <v>373827</v>
      </c>
      <c r="AE2419" s="51">
        <v>380738</v>
      </c>
      <c r="AF2419" s="51">
        <v>0</v>
      </c>
      <c r="AG2419" s="51">
        <v>0</v>
      </c>
      <c r="AH2419" s="51">
        <v>0</v>
      </c>
      <c r="AI2419" s="52">
        <v>0</v>
      </c>
    </row>
    <row r="2420" spans="1:35" x14ac:dyDescent="0.25">
      <c r="A2420" s="27">
        <v>2020</v>
      </c>
      <c r="B2420" s="27">
        <v>1</v>
      </c>
      <c r="C2420" s="27" t="s">
        <v>42</v>
      </c>
      <c r="D2420" s="27">
        <v>20</v>
      </c>
      <c r="E2420" s="27">
        <v>2000</v>
      </c>
      <c r="F2420" s="53">
        <v>73204569</v>
      </c>
      <c r="G2420" s="54">
        <v>148262004</v>
      </c>
      <c r="H2420" s="54">
        <v>0</v>
      </c>
      <c r="I2420" s="54">
        <v>0</v>
      </c>
      <c r="J2420" s="54">
        <v>0</v>
      </c>
      <c r="K2420" s="55">
        <v>0</v>
      </c>
      <c r="L2420" s="53">
        <v>192565</v>
      </c>
      <c r="M2420" s="54">
        <v>256153</v>
      </c>
      <c r="N2420" s="54">
        <v>0</v>
      </c>
      <c r="O2420" s="54">
        <v>0</v>
      </c>
      <c r="P2420" s="54">
        <v>0</v>
      </c>
      <c r="Q2420" s="55">
        <v>0</v>
      </c>
      <c r="R2420" s="53">
        <v>413163</v>
      </c>
      <c r="S2420" s="54">
        <v>429856</v>
      </c>
      <c r="T2420" s="54">
        <v>0</v>
      </c>
      <c r="U2420" s="54">
        <v>0</v>
      </c>
      <c r="V2420" s="54">
        <v>0</v>
      </c>
      <c r="W2420" s="55">
        <v>0</v>
      </c>
      <c r="X2420" s="53">
        <v>86</v>
      </c>
      <c r="Y2420" s="54">
        <v>172</v>
      </c>
      <c r="Z2420" s="54">
        <v>0</v>
      </c>
      <c r="AA2420" s="54">
        <v>0</v>
      </c>
      <c r="AB2420" s="54">
        <v>0</v>
      </c>
      <c r="AC2420" s="55">
        <v>0</v>
      </c>
      <c r="AD2420" s="53">
        <v>402506</v>
      </c>
      <c r="AE2420" s="54">
        <v>406221</v>
      </c>
      <c r="AF2420" s="54">
        <v>0</v>
      </c>
      <c r="AG2420" s="54">
        <v>0</v>
      </c>
      <c r="AH2420" s="54">
        <v>0</v>
      </c>
      <c r="AI2420" s="55">
        <v>0</v>
      </c>
    </row>
    <row r="2421" spans="1:35" x14ac:dyDescent="0.25">
      <c r="A2421" s="26">
        <v>2020</v>
      </c>
      <c r="B2421" s="26">
        <v>1</v>
      </c>
      <c r="C2421" s="26" t="s">
        <v>42</v>
      </c>
      <c r="D2421" s="26">
        <v>21</v>
      </c>
      <c r="E2421" s="26">
        <v>1999</v>
      </c>
      <c r="F2421" s="50">
        <v>75862334</v>
      </c>
      <c r="G2421" s="51">
        <v>153344863</v>
      </c>
      <c r="H2421" s="51">
        <v>0</v>
      </c>
      <c r="I2421" s="51">
        <v>0</v>
      </c>
      <c r="J2421" s="51">
        <v>0</v>
      </c>
      <c r="K2421" s="52">
        <v>0</v>
      </c>
      <c r="L2421" s="50">
        <v>201535</v>
      </c>
      <c r="M2421" s="51">
        <v>286252</v>
      </c>
      <c r="N2421" s="51">
        <v>0</v>
      </c>
      <c r="O2421" s="51">
        <v>0</v>
      </c>
      <c r="P2421" s="51">
        <v>0</v>
      </c>
      <c r="Q2421" s="52">
        <v>0</v>
      </c>
      <c r="R2421" s="50">
        <v>429024</v>
      </c>
      <c r="S2421" s="51">
        <v>442652</v>
      </c>
      <c r="T2421" s="51">
        <v>0</v>
      </c>
      <c r="U2421" s="51">
        <v>0</v>
      </c>
      <c r="V2421" s="51">
        <v>0</v>
      </c>
      <c r="W2421" s="52">
        <v>0</v>
      </c>
      <c r="X2421" s="50">
        <v>76</v>
      </c>
      <c r="Y2421" s="51">
        <v>171</v>
      </c>
      <c r="Z2421" s="51">
        <v>0</v>
      </c>
      <c r="AA2421" s="51">
        <v>0</v>
      </c>
      <c r="AB2421" s="51">
        <v>0</v>
      </c>
      <c r="AC2421" s="52">
        <v>0</v>
      </c>
      <c r="AD2421" s="50">
        <v>416993</v>
      </c>
      <c r="AE2421" s="51">
        <v>418732</v>
      </c>
      <c r="AF2421" s="51">
        <v>0</v>
      </c>
      <c r="AG2421" s="51">
        <v>0</v>
      </c>
      <c r="AH2421" s="51">
        <v>0</v>
      </c>
      <c r="AI2421" s="52">
        <v>0</v>
      </c>
    </row>
    <row r="2422" spans="1:35" x14ac:dyDescent="0.25">
      <c r="A2422" s="27">
        <v>2020</v>
      </c>
      <c r="B2422" s="27">
        <v>1</v>
      </c>
      <c r="C2422" s="27" t="s">
        <v>42</v>
      </c>
      <c r="D2422" s="27">
        <v>22</v>
      </c>
      <c r="E2422" s="27">
        <v>1998</v>
      </c>
      <c r="F2422" s="53">
        <v>77701806</v>
      </c>
      <c r="G2422" s="54">
        <v>156943374</v>
      </c>
      <c r="H2422" s="54">
        <v>0</v>
      </c>
      <c r="I2422" s="54">
        <v>0</v>
      </c>
      <c r="J2422" s="54">
        <v>0</v>
      </c>
      <c r="K2422" s="55">
        <v>0</v>
      </c>
      <c r="L2422" s="53">
        <v>211518</v>
      </c>
      <c r="M2422" s="54">
        <v>282708</v>
      </c>
      <c r="N2422" s="54">
        <v>0</v>
      </c>
      <c r="O2422" s="54">
        <v>0</v>
      </c>
      <c r="P2422" s="54">
        <v>0</v>
      </c>
      <c r="Q2422" s="55">
        <v>0</v>
      </c>
      <c r="R2422" s="53">
        <v>439318</v>
      </c>
      <c r="S2422" s="54">
        <v>452081</v>
      </c>
      <c r="T2422" s="54">
        <v>0</v>
      </c>
      <c r="U2422" s="54">
        <v>0</v>
      </c>
      <c r="V2422" s="54">
        <v>0</v>
      </c>
      <c r="W2422" s="55">
        <v>0</v>
      </c>
      <c r="X2422" s="53">
        <v>96</v>
      </c>
      <c r="Y2422" s="54">
        <v>182</v>
      </c>
      <c r="Z2422" s="54">
        <v>0</v>
      </c>
      <c r="AA2422" s="54">
        <v>0</v>
      </c>
      <c r="AB2422" s="54">
        <v>0</v>
      </c>
      <c r="AC2422" s="55">
        <v>0</v>
      </c>
      <c r="AD2422" s="53">
        <v>427210</v>
      </c>
      <c r="AE2422" s="54">
        <v>428414</v>
      </c>
      <c r="AF2422" s="54">
        <v>0</v>
      </c>
      <c r="AG2422" s="54">
        <v>0</v>
      </c>
      <c r="AH2422" s="54">
        <v>0</v>
      </c>
      <c r="AI2422" s="55">
        <v>0</v>
      </c>
    </row>
    <row r="2423" spans="1:35" x14ac:dyDescent="0.25">
      <c r="A2423" s="26">
        <v>2020</v>
      </c>
      <c r="B2423" s="26">
        <v>1</v>
      </c>
      <c r="C2423" s="26" t="s">
        <v>42</v>
      </c>
      <c r="D2423" s="26">
        <v>23</v>
      </c>
      <c r="E2423" s="26">
        <v>1997</v>
      </c>
      <c r="F2423" s="50">
        <v>80792644</v>
      </c>
      <c r="G2423" s="51">
        <v>163061064</v>
      </c>
      <c r="H2423" s="51">
        <v>0</v>
      </c>
      <c r="I2423" s="51">
        <v>0</v>
      </c>
      <c r="J2423" s="51">
        <v>0</v>
      </c>
      <c r="K2423" s="52">
        <v>0</v>
      </c>
      <c r="L2423" s="50">
        <v>211257</v>
      </c>
      <c r="M2423" s="51">
        <v>257360</v>
      </c>
      <c r="N2423" s="51">
        <v>0</v>
      </c>
      <c r="O2423" s="51">
        <v>0</v>
      </c>
      <c r="P2423" s="51">
        <v>0</v>
      </c>
      <c r="Q2423" s="52">
        <v>0</v>
      </c>
      <c r="R2423" s="50">
        <v>458043</v>
      </c>
      <c r="S2423" s="51">
        <v>471565</v>
      </c>
      <c r="T2423" s="51">
        <v>0</v>
      </c>
      <c r="U2423" s="51">
        <v>0</v>
      </c>
      <c r="V2423" s="51">
        <v>0</v>
      </c>
      <c r="W2423" s="52">
        <v>0</v>
      </c>
      <c r="X2423" s="50">
        <v>100</v>
      </c>
      <c r="Y2423" s="51">
        <v>198</v>
      </c>
      <c r="Z2423" s="51">
        <v>0</v>
      </c>
      <c r="AA2423" s="51">
        <v>0</v>
      </c>
      <c r="AB2423" s="51">
        <v>0</v>
      </c>
      <c r="AC2423" s="52">
        <v>0</v>
      </c>
      <c r="AD2423" s="50">
        <v>442585</v>
      </c>
      <c r="AE2423" s="51">
        <v>443180</v>
      </c>
      <c r="AF2423" s="51">
        <v>0</v>
      </c>
      <c r="AG2423" s="51">
        <v>0</v>
      </c>
      <c r="AH2423" s="51">
        <v>0</v>
      </c>
      <c r="AI2423" s="52">
        <v>0</v>
      </c>
    </row>
    <row r="2424" spans="1:35" x14ac:dyDescent="0.25">
      <c r="A2424" s="27">
        <v>2020</v>
      </c>
      <c r="B2424" s="27">
        <v>1</v>
      </c>
      <c r="C2424" s="27" t="s">
        <v>42</v>
      </c>
      <c r="D2424" s="27">
        <v>24</v>
      </c>
      <c r="E2424" s="27">
        <v>1996</v>
      </c>
      <c r="F2424" s="53">
        <v>80378703</v>
      </c>
      <c r="G2424" s="54">
        <v>162549460</v>
      </c>
      <c r="H2424" s="54">
        <v>0</v>
      </c>
      <c r="I2424" s="54">
        <v>0</v>
      </c>
      <c r="J2424" s="54">
        <v>0</v>
      </c>
      <c r="K2424" s="55">
        <v>0</v>
      </c>
      <c r="L2424" s="53">
        <v>197344</v>
      </c>
      <c r="M2424" s="54">
        <v>233096</v>
      </c>
      <c r="N2424" s="54">
        <v>0</v>
      </c>
      <c r="O2424" s="54">
        <v>0</v>
      </c>
      <c r="P2424" s="54">
        <v>0</v>
      </c>
      <c r="Q2424" s="55">
        <v>0</v>
      </c>
      <c r="R2424" s="53">
        <v>455432</v>
      </c>
      <c r="S2424" s="54">
        <v>469309</v>
      </c>
      <c r="T2424" s="54">
        <v>0</v>
      </c>
      <c r="U2424" s="54">
        <v>0</v>
      </c>
      <c r="V2424" s="54">
        <v>0</v>
      </c>
      <c r="W2424" s="55">
        <v>0</v>
      </c>
      <c r="X2424" s="53">
        <v>111</v>
      </c>
      <c r="Y2424" s="54">
        <v>204</v>
      </c>
      <c r="Z2424" s="54">
        <v>0</v>
      </c>
      <c r="AA2424" s="54">
        <v>0</v>
      </c>
      <c r="AB2424" s="54">
        <v>0</v>
      </c>
      <c r="AC2424" s="55">
        <v>0</v>
      </c>
      <c r="AD2424" s="53">
        <v>442632</v>
      </c>
      <c r="AE2424" s="54">
        <v>444530</v>
      </c>
      <c r="AF2424" s="54">
        <v>0</v>
      </c>
      <c r="AG2424" s="54">
        <v>0</v>
      </c>
      <c r="AH2424" s="54">
        <v>0</v>
      </c>
      <c r="AI2424" s="55">
        <v>0</v>
      </c>
    </row>
    <row r="2425" spans="1:35" x14ac:dyDescent="0.25">
      <c r="A2425" s="26">
        <v>2020</v>
      </c>
      <c r="B2425" s="26">
        <v>1</v>
      </c>
      <c r="C2425" s="26" t="s">
        <v>42</v>
      </c>
      <c r="D2425" s="26">
        <v>25</v>
      </c>
      <c r="E2425" s="26">
        <v>1995</v>
      </c>
      <c r="F2425" s="50">
        <v>79301198</v>
      </c>
      <c r="G2425" s="51">
        <v>160433572</v>
      </c>
      <c r="H2425" s="51">
        <v>0</v>
      </c>
      <c r="I2425" s="51">
        <v>0</v>
      </c>
      <c r="J2425" s="51">
        <v>0</v>
      </c>
      <c r="K2425" s="52">
        <v>0</v>
      </c>
      <c r="L2425" s="50">
        <v>202452</v>
      </c>
      <c r="M2425" s="51">
        <v>224938</v>
      </c>
      <c r="N2425" s="51">
        <v>0</v>
      </c>
      <c r="O2425" s="51">
        <v>0</v>
      </c>
      <c r="P2425" s="51">
        <v>0</v>
      </c>
      <c r="Q2425" s="52">
        <v>0</v>
      </c>
      <c r="R2425" s="50">
        <v>449884</v>
      </c>
      <c r="S2425" s="51">
        <v>463868</v>
      </c>
      <c r="T2425" s="51">
        <v>0</v>
      </c>
      <c r="U2425" s="51">
        <v>0</v>
      </c>
      <c r="V2425" s="51">
        <v>0</v>
      </c>
      <c r="W2425" s="52">
        <v>0</v>
      </c>
      <c r="X2425" s="50">
        <v>102</v>
      </c>
      <c r="Y2425" s="51">
        <v>205</v>
      </c>
      <c r="Z2425" s="51">
        <v>0</v>
      </c>
      <c r="AA2425" s="51">
        <v>0</v>
      </c>
      <c r="AB2425" s="51">
        <v>0</v>
      </c>
      <c r="AC2425" s="52">
        <v>0</v>
      </c>
      <c r="AD2425" s="50">
        <v>436613</v>
      </c>
      <c r="AE2425" s="51">
        <v>439363</v>
      </c>
      <c r="AF2425" s="51">
        <v>0</v>
      </c>
      <c r="AG2425" s="51">
        <v>0</v>
      </c>
      <c r="AH2425" s="51">
        <v>0</v>
      </c>
      <c r="AI2425" s="52">
        <v>0</v>
      </c>
    </row>
    <row r="2426" spans="1:35" x14ac:dyDescent="0.25">
      <c r="A2426" s="27">
        <v>2020</v>
      </c>
      <c r="B2426" s="27">
        <v>1</v>
      </c>
      <c r="C2426" s="27" t="s">
        <v>42</v>
      </c>
      <c r="D2426" s="27">
        <v>26</v>
      </c>
      <c r="E2426" s="27">
        <v>1994</v>
      </c>
      <c r="F2426" s="53">
        <v>80941453</v>
      </c>
      <c r="G2426" s="54">
        <v>163502186</v>
      </c>
      <c r="H2426" s="54">
        <v>0</v>
      </c>
      <c r="I2426" s="54">
        <v>0</v>
      </c>
      <c r="J2426" s="54">
        <v>0</v>
      </c>
      <c r="K2426" s="55">
        <v>0</v>
      </c>
      <c r="L2426" s="53">
        <v>170617</v>
      </c>
      <c r="M2426" s="54">
        <v>204820</v>
      </c>
      <c r="N2426" s="54">
        <v>0</v>
      </c>
      <c r="O2426" s="54">
        <v>0</v>
      </c>
      <c r="P2426" s="54">
        <v>0</v>
      </c>
      <c r="Q2426" s="55">
        <v>0</v>
      </c>
      <c r="R2426" s="53">
        <v>458187</v>
      </c>
      <c r="S2426" s="54">
        <v>471258</v>
      </c>
      <c r="T2426" s="54">
        <v>0</v>
      </c>
      <c r="U2426" s="54">
        <v>0</v>
      </c>
      <c r="V2426" s="54">
        <v>0</v>
      </c>
      <c r="W2426" s="55">
        <v>0</v>
      </c>
      <c r="X2426" s="53">
        <v>92</v>
      </c>
      <c r="Y2426" s="54">
        <v>196</v>
      </c>
      <c r="Z2426" s="54">
        <v>0</v>
      </c>
      <c r="AA2426" s="54">
        <v>0</v>
      </c>
      <c r="AB2426" s="54">
        <v>0</v>
      </c>
      <c r="AC2426" s="55">
        <v>0</v>
      </c>
      <c r="AD2426" s="53">
        <v>446228</v>
      </c>
      <c r="AE2426" s="54">
        <v>447661</v>
      </c>
      <c r="AF2426" s="54">
        <v>0</v>
      </c>
      <c r="AG2426" s="54">
        <v>0</v>
      </c>
      <c r="AH2426" s="54">
        <v>0</v>
      </c>
      <c r="AI2426" s="55">
        <v>0</v>
      </c>
    </row>
    <row r="2427" spans="1:35" x14ac:dyDescent="0.25">
      <c r="A2427" s="26">
        <v>2020</v>
      </c>
      <c r="B2427" s="26">
        <v>1</v>
      </c>
      <c r="C2427" s="26" t="s">
        <v>42</v>
      </c>
      <c r="D2427" s="26">
        <v>27</v>
      </c>
      <c r="E2427" s="26">
        <v>1993</v>
      </c>
      <c r="F2427" s="50">
        <v>84090937</v>
      </c>
      <c r="G2427" s="51">
        <v>169804556</v>
      </c>
      <c r="H2427" s="51">
        <v>0</v>
      </c>
      <c r="I2427" s="51">
        <v>0</v>
      </c>
      <c r="J2427" s="51">
        <v>0</v>
      </c>
      <c r="K2427" s="52">
        <v>0</v>
      </c>
      <c r="L2427" s="50">
        <v>180062</v>
      </c>
      <c r="M2427" s="51">
        <v>190030</v>
      </c>
      <c r="N2427" s="51">
        <v>0</v>
      </c>
      <c r="O2427" s="51">
        <v>0</v>
      </c>
      <c r="P2427" s="51">
        <v>0</v>
      </c>
      <c r="Q2427" s="52">
        <v>0</v>
      </c>
      <c r="R2427" s="50">
        <v>475235</v>
      </c>
      <c r="S2427" s="51">
        <v>487687</v>
      </c>
      <c r="T2427" s="51">
        <v>0</v>
      </c>
      <c r="U2427" s="51">
        <v>0</v>
      </c>
      <c r="V2427" s="51">
        <v>0</v>
      </c>
      <c r="W2427" s="52">
        <v>0</v>
      </c>
      <c r="X2427" s="50">
        <v>90</v>
      </c>
      <c r="Y2427" s="51">
        <v>196</v>
      </c>
      <c r="Z2427" s="51">
        <v>0</v>
      </c>
      <c r="AA2427" s="51">
        <v>0</v>
      </c>
      <c r="AB2427" s="51">
        <v>0</v>
      </c>
      <c r="AC2427" s="52">
        <v>0</v>
      </c>
      <c r="AD2427" s="50">
        <v>463760</v>
      </c>
      <c r="AE2427" s="51">
        <v>464705</v>
      </c>
      <c r="AF2427" s="51">
        <v>0</v>
      </c>
      <c r="AG2427" s="51">
        <v>0</v>
      </c>
      <c r="AH2427" s="51">
        <v>0</v>
      </c>
      <c r="AI2427" s="52">
        <v>0</v>
      </c>
    </row>
    <row r="2428" spans="1:35" x14ac:dyDescent="0.25">
      <c r="A2428" s="27">
        <v>2020</v>
      </c>
      <c r="B2428" s="27">
        <v>1</v>
      </c>
      <c r="C2428" s="27" t="s">
        <v>42</v>
      </c>
      <c r="D2428" s="27">
        <v>28</v>
      </c>
      <c r="E2428" s="27">
        <v>1992</v>
      </c>
      <c r="F2428" s="53">
        <v>86204348</v>
      </c>
      <c r="G2428" s="54">
        <v>173915826</v>
      </c>
      <c r="H2428" s="54">
        <v>0</v>
      </c>
      <c r="I2428" s="54">
        <v>0</v>
      </c>
      <c r="J2428" s="54">
        <v>0</v>
      </c>
      <c r="K2428" s="55">
        <v>0</v>
      </c>
      <c r="L2428" s="53">
        <v>173059</v>
      </c>
      <c r="M2428" s="54">
        <v>201790</v>
      </c>
      <c r="N2428" s="54">
        <v>0</v>
      </c>
      <c r="O2428" s="54">
        <v>0</v>
      </c>
      <c r="P2428" s="54">
        <v>0</v>
      </c>
      <c r="Q2428" s="55">
        <v>0</v>
      </c>
      <c r="R2428" s="53">
        <v>486583</v>
      </c>
      <c r="S2428" s="54">
        <v>498146</v>
      </c>
      <c r="T2428" s="54">
        <v>0</v>
      </c>
      <c r="U2428" s="54">
        <v>0</v>
      </c>
      <c r="V2428" s="54">
        <v>0</v>
      </c>
      <c r="W2428" s="55">
        <v>0</v>
      </c>
      <c r="X2428" s="53">
        <v>84</v>
      </c>
      <c r="Y2428" s="54">
        <v>191</v>
      </c>
      <c r="Z2428" s="54">
        <v>0</v>
      </c>
      <c r="AA2428" s="54">
        <v>0</v>
      </c>
      <c r="AB2428" s="54">
        <v>0</v>
      </c>
      <c r="AC2428" s="55">
        <v>0</v>
      </c>
      <c r="AD2428" s="53">
        <v>475209</v>
      </c>
      <c r="AE2428" s="54">
        <v>475456</v>
      </c>
      <c r="AF2428" s="54">
        <v>0</v>
      </c>
      <c r="AG2428" s="54">
        <v>0</v>
      </c>
      <c r="AH2428" s="54">
        <v>0</v>
      </c>
      <c r="AI2428" s="55">
        <v>0</v>
      </c>
    </row>
    <row r="2429" spans="1:35" x14ac:dyDescent="0.25">
      <c r="A2429" s="26">
        <v>2020</v>
      </c>
      <c r="B2429" s="26">
        <v>1</v>
      </c>
      <c r="C2429" s="26" t="s">
        <v>42</v>
      </c>
      <c r="D2429" s="26">
        <v>29</v>
      </c>
      <c r="E2429" s="26">
        <v>1991</v>
      </c>
      <c r="F2429" s="50">
        <v>89270461</v>
      </c>
      <c r="G2429" s="51">
        <v>179979515</v>
      </c>
      <c r="H2429" s="51">
        <v>0</v>
      </c>
      <c r="I2429" s="51">
        <v>0</v>
      </c>
      <c r="J2429" s="51">
        <v>0</v>
      </c>
      <c r="K2429" s="52">
        <v>0</v>
      </c>
      <c r="L2429" s="50">
        <v>153758</v>
      </c>
      <c r="M2429" s="51">
        <v>198381</v>
      </c>
      <c r="N2429" s="51">
        <v>0</v>
      </c>
      <c r="O2429" s="51">
        <v>0</v>
      </c>
      <c r="P2429" s="51">
        <v>0</v>
      </c>
      <c r="Q2429" s="52">
        <v>0</v>
      </c>
      <c r="R2429" s="50">
        <v>502788</v>
      </c>
      <c r="S2429" s="51">
        <v>513575</v>
      </c>
      <c r="T2429" s="51">
        <v>0</v>
      </c>
      <c r="U2429" s="51">
        <v>0</v>
      </c>
      <c r="V2429" s="51">
        <v>0</v>
      </c>
      <c r="W2429" s="52">
        <v>0</v>
      </c>
      <c r="X2429" s="50">
        <v>86</v>
      </c>
      <c r="Y2429" s="51">
        <v>218</v>
      </c>
      <c r="Z2429" s="51">
        <v>0</v>
      </c>
      <c r="AA2429" s="51">
        <v>0</v>
      </c>
      <c r="AB2429" s="51">
        <v>0</v>
      </c>
      <c r="AC2429" s="52">
        <v>0</v>
      </c>
      <c r="AD2429" s="50">
        <v>491829</v>
      </c>
      <c r="AE2429" s="51">
        <v>491663</v>
      </c>
      <c r="AF2429" s="51">
        <v>0</v>
      </c>
      <c r="AG2429" s="51">
        <v>0</v>
      </c>
      <c r="AH2429" s="51">
        <v>0</v>
      </c>
      <c r="AI2429" s="52">
        <v>0</v>
      </c>
    </row>
    <row r="2430" spans="1:35" x14ac:dyDescent="0.25">
      <c r="A2430" s="27">
        <v>2020</v>
      </c>
      <c r="B2430" s="27">
        <v>1</v>
      </c>
      <c r="C2430" s="27" t="s">
        <v>42</v>
      </c>
      <c r="D2430" s="27">
        <v>30</v>
      </c>
      <c r="E2430" s="27">
        <v>1990</v>
      </c>
      <c r="F2430" s="53">
        <v>96878577</v>
      </c>
      <c r="G2430" s="54">
        <v>195090159</v>
      </c>
      <c r="H2430" s="54">
        <v>0</v>
      </c>
      <c r="I2430" s="54">
        <v>0</v>
      </c>
      <c r="J2430" s="54">
        <v>0</v>
      </c>
      <c r="K2430" s="55">
        <v>0</v>
      </c>
      <c r="L2430" s="53">
        <v>157109</v>
      </c>
      <c r="M2430" s="54">
        <v>177477</v>
      </c>
      <c r="N2430" s="54">
        <v>0</v>
      </c>
      <c r="O2430" s="54">
        <v>0</v>
      </c>
      <c r="P2430" s="54">
        <v>0</v>
      </c>
      <c r="Q2430" s="55">
        <v>0</v>
      </c>
      <c r="R2430" s="53">
        <v>544761</v>
      </c>
      <c r="S2430" s="54">
        <v>555287</v>
      </c>
      <c r="T2430" s="54">
        <v>0</v>
      </c>
      <c r="U2430" s="54">
        <v>0</v>
      </c>
      <c r="V2430" s="54">
        <v>0</v>
      </c>
      <c r="W2430" s="55">
        <v>0</v>
      </c>
      <c r="X2430" s="53">
        <v>152</v>
      </c>
      <c r="Y2430" s="54">
        <v>300</v>
      </c>
      <c r="Z2430" s="54">
        <v>0</v>
      </c>
      <c r="AA2430" s="54">
        <v>0</v>
      </c>
      <c r="AB2430" s="54">
        <v>0</v>
      </c>
      <c r="AC2430" s="55">
        <v>0</v>
      </c>
      <c r="AD2430" s="53">
        <v>533355</v>
      </c>
      <c r="AE2430" s="54">
        <v>531960</v>
      </c>
      <c r="AF2430" s="54">
        <v>0</v>
      </c>
      <c r="AG2430" s="54">
        <v>0</v>
      </c>
      <c r="AH2430" s="54">
        <v>0</v>
      </c>
      <c r="AI2430" s="55">
        <v>0</v>
      </c>
    </row>
    <row r="2431" spans="1:35" x14ac:dyDescent="0.25">
      <c r="A2431" s="26">
        <v>2020</v>
      </c>
      <c r="B2431" s="26">
        <v>1</v>
      </c>
      <c r="C2431" s="26" t="s">
        <v>42</v>
      </c>
      <c r="D2431" s="26">
        <v>31</v>
      </c>
      <c r="E2431" s="26">
        <v>1989</v>
      </c>
      <c r="F2431" s="50">
        <v>95056663</v>
      </c>
      <c r="G2431" s="51">
        <v>191567668</v>
      </c>
      <c r="H2431" s="51">
        <v>0</v>
      </c>
      <c r="I2431" s="51">
        <v>0</v>
      </c>
      <c r="J2431" s="51">
        <v>0</v>
      </c>
      <c r="K2431" s="52">
        <v>0</v>
      </c>
      <c r="L2431" s="50">
        <v>153819</v>
      </c>
      <c r="M2431" s="51">
        <v>185494</v>
      </c>
      <c r="N2431" s="51">
        <v>0</v>
      </c>
      <c r="O2431" s="51">
        <v>0</v>
      </c>
      <c r="P2431" s="51">
        <v>0</v>
      </c>
      <c r="Q2431" s="52">
        <v>0</v>
      </c>
      <c r="R2431" s="50">
        <v>534258</v>
      </c>
      <c r="S2431" s="51">
        <v>544346</v>
      </c>
      <c r="T2431" s="51">
        <v>0</v>
      </c>
      <c r="U2431" s="51">
        <v>0</v>
      </c>
      <c r="V2431" s="51">
        <v>0</v>
      </c>
      <c r="W2431" s="52">
        <v>0</v>
      </c>
      <c r="X2431" s="50">
        <v>140</v>
      </c>
      <c r="Y2431" s="51">
        <v>290</v>
      </c>
      <c r="Z2431" s="51">
        <v>0</v>
      </c>
      <c r="AA2431" s="51">
        <v>0</v>
      </c>
      <c r="AB2431" s="51">
        <v>0</v>
      </c>
      <c r="AC2431" s="52">
        <v>0</v>
      </c>
      <c r="AD2431" s="50">
        <v>523344</v>
      </c>
      <c r="AE2431" s="51">
        <v>522706</v>
      </c>
      <c r="AF2431" s="51">
        <v>0</v>
      </c>
      <c r="AG2431" s="51">
        <v>0</v>
      </c>
      <c r="AH2431" s="51">
        <v>0</v>
      </c>
      <c r="AI2431" s="52">
        <v>0</v>
      </c>
    </row>
    <row r="2432" spans="1:35" x14ac:dyDescent="0.25">
      <c r="A2432" s="27">
        <v>2020</v>
      </c>
      <c r="B2432" s="27">
        <v>1</v>
      </c>
      <c r="C2432" s="27" t="s">
        <v>42</v>
      </c>
      <c r="D2432" s="27">
        <v>32</v>
      </c>
      <c r="E2432" s="27">
        <v>1988</v>
      </c>
      <c r="F2432" s="53">
        <v>97029639</v>
      </c>
      <c r="G2432" s="54">
        <v>195477366</v>
      </c>
      <c r="H2432" s="54">
        <v>0</v>
      </c>
      <c r="I2432" s="54">
        <v>0</v>
      </c>
      <c r="J2432" s="54">
        <v>0</v>
      </c>
      <c r="K2432" s="55">
        <v>0</v>
      </c>
      <c r="L2432" s="53">
        <v>140519</v>
      </c>
      <c r="M2432" s="54">
        <v>171668</v>
      </c>
      <c r="N2432" s="54">
        <v>0</v>
      </c>
      <c r="O2432" s="54">
        <v>0</v>
      </c>
      <c r="P2432" s="54">
        <v>0</v>
      </c>
      <c r="Q2432" s="55">
        <v>0</v>
      </c>
      <c r="R2432" s="53">
        <v>544251</v>
      </c>
      <c r="S2432" s="54">
        <v>554056</v>
      </c>
      <c r="T2432" s="54">
        <v>0</v>
      </c>
      <c r="U2432" s="54">
        <v>0</v>
      </c>
      <c r="V2432" s="54">
        <v>0</v>
      </c>
      <c r="W2432" s="55">
        <v>0</v>
      </c>
      <c r="X2432" s="53">
        <v>153</v>
      </c>
      <c r="Y2432" s="54">
        <v>323</v>
      </c>
      <c r="Z2432" s="54">
        <v>0</v>
      </c>
      <c r="AA2432" s="54">
        <v>0</v>
      </c>
      <c r="AB2432" s="54">
        <v>0</v>
      </c>
      <c r="AC2432" s="55">
        <v>0</v>
      </c>
      <c r="AD2432" s="53">
        <v>534132</v>
      </c>
      <c r="AE2432" s="54">
        <v>533716</v>
      </c>
      <c r="AF2432" s="54">
        <v>0</v>
      </c>
      <c r="AG2432" s="54">
        <v>0</v>
      </c>
      <c r="AH2432" s="54">
        <v>0</v>
      </c>
      <c r="AI2432" s="55">
        <v>0</v>
      </c>
    </row>
    <row r="2433" spans="1:35" x14ac:dyDescent="0.25">
      <c r="A2433" s="26">
        <v>2020</v>
      </c>
      <c r="B2433" s="26">
        <v>1</v>
      </c>
      <c r="C2433" s="26" t="s">
        <v>42</v>
      </c>
      <c r="D2433" s="26">
        <v>33</v>
      </c>
      <c r="E2433" s="26">
        <v>1987</v>
      </c>
      <c r="F2433" s="50">
        <v>94788296</v>
      </c>
      <c r="G2433" s="51">
        <v>190943829</v>
      </c>
      <c r="H2433" s="51">
        <v>0</v>
      </c>
      <c r="I2433" s="51">
        <v>0</v>
      </c>
      <c r="J2433" s="51">
        <v>0</v>
      </c>
      <c r="K2433" s="52">
        <v>0</v>
      </c>
      <c r="L2433" s="50">
        <v>144270</v>
      </c>
      <c r="M2433" s="51">
        <v>172004</v>
      </c>
      <c r="N2433" s="51">
        <v>0</v>
      </c>
      <c r="O2433" s="51">
        <v>0</v>
      </c>
      <c r="P2433" s="51">
        <v>0</v>
      </c>
      <c r="Q2433" s="52">
        <v>0</v>
      </c>
      <c r="R2433" s="50">
        <v>531267</v>
      </c>
      <c r="S2433" s="51">
        <v>540231</v>
      </c>
      <c r="T2433" s="51">
        <v>0</v>
      </c>
      <c r="U2433" s="51">
        <v>0</v>
      </c>
      <c r="V2433" s="51">
        <v>0</v>
      </c>
      <c r="W2433" s="52">
        <v>0</v>
      </c>
      <c r="X2433" s="50">
        <v>148</v>
      </c>
      <c r="Y2433" s="51">
        <v>340</v>
      </c>
      <c r="Z2433" s="51">
        <v>0</v>
      </c>
      <c r="AA2433" s="51">
        <v>0</v>
      </c>
      <c r="AB2433" s="51">
        <v>0</v>
      </c>
      <c r="AC2433" s="52">
        <v>0</v>
      </c>
      <c r="AD2433" s="50">
        <v>522093</v>
      </c>
      <c r="AE2433" s="51">
        <v>521475</v>
      </c>
      <c r="AF2433" s="51">
        <v>0</v>
      </c>
      <c r="AG2433" s="51">
        <v>0</v>
      </c>
      <c r="AH2433" s="51">
        <v>0</v>
      </c>
      <c r="AI2433" s="52">
        <v>0</v>
      </c>
    </row>
    <row r="2434" spans="1:35" x14ac:dyDescent="0.25">
      <c r="A2434" s="27">
        <v>2020</v>
      </c>
      <c r="B2434" s="27">
        <v>1</v>
      </c>
      <c r="C2434" s="27" t="s">
        <v>42</v>
      </c>
      <c r="D2434" s="27">
        <v>34</v>
      </c>
      <c r="E2434" s="27">
        <v>1986</v>
      </c>
      <c r="F2434" s="53">
        <v>92261097</v>
      </c>
      <c r="G2434" s="54">
        <v>185834142</v>
      </c>
      <c r="H2434" s="54">
        <v>0</v>
      </c>
      <c r="I2434" s="54">
        <v>0</v>
      </c>
      <c r="J2434" s="54">
        <v>0</v>
      </c>
      <c r="K2434" s="55">
        <v>0</v>
      </c>
      <c r="L2434" s="53">
        <v>131991</v>
      </c>
      <c r="M2434" s="54">
        <v>162756</v>
      </c>
      <c r="N2434" s="54">
        <v>0</v>
      </c>
      <c r="O2434" s="54">
        <v>0</v>
      </c>
      <c r="P2434" s="54">
        <v>0</v>
      </c>
      <c r="Q2434" s="55">
        <v>0</v>
      </c>
      <c r="R2434" s="53">
        <v>516631</v>
      </c>
      <c r="S2434" s="54">
        <v>525013</v>
      </c>
      <c r="T2434" s="54">
        <v>0</v>
      </c>
      <c r="U2434" s="54">
        <v>0</v>
      </c>
      <c r="V2434" s="54">
        <v>0</v>
      </c>
      <c r="W2434" s="55">
        <v>0</v>
      </c>
      <c r="X2434" s="53">
        <v>181</v>
      </c>
      <c r="Y2434" s="54">
        <v>352</v>
      </c>
      <c r="Z2434" s="54">
        <v>0</v>
      </c>
      <c r="AA2434" s="54">
        <v>0</v>
      </c>
      <c r="AB2434" s="54">
        <v>0</v>
      </c>
      <c r="AC2434" s="55">
        <v>0</v>
      </c>
      <c r="AD2434" s="53">
        <v>507881</v>
      </c>
      <c r="AE2434" s="54">
        <v>507399</v>
      </c>
      <c r="AF2434" s="54">
        <v>0</v>
      </c>
      <c r="AG2434" s="54">
        <v>0</v>
      </c>
      <c r="AH2434" s="54">
        <v>0</v>
      </c>
      <c r="AI2434" s="55">
        <v>0</v>
      </c>
    </row>
    <row r="2435" spans="1:35" x14ac:dyDescent="0.25">
      <c r="A2435" s="26">
        <v>2020</v>
      </c>
      <c r="B2435" s="26">
        <v>1</v>
      </c>
      <c r="C2435" s="26" t="s">
        <v>42</v>
      </c>
      <c r="D2435" s="26">
        <v>35</v>
      </c>
      <c r="E2435" s="26">
        <v>1985</v>
      </c>
      <c r="F2435" s="50">
        <v>89308325</v>
      </c>
      <c r="G2435" s="51">
        <v>179911645</v>
      </c>
      <c r="H2435" s="51">
        <v>0</v>
      </c>
      <c r="I2435" s="51">
        <v>0</v>
      </c>
      <c r="J2435" s="51">
        <v>0</v>
      </c>
      <c r="K2435" s="52">
        <v>0</v>
      </c>
      <c r="L2435" s="50">
        <v>116718</v>
      </c>
      <c r="M2435" s="51">
        <v>142582</v>
      </c>
      <c r="N2435" s="51">
        <v>0</v>
      </c>
      <c r="O2435" s="51">
        <v>0</v>
      </c>
      <c r="P2435" s="51">
        <v>0</v>
      </c>
      <c r="Q2435" s="52">
        <v>0</v>
      </c>
      <c r="R2435" s="50">
        <v>499657</v>
      </c>
      <c r="S2435" s="51">
        <v>507650</v>
      </c>
      <c r="T2435" s="51">
        <v>0</v>
      </c>
      <c r="U2435" s="51">
        <v>0</v>
      </c>
      <c r="V2435" s="51">
        <v>0</v>
      </c>
      <c r="W2435" s="52">
        <v>0</v>
      </c>
      <c r="X2435" s="50">
        <v>187</v>
      </c>
      <c r="Y2435" s="51">
        <v>395</v>
      </c>
      <c r="Z2435" s="51">
        <v>0</v>
      </c>
      <c r="AA2435" s="51">
        <v>0</v>
      </c>
      <c r="AB2435" s="51">
        <v>0</v>
      </c>
      <c r="AC2435" s="52">
        <v>0</v>
      </c>
      <c r="AD2435" s="50">
        <v>491667</v>
      </c>
      <c r="AE2435" s="51">
        <v>491221</v>
      </c>
      <c r="AF2435" s="51">
        <v>0</v>
      </c>
      <c r="AG2435" s="51">
        <v>0</v>
      </c>
      <c r="AH2435" s="51">
        <v>0</v>
      </c>
      <c r="AI2435" s="52">
        <v>0</v>
      </c>
    </row>
    <row r="2436" spans="1:35" x14ac:dyDescent="0.25">
      <c r="A2436" s="27">
        <v>2020</v>
      </c>
      <c r="B2436" s="27">
        <v>1</v>
      </c>
      <c r="C2436" s="27" t="s">
        <v>42</v>
      </c>
      <c r="D2436" s="27">
        <v>36</v>
      </c>
      <c r="E2436" s="27">
        <v>1984</v>
      </c>
      <c r="F2436" s="53">
        <v>88130781</v>
      </c>
      <c r="G2436" s="54">
        <v>177530521</v>
      </c>
      <c r="H2436" s="54">
        <v>0</v>
      </c>
      <c r="I2436" s="54">
        <v>0</v>
      </c>
      <c r="J2436" s="54">
        <v>0</v>
      </c>
      <c r="K2436" s="55">
        <v>0</v>
      </c>
      <c r="L2436" s="53">
        <v>112974</v>
      </c>
      <c r="M2436" s="54">
        <v>143676</v>
      </c>
      <c r="N2436" s="54">
        <v>0</v>
      </c>
      <c r="O2436" s="54">
        <v>0</v>
      </c>
      <c r="P2436" s="54">
        <v>0</v>
      </c>
      <c r="Q2436" s="55">
        <v>0</v>
      </c>
      <c r="R2436" s="53">
        <v>492756</v>
      </c>
      <c r="S2436" s="54">
        <v>500225</v>
      </c>
      <c r="T2436" s="54">
        <v>0</v>
      </c>
      <c r="U2436" s="54">
        <v>0</v>
      </c>
      <c r="V2436" s="54">
        <v>0</v>
      </c>
      <c r="W2436" s="55">
        <v>0</v>
      </c>
      <c r="X2436" s="53">
        <v>188</v>
      </c>
      <c r="Y2436" s="54">
        <v>417</v>
      </c>
      <c r="Z2436" s="54">
        <v>0</v>
      </c>
      <c r="AA2436" s="54">
        <v>0</v>
      </c>
      <c r="AB2436" s="54">
        <v>0</v>
      </c>
      <c r="AC2436" s="55">
        <v>0</v>
      </c>
      <c r="AD2436" s="53">
        <v>484964</v>
      </c>
      <c r="AE2436" s="54">
        <v>484630</v>
      </c>
      <c r="AF2436" s="54">
        <v>0</v>
      </c>
      <c r="AG2436" s="54">
        <v>0</v>
      </c>
      <c r="AH2436" s="54">
        <v>0</v>
      </c>
      <c r="AI2436" s="55">
        <v>0</v>
      </c>
    </row>
    <row r="2437" spans="1:35" x14ac:dyDescent="0.25">
      <c r="A2437" s="26">
        <v>2020</v>
      </c>
      <c r="B2437" s="26">
        <v>1</v>
      </c>
      <c r="C2437" s="26" t="s">
        <v>42</v>
      </c>
      <c r="D2437" s="26">
        <v>37</v>
      </c>
      <c r="E2437" s="26">
        <v>1983</v>
      </c>
      <c r="F2437" s="50">
        <v>87686181</v>
      </c>
      <c r="G2437" s="51">
        <v>176616748</v>
      </c>
      <c r="H2437" s="51">
        <v>0</v>
      </c>
      <c r="I2437" s="51">
        <v>0</v>
      </c>
      <c r="J2437" s="51">
        <v>0</v>
      </c>
      <c r="K2437" s="52">
        <v>0</v>
      </c>
      <c r="L2437" s="50">
        <v>97255</v>
      </c>
      <c r="M2437" s="51">
        <v>113417</v>
      </c>
      <c r="N2437" s="51">
        <v>0</v>
      </c>
      <c r="O2437" s="51">
        <v>0</v>
      </c>
      <c r="P2437" s="51">
        <v>0</v>
      </c>
      <c r="Q2437" s="52">
        <v>0</v>
      </c>
      <c r="R2437" s="50">
        <v>489833</v>
      </c>
      <c r="S2437" s="51">
        <v>496810</v>
      </c>
      <c r="T2437" s="51">
        <v>0</v>
      </c>
      <c r="U2437" s="51">
        <v>0</v>
      </c>
      <c r="V2437" s="51">
        <v>0</v>
      </c>
      <c r="W2437" s="52">
        <v>0</v>
      </c>
      <c r="X2437" s="50">
        <v>248</v>
      </c>
      <c r="Y2437" s="51">
        <v>535</v>
      </c>
      <c r="Z2437" s="51">
        <v>0</v>
      </c>
      <c r="AA2437" s="51">
        <v>0</v>
      </c>
      <c r="AB2437" s="51">
        <v>0</v>
      </c>
      <c r="AC2437" s="52">
        <v>0</v>
      </c>
      <c r="AD2437" s="50">
        <v>482575</v>
      </c>
      <c r="AE2437" s="51">
        <v>482032</v>
      </c>
      <c r="AF2437" s="51">
        <v>0</v>
      </c>
      <c r="AG2437" s="51">
        <v>0</v>
      </c>
      <c r="AH2437" s="51">
        <v>0</v>
      </c>
      <c r="AI2437" s="52">
        <v>0</v>
      </c>
    </row>
    <row r="2438" spans="1:35" x14ac:dyDescent="0.25">
      <c r="A2438" s="27">
        <v>2020</v>
      </c>
      <c r="B2438" s="27">
        <v>1</v>
      </c>
      <c r="C2438" s="27" t="s">
        <v>42</v>
      </c>
      <c r="D2438" s="27">
        <v>38</v>
      </c>
      <c r="E2438" s="27">
        <v>1982</v>
      </c>
      <c r="F2438" s="53">
        <v>88898823</v>
      </c>
      <c r="G2438" s="54">
        <v>179021173</v>
      </c>
      <c r="H2438" s="54">
        <v>0</v>
      </c>
      <c r="I2438" s="54">
        <v>0</v>
      </c>
      <c r="J2438" s="54">
        <v>0</v>
      </c>
      <c r="K2438" s="55">
        <v>0</v>
      </c>
      <c r="L2438" s="53">
        <v>100275</v>
      </c>
      <c r="M2438" s="54">
        <v>119696</v>
      </c>
      <c r="N2438" s="54">
        <v>0</v>
      </c>
      <c r="O2438" s="54">
        <v>0</v>
      </c>
      <c r="P2438" s="54">
        <v>0</v>
      </c>
      <c r="Q2438" s="55">
        <v>0</v>
      </c>
      <c r="R2438" s="53">
        <v>496341</v>
      </c>
      <c r="S2438" s="54">
        <v>502950</v>
      </c>
      <c r="T2438" s="54">
        <v>0</v>
      </c>
      <c r="U2438" s="54">
        <v>0</v>
      </c>
      <c r="V2438" s="54">
        <v>0</v>
      </c>
      <c r="W2438" s="55">
        <v>0</v>
      </c>
      <c r="X2438" s="53">
        <v>234</v>
      </c>
      <c r="Y2438" s="54">
        <v>509</v>
      </c>
      <c r="Z2438" s="54">
        <v>0</v>
      </c>
      <c r="AA2438" s="54">
        <v>0</v>
      </c>
      <c r="AB2438" s="54">
        <v>0</v>
      </c>
      <c r="AC2438" s="55">
        <v>0</v>
      </c>
      <c r="AD2438" s="53">
        <v>489325</v>
      </c>
      <c r="AE2438" s="54">
        <v>488670</v>
      </c>
      <c r="AF2438" s="54">
        <v>0</v>
      </c>
      <c r="AG2438" s="54">
        <v>0</v>
      </c>
      <c r="AH2438" s="54">
        <v>0</v>
      </c>
      <c r="AI2438" s="55">
        <v>0</v>
      </c>
    </row>
    <row r="2439" spans="1:35" x14ac:dyDescent="0.25">
      <c r="A2439" s="26">
        <v>2020</v>
      </c>
      <c r="B2439" s="26">
        <v>1</v>
      </c>
      <c r="C2439" s="26" t="s">
        <v>42</v>
      </c>
      <c r="D2439" s="26">
        <v>39</v>
      </c>
      <c r="E2439" s="26">
        <v>1981</v>
      </c>
      <c r="F2439" s="50">
        <v>87441636</v>
      </c>
      <c r="G2439" s="51">
        <v>176072562</v>
      </c>
      <c r="H2439" s="51">
        <v>0</v>
      </c>
      <c r="I2439" s="51">
        <v>0</v>
      </c>
      <c r="J2439" s="51">
        <v>0</v>
      </c>
      <c r="K2439" s="52">
        <v>0</v>
      </c>
      <c r="L2439" s="50">
        <v>95838</v>
      </c>
      <c r="M2439" s="51">
        <v>110864</v>
      </c>
      <c r="N2439" s="51">
        <v>0</v>
      </c>
      <c r="O2439" s="51">
        <v>0</v>
      </c>
      <c r="P2439" s="51">
        <v>0</v>
      </c>
      <c r="Q2439" s="52">
        <v>0</v>
      </c>
      <c r="R2439" s="50">
        <v>487898</v>
      </c>
      <c r="S2439" s="51">
        <v>494266</v>
      </c>
      <c r="T2439" s="51">
        <v>0</v>
      </c>
      <c r="U2439" s="51">
        <v>0</v>
      </c>
      <c r="V2439" s="51">
        <v>0</v>
      </c>
      <c r="W2439" s="52">
        <v>0</v>
      </c>
      <c r="X2439" s="50">
        <v>267</v>
      </c>
      <c r="Y2439" s="51">
        <v>568</v>
      </c>
      <c r="Z2439" s="51">
        <v>0</v>
      </c>
      <c r="AA2439" s="51">
        <v>0</v>
      </c>
      <c r="AB2439" s="51">
        <v>0</v>
      </c>
      <c r="AC2439" s="52">
        <v>0</v>
      </c>
      <c r="AD2439" s="50">
        <v>481210</v>
      </c>
      <c r="AE2439" s="51">
        <v>480541</v>
      </c>
      <c r="AF2439" s="51">
        <v>0</v>
      </c>
      <c r="AG2439" s="51">
        <v>0</v>
      </c>
      <c r="AH2439" s="51">
        <v>0</v>
      </c>
      <c r="AI2439" s="52">
        <v>0</v>
      </c>
    </row>
    <row r="2440" spans="1:35" x14ac:dyDescent="0.25">
      <c r="A2440" s="27">
        <v>2020</v>
      </c>
      <c r="B2440" s="27">
        <v>1</v>
      </c>
      <c r="C2440" s="27" t="s">
        <v>42</v>
      </c>
      <c r="D2440" s="27">
        <v>40</v>
      </c>
      <c r="E2440" s="27">
        <v>1980</v>
      </c>
      <c r="F2440" s="53">
        <v>87435233</v>
      </c>
      <c r="G2440" s="54">
        <v>176074519</v>
      </c>
      <c r="H2440" s="54">
        <v>0</v>
      </c>
      <c r="I2440" s="54">
        <v>0</v>
      </c>
      <c r="J2440" s="54">
        <v>0</v>
      </c>
      <c r="K2440" s="55">
        <v>0</v>
      </c>
      <c r="L2440" s="53">
        <v>85722</v>
      </c>
      <c r="M2440" s="54">
        <v>105973</v>
      </c>
      <c r="N2440" s="54">
        <v>0</v>
      </c>
      <c r="O2440" s="54">
        <v>0</v>
      </c>
      <c r="P2440" s="54">
        <v>0</v>
      </c>
      <c r="Q2440" s="55">
        <v>0</v>
      </c>
      <c r="R2440" s="53">
        <v>487821</v>
      </c>
      <c r="S2440" s="54">
        <v>494239</v>
      </c>
      <c r="T2440" s="54">
        <v>0</v>
      </c>
      <c r="U2440" s="54">
        <v>0</v>
      </c>
      <c r="V2440" s="54">
        <v>0</v>
      </c>
      <c r="W2440" s="55">
        <v>0</v>
      </c>
      <c r="X2440" s="53">
        <v>304</v>
      </c>
      <c r="Y2440" s="54">
        <v>637</v>
      </c>
      <c r="Z2440" s="54">
        <v>0</v>
      </c>
      <c r="AA2440" s="54">
        <v>0</v>
      </c>
      <c r="AB2440" s="54">
        <v>0</v>
      </c>
      <c r="AC2440" s="55">
        <v>0</v>
      </c>
      <c r="AD2440" s="53">
        <v>481142</v>
      </c>
      <c r="AE2440" s="54">
        <v>480729</v>
      </c>
      <c r="AF2440" s="54">
        <v>0</v>
      </c>
      <c r="AG2440" s="54">
        <v>0</v>
      </c>
      <c r="AH2440" s="54">
        <v>0</v>
      </c>
      <c r="AI2440" s="55">
        <v>0</v>
      </c>
    </row>
    <row r="2441" spans="1:35" x14ac:dyDescent="0.25">
      <c r="A2441" s="26">
        <v>2020</v>
      </c>
      <c r="B2441" s="26">
        <v>1</v>
      </c>
      <c r="C2441" s="26" t="s">
        <v>42</v>
      </c>
      <c r="D2441" s="26">
        <v>41</v>
      </c>
      <c r="E2441" s="26">
        <v>1979</v>
      </c>
      <c r="F2441" s="50">
        <v>82606374</v>
      </c>
      <c r="G2441" s="51">
        <v>166346704</v>
      </c>
      <c r="H2441" s="51">
        <v>0</v>
      </c>
      <c r="I2441" s="51">
        <v>0</v>
      </c>
      <c r="J2441" s="51">
        <v>0</v>
      </c>
      <c r="K2441" s="52">
        <v>0</v>
      </c>
      <c r="L2441" s="50">
        <v>81278</v>
      </c>
      <c r="M2441" s="51">
        <v>93097</v>
      </c>
      <c r="N2441" s="51">
        <v>0</v>
      </c>
      <c r="O2441" s="51">
        <v>0</v>
      </c>
      <c r="P2441" s="51">
        <v>0</v>
      </c>
      <c r="Q2441" s="52">
        <v>0</v>
      </c>
      <c r="R2441" s="50">
        <v>460868</v>
      </c>
      <c r="S2441" s="51">
        <v>466922</v>
      </c>
      <c r="T2441" s="51">
        <v>0</v>
      </c>
      <c r="U2441" s="51">
        <v>0</v>
      </c>
      <c r="V2441" s="51">
        <v>0</v>
      </c>
      <c r="W2441" s="52">
        <v>0</v>
      </c>
      <c r="X2441" s="50">
        <v>331</v>
      </c>
      <c r="Y2441" s="51">
        <v>659</v>
      </c>
      <c r="Z2441" s="51">
        <v>0</v>
      </c>
      <c r="AA2441" s="51">
        <v>0</v>
      </c>
      <c r="AB2441" s="51">
        <v>0</v>
      </c>
      <c r="AC2441" s="52">
        <v>0</v>
      </c>
      <c r="AD2441" s="50">
        <v>454577</v>
      </c>
      <c r="AE2441" s="51">
        <v>454139</v>
      </c>
      <c r="AF2441" s="51">
        <v>0</v>
      </c>
      <c r="AG2441" s="51">
        <v>0</v>
      </c>
      <c r="AH2441" s="51">
        <v>0</v>
      </c>
      <c r="AI2441" s="52">
        <v>0</v>
      </c>
    </row>
    <row r="2442" spans="1:35" x14ac:dyDescent="0.25">
      <c r="A2442" s="27">
        <v>2020</v>
      </c>
      <c r="B2442" s="27">
        <v>1</v>
      </c>
      <c r="C2442" s="27" t="s">
        <v>42</v>
      </c>
      <c r="D2442" s="27">
        <v>42</v>
      </c>
      <c r="E2442" s="27">
        <v>1978</v>
      </c>
      <c r="F2442" s="53">
        <v>80874749</v>
      </c>
      <c r="G2442" s="54">
        <v>162908136</v>
      </c>
      <c r="H2442" s="54">
        <v>0</v>
      </c>
      <c r="I2442" s="54">
        <v>0</v>
      </c>
      <c r="J2442" s="54">
        <v>0</v>
      </c>
      <c r="K2442" s="55">
        <v>0</v>
      </c>
      <c r="L2442" s="53">
        <v>89883</v>
      </c>
      <c r="M2442" s="54">
        <v>100716</v>
      </c>
      <c r="N2442" s="54">
        <v>0</v>
      </c>
      <c r="O2442" s="54">
        <v>0</v>
      </c>
      <c r="P2442" s="54">
        <v>0</v>
      </c>
      <c r="Q2442" s="55">
        <v>0</v>
      </c>
      <c r="R2442" s="53">
        <v>451122</v>
      </c>
      <c r="S2442" s="54">
        <v>457108</v>
      </c>
      <c r="T2442" s="54">
        <v>0</v>
      </c>
      <c r="U2442" s="54">
        <v>0</v>
      </c>
      <c r="V2442" s="54">
        <v>0</v>
      </c>
      <c r="W2442" s="55">
        <v>0</v>
      </c>
      <c r="X2442" s="53">
        <v>346</v>
      </c>
      <c r="Y2442" s="54">
        <v>679</v>
      </c>
      <c r="Z2442" s="54">
        <v>0</v>
      </c>
      <c r="AA2442" s="54">
        <v>0</v>
      </c>
      <c r="AB2442" s="54">
        <v>0</v>
      </c>
      <c r="AC2442" s="55">
        <v>0</v>
      </c>
      <c r="AD2442" s="53">
        <v>445228</v>
      </c>
      <c r="AE2442" s="54">
        <v>444739</v>
      </c>
      <c r="AF2442" s="54">
        <v>0</v>
      </c>
      <c r="AG2442" s="54">
        <v>0</v>
      </c>
      <c r="AH2442" s="54">
        <v>0</v>
      </c>
      <c r="AI2442" s="55">
        <v>0</v>
      </c>
    </row>
    <row r="2443" spans="1:35" x14ac:dyDescent="0.25">
      <c r="A2443" s="26">
        <v>2020</v>
      </c>
      <c r="B2443" s="26">
        <v>1</v>
      </c>
      <c r="C2443" s="26" t="s">
        <v>42</v>
      </c>
      <c r="D2443" s="26">
        <v>43</v>
      </c>
      <c r="E2443" s="26">
        <v>1977</v>
      </c>
      <c r="F2443" s="50">
        <v>79441012</v>
      </c>
      <c r="G2443" s="51">
        <v>160003934</v>
      </c>
      <c r="H2443" s="51">
        <v>0</v>
      </c>
      <c r="I2443" s="51">
        <v>0</v>
      </c>
      <c r="J2443" s="51">
        <v>0</v>
      </c>
      <c r="K2443" s="52">
        <v>0</v>
      </c>
      <c r="L2443" s="50">
        <v>84590</v>
      </c>
      <c r="M2443" s="51">
        <v>91878</v>
      </c>
      <c r="N2443" s="51">
        <v>0</v>
      </c>
      <c r="O2443" s="51">
        <v>0</v>
      </c>
      <c r="P2443" s="51">
        <v>0</v>
      </c>
      <c r="Q2443" s="52">
        <v>0</v>
      </c>
      <c r="R2443" s="50">
        <v>442960</v>
      </c>
      <c r="S2443" s="51">
        <v>448602</v>
      </c>
      <c r="T2443" s="51">
        <v>0</v>
      </c>
      <c r="U2443" s="51">
        <v>0</v>
      </c>
      <c r="V2443" s="51">
        <v>0</v>
      </c>
      <c r="W2443" s="52">
        <v>0</v>
      </c>
      <c r="X2443" s="50">
        <v>317</v>
      </c>
      <c r="Y2443" s="51">
        <v>705</v>
      </c>
      <c r="Z2443" s="51">
        <v>0</v>
      </c>
      <c r="AA2443" s="51">
        <v>0</v>
      </c>
      <c r="AB2443" s="51">
        <v>0</v>
      </c>
      <c r="AC2443" s="52">
        <v>0</v>
      </c>
      <c r="AD2443" s="50">
        <v>437228</v>
      </c>
      <c r="AE2443" s="51">
        <v>436828</v>
      </c>
      <c r="AF2443" s="51">
        <v>0</v>
      </c>
      <c r="AG2443" s="51">
        <v>0</v>
      </c>
      <c r="AH2443" s="51">
        <v>0</v>
      </c>
      <c r="AI2443" s="52">
        <v>0</v>
      </c>
    </row>
    <row r="2444" spans="1:35" x14ac:dyDescent="0.25">
      <c r="A2444" s="27">
        <v>2020</v>
      </c>
      <c r="B2444" s="27">
        <v>1</v>
      </c>
      <c r="C2444" s="27" t="s">
        <v>42</v>
      </c>
      <c r="D2444" s="27">
        <v>44</v>
      </c>
      <c r="E2444" s="27">
        <v>1976</v>
      </c>
      <c r="F2444" s="53">
        <v>76806025</v>
      </c>
      <c r="G2444" s="54">
        <v>154702851</v>
      </c>
      <c r="H2444" s="54">
        <v>0</v>
      </c>
      <c r="I2444" s="54">
        <v>0</v>
      </c>
      <c r="J2444" s="54">
        <v>0</v>
      </c>
      <c r="K2444" s="55">
        <v>0</v>
      </c>
      <c r="L2444" s="53">
        <v>76582</v>
      </c>
      <c r="M2444" s="54">
        <v>91875</v>
      </c>
      <c r="N2444" s="54">
        <v>0</v>
      </c>
      <c r="O2444" s="54">
        <v>0</v>
      </c>
      <c r="P2444" s="54">
        <v>0</v>
      </c>
      <c r="Q2444" s="55">
        <v>0</v>
      </c>
      <c r="R2444" s="53">
        <v>428397</v>
      </c>
      <c r="S2444" s="54">
        <v>434222</v>
      </c>
      <c r="T2444" s="54">
        <v>0</v>
      </c>
      <c r="U2444" s="54">
        <v>0</v>
      </c>
      <c r="V2444" s="54">
        <v>0</v>
      </c>
      <c r="W2444" s="55">
        <v>0</v>
      </c>
      <c r="X2444" s="53">
        <v>366</v>
      </c>
      <c r="Y2444" s="54">
        <v>779</v>
      </c>
      <c r="Z2444" s="54">
        <v>0</v>
      </c>
      <c r="AA2444" s="54">
        <v>0</v>
      </c>
      <c r="AB2444" s="54">
        <v>0</v>
      </c>
      <c r="AC2444" s="55">
        <v>0</v>
      </c>
      <c r="AD2444" s="53">
        <v>422717</v>
      </c>
      <c r="AE2444" s="54">
        <v>422429</v>
      </c>
      <c r="AF2444" s="54">
        <v>0</v>
      </c>
      <c r="AG2444" s="54">
        <v>0</v>
      </c>
      <c r="AH2444" s="54">
        <v>0</v>
      </c>
      <c r="AI2444" s="55">
        <v>0</v>
      </c>
    </row>
    <row r="2445" spans="1:35" x14ac:dyDescent="0.25">
      <c r="A2445" s="26">
        <v>2020</v>
      </c>
      <c r="B2445" s="26">
        <v>1</v>
      </c>
      <c r="C2445" s="26" t="s">
        <v>42</v>
      </c>
      <c r="D2445" s="26">
        <v>45</v>
      </c>
      <c r="E2445" s="26">
        <v>1975</v>
      </c>
      <c r="F2445" s="50">
        <v>74441418</v>
      </c>
      <c r="G2445" s="51">
        <v>149912159</v>
      </c>
      <c r="H2445" s="51">
        <v>0</v>
      </c>
      <c r="I2445" s="51">
        <v>0</v>
      </c>
      <c r="J2445" s="51">
        <v>0</v>
      </c>
      <c r="K2445" s="52">
        <v>0</v>
      </c>
      <c r="L2445" s="50">
        <v>71479</v>
      </c>
      <c r="M2445" s="51">
        <v>91464</v>
      </c>
      <c r="N2445" s="51">
        <v>0</v>
      </c>
      <c r="O2445" s="51">
        <v>0</v>
      </c>
      <c r="P2445" s="51">
        <v>0</v>
      </c>
      <c r="Q2445" s="52">
        <v>0</v>
      </c>
      <c r="R2445" s="50">
        <v>415136</v>
      </c>
      <c r="S2445" s="51">
        <v>420448</v>
      </c>
      <c r="T2445" s="51">
        <v>0</v>
      </c>
      <c r="U2445" s="51">
        <v>0</v>
      </c>
      <c r="V2445" s="51">
        <v>0</v>
      </c>
      <c r="W2445" s="52">
        <v>0</v>
      </c>
      <c r="X2445" s="50">
        <v>405</v>
      </c>
      <c r="Y2445" s="51">
        <v>805</v>
      </c>
      <c r="Z2445" s="51">
        <v>0</v>
      </c>
      <c r="AA2445" s="51">
        <v>0</v>
      </c>
      <c r="AB2445" s="51">
        <v>0</v>
      </c>
      <c r="AC2445" s="52">
        <v>0</v>
      </c>
      <c r="AD2445" s="50">
        <v>409572</v>
      </c>
      <c r="AE2445" s="51">
        <v>409426</v>
      </c>
      <c r="AF2445" s="51">
        <v>0</v>
      </c>
      <c r="AG2445" s="51">
        <v>0</v>
      </c>
      <c r="AH2445" s="51">
        <v>0</v>
      </c>
      <c r="AI2445" s="52">
        <v>0</v>
      </c>
    </row>
    <row r="2446" spans="1:35" x14ac:dyDescent="0.25">
      <c r="A2446" s="27">
        <v>2020</v>
      </c>
      <c r="B2446" s="27">
        <v>1</v>
      </c>
      <c r="C2446" s="27" t="s">
        <v>42</v>
      </c>
      <c r="D2446" s="27">
        <v>46</v>
      </c>
      <c r="E2446" s="27">
        <v>1974</v>
      </c>
      <c r="F2446" s="53">
        <v>74542884</v>
      </c>
      <c r="G2446" s="54">
        <v>150132509</v>
      </c>
      <c r="H2446" s="54">
        <v>0</v>
      </c>
      <c r="I2446" s="54">
        <v>0</v>
      </c>
      <c r="J2446" s="54">
        <v>0</v>
      </c>
      <c r="K2446" s="55">
        <v>0</v>
      </c>
      <c r="L2446" s="53">
        <v>74245</v>
      </c>
      <c r="M2446" s="54">
        <v>77484</v>
      </c>
      <c r="N2446" s="54">
        <v>0</v>
      </c>
      <c r="O2446" s="54">
        <v>0</v>
      </c>
      <c r="P2446" s="54">
        <v>0</v>
      </c>
      <c r="Q2446" s="55">
        <v>0</v>
      </c>
      <c r="R2446" s="53">
        <v>415672</v>
      </c>
      <c r="S2446" s="54">
        <v>420935</v>
      </c>
      <c r="T2446" s="54">
        <v>0</v>
      </c>
      <c r="U2446" s="54">
        <v>0</v>
      </c>
      <c r="V2446" s="54">
        <v>0</v>
      </c>
      <c r="W2446" s="55">
        <v>0</v>
      </c>
      <c r="X2446" s="53">
        <v>422</v>
      </c>
      <c r="Y2446" s="54">
        <v>864</v>
      </c>
      <c r="Z2446" s="54">
        <v>0</v>
      </c>
      <c r="AA2446" s="54">
        <v>0</v>
      </c>
      <c r="AB2446" s="54">
        <v>0</v>
      </c>
      <c r="AC2446" s="55">
        <v>0</v>
      </c>
      <c r="AD2446" s="53">
        <v>410178</v>
      </c>
      <c r="AE2446" s="54">
        <v>409812</v>
      </c>
      <c r="AF2446" s="54">
        <v>0</v>
      </c>
      <c r="AG2446" s="54">
        <v>0</v>
      </c>
      <c r="AH2446" s="54">
        <v>0</v>
      </c>
      <c r="AI2446" s="55">
        <v>0</v>
      </c>
    </row>
    <row r="2447" spans="1:35" x14ac:dyDescent="0.25">
      <c r="A2447" s="26">
        <v>2020</v>
      </c>
      <c r="B2447" s="26">
        <v>1</v>
      </c>
      <c r="C2447" s="26" t="s">
        <v>42</v>
      </c>
      <c r="D2447" s="26">
        <v>47</v>
      </c>
      <c r="E2447" s="26">
        <v>1973</v>
      </c>
      <c r="F2447" s="50">
        <v>74444512</v>
      </c>
      <c r="G2447" s="51">
        <v>149843113</v>
      </c>
      <c r="H2447" s="51">
        <v>0</v>
      </c>
      <c r="I2447" s="51">
        <v>0</v>
      </c>
      <c r="J2447" s="51">
        <v>0</v>
      </c>
      <c r="K2447" s="52">
        <v>0</v>
      </c>
      <c r="L2447" s="50">
        <v>59533</v>
      </c>
      <c r="M2447" s="51">
        <v>73973</v>
      </c>
      <c r="N2447" s="51">
        <v>0</v>
      </c>
      <c r="O2447" s="51">
        <v>0</v>
      </c>
      <c r="P2447" s="51">
        <v>0</v>
      </c>
      <c r="Q2447" s="52">
        <v>0</v>
      </c>
      <c r="R2447" s="50">
        <v>414417</v>
      </c>
      <c r="S2447" s="51">
        <v>419050</v>
      </c>
      <c r="T2447" s="51">
        <v>0</v>
      </c>
      <c r="U2447" s="51">
        <v>0</v>
      </c>
      <c r="V2447" s="51">
        <v>0</v>
      </c>
      <c r="W2447" s="52">
        <v>0</v>
      </c>
      <c r="X2447" s="50">
        <v>459</v>
      </c>
      <c r="Y2447" s="51">
        <v>935</v>
      </c>
      <c r="Z2447" s="51">
        <v>0</v>
      </c>
      <c r="AA2447" s="51">
        <v>0</v>
      </c>
      <c r="AB2447" s="51">
        <v>0</v>
      </c>
      <c r="AC2447" s="52">
        <v>0</v>
      </c>
      <c r="AD2447" s="50">
        <v>409469</v>
      </c>
      <c r="AE2447" s="51">
        <v>408881</v>
      </c>
      <c r="AF2447" s="51">
        <v>0</v>
      </c>
      <c r="AG2447" s="51">
        <v>0</v>
      </c>
      <c r="AH2447" s="51">
        <v>0</v>
      </c>
      <c r="AI2447" s="52">
        <v>0</v>
      </c>
    </row>
    <row r="2448" spans="1:35" x14ac:dyDescent="0.25">
      <c r="A2448" s="27">
        <v>2020</v>
      </c>
      <c r="B2448" s="27">
        <v>1</v>
      </c>
      <c r="C2448" s="27" t="s">
        <v>42</v>
      </c>
      <c r="D2448" s="27">
        <v>48</v>
      </c>
      <c r="E2448" s="27">
        <v>1972</v>
      </c>
      <c r="F2448" s="53">
        <v>80095441</v>
      </c>
      <c r="G2448" s="54">
        <v>161253848</v>
      </c>
      <c r="H2448" s="54">
        <v>0</v>
      </c>
      <c r="I2448" s="54">
        <v>0</v>
      </c>
      <c r="J2448" s="54">
        <v>0</v>
      </c>
      <c r="K2448" s="55">
        <v>0</v>
      </c>
      <c r="L2448" s="53">
        <v>71835</v>
      </c>
      <c r="M2448" s="54">
        <v>95090</v>
      </c>
      <c r="N2448" s="54">
        <v>0</v>
      </c>
      <c r="O2448" s="54">
        <v>0</v>
      </c>
      <c r="P2448" s="54">
        <v>0</v>
      </c>
      <c r="Q2448" s="55">
        <v>0</v>
      </c>
      <c r="R2448" s="53">
        <v>445666</v>
      </c>
      <c r="S2448" s="54">
        <v>450226</v>
      </c>
      <c r="T2448" s="54">
        <v>0</v>
      </c>
      <c r="U2448" s="54">
        <v>0</v>
      </c>
      <c r="V2448" s="54">
        <v>0</v>
      </c>
      <c r="W2448" s="55">
        <v>0</v>
      </c>
      <c r="X2448" s="53">
        <v>559</v>
      </c>
      <c r="Y2448" s="54">
        <v>1175</v>
      </c>
      <c r="Z2448" s="54">
        <v>0</v>
      </c>
      <c r="AA2448" s="54">
        <v>0</v>
      </c>
      <c r="AB2448" s="54">
        <v>0</v>
      </c>
      <c r="AC2448" s="55">
        <v>0</v>
      </c>
      <c r="AD2448" s="53">
        <v>440608</v>
      </c>
      <c r="AE2448" s="54">
        <v>440035</v>
      </c>
      <c r="AF2448" s="54">
        <v>0</v>
      </c>
      <c r="AG2448" s="54">
        <v>0</v>
      </c>
      <c r="AH2448" s="54">
        <v>0</v>
      </c>
      <c r="AI2448" s="55">
        <v>0</v>
      </c>
    </row>
    <row r="2449" spans="1:35" x14ac:dyDescent="0.25">
      <c r="A2449" s="26">
        <v>2020</v>
      </c>
      <c r="B2449" s="26">
        <v>1</v>
      </c>
      <c r="C2449" s="26" t="s">
        <v>42</v>
      </c>
      <c r="D2449" s="26">
        <v>49</v>
      </c>
      <c r="E2449" s="26">
        <v>1971</v>
      </c>
      <c r="F2449" s="50">
        <v>87428098</v>
      </c>
      <c r="G2449" s="51">
        <v>175942628</v>
      </c>
      <c r="H2449" s="51">
        <v>0</v>
      </c>
      <c r="I2449" s="51">
        <v>0</v>
      </c>
      <c r="J2449" s="51">
        <v>0</v>
      </c>
      <c r="K2449" s="52">
        <v>0</v>
      </c>
      <c r="L2449" s="50">
        <v>65502</v>
      </c>
      <c r="M2449" s="51">
        <v>76532</v>
      </c>
      <c r="N2449" s="51">
        <v>0</v>
      </c>
      <c r="O2449" s="51">
        <v>0</v>
      </c>
      <c r="P2449" s="51">
        <v>0</v>
      </c>
      <c r="Q2449" s="52">
        <v>0</v>
      </c>
      <c r="R2449" s="50">
        <v>485939</v>
      </c>
      <c r="S2449" s="51">
        <v>490447</v>
      </c>
      <c r="T2449" s="51">
        <v>0</v>
      </c>
      <c r="U2449" s="51">
        <v>0</v>
      </c>
      <c r="V2449" s="51">
        <v>0</v>
      </c>
      <c r="W2449" s="52">
        <v>0</v>
      </c>
      <c r="X2449" s="50">
        <v>703</v>
      </c>
      <c r="Y2449" s="51">
        <v>1509</v>
      </c>
      <c r="Z2449" s="51">
        <v>0</v>
      </c>
      <c r="AA2449" s="51">
        <v>0</v>
      </c>
      <c r="AB2449" s="51">
        <v>0</v>
      </c>
      <c r="AC2449" s="52">
        <v>0</v>
      </c>
      <c r="AD2449" s="50">
        <v>480814</v>
      </c>
      <c r="AE2449" s="51">
        <v>479960</v>
      </c>
      <c r="AF2449" s="51">
        <v>0</v>
      </c>
      <c r="AG2449" s="51">
        <v>0</v>
      </c>
      <c r="AH2449" s="51">
        <v>0</v>
      </c>
      <c r="AI2449" s="52">
        <v>0</v>
      </c>
    </row>
    <row r="2450" spans="1:35" x14ac:dyDescent="0.25">
      <c r="A2450" s="27">
        <v>2020</v>
      </c>
      <c r="B2450" s="27">
        <v>1</v>
      </c>
      <c r="C2450" s="27" t="s">
        <v>42</v>
      </c>
      <c r="D2450" s="27">
        <v>50</v>
      </c>
      <c r="E2450" s="27">
        <v>1970</v>
      </c>
      <c r="F2450" s="53">
        <v>90098933</v>
      </c>
      <c r="G2450" s="54">
        <v>181328900</v>
      </c>
      <c r="H2450" s="54">
        <v>0</v>
      </c>
      <c r="I2450" s="54">
        <v>0</v>
      </c>
      <c r="J2450" s="54">
        <v>0</v>
      </c>
      <c r="K2450" s="55">
        <v>0</v>
      </c>
      <c r="L2450" s="53">
        <v>59617</v>
      </c>
      <c r="M2450" s="54">
        <v>68858</v>
      </c>
      <c r="N2450" s="54">
        <v>0</v>
      </c>
      <c r="O2450" s="54">
        <v>0</v>
      </c>
      <c r="P2450" s="54">
        <v>0</v>
      </c>
      <c r="Q2450" s="55">
        <v>0</v>
      </c>
      <c r="R2450" s="53">
        <v>500392</v>
      </c>
      <c r="S2450" s="54">
        <v>504794</v>
      </c>
      <c r="T2450" s="54">
        <v>0</v>
      </c>
      <c r="U2450" s="54">
        <v>0</v>
      </c>
      <c r="V2450" s="54">
        <v>0</v>
      </c>
      <c r="W2450" s="55">
        <v>0</v>
      </c>
      <c r="X2450" s="53">
        <v>727</v>
      </c>
      <c r="Y2450" s="54">
        <v>1623</v>
      </c>
      <c r="Z2450" s="54">
        <v>0</v>
      </c>
      <c r="AA2450" s="54">
        <v>0</v>
      </c>
      <c r="AB2450" s="54">
        <v>0</v>
      </c>
      <c r="AC2450" s="55">
        <v>0</v>
      </c>
      <c r="AD2450" s="53">
        <v>495454</v>
      </c>
      <c r="AE2450" s="54">
        <v>494692</v>
      </c>
      <c r="AF2450" s="54">
        <v>0</v>
      </c>
      <c r="AG2450" s="54">
        <v>0</v>
      </c>
      <c r="AH2450" s="54">
        <v>0</v>
      </c>
      <c r="AI2450" s="55">
        <v>0</v>
      </c>
    </row>
    <row r="2451" spans="1:35" x14ac:dyDescent="0.25">
      <c r="A2451" s="26">
        <v>2020</v>
      </c>
      <c r="B2451" s="26">
        <v>1</v>
      </c>
      <c r="C2451" s="26" t="s">
        <v>42</v>
      </c>
      <c r="D2451" s="26">
        <v>51</v>
      </c>
      <c r="E2451" s="26">
        <v>1969</v>
      </c>
      <c r="F2451" s="50">
        <v>96791251</v>
      </c>
      <c r="G2451" s="51">
        <v>194779877</v>
      </c>
      <c r="H2451" s="51">
        <v>0</v>
      </c>
      <c r="I2451" s="51">
        <v>0</v>
      </c>
      <c r="J2451" s="51">
        <v>0</v>
      </c>
      <c r="K2451" s="52">
        <v>0</v>
      </c>
      <c r="L2451" s="50">
        <v>54098</v>
      </c>
      <c r="M2451" s="51">
        <v>65157</v>
      </c>
      <c r="N2451" s="51">
        <v>0</v>
      </c>
      <c r="O2451" s="51">
        <v>0</v>
      </c>
      <c r="P2451" s="51">
        <v>0</v>
      </c>
      <c r="Q2451" s="52">
        <v>0</v>
      </c>
      <c r="R2451" s="50">
        <v>537176</v>
      </c>
      <c r="S2451" s="51">
        <v>541500</v>
      </c>
      <c r="T2451" s="51">
        <v>0</v>
      </c>
      <c r="U2451" s="51">
        <v>0</v>
      </c>
      <c r="V2451" s="51">
        <v>0</v>
      </c>
      <c r="W2451" s="52">
        <v>0</v>
      </c>
      <c r="X2451" s="50">
        <v>907</v>
      </c>
      <c r="Y2451" s="51">
        <v>1968</v>
      </c>
      <c r="Z2451" s="51">
        <v>0</v>
      </c>
      <c r="AA2451" s="51">
        <v>0</v>
      </c>
      <c r="AB2451" s="51">
        <v>0</v>
      </c>
      <c r="AC2451" s="52">
        <v>0</v>
      </c>
      <c r="AD2451" s="50">
        <v>532153</v>
      </c>
      <c r="AE2451" s="51">
        <v>531456</v>
      </c>
      <c r="AF2451" s="51">
        <v>0</v>
      </c>
      <c r="AG2451" s="51">
        <v>0</v>
      </c>
      <c r="AH2451" s="51">
        <v>0</v>
      </c>
      <c r="AI2451" s="52">
        <v>0</v>
      </c>
    </row>
    <row r="2452" spans="1:35" x14ac:dyDescent="0.25">
      <c r="A2452" s="27">
        <v>2020</v>
      </c>
      <c r="B2452" s="27">
        <v>1</v>
      </c>
      <c r="C2452" s="27" t="s">
        <v>42</v>
      </c>
      <c r="D2452" s="27">
        <v>52</v>
      </c>
      <c r="E2452" s="27">
        <v>1968</v>
      </c>
      <c r="F2452" s="53">
        <v>100810454</v>
      </c>
      <c r="G2452" s="54">
        <v>202801402</v>
      </c>
      <c r="H2452" s="54">
        <v>0</v>
      </c>
      <c r="I2452" s="54">
        <v>0</v>
      </c>
      <c r="J2452" s="54">
        <v>0</v>
      </c>
      <c r="K2452" s="55">
        <v>0</v>
      </c>
      <c r="L2452" s="53">
        <v>58547</v>
      </c>
      <c r="M2452" s="54">
        <v>69173</v>
      </c>
      <c r="N2452" s="54">
        <v>0</v>
      </c>
      <c r="O2452" s="54">
        <v>0</v>
      </c>
      <c r="P2452" s="54">
        <v>0</v>
      </c>
      <c r="Q2452" s="55">
        <v>0</v>
      </c>
      <c r="R2452" s="53">
        <v>559145</v>
      </c>
      <c r="S2452" s="54">
        <v>563260</v>
      </c>
      <c r="T2452" s="54">
        <v>0</v>
      </c>
      <c r="U2452" s="54">
        <v>0</v>
      </c>
      <c r="V2452" s="54">
        <v>0</v>
      </c>
      <c r="W2452" s="55">
        <v>0</v>
      </c>
      <c r="X2452" s="53">
        <v>1072</v>
      </c>
      <c r="Y2452" s="54">
        <v>2258</v>
      </c>
      <c r="Z2452" s="54">
        <v>0</v>
      </c>
      <c r="AA2452" s="54">
        <v>0</v>
      </c>
      <c r="AB2452" s="54">
        <v>0</v>
      </c>
      <c r="AC2452" s="55">
        <v>0</v>
      </c>
      <c r="AD2452" s="53">
        <v>554161</v>
      </c>
      <c r="AE2452" s="54">
        <v>553083</v>
      </c>
      <c r="AF2452" s="54">
        <v>0</v>
      </c>
      <c r="AG2452" s="54">
        <v>0</v>
      </c>
      <c r="AH2452" s="54">
        <v>0</v>
      </c>
      <c r="AI2452" s="55">
        <v>0</v>
      </c>
    </row>
    <row r="2453" spans="1:35" x14ac:dyDescent="0.25">
      <c r="A2453" s="26">
        <v>2020</v>
      </c>
      <c r="B2453" s="26">
        <v>1</v>
      </c>
      <c r="C2453" s="26" t="s">
        <v>42</v>
      </c>
      <c r="D2453" s="26">
        <v>53</v>
      </c>
      <c r="E2453" s="26">
        <v>1967</v>
      </c>
      <c r="F2453" s="50">
        <v>103106603</v>
      </c>
      <c r="G2453" s="51">
        <v>207430791</v>
      </c>
      <c r="H2453" s="51">
        <v>0</v>
      </c>
      <c r="I2453" s="51">
        <v>0</v>
      </c>
      <c r="J2453" s="51">
        <v>0</v>
      </c>
      <c r="K2453" s="52">
        <v>0</v>
      </c>
      <c r="L2453" s="50">
        <v>48287</v>
      </c>
      <c r="M2453" s="51">
        <v>60645</v>
      </c>
      <c r="N2453" s="51">
        <v>0</v>
      </c>
      <c r="O2453" s="51">
        <v>0</v>
      </c>
      <c r="P2453" s="51">
        <v>0</v>
      </c>
      <c r="Q2453" s="52">
        <v>0</v>
      </c>
      <c r="R2453" s="50">
        <v>571617</v>
      </c>
      <c r="S2453" s="51">
        <v>575608</v>
      </c>
      <c r="T2453" s="51">
        <v>0</v>
      </c>
      <c r="U2453" s="51">
        <v>0</v>
      </c>
      <c r="V2453" s="51">
        <v>0</v>
      </c>
      <c r="W2453" s="52">
        <v>0</v>
      </c>
      <c r="X2453" s="50">
        <v>1230</v>
      </c>
      <c r="Y2453" s="51">
        <v>2580</v>
      </c>
      <c r="Z2453" s="51">
        <v>0</v>
      </c>
      <c r="AA2453" s="51">
        <v>0</v>
      </c>
      <c r="AB2453" s="51">
        <v>0</v>
      </c>
      <c r="AC2453" s="52">
        <v>0</v>
      </c>
      <c r="AD2453" s="50">
        <v>566774</v>
      </c>
      <c r="AE2453" s="51">
        <v>565767</v>
      </c>
      <c r="AF2453" s="51">
        <v>0</v>
      </c>
      <c r="AG2453" s="51">
        <v>0</v>
      </c>
      <c r="AH2453" s="51">
        <v>0</v>
      </c>
      <c r="AI2453" s="52">
        <v>0</v>
      </c>
    </row>
    <row r="2454" spans="1:35" x14ac:dyDescent="0.25">
      <c r="A2454" s="27">
        <v>2020</v>
      </c>
      <c r="B2454" s="27">
        <v>1</v>
      </c>
      <c r="C2454" s="27" t="s">
        <v>42</v>
      </c>
      <c r="D2454" s="27">
        <v>54</v>
      </c>
      <c r="E2454" s="27">
        <v>1966</v>
      </c>
      <c r="F2454" s="53">
        <v>106238577</v>
      </c>
      <c r="G2454" s="54">
        <v>213707244</v>
      </c>
      <c r="H2454" s="54">
        <v>0</v>
      </c>
      <c r="I2454" s="54">
        <v>0</v>
      </c>
      <c r="J2454" s="54">
        <v>0</v>
      </c>
      <c r="K2454" s="55">
        <v>0</v>
      </c>
      <c r="L2454" s="53">
        <v>50265</v>
      </c>
      <c r="M2454" s="54">
        <v>62557</v>
      </c>
      <c r="N2454" s="54">
        <v>0</v>
      </c>
      <c r="O2454" s="54">
        <v>0</v>
      </c>
      <c r="P2454" s="54">
        <v>0</v>
      </c>
      <c r="Q2454" s="55">
        <v>0</v>
      </c>
      <c r="R2454" s="53">
        <v>588456</v>
      </c>
      <c r="S2454" s="54">
        <v>592400</v>
      </c>
      <c r="T2454" s="54">
        <v>0</v>
      </c>
      <c r="U2454" s="54">
        <v>0</v>
      </c>
      <c r="V2454" s="54">
        <v>0</v>
      </c>
      <c r="W2454" s="55">
        <v>0</v>
      </c>
      <c r="X2454" s="53">
        <v>1454</v>
      </c>
      <c r="Y2454" s="54">
        <v>2991</v>
      </c>
      <c r="Z2454" s="54">
        <v>0</v>
      </c>
      <c r="AA2454" s="54">
        <v>0</v>
      </c>
      <c r="AB2454" s="54">
        <v>0</v>
      </c>
      <c r="AC2454" s="55">
        <v>0</v>
      </c>
      <c r="AD2454" s="53">
        <v>583841</v>
      </c>
      <c r="AE2454" s="54">
        <v>583105</v>
      </c>
      <c r="AF2454" s="54">
        <v>0</v>
      </c>
      <c r="AG2454" s="54">
        <v>0</v>
      </c>
      <c r="AH2454" s="54">
        <v>0</v>
      </c>
      <c r="AI2454" s="55">
        <v>0</v>
      </c>
    </row>
    <row r="2455" spans="1:35" x14ac:dyDescent="0.25">
      <c r="A2455" s="26">
        <v>2020</v>
      </c>
      <c r="B2455" s="26">
        <v>1</v>
      </c>
      <c r="C2455" s="26" t="s">
        <v>42</v>
      </c>
      <c r="D2455" s="26">
        <v>55</v>
      </c>
      <c r="E2455" s="26">
        <v>1965</v>
      </c>
      <c r="F2455" s="50">
        <v>106788749</v>
      </c>
      <c r="G2455" s="51">
        <v>214767979</v>
      </c>
      <c r="H2455" s="51">
        <v>0</v>
      </c>
      <c r="I2455" s="51">
        <v>0</v>
      </c>
      <c r="J2455" s="51">
        <v>0</v>
      </c>
      <c r="K2455" s="52">
        <v>0</v>
      </c>
      <c r="L2455" s="50">
        <v>40314</v>
      </c>
      <c r="M2455" s="51">
        <v>46867</v>
      </c>
      <c r="N2455" s="51">
        <v>0</v>
      </c>
      <c r="O2455" s="51">
        <v>0</v>
      </c>
      <c r="P2455" s="51">
        <v>0</v>
      </c>
      <c r="Q2455" s="52">
        <v>0</v>
      </c>
      <c r="R2455" s="50">
        <v>591500</v>
      </c>
      <c r="S2455" s="51">
        <v>594645</v>
      </c>
      <c r="T2455" s="51">
        <v>0</v>
      </c>
      <c r="U2455" s="51">
        <v>0</v>
      </c>
      <c r="V2455" s="51">
        <v>0</v>
      </c>
      <c r="W2455" s="52">
        <v>0</v>
      </c>
      <c r="X2455" s="50">
        <v>1634</v>
      </c>
      <c r="Y2455" s="51">
        <v>3461</v>
      </c>
      <c r="Z2455" s="51">
        <v>0</v>
      </c>
      <c r="AA2455" s="51">
        <v>0</v>
      </c>
      <c r="AB2455" s="51">
        <v>0</v>
      </c>
      <c r="AC2455" s="52">
        <v>0</v>
      </c>
      <c r="AD2455" s="50">
        <v>586766</v>
      </c>
      <c r="AE2455" s="51">
        <v>585259</v>
      </c>
      <c r="AF2455" s="51">
        <v>0</v>
      </c>
      <c r="AG2455" s="51">
        <v>0</v>
      </c>
      <c r="AH2455" s="51">
        <v>0</v>
      </c>
      <c r="AI2455" s="52">
        <v>0</v>
      </c>
    </row>
    <row r="2456" spans="1:35" x14ac:dyDescent="0.25">
      <c r="A2456" s="27">
        <v>2020</v>
      </c>
      <c r="B2456" s="27">
        <v>1</v>
      </c>
      <c r="C2456" s="27" t="s">
        <v>42</v>
      </c>
      <c r="D2456" s="27">
        <v>56</v>
      </c>
      <c r="E2456" s="27">
        <v>1964</v>
      </c>
      <c r="F2456" s="53">
        <v>108192804</v>
      </c>
      <c r="G2456" s="54">
        <v>217347042</v>
      </c>
      <c r="H2456" s="54">
        <v>0</v>
      </c>
      <c r="I2456" s="54">
        <v>0</v>
      </c>
      <c r="J2456" s="54">
        <v>0</v>
      </c>
      <c r="K2456" s="55">
        <v>0</v>
      </c>
      <c r="L2456" s="53">
        <v>35419</v>
      </c>
      <c r="M2456" s="54">
        <v>30822</v>
      </c>
      <c r="N2456" s="54">
        <v>0</v>
      </c>
      <c r="O2456" s="54">
        <v>0</v>
      </c>
      <c r="P2456" s="54">
        <v>0</v>
      </c>
      <c r="Q2456" s="55">
        <v>0</v>
      </c>
      <c r="R2456" s="53">
        <v>598285</v>
      </c>
      <c r="S2456" s="54">
        <v>600336</v>
      </c>
      <c r="T2456" s="54">
        <v>0</v>
      </c>
      <c r="U2456" s="54">
        <v>0</v>
      </c>
      <c r="V2456" s="54">
        <v>0</v>
      </c>
      <c r="W2456" s="55">
        <v>0</v>
      </c>
      <c r="X2456" s="53">
        <v>1782</v>
      </c>
      <c r="Y2456" s="54">
        <v>3769</v>
      </c>
      <c r="Z2456" s="54">
        <v>0</v>
      </c>
      <c r="AA2456" s="54">
        <v>0</v>
      </c>
      <c r="AB2456" s="54">
        <v>0</v>
      </c>
      <c r="AC2456" s="55">
        <v>0</v>
      </c>
      <c r="AD2456" s="53">
        <v>593617</v>
      </c>
      <c r="AE2456" s="54">
        <v>591135</v>
      </c>
      <c r="AF2456" s="54">
        <v>0</v>
      </c>
      <c r="AG2456" s="54">
        <v>0</v>
      </c>
      <c r="AH2456" s="54">
        <v>0</v>
      </c>
      <c r="AI2456" s="55">
        <v>0</v>
      </c>
    </row>
    <row r="2457" spans="1:35" x14ac:dyDescent="0.25">
      <c r="A2457" s="26">
        <v>2020</v>
      </c>
      <c r="B2457" s="26">
        <v>1</v>
      </c>
      <c r="C2457" s="26" t="s">
        <v>42</v>
      </c>
      <c r="D2457" s="26">
        <v>57</v>
      </c>
      <c r="E2457" s="26">
        <v>1963</v>
      </c>
      <c r="F2457" s="50">
        <v>106410544</v>
      </c>
      <c r="G2457" s="51">
        <v>213746273</v>
      </c>
      <c r="H2457" s="51">
        <v>0</v>
      </c>
      <c r="I2457" s="51">
        <v>0</v>
      </c>
      <c r="J2457" s="51">
        <v>0</v>
      </c>
      <c r="K2457" s="52">
        <v>0</v>
      </c>
      <c r="L2457" s="50">
        <v>25818</v>
      </c>
      <c r="M2457" s="51">
        <v>27233</v>
      </c>
      <c r="N2457" s="51">
        <v>0</v>
      </c>
      <c r="O2457" s="51">
        <v>0</v>
      </c>
      <c r="P2457" s="51">
        <v>0</v>
      </c>
      <c r="Q2457" s="52">
        <v>0</v>
      </c>
      <c r="R2457" s="50">
        <v>588335</v>
      </c>
      <c r="S2457" s="51">
        <v>590240</v>
      </c>
      <c r="T2457" s="51">
        <v>0</v>
      </c>
      <c r="U2457" s="51">
        <v>0</v>
      </c>
      <c r="V2457" s="51">
        <v>0</v>
      </c>
      <c r="W2457" s="52">
        <v>0</v>
      </c>
      <c r="X2457" s="50">
        <v>1958</v>
      </c>
      <c r="Y2457" s="51">
        <v>4068</v>
      </c>
      <c r="Z2457" s="51">
        <v>0</v>
      </c>
      <c r="AA2457" s="51">
        <v>0</v>
      </c>
      <c r="AB2457" s="51">
        <v>0</v>
      </c>
      <c r="AC2457" s="52">
        <v>0</v>
      </c>
      <c r="AD2457" s="50">
        <v>583677</v>
      </c>
      <c r="AE2457" s="51">
        <v>581237</v>
      </c>
      <c r="AF2457" s="51">
        <v>0</v>
      </c>
      <c r="AG2457" s="51">
        <v>0</v>
      </c>
      <c r="AH2457" s="51">
        <v>0</v>
      </c>
      <c r="AI2457" s="52">
        <v>0</v>
      </c>
    </row>
    <row r="2458" spans="1:35" x14ac:dyDescent="0.25">
      <c r="A2458" s="27">
        <v>2020</v>
      </c>
      <c r="B2458" s="27">
        <v>1</v>
      </c>
      <c r="C2458" s="27" t="s">
        <v>42</v>
      </c>
      <c r="D2458" s="27">
        <v>58</v>
      </c>
      <c r="E2458" s="27">
        <v>1962</v>
      </c>
      <c r="F2458" s="53">
        <v>101933196</v>
      </c>
      <c r="G2458" s="54">
        <v>204666133</v>
      </c>
      <c r="H2458" s="54">
        <v>0</v>
      </c>
      <c r="I2458" s="54">
        <v>0</v>
      </c>
      <c r="J2458" s="54">
        <v>0</v>
      </c>
      <c r="K2458" s="55">
        <v>0</v>
      </c>
      <c r="L2458" s="53">
        <v>23894</v>
      </c>
      <c r="M2458" s="54">
        <v>30530</v>
      </c>
      <c r="N2458" s="54">
        <v>0</v>
      </c>
      <c r="O2458" s="54">
        <v>0</v>
      </c>
      <c r="P2458" s="54">
        <v>0</v>
      </c>
      <c r="Q2458" s="55">
        <v>0</v>
      </c>
      <c r="R2458" s="53">
        <v>563554</v>
      </c>
      <c r="S2458" s="54">
        <v>565209</v>
      </c>
      <c r="T2458" s="54">
        <v>0</v>
      </c>
      <c r="U2458" s="54">
        <v>0</v>
      </c>
      <c r="V2458" s="54">
        <v>0</v>
      </c>
      <c r="W2458" s="55">
        <v>0</v>
      </c>
      <c r="X2458" s="53">
        <v>2113</v>
      </c>
      <c r="Y2458" s="54">
        <v>4399</v>
      </c>
      <c r="Z2458" s="54">
        <v>0</v>
      </c>
      <c r="AA2458" s="54">
        <v>0</v>
      </c>
      <c r="AB2458" s="54">
        <v>0</v>
      </c>
      <c r="AC2458" s="55">
        <v>0</v>
      </c>
      <c r="AD2458" s="53">
        <v>558996</v>
      </c>
      <c r="AE2458" s="54">
        <v>556271</v>
      </c>
      <c r="AF2458" s="54">
        <v>0</v>
      </c>
      <c r="AG2458" s="54">
        <v>0</v>
      </c>
      <c r="AH2458" s="54">
        <v>0</v>
      </c>
      <c r="AI2458" s="55">
        <v>0</v>
      </c>
    </row>
    <row r="2459" spans="1:35" x14ac:dyDescent="0.25">
      <c r="A2459" s="26">
        <v>2020</v>
      </c>
      <c r="B2459" s="26">
        <v>1</v>
      </c>
      <c r="C2459" s="26" t="s">
        <v>42</v>
      </c>
      <c r="D2459" s="26">
        <v>59</v>
      </c>
      <c r="E2459" s="26">
        <v>1961</v>
      </c>
      <c r="F2459" s="50">
        <v>98982346</v>
      </c>
      <c r="G2459" s="51">
        <v>198697636</v>
      </c>
      <c r="H2459" s="51">
        <v>0</v>
      </c>
      <c r="I2459" s="51">
        <v>0</v>
      </c>
      <c r="J2459" s="51">
        <v>0</v>
      </c>
      <c r="K2459" s="52">
        <v>0</v>
      </c>
      <c r="L2459" s="50">
        <v>21352</v>
      </c>
      <c r="M2459" s="51">
        <v>24516</v>
      </c>
      <c r="N2459" s="51">
        <v>0</v>
      </c>
      <c r="O2459" s="51">
        <v>0</v>
      </c>
      <c r="P2459" s="51">
        <v>0</v>
      </c>
      <c r="Q2459" s="52">
        <v>0</v>
      </c>
      <c r="R2459" s="50">
        <v>547206</v>
      </c>
      <c r="S2459" s="51">
        <v>548691</v>
      </c>
      <c r="T2459" s="51">
        <v>0</v>
      </c>
      <c r="U2459" s="51">
        <v>0</v>
      </c>
      <c r="V2459" s="51">
        <v>0</v>
      </c>
      <c r="W2459" s="52">
        <v>0</v>
      </c>
      <c r="X2459" s="50">
        <v>2375</v>
      </c>
      <c r="Y2459" s="51">
        <v>4877</v>
      </c>
      <c r="Z2459" s="51">
        <v>0</v>
      </c>
      <c r="AA2459" s="51">
        <v>0</v>
      </c>
      <c r="AB2459" s="51">
        <v>0</v>
      </c>
      <c r="AC2459" s="52">
        <v>0</v>
      </c>
      <c r="AD2459" s="50">
        <v>542700</v>
      </c>
      <c r="AE2459" s="51">
        <v>539783</v>
      </c>
      <c r="AF2459" s="51">
        <v>0</v>
      </c>
      <c r="AG2459" s="51">
        <v>0</v>
      </c>
      <c r="AH2459" s="51">
        <v>0</v>
      </c>
      <c r="AI2459" s="52">
        <v>0</v>
      </c>
    </row>
    <row r="2460" spans="1:35" x14ac:dyDescent="0.25">
      <c r="A2460" s="27">
        <v>2020</v>
      </c>
      <c r="B2460" s="27">
        <v>1</v>
      </c>
      <c r="C2460" s="27" t="s">
        <v>42</v>
      </c>
      <c r="D2460" s="27">
        <v>60</v>
      </c>
      <c r="E2460" s="27">
        <v>1960</v>
      </c>
      <c r="F2460" s="53">
        <v>94581628</v>
      </c>
      <c r="G2460" s="54">
        <v>189799423</v>
      </c>
      <c r="H2460" s="54">
        <v>0</v>
      </c>
      <c r="I2460" s="54">
        <v>0</v>
      </c>
      <c r="J2460" s="54">
        <v>0</v>
      </c>
      <c r="K2460" s="55">
        <v>0</v>
      </c>
      <c r="L2460" s="53">
        <v>23630</v>
      </c>
      <c r="M2460" s="54">
        <v>27164</v>
      </c>
      <c r="N2460" s="54">
        <v>0</v>
      </c>
      <c r="O2460" s="54">
        <v>0</v>
      </c>
      <c r="P2460" s="54">
        <v>0</v>
      </c>
      <c r="Q2460" s="55">
        <v>0</v>
      </c>
      <c r="R2460" s="53">
        <v>522918</v>
      </c>
      <c r="S2460" s="54">
        <v>524252</v>
      </c>
      <c r="T2460" s="54">
        <v>0</v>
      </c>
      <c r="U2460" s="54">
        <v>0</v>
      </c>
      <c r="V2460" s="54">
        <v>0</v>
      </c>
      <c r="W2460" s="55">
        <v>0</v>
      </c>
      <c r="X2460" s="53">
        <v>2449</v>
      </c>
      <c r="Y2460" s="54">
        <v>5065</v>
      </c>
      <c r="Z2460" s="54">
        <v>0</v>
      </c>
      <c r="AA2460" s="54">
        <v>0</v>
      </c>
      <c r="AB2460" s="54">
        <v>0</v>
      </c>
      <c r="AC2460" s="55">
        <v>0</v>
      </c>
      <c r="AD2460" s="53">
        <v>518454</v>
      </c>
      <c r="AE2460" s="54">
        <v>515443</v>
      </c>
      <c r="AF2460" s="54">
        <v>0</v>
      </c>
      <c r="AG2460" s="54">
        <v>0</v>
      </c>
      <c r="AH2460" s="54">
        <v>0</v>
      </c>
      <c r="AI2460" s="55">
        <v>0</v>
      </c>
    </row>
    <row r="2461" spans="1:35" x14ac:dyDescent="0.25">
      <c r="A2461" s="26">
        <v>2020</v>
      </c>
      <c r="B2461" s="26">
        <v>1</v>
      </c>
      <c r="C2461" s="26" t="s">
        <v>42</v>
      </c>
      <c r="D2461" s="26">
        <v>61</v>
      </c>
      <c r="E2461" s="26">
        <v>1959</v>
      </c>
      <c r="F2461" s="50">
        <v>90982233</v>
      </c>
      <c r="G2461" s="51">
        <v>182530130</v>
      </c>
      <c r="H2461" s="51">
        <v>0</v>
      </c>
      <c r="I2461" s="51">
        <v>0</v>
      </c>
      <c r="J2461" s="51">
        <v>0</v>
      </c>
      <c r="K2461" s="52">
        <v>0</v>
      </c>
      <c r="L2461" s="50">
        <v>13044</v>
      </c>
      <c r="M2461" s="51">
        <v>15562</v>
      </c>
      <c r="N2461" s="51">
        <v>0</v>
      </c>
      <c r="O2461" s="51">
        <v>0</v>
      </c>
      <c r="P2461" s="51">
        <v>0</v>
      </c>
      <c r="Q2461" s="52">
        <v>0</v>
      </c>
      <c r="R2461" s="50">
        <v>502935</v>
      </c>
      <c r="S2461" s="51">
        <v>504043</v>
      </c>
      <c r="T2461" s="51">
        <v>0</v>
      </c>
      <c r="U2461" s="51">
        <v>0</v>
      </c>
      <c r="V2461" s="51">
        <v>0</v>
      </c>
      <c r="W2461" s="52">
        <v>0</v>
      </c>
      <c r="X2461" s="50">
        <v>2672</v>
      </c>
      <c r="Y2461" s="51">
        <v>5460</v>
      </c>
      <c r="Z2461" s="51">
        <v>0</v>
      </c>
      <c r="AA2461" s="51">
        <v>0</v>
      </c>
      <c r="AB2461" s="51">
        <v>0</v>
      </c>
      <c r="AC2461" s="52">
        <v>0</v>
      </c>
      <c r="AD2461" s="50">
        <v>498533</v>
      </c>
      <c r="AE2461" s="51">
        <v>495428</v>
      </c>
      <c r="AF2461" s="51">
        <v>0</v>
      </c>
      <c r="AG2461" s="51">
        <v>0</v>
      </c>
      <c r="AH2461" s="51">
        <v>0</v>
      </c>
      <c r="AI2461" s="52">
        <v>0</v>
      </c>
    </row>
    <row r="2462" spans="1:35" x14ac:dyDescent="0.25">
      <c r="A2462" s="27">
        <v>2020</v>
      </c>
      <c r="B2462" s="27">
        <v>1</v>
      </c>
      <c r="C2462" s="27" t="s">
        <v>42</v>
      </c>
      <c r="D2462" s="27">
        <v>62</v>
      </c>
      <c r="E2462" s="27">
        <v>1958</v>
      </c>
      <c r="F2462" s="53">
        <v>84726606</v>
      </c>
      <c r="G2462" s="54">
        <v>169930229</v>
      </c>
      <c r="H2462" s="54">
        <v>0</v>
      </c>
      <c r="I2462" s="54">
        <v>0</v>
      </c>
      <c r="J2462" s="54">
        <v>0</v>
      </c>
      <c r="K2462" s="55">
        <v>0</v>
      </c>
      <c r="L2462" s="53">
        <v>17302</v>
      </c>
      <c r="M2462" s="54">
        <v>13290</v>
      </c>
      <c r="N2462" s="54">
        <v>0</v>
      </c>
      <c r="O2462" s="54">
        <v>0</v>
      </c>
      <c r="P2462" s="54">
        <v>0</v>
      </c>
      <c r="Q2462" s="55">
        <v>0</v>
      </c>
      <c r="R2462" s="53">
        <v>468393</v>
      </c>
      <c r="S2462" s="54">
        <v>469410</v>
      </c>
      <c r="T2462" s="54">
        <v>0</v>
      </c>
      <c r="U2462" s="54">
        <v>0</v>
      </c>
      <c r="V2462" s="54">
        <v>0</v>
      </c>
      <c r="W2462" s="55">
        <v>0</v>
      </c>
      <c r="X2462" s="53">
        <v>2797</v>
      </c>
      <c r="Y2462" s="54">
        <v>5684</v>
      </c>
      <c r="Z2462" s="54">
        <v>0</v>
      </c>
      <c r="AA2462" s="54">
        <v>0</v>
      </c>
      <c r="AB2462" s="54">
        <v>0</v>
      </c>
      <c r="AC2462" s="55">
        <v>0</v>
      </c>
      <c r="AD2462" s="53">
        <v>464117</v>
      </c>
      <c r="AE2462" s="54">
        <v>460941</v>
      </c>
      <c r="AF2462" s="54">
        <v>0</v>
      </c>
      <c r="AG2462" s="54">
        <v>0</v>
      </c>
      <c r="AH2462" s="54">
        <v>0</v>
      </c>
      <c r="AI2462" s="55">
        <v>0</v>
      </c>
    </row>
    <row r="2463" spans="1:35" x14ac:dyDescent="0.25">
      <c r="A2463" s="26">
        <v>2020</v>
      </c>
      <c r="B2463" s="26">
        <v>1</v>
      </c>
      <c r="C2463" s="26" t="s">
        <v>42</v>
      </c>
      <c r="D2463" s="26">
        <v>63</v>
      </c>
      <c r="E2463" s="26">
        <v>1957</v>
      </c>
      <c r="F2463" s="50">
        <v>81647448</v>
      </c>
      <c r="G2463" s="51">
        <v>163710184</v>
      </c>
      <c r="H2463" s="51">
        <v>0</v>
      </c>
      <c r="I2463" s="51">
        <v>0</v>
      </c>
      <c r="J2463" s="51">
        <v>0</v>
      </c>
      <c r="K2463" s="52">
        <v>0</v>
      </c>
      <c r="L2463" s="50">
        <v>12168</v>
      </c>
      <c r="M2463" s="51">
        <v>13316</v>
      </c>
      <c r="N2463" s="51">
        <v>0</v>
      </c>
      <c r="O2463" s="51">
        <v>0</v>
      </c>
      <c r="P2463" s="51">
        <v>0</v>
      </c>
      <c r="Q2463" s="52">
        <v>0</v>
      </c>
      <c r="R2463" s="50">
        <v>451436</v>
      </c>
      <c r="S2463" s="51">
        <v>452359</v>
      </c>
      <c r="T2463" s="51">
        <v>0</v>
      </c>
      <c r="U2463" s="51">
        <v>0</v>
      </c>
      <c r="V2463" s="51">
        <v>0</v>
      </c>
      <c r="W2463" s="52">
        <v>0</v>
      </c>
      <c r="X2463" s="50">
        <v>2952</v>
      </c>
      <c r="Y2463" s="51">
        <v>6124</v>
      </c>
      <c r="Z2463" s="51">
        <v>0</v>
      </c>
      <c r="AA2463" s="51">
        <v>0</v>
      </c>
      <c r="AB2463" s="51">
        <v>0</v>
      </c>
      <c r="AC2463" s="52">
        <v>0</v>
      </c>
      <c r="AD2463" s="50">
        <v>447201</v>
      </c>
      <c r="AE2463" s="51">
        <v>443737</v>
      </c>
      <c r="AF2463" s="51">
        <v>0</v>
      </c>
      <c r="AG2463" s="51">
        <v>0</v>
      </c>
      <c r="AH2463" s="51">
        <v>0</v>
      </c>
      <c r="AI2463" s="52">
        <v>0</v>
      </c>
    </row>
    <row r="2464" spans="1:35" x14ac:dyDescent="0.25">
      <c r="A2464" s="27">
        <v>2020</v>
      </c>
      <c r="B2464" s="27">
        <v>1</v>
      </c>
      <c r="C2464" s="27" t="s">
        <v>42</v>
      </c>
      <c r="D2464" s="27">
        <v>64</v>
      </c>
      <c r="E2464" s="27">
        <v>1956</v>
      </c>
      <c r="F2464" s="53">
        <v>78241270</v>
      </c>
      <c r="G2464" s="54">
        <v>156812272</v>
      </c>
      <c r="H2464" s="54">
        <v>0</v>
      </c>
      <c r="I2464" s="54">
        <v>0</v>
      </c>
      <c r="J2464" s="54">
        <v>0</v>
      </c>
      <c r="K2464" s="55">
        <v>0</v>
      </c>
      <c r="L2464" s="53">
        <v>12690</v>
      </c>
      <c r="M2464" s="54">
        <v>17982</v>
      </c>
      <c r="N2464" s="54">
        <v>0</v>
      </c>
      <c r="O2464" s="54">
        <v>0</v>
      </c>
      <c r="P2464" s="54">
        <v>0</v>
      </c>
      <c r="Q2464" s="55">
        <v>0</v>
      </c>
      <c r="R2464" s="53">
        <v>432764</v>
      </c>
      <c r="S2464" s="54">
        <v>433584</v>
      </c>
      <c r="T2464" s="54">
        <v>0</v>
      </c>
      <c r="U2464" s="54">
        <v>0</v>
      </c>
      <c r="V2464" s="54">
        <v>0</v>
      </c>
      <c r="W2464" s="55">
        <v>0</v>
      </c>
      <c r="X2464" s="53">
        <v>3104</v>
      </c>
      <c r="Y2464" s="54">
        <v>6358</v>
      </c>
      <c r="Z2464" s="54">
        <v>0</v>
      </c>
      <c r="AA2464" s="54">
        <v>0</v>
      </c>
      <c r="AB2464" s="54">
        <v>0</v>
      </c>
      <c r="AC2464" s="55">
        <v>0</v>
      </c>
      <c r="AD2464" s="53">
        <v>428267</v>
      </c>
      <c r="AE2464" s="54">
        <v>424864</v>
      </c>
      <c r="AF2464" s="54">
        <v>0</v>
      </c>
      <c r="AG2464" s="54">
        <v>0</v>
      </c>
      <c r="AH2464" s="54">
        <v>0</v>
      </c>
      <c r="AI2464" s="55">
        <v>0</v>
      </c>
    </row>
    <row r="2465" spans="1:35" x14ac:dyDescent="0.25">
      <c r="A2465" s="26">
        <v>2020</v>
      </c>
      <c r="B2465" s="26">
        <v>1</v>
      </c>
      <c r="C2465" s="26" t="s">
        <v>42</v>
      </c>
      <c r="D2465" s="26">
        <v>65</v>
      </c>
      <c r="E2465" s="26">
        <v>1955</v>
      </c>
      <c r="F2465" s="50">
        <v>74406899</v>
      </c>
      <c r="G2465" s="51">
        <v>149031999</v>
      </c>
      <c r="H2465" s="51">
        <v>0</v>
      </c>
      <c r="I2465" s="51">
        <v>0</v>
      </c>
      <c r="J2465" s="51">
        <v>0</v>
      </c>
      <c r="K2465" s="52">
        <v>0</v>
      </c>
      <c r="L2465" s="50">
        <v>6342</v>
      </c>
      <c r="M2465" s="51">
        <v>6774</v>
      </c>
      <c r="N2465" s="51">
        <v>0</v>
      </c>
      <c r="O2465" s="51">
        <v>0</v>
      </c>
      <c r="P2465" s="51">
        <v>0</v>
      </c>
      <c r="Q2465" s="52">
        <v>0</v>
      </c>
      <c r="R2465" s="50">
        <v>411320</v>
      </c>
      <c r="S2465" s="51">
        <v>412164</v>
      </c>
      <c r="T2465" s="51">
        <v>0</v>
      </c>
      <c r="U2465" s="51">
        <v>0</v>
      </c>
      <c r="V2465" s="51">
        <v>0</v>
      </c>
      <c r="W2465" s="52">
        <v>0</v>
      </c>
      <c r="X2465" s="50">
        <v>3230</v>
      </c>
      <c r="Y2465" s="51">
        <v>6727</v>
      </c>
      <c r="Z2465" s="51">
        <v>0</v>
      </c>
      <c r="AA2465" s="51">
        <v>0</v>
      </c>
      <c r="AB2465" s="51">
        <v>0</v>
      </c>
      <c r="AC2465" s="52">
        <v>0</v>
      </c>
      <c r="AD2465" s="50">
        <v>407178</v>
      </c>
      <c r="AE2465" s="51">
        <v>402989</v>
      </c>
      <c r="AF2465" s="51">
        <v>0</v>
      </c>
      <c r="AG2465" s="51">
        <v>0</v>
      </c>
      <c r="AH2465" s="51">
        <v>0</v>
      </c>
      <c r="AI2465" s="52">
        <v>0</v>
      </c>
    </row>
    <row r="2466" spans="1:35" x14ac:dyDescent="0.25">
      <c r="A2466" s="27">
        <v>2020</v>
      </c>
      <c r="B2466" s="27">
        <v>1</v>
      </c>
      <c r="C2466" s="27" t="s">
        <v>42</v>
      </c>
      <c r="D2466" s="27">
        <v>66</v>
      </c>
      <c r="E2466" s="27">
        <v>1954</v>
      </c>
      <c r="F2466" s="53">
        <v>71417786</v>
      </c>
      <c r="G2466" s="54">
        <v>143093942</v>
      </c>
      <c r="H2466" s="54">
        <v>0</v>
      </c>
      <c r="I2466" s="54">
        <v>0</v>
      </c>
      <c r="J2466" s="54">
        <v>0</v>
      </c>
      <c r="K2466" s="55">
        <v>0</v>
      </c>
      <c r="L2466" s="53">
        <v>7078</v>
      </c>
      <c r="M2466" s="54">
        <v>7272</v>
      </c>
      <c r="N2466" s="54">
        <v>0</v>
      </c>
      <c r="O2466" s="54">
        <v>0</v>
      </c>
      <c r="P2466" s="54">
        <v>0</v>
      </c>
      <c r="Q2466" s="55">
        <v>0</v>
      </c>
      <c r="R2466" s="53">
        <v>395208</v>
      </c>
      <c r="S2466" s="54">
        <v>395829</v>
      </c>
      <c r="T2466" s="54">
        <v>0</v>
      </c>
      <c r="U2466" s="54">
        <v>0</v>
      </c>
      <c r="V2466" s="54">
        <v>0</v>
      </c>
      <c r="W2466" s="55">
        <v>0</v>
      </c>
      <c r="X2466" s="53">
        <v>3401</v>
      </c>
      <c r="Y2466" s="54">
        <v>6879</v>
      </c>
      <c r="Z2466" s="54">
        <v>0</v>
      </c>
      <c r="AA2466" s="54">
        <v>0</v>
      </c>
      <c r="AB2466" s="54">
        <v>0</v>
      </c>
      <c r="AC2466" s="55">
        <v>0</v>
      </c>
      <c r="AD2466" s="53">
        <v>390327</v>
      </c>
      <c r="AE2466" s="54">
        <v>387344</v>
      </c>
      <c r="AF2466" s="54">
        <v>0</v>
      </c>
      <c r="AG2466" s="54">
        <v>0</v>
      </c>
      <c r="AH2466" s="54">
        <v>0</v>
      </c>
      <c r="AI2466" s="55">
        <v>0</v>
      </c>
    </row>
    <row r="2467" spans="1:35" x14ac:dyDescent="0.25">
      <c r="A2467" s="26">
        <v>2020</v>
      </c>
      <c r="B2467" s="26">
        <v>1</v>
      </c>
      <c r="C2467" s="26" t="s">
        <v>42</v>
      </c>
      <c r="D2467" s="26">
        <v>67</v>
      </c>
      <c r="E2467" s="26">
        <v>1953</v>
      </c>
      <c r="F2467" s="50">
        <v>67958691</v>
      </c>
      <c r="G2467" s="51">
        <v>136023133</v>
      </c>
      <c r="H2467" s="51">
        <v>0</v>
      </c>
      <c r="I2467" s="51">
        <v>0</v>
      </c>
      <c r="J2467" s="51">
        <v>0</v>
      </c>
      <c r="K2467" s="52">
        <v>0</v>
      </c>
      <c r="L2467" s="50">
        <v>3689</v>
      </c>
      <c r="M2467" s="51">
        <v>4186</v>
      </c>
      <c r="N2467" s="51">
        <v>0</v>
      </c>
      <c r="O2467" s="51">
        <v>0</v>
      </c>
      <c r="P2467" s="51">
        <v>0</v>
      </c>
      <c r="Q2467" s="52">
        <v>0</v>
      </c>
      <c r="R2467" s="50">
        <v>375617</v>
      </c>
      <c r="S2467" s="51">
        <v>375932</v>
      </c>
      <c r="T2467" s="51">
        <v>0</v>
      </c>
      <c r="U2467" s="51">
        <v>0</v>
      </c>
      <c r="V2467" s="51">
        <v>0</v>
      </c>
      <c r="W2467" s="52">
        <v>0</v>
      </c>
      <c r="X2467" s="50">
        <v>3533</v>
      </c>
      <c r="Y2467" s="51">
        <v>7268</v>
      </c>
      <c r="Z2467" s="51">
        <v>0</v>
      </c>
      <c r="AA2467" s="51">
        <v>0</v>
      </c>
      <c r="AB2467" s="51">
        <v>0</v>
      </c>
      <c r="AC2467" s="52">
        <v>0</v>
      </c>
      <c r="AD2467" s="50">
        <v>371653</v>
      </c>
      <c r="AE2467" s="51">
        <v>367865</v>
      </c>
      <c r="AF2467" s="51">
        <v>0</v>
      </c>
      <c r="AG2467" s="51">
        <v>0</v>
      </c>
      <c r="AH2467" s="51">
        <v>0</v>
      </c>
      <c r="AI2467" s="52">
        <v>0</v>
      </c>
    </row>
    <row r="2468" spans="1:35" x14ac:dyDescent="0.25">
      <c r="A2468" s="27">
        <v>2020</v>
      </c>
      <c r="B2468" s="27">
        <v>1</v>
      </c>
      <c r="C2468" s="27" t="s">
        <v>42</v>
      </c>
      <c r="D2468" s="27">
        <v>68</v>
      </c>
      <c r="E2468" s="27">
        <v>1952</v>
      </c>
      <c r="F2468" s="53">
        <v>67037588</v>
      </c>
      <c r="G2468" s="54">
        <v>134133980</v>
      </c>
      <c r="H2468" s="54">
        <v>0</v>
      </c>
      <c r="I2468" s="54">
        <v>0</v>
      </c>
      <c r="J2468" s="54">
        <v>0</v>
      </c>
      <c r="K2468" s="55">
        <v>0</v>
      </c>
      <c r="L2468" s="53">
        <v>3170</v>
      </c>
      <c r="M2468" s="54">
        <v>5112</v>
      </c>
      <c r="N2468" s="54">
        <v>0</v>
      </c>
      <c r="O2468" s="54">
        <v>0</v>
      </c>
      <c r="P2468" s="54">
        <v>0</v>
      </c>
      <c r="Q2468" s="55">
        <v>0</v>
      </c>
      <c r="R2468" s="53">
        <v>370529</v>
      </c>
      <c r="S2468" s="54">
        <v>370756</v>
      </c>
      <c r="T2468" s="54">
        <v>0</v>
      </c>
      <c r="U2468" s="54">
        <v>0</v>
      </c>
      <c r="V2468" s="54">
        <v>0</v>
      </c>
      <c r="W2468" s="55">
        <v>0</v>
      </c>
      <c r="X2468" s="53">
        <v>3741</v>
      </c>
      <c r="Y2468" s="54">
        <v>7678</v>
      </c>
      <c r="Z2468" s="54">
        <v>0</v>
      </c>
      <c r="AA2468" s="54">
        <v>0</v>
      </c>
      <c r="AB2468" s="54">
        <v>0</v>
      </c>
      <c r="AC2468" s="55">
        <v>0</v>
      </c>
      <c r="AD2468" s="53">
        <v>366508</v>
      </c>
      <c r="AE2468" s="54">
        <v>362577</v>
      </c>
      <c r="AF2468" s="54">
        <v>0</v>
      </c>
      <c r="AG2468" s="54">
        <v>0</v>
      </c>
      <c r="AH2468" s="54">
        <v>0</v>
      </c>
      <c r="AI2468" s="55">
        <v>0</v>
      </c>
    </row>
    <row r="2469" spans="1:35" x14ac:dyDescent="0.25">
      <c r="A2469" s="26">
        <v>2020</v>
      </c>
      <c r="B2469" s="26">
        <v>1</v>
      </c>
      <c r="C2469" s="26" t="s">
        <v>42</v>
      </c>
      <c r="D2469" s="26">
        <v>69</v>
      </c>
      <c r="E2469" s="26">
        <v>1951</v>
      </c>
      <c r="F2469" s="50">
        <v>64980942</v>
      </c>
      <c r="G2469" s="51">
        <v>129949569</v>
      </c>
      <c r="H2469" s="51">
        <v>0</v>
      </c>
      <c r="I2469" s="51">
        <v>0</v>
      </c>
      <c r="J2469" s="51">
        <v>0</v>
      </c>
      <c r="K2469" s="52">
        <v>0</v>
      </c>
      <c r="L2469" s="50">
        <v>1628</v>
      </c>
      <c r="M2469" s="51">
        <v>2794</v>
      </c>
      <c r="N2469" s="51">
        <v>0</v>
      </c>
      <c r="O2469" s="51">
        <v>0</v>
      </c>
      <c r="P2469" s="51">
        <v>0</v>
      </c>
      <c r="Q2469" s="52">
        <v>0</v>
      </c>
      <c r="R2469" s="50">
        <v>359341</v>
      </c>
      <c r="S2469" s="51">
        <v>359526</v>
      </c>
      <c r="T2469" s="51">
        <v>0</v>
      </c>
      <c r="U2469" s="51">
        <v>0</v>
      </c>
      <c r="V2469" s="51">
        <v>0</v>
      </c>
      <c r="W2469" s="52">
        <v>0</v>
      </c>
      <c r="X2469" s="50">
        <v>4075</v>
      </c>
      <c r="Y2469" s="51">
        <v>8353</v>
      </c>
      <c r="Z2469" s="51">
        <v>0</v>
      </c>
      <c r="AA2469" s="51">
        <v>0</v>
      </c>
      <c r="AB2469" s="51">
        <v>0</v>
      </c>
      <c r="AC2469" s="52">
        <v>0</v>
      </c>
      <c r="AD2469" s="50">
        <v>355013</v>
      </c>
      <c r="AE2469" s="51">
        <v>350795</v>
      </c>
      <c r="AF2469" s="51">
        <v>0</v>
      </c>
      <c r="AG2469" s="51">
        <v>0</v>
      </c>
      <c r="AH2469" s="51">
        <v>0</v>
      </c>
      <c r="AI2469" s="52">
        <v>0</v>
      </c>
    </row>
    <row r="2470" spans="1:35" x14ac:dyDescent="0.25">
      <c r="A2470" s="27">
        <v>2020</v>
      </c>
      <c r="B2470" s="27">
        <v>1</v>
      </c>
      <c r="C2470" s="27" t="s">
        <v>42</v>
      </c>
      <c r="D2470" s="27">
        <v>70</v>
      </c>
      <c r="E2470" s="27">
        <v>1950</v>
      </c>
      <c r="F2470" s="53">
        <v>63925442</v>
      </c>
      <c r="G2470" s="54">
        <v>127805952</v>
      </c>
      <c r="H2470" s="54">
        <v>0</v>
      </c>
      <c r="I2470" s="54">
        <v>0</v>
      </c>
      <c r="J2470" s="54">
        <v>0</v>
      </c>
      <c r="K2470" s="55">
        <v>0</v>
      </c>
      <c r="L2470" s="53">
        <v>1886</v>
      </c>
      <c r="M2470" s="54">
        <v>3480</v>
      </c>
      <c r="N2470" s="54">
        <v>0</v>
      </c>
      <c r="O2470" s="54">
        <v>0</v>
      </c>
      <c r="P2470" s="54">
        <v>0</v>
      </c>
      <c r="Q2470" s="55">
        <v>0</v>
      </c>
      <c r="R2470" s="53">
        <v>353561</v>
      </c>
      <c r="S2470" s="54">
        <v>353729</v>
      </c>
      <c r="T2470" s="54">
        <v>0</v>
      </c>
      <c r="U2470" s="54">
        <v>0</v>
      </c>
      <c r="V2470" s="54">
        <v>0</v>
      </c>
      <c r="W2470" s="55">
        <v>0</v>
      </c>
      <c r="X2470" s="53">
        <v>4152</v>
      </c>
      <c r="Y2470" s="54">
        <v>8610</v>
      </c>
      <c r="Z2470" s="54">
        <v>0</v>
      </c>
      <c r="AA2470" s="54">
        <v>0</v>
      </c>
      <c r="AB2470" s="54">
        <v>0</v>
      </c>
      <c r="AC2470" s="55">
        <v>0</v>
      </c>
      <c r="AD2470" s="53">
        <v>349209</v>
      </c>
      <c r="AE2470" s="54">
        <v>344779</v>
      </c>
      <c r="AF2470" s="54">
        <v>0</v>
      </c>
      <c r="AG2470" s="54">
        <v>0</v>
      </c>
      <c r="AH2470" s="54">
        <v>0</v>
      </c>
      <c r="AI2470" s="55">
        <v>0</v>
      </c>
    </row>
    <row r="2471" spans="1:35" x14ac:dyDescent="0.25">
      <c r="A2471" s="26">
        <v>2020</v>
      </c>
      <c r="B2471" s="26">
        <v>1</v>
      </c>
      <c r="C2471" s="26" t="s">
        <v>42</v>
      </c>
      <c r="D2471" s="26">
        <v>71</v>
      </c>
      <c r="E2471" s="26">
        <v>1949</v>
      </c>
      <c r="F2471" s="50">
        <v>60519641</v>
      </c>
      <c r="G2471" s="51">
        <v>120920437</v>
      </c>
      <c r="H2471" s="51">
        <v>0</v>
      </c>
      <c r="I2471" s="51">
        <v>0</v>
      </c>
      <c r="J2471" s="51">
        <v>0</v>
      </c>
      <c r="K2471" s="52">
        <v>0</v>
      </c>
      <c r="L2471" s="50">
        <v>906</v>
      </c>
      <c r="M2471" s="51">
        <v>548</v>
      </c>
      <c r="N2471" s="51">
        <v>0</v>
      </c>
      <c r="O2471" s="51">
        <v>0</v>
      </c>
      <c r="P2471" s="51">
        <v>0</v>
      </c>
      <c r="Q2471" s="52">
        <v>0</v>
      </c>
      <c r="R2471" s="50">
        <v>334829</v>
      </c>
      <c r="S2471" s="51">
        <v>334943</v>
      </c>
      <c r="T2471" s="51">
        <v>0</v>
      </c>
      <c r="U2471" s="51">
        <v>0</v>
      </c>
      <c r="V2471" s="51">
        <v>0</v>
      </c>
      <c r="W2471" s="52">
        <v>0</v>
      </c>
      <c r="X2471" s="50">
        <v>4212</v>
      </c>
      <c r="Y2471" s="51">
        <v>8796</v>
      </c>
      <c r="Z2471" s="51">
        <v>0</v>
      </c>
      <c r="AA2471" s="51">
        <v>0</v>
      </c>
      <c r="AB2471" s="51">
        <v>0</v>
      </c>
      <c r="AC2471" s="52">
        <v>0</v>
      </c>
      <c r="AD2471" s="50">
        <v>330442</v>
      </c>
      <c r="AE2471" s="51">
        <v>325880</v>
      </c>
      <c r="AF2471" s="51">
        <v>0</v>
      </c>
      <c r="AG2471" s="51">
        <v>0</v>
      </c>
      <c r="AH2471" s="51">
        <v>0</v>
      </c>
      <c r="AI2471" s="52">
        <v>0</v>
      </c>
    </row>
    <row r="2472" spans="1:35" x14ac:dyDescent="0.25">
      <c r="A2472" s="27">
        <v>2020</v>
      </c>
      <c r="B2472" s="27">
        <v>1</v>
      </c>
      <c r="C2472" s="27" t="s">
        <v>42</v>
      </c>
      <c r="D2472" s="27">
        <v>72</v>
      </c>
      <c r="E2472" s="27">
        <v>1948</v>
      </c>
      <c r="F2472" s="53">
        <v>54566513</v>
      </c>
      <c r="G2472" s="54">
        <v>108979255</v>
      </c>
      <c r="H2472" s="54">
        <v>0</v>
      </c>
      <c r="I2472" s="54">
        <v>0</v>
      </c>
      <c r="J2472" s="54">
        <v>0</v>
      </c>
      <c r="K2472" s="55">
        <v>0</v>
      </c>
      <c r="L2472" s="53">
        <v>2156</v>
      </c>
      <c r="M2472" s="54">
        <v>2774</v>
      </c>
      <c r="N2472" s="54">
        <v>0</v>
      </c>
      <c r="O2472" s="54">
        <v>0</v>
      </c>
      <c r="P2472" s="54">
        <v>0</v>
      </c>
      <c r="Q2472" s="55">
        <v>0</v>
      </c>
      <c r="R2472" s="53">
        <v>302119</v>
      </c>
      <c r="S2472" s="54">
        <v>302225</v>
      </c>
      <c r="T2472" s="54">
        <v>0</v>
      </c>
      <c r="U2472" s="54">
        <v>0</v>
      </c>
      <c r="V2472" s="54">
        <v>0</v>
      </c>
      <c r="W2472" s="55">
        <v>0</v>
      </c>
      <c r="X2472" s="53">
        <v>4270</v>
      </c>
      <c r="Y2472" s="54">
        <v>8608</v>
      </c>
      <c r="Z2472" s="54">
        <v>0</v>
      </c>
      <c r="AA2472" s="54">
        <v>0</v>
      </c>
      <c r="AB2472" s="54">
        <v>0</v>
      </c>
      <c r="AC2472" s="55">
        <v>0</v>
      </c>
      <c r="AD2472" s="53">
        <v>297738</v>
      </c>
      <c r="AE2472" s="54">
        <v>293408</v>
      </c>
      <c r="AF2472" s="54">
        <v>0</v>
      </c>
      <c r="AG2472" s="54">
        <v>0</v>
      </c>
      <c r="AH2472" s="54">
        <v>0</v>
      </c>
      <c r="AI2472" s="55">
        <v>0</v>
      </c>
    </row>
    <row r="2473" spans="1:35" x14ac:dyDescent="0.25">
      <c r="A2473" s="26">
        <v>2020</v>
      </c>
      <c r="B2473" s="26">
        <v>1</v>
      </c>
      <c r="C2473" s="26" t="s">
        <v>42</v>
      </c>
      <c r="D2473" s="26">
        <v>73</v>
      </c>
      <c r="E2473" s="26">
        <v>1947</v>
      </c>
      <c r="F2473" s="50">
        <v>50403103</v>
      </c>
      <c r="G2473" s="51">
        <v>100609666</v>
      </c>
      <c r="H2473" s="51">
        <v>0</v>
      </c>
      <c r="I2473" s="51">
        <v>0</v>
      </c>
      <c r="J2473" s="51">
        <v>0</v>
      </c>
      <c r="K2473" s="52">
        <v>0</v>
      </c>
      <c r="L2473" s="50">
        <v>790</v>
      </c>
      <c r="M2473" s="51">
        <v>1282</v>
      </c>
      <c r="N2473" s="51">
        <v>0</v>
      </c>
      <c r="O2473" s="51">
        <v>0</v>
      </c>
      <c r="P2473" s="51">
        <v>0</v>
      </c>
      <c r="Q2473" s="52">
        <v>0</v>
      </c>
      <c r="R2473" s="50">
        <v>279181</v>
      </c>
      <c r="S2473" s="51">
        <v>279264</v>
      </c>
      <c r="T2473" s="51">
        <v>0</v>
      </c>
      <c r="U2473" s="51">
        <v>0</v>
      </c>
      <c r="V2473" s="51">
        <v>0</v>
      </c>
      <c r="W2473" s="52">
        <v>0</v>
      </c>
      <c r="X2473" s="50">
        <v>4156</v>
      </c>
      <c r="Y2473" s="51">
        <v>8573</v>
      </c>
      <c r="Z2473" s="51">
        <v>0</v>
      </c>
      <c r="AA2473" s="51">
        <v>0</v>
      </c>
      <c r="AB2473" s="51">
        <v>0</v>
      </c>
      <c r="AC2473" s="52">
        <v>0</v>
      </c>
      <c r="AD2473" s="50">
        <v>274914</v>
      </c>
      <c r="AE2473" s="51">
        <v>270477</v>
      </c>
      <c r="AF2473" s="51">
        <v>0</v>
      </c>
      <c r="AG2473" s="51">
        <v>0</v>
      </c>
      <c r="AH2473" s="51">
        <v>0</v>
      </c>
      <c r="AI2473" s="52">
        <v>0</v>
      </c>
    </row>
    <row r="2474" spans="1:35" x14ac:dyDescent="0.25">
      <c r="A2474" s="27">
        <v>2020</v>
      </c>
      <c r="B2474" s="27">
        <v>1</v>
      </c>
      <c r="C2474" s="27" t="s">
        <v>42</v>
      </c>
      <c r="D2474" s="27">
        <v>74</v>
      </c>
      <c r="E2474" s="27">
        <v>1946</v>
      </c>
      <c r="F2474" s="53">
        <v>43076250</v>
      </c>
      <c r="G2474" s="54">
        <v>85909864</v>
      </c>
      <c r="H2474" s="54">
        <v>0</v>
      </c>
      <c r="I2474" s="54">
        <v>0</v>
      </c>
      <c r="J2474" s="54">
        <v>0</v>
      </c>
      <c r="K2474" s="55">
        <v>0</v>
      </c>
      <c r="L2474" s="53">
        <v>968</v>
      </c>
      <c r="M2474" s="54">
        <v>1224</v>
      </c>
      <c r="N2474" s="54">
        <v>0</v>
      </c>
      <c r="O2474" s="54">
        <v>0</v>
      </c>
      <c r="P2474" s="54">
        <v>0</v>
      </c>
      <c r="Q2474" s="55">
        <v>0</v>
      </c>
      <c r="R2474" s="53">
        <v>238816</v>
      </c>
      <c r="S2474" s="54">
        <v>238890</v>
      </c>
      <c r="T2474" s="54">
        <v>0</v>
      </c>
      <c r="U2474" s="54">
        <v>0</v>
      </c>
      <c r="V2474" s="54">
        <v>0</v>
      </c>
      <c r="W2474" s="55">
        <v>0</v>
      </c>
      <c r="X2474" s="53">
        <v>4004</v>
      </c>
      <c r="Y2474" s="54">
        <v>8109</v>
      </c>
      <c r="Z2474" s="54">
        <v>0</v>
      </c>
      <c r="AA2474" s="54">
        <v>0</v>
      </c>
      <c r="AB2474" s="54">
        <v>0</v>
      </c>
      <c r="AC2474" s="55">
        <v>0</v>
      </c>
      <c r="AD2474" s="53">
        <v>234729</v>
      </c>
      <c r="AE2474" s="54">
        <v>230618</v>
      </c>
      <c r="AF2474" s="54">
        <v>0</v>
      </c>
      <c r="AG2474" s="54">
        <v>0</v>
      </c>
      <c r="AH2474" s="54">
        <v>0</v>
      </c>
      <c r="AI2474" s="55">
        <v>0</v>
      </c>
    </row>
    <row r="2475" spans="1:35" x14ac:dyDescent="0.25">
      <c r="A2475" s="26">
        <v>2020</v>
      </c>
      <c r="B2475" s="26">
        <v>1</v>
      </c>
      <c r="C2475" s="26" t="s">
        <v>42</v>
      </c>
      <c r="D2475" s="26">
        <v>75</v>
      </c>
      <c r="E2475" s="26">
        <v>1945</v>
      </c>
      <c r="F2475" s="50">
        <v>36995490</v>
      </c>
      <c r="G2475" s="51">
        <v>73719320</v>
      </c>
      <c r="H2475" s="51">
        <v>0</v>
      </c>
      <c r="I2475" s="51">
        <v>0</v>
      </c>
      <c r="J2475" s="51">
        <v>0</v>
      </c>
      <c r="K2475" s="52">
        <v>0</v>
      </c>
      <c r="L2475" s="50">
        <v>1300</v>
      </c>
      <c r="M2475" s="51">
        <v>2500</v>
      </c>
      <c r="N2475" s="51">
        <v>0</v>
      </c>
      <c r="O2475" s="51">
        <v>0</v>
      </c>
      <c r="P2475" s="51">
        <v>0</v>
      </c>
      <c r="Q2475" s="52">
        <v>0</v>
      </c>
      <c r="R2475" s="50">
        <v>205240</v>
      </c>
      <c r="S2475" s="51">
        <v>205290</v>
      </c>
      <c r="T2475" s="51">
        <v>0</v>
      </c>
      <c r="U2475" s="51">
        <v>0</v>
      </c>
      <c r="V2475" s="51">
        <v>0</v>
      </c>
      <c r="W2475" s="52">
        <v>0</v>
      </c>
      <c r="X2475" s="50">
        <v>3674</v>
      </c>
      <c r="Y2475" s="51">
        <v>7637</v>
      </c>
      <c r="Z2475" s="51">
        <v>0</v>
      </c>
      <c r="AA2475" s="51">
        <v>0</v>
      </c>
      <c r="AB2475" s="51">
        <v>0</v>
      </c>
      <c r="AC2475" s="52">
        <v>0</v>
      </c>
      <c r="AD2475" s="50">
        <v>201493</v>
      </c>
      <c r="AE2475" s="51">
        <v>197504</v>
      </c>
      <c r="AF2475" s="51">
        <v>0</v>
      </c>
      <c r="AG2475" s="51">
        <v>0</v>
      </c>
      <c r="AH2475" s="51">
        <v>0</v>
      </c>
      <c r="AI2475" s="52">
        <v>0</v>
      </c>
    </row>
    <row r="2476" spans="1:35" x14ac:dyDescent="0.25">
      <c r="A2476" s="27">
        <v>2020</v>
      </c>
      <c r="B2476" s="27">
        <v>1</v>
      </c>
      <c r="C2476" s="27" t="s">
        <v>42</v>
      </c>
      <c r="D2476" s="27">
        <v>76</v>
      </c>
      <c r="E2476" s="27">
        <v>1944</v>
      </c>
      <c r="F2476" s="53">
        <v>48273481</v>
      </c>
      <c r="G2476" s="54">
        <v>96124545</v>
      </c>
      <c r="H2476" s="54">
        <v>0</v>
      </c>
      <c r="I2476" s="54">
        <v>0</v>
      </c>
      <c r="J2476" s="54">
        <v>0</v>
      </c>
      <c r="K2476" s="55">
        <v>0</v>
      </c>
      <c r="L2476" s="53">
        <v>1516</v>
      </c>
      <c r="M2476" s="54">
        <v>1096</v>
      </c>
      <c r="N2476" s="54">
        <v>0</v>
      </c>
      <c r="O2476" s="54">
        <v>0</v>
      </c>
      <c r="P2476" s="54">
        <v>0</v>
      </c>
      <c r="Q2476" s="55">
        <v>0</v>
      </c>
      <c r="R2476" s="53">
        <v>267985</v>
      </c>
      <c r="S2476" s="54">
        <v>268039</v>
      </c>
      <c r="T2476" s="54">
        <v>0</v>
      </c>
      <c r="U2476" s="54">
        <v>0</v>
      </c>
      <c r="V2476" s="54">
        <v>0</v>
      </c>
      <c r="W2476" s="55">
        <v>0</v>
      </c>
      <c r="X2476" s="53">
        <v>5205</v>
      </c>
      <c r="Y2476" s="54">
        <v>10830</v>
      </c>
      <c r="Z2476" s="54">
        <v>0</v>
      </c>
      <c r="AA2476" s="54">
        <v>0</v>
      </c>
      <c r="AB2476" s="54">
        <v>0</v>
      </c>
      <c r="AC2476" s="55">
        <v>0</v>
      </c>
      <c r="AD2476" s="53">
        <v>262739</v>
      </c>
      <c r="AE2476" s="54">
        <v>257091</v>
      </c>
      <c r="AF2476" s="54">
        <v>0</v>
      </c>
      <c r="AG2476" s="54">
        <v>0</v>
      </c>
      <c r="AH2476" s="54">
        <v>0</v>
      </c>
      <c r="AI2476" s="55">
        <v>0</v>
      </c>
    </row>
    <row r="2477" spans="1:35" x14ac:dyDescent="0.25">
      <c r="A2477" s="26">
        <v>2020</v>
      </c>
      <c r="B2477" s="26">
        <v>1</v>
      </c>
      <c r="C2477" s="26" t="s">
        <v>42</v>
      </c>
      <c r="D2477" s="26">
        <v>77</v>
      </c>
      <c r="E2477" s="26">
        <v>1943</v>
      </c>
      <c r="F2477" s="50">
        <v>48267852</v>
      </c>
      <c r="G2477" s="51">
        <v>96039599</v>
      </c>
      <c r="H2477" s="51">
        <v>0</v>
      </c>
      <c r="I2477" s="51">
        <v>0</v>
      </c>
      <c r="J2477" s="51">
        <v>0</v>
      </c>
      <c r="K2477" s="52">
        <v>0</v>
      </c>
      <c r="L2477" s="50">
        <v>1456</v>
      </c>
      <c r="M2477" s="51">
        <v>1070</v>
      </c>
      <c r="N2477" s="51">
        <v>0</v>
      </c>
      <c r="O2477" s="51">
        <v>0</v>
      </c>
      <c r="P2477" s="51">
        <v>0</v>
      </c>
      <c r="Q2477" s="52">
        <v>0</v>
      </c>
      <c r="R2477" s="50">
        <v>268087</v>
      </c>
      <c r="S2477" s="51">
        <v>268102</v>
      </c>
      <c r="T2477" s="51">
        <v>0</v>
      </c>
      <c r="U2477" s="51">
        <v>0</v>
      </c>
      <c r="V2477" s="51">
        <v>0</v>
      </c>
      <c r="W2477" s="52">
        <v>0</v>
      </c>
      <c r="X2477" s="50">
        <v>5484</v>
      </c>
      <c r="Y2477" s="51">
        <v>11567</v>
      </c>
      <c r="Z2477" s="51">
        <v>0</v>
      </c>
      <c r="AA2477" s="51">
        <v>0</v>
      </c>
      <c r="AB2477" s="51">
        <v>0</v>
      </c>
      <c r="AC2477" s="52">
        <v>0</v>
      </c>
      <c r="AD2477" s="50">
        <v>262556</v>
      </c>
      <c r="AE2477" s="51">
        <v>256459</v>
      </c>
      <c r="AF2477" s="51">
        <v>0</v>
      </c>
      <c r="AG2477" s="51">
        <v>0</v>
      </c>
      <c r="AH2477" s="51">
        <v>0</v>
      </c>
      <c r="AI2477" s="52">
        <v>0</v>
      </c>
    </row>
    <row r="2478" spans="1:35" x14ac:dyDescent="0.25">
      <c r="A2478" s="27">
        <v>2020</v>
      </c>
      <c r="B2478" s="27">
        <v>1</v>
      </c>
      <c r="C2478" s="27" t="s">
        <v>42</v>
      </c>
      <c r="D2478" s="27">
        <v>78</v>
      </c>
      <c r="E2478" s="27">
        <v>1942</v>
      </c>
      <c r="F2478" s="53">
        <v>46238392</v>
      </c>
      <c r="G2478" s="54">
        <v>91945298</v>
      </c>
      <c r="H2478" s="54">
        <v>0</v>
      </c>
      <c r="I2478" s="54">
        <v>0</v>
      </c>
      <c r="J2478" s="54">
        <v>0</v>
      </c>
      <c r="K2478" s="55">
        <v>0</v>
      </c>
      <c r="L2478" s="53">
        <v>1516</v>
      </c>
      <c r="M2478" s="54">
        <v>442</v>
      </c>
      <c r="N2478" s="54">
        <v>0</v>
      </c>
      <c r="O2478" s="54">
        <v>0</v>
      </c>
      <c r="P2478" s="54">
        <v>0</v>
      </c>
      <c r="Q2478" s="55">
        <v>0</v>
      </c>
      <c r="R2478" s="53">
        <v>257018</v>
      </c>
      <c r="S2478" s="54">
        <v>257059</v>
      </c>
      <c r="T2478" s="54">
        <v>0</v>
      </c>
      <c r="U2478" s="54">
        <v>0</v>
      </c>
      <c r="V2478" s="54">
        <v>0</v>
      </c>
      <c r="W2478" s="55">
        <v>0</v>
      </c>
      <c r="X2478" s="53">
        <v>5684</v>
      </c>
      <c r="Y2478" s="54">
        <v>11854</v>
      </c>
      <c r="Z2478" s="54">
        <v>0</v>
      </c>
      <c r="AA2478" s="54">
        <v>0</v>
      </c>
      <c r="AB2478" s="54">
        <v>0</v>
      </c>
      <c r="AC2478" s="55">
        <v>0</v>
      </c>
      <c r="AD2478" s="53">
        <v>251301</v>
      </c>
      <c r="AE2478" s="54">
        <v>245121</v>
      </c>
      <c r="AF2478" s="54">
        <v>0</v>
      </c>
      <c r="AG2478" s="54">
        <v>0</v>
      </c>
      <c r="AH2478" s="54">
        <v>0</v>
      </c>
      <c r="AI2478" s="55">
        <v>0</v>
      </c>
    </row>
    <row r="2479" spans="1:35" x14ac:dyDescent="0.25">
      <c r="A2479" s="26">
        <v>2020</v>
      </c>
      <c r="B2479" s="26">
        <v>1</v>
      </c>
      <c r="C2479" s="26" t="s">
        <v>42</v>
      </c>
      <c r="D2479" s="26">
        <v>79</v>
      </c>
      <c r="E2479" s="26">
        <v>1941</v>
      </c>
      <c r="F2479" s="50">
        <v>54599851</v>
      </c>
      <c r="G2479" s="51">
        <v>108457846</v>
      </c>
      <c r="H2479" s="51">
        <v>0</v>
      </c>
      <c r="I2479" s="51">
        <v>0</v>
      </c>
      <c r="J2479" s="51">
        <v>0</v>
      </c>
      <c r="K2479" s="52">
        <v>0</v>
      </c>
      <c r="L2479" s="50">
        <v>728</v>
      </c>
      <c r="M2479" s="51">
        <v>598</v>
      </c>
      <c r="N2479" s="51">
        <v>0</v>
      </c>
      <c r="O2479" s="51">
        <v>0</v>
      </c>
      <c r="P2479" s="51">
        <v>0</v>
      </c>
      <c r="Q2479" s="52">
        <v>0</v>
      </c>
      <c r="R2479" s="50">
        <v>303794</v>
      </c>
      <c r="S2479" s="51">
        <v>303832</v>
      </c>
      <c r="T2479" s="51">
        <v>0</v>
      </c>
      <c r="U2479" s="51">
        <v>0</v>
      </c>
      <c r="V2479" s="51">
        <v>0</v>
      </c>
      <c r="W2479" s="52">
        <v>0</v>
      </c>
      <c r="X2479" s="50">
        <v>7266</v>
      </c>
      <c r="Y2479" s="51">
        <v>15350</v>
      </c>
      <c r="Z2479" s="51">
        <v>0</v>
      </c>
      <c r="AA2479" s="51">
        <v>0</v>
      </c>
      <c r="AB2479" s="51">
        <v>0</v>
      </c>
      <c r="AC2479" s="52">
        <v>0</v>
      </c>
      <c r="AD2479" s="50">
        <v>296498</v>
      </c>
      <c r="AE2479" s="51">
        <v>288422</v>
      </c>
      <c r="AF2479" s="51">
        <v>0</v>
      </c>
      <c r="AG2479" s="51">
        <v>0</v>
      </c>
      <c r="AH2479" s="51">
        <v>0</v>
      </c>
      <c r="AI2479" s="52">
        <v>0</v>
      </c>
    </row>
    <row r="2480" spans="1:35" x14ac:dyDescent="0.25">
      <c r="A2480" s="27">
        <v>2020</v>
      </c>
      <c r="B2480" s="27">
        <v>1</v>
      </c>
      <c r="C2480" s="27" t="s">
        <v>42</v>
      </c>
      <c r="D2480" s="27">
        <v>80</v>
      </c>
      <c r="E2480" s="27">
        <v>1940</v>
      </c>
      <c r="F2480" s="53">
        <v>55320561</v>
      </c>
      <c r="G2480" s="54">
        <v>109717832</v>
      </c>
      <c r="H2480" s="54">
        <v>0</v>
      </c>
      <c r="I2480" s="54">
        <v>0</v>
      </c>
      <c r="J2480" s="54">
        <v>0</v>
      </c>
      <c r="K2480" s="55">
        <v>0</v>
      </c>
      <c r="L2480" s="53">
        <v>0</v>
      </c>
      <c r="M2480" s="54">
        <v>1742</v>
      </c>
      <c r="N2480" s="54">
        <v>0</v>
      </c>
      <c r="O2480" s="54">
        <v>0</v>
      </c>
      <c r="P2480" s="54">
        <v>0</v>
      </c>
      <c r="Q2480" s="55">
        <v>0</v>
      </c>
      <c r="R2480" s="53">
        <v>308242</v>
      </c>
      <c r="S2480" s="54">
        <v>308282</v>
      </c>
      <c r="T2480" s="54">
        <v>0</v>
      </c>
      <c r="U2480" s="54">
        <v>0</v>
      </c>
      <c r="V2480" s="54">
        <v>0</v>
      </c>
      <c r="W2480" s="55">
        <v>0</v>
      </c>
      <c r="X2480" s="53">
        <v>8280</v>
      </c>
      <c r="Y2480" s="54">
        <v>17511</v>
      </c>
      <c r="Z2480" s="54">
        <v>0</v>
      </c>
      <c r="AA2480" s="54">
        <v>0</v>
      </c>
      <c r="AB2480" s="54">
        <v>0</v>
      </c>
      <c r="AC2480" s="55">
        <v>0</v>
      </c>
      <c r="AD2480" s="53">
        <v>299955</v>
      </c>
      <c r="AE2480" s="54">
        <v>290725</v>
      </c>
      <c r="AF2480" s="54">
        <v>0</v>
      </c>
      <c r="AG2480" s="54">
        <v>0</v>
      </c>
      <c r="AH2480" s="54">
        <v>0</v>
      </c>
      <c r="AI2480" s="55">
        <v>0</v>
      </c>
    </row>
    <row r="2481" spans="1:35" x14ac:dyDescent="0.25">
      <c r="A2481" s="26">
        <v>2020</v>
      </c>
      <c r="B2481" s="26">
        <v>1</v>
      </c>
      <c r="C2481" s="26" t="s">
        <v>42</v>
      </c>
      <c r="D2481" s="26">
        <v>81</v>
      </c>
      <c r="E2481" s="26">
        <v>1939</v>
      </c>
      <c r="F2481" s="50">
        <v>52005226</v>
      </c>
      <c r="G2481" s="51">
        <v>102978769</v>
      </c>
      <c r="H2481" s="51">
        <v>0</v>
      </c>
      <c r="I2481" s="51">
        <v>0</v>
      </c>
      <c r="J2481" s="51">
        <v>0</v>
      </c>
      <c r="K2481" s="52">
        <v>0</v>
      </c>
      <c r="L2481" s="50">
        <v>1032</v>
      </c>
      <c r="M2481" s="51">
        <v>0</v>
      </c>
      <c r="N2481" s="51">
        <v>0</v>
      </c>
      <c r="O2481" s="51">
        <v>0</v>
      </c>
      <c r="P2481" s="51">
        <v>0</v>
      </c>
      <c r="Q2481" s="52">
        <v>0</v>
      </c>
      <c r="R2481" s="50">
        <v>290273</v>
      </c>
      <c r="S2481" s="51">
        <v>290294</v>
      </c>
      <c r="T2481" s="51">
        <v>0</v>
      </c>
      <c r="U2481" s="51">
        <v>0</v>
      </c>
      <c r="V2481" s="51">
        <v>0</v>
      </c>
      <c r="W2481" s="52">
        <v>0</v>
      </c>
      <c r="X2481" s="50">
        <v>8842</v>
      </c>
      <c r="Y2481" s="51">
        <v>18265</v>
      </c>
      <c r="Z2481" s="51">
        <v>0</v>
      </c>
      <c r="AA2481" s="51">
        <v>0</v>
      </c>
      <c r="AB2481" s="51">
        <v>0</v>
      </c>
      <c r="AC2481" s="52">
        <v>0</v>
      </c>
      <c r="AD2481" s="50">
        <v>281434</v>
      </c>
      <c r="AE2481" s="51">
        <v>272009</v>
      </c>
      <c r="AF2481" s="51">
        <v>0</v>
      </c>
      <c r="AG2481" s="51">
        <v>0</v>
      </c>
      <c r="AH2481" s="51">
        <v>0</v>
      </c>
      <c r="AI2481" s="52">
        <v>0</v>
      </c>
    </row>
    <row r="2482" spans="1:35" x14ac:dyDescent="0.25">
      <c r="A2482" s="27">
        <v>2020</v>
      </c>
      <c r="B2482" s="27">
        <v>1</v>
      </c>
      <c r="C2482" s="27" t="s">
        <v>42</v>
      </c>
      <c r="D2482" s="27">
        <v>82</v>
      </c>
      <c r="E2482" s="27">
        <v>1938</v>
      </c>
      <c r="F2482" s="53">
        <v>45698405</v>
      </c>
      <c r="G2482" s="54">
        <v>90344862</v>
      </c>
      <c r="H2482" s="54">
        <v>0</v>
      </c>
      <c r="I2482" s="54">
        <v>0</v>
      </c>
      <c r="J2482" s="54">
        <v>0</v>
      </c>
      <c r="K2482" s="55">
        <v>0</v>
      </c>
      <c r="L2482" s="53">
        <v>424</v>
      </c>
      <c r="M2482" s="54">
        <v>1160</v>
      </c>
      <c r="N2482" s="54">
        <v>0</v>
      </c>
      <c r="O2482" s="54">
        <v>0</v>
      </c>
      <c r="P2482" s="54">
        <v>0</v>
      </c>
      <c r="Q2482" s="55">
        <v>0</v>
      </c>
      <c r="R2482" s="53">
        <v>255521</v>
      </c>
      <c r="S2482" s="54">
        <v>255521</v>
      </c>
      <c r="T2482" s="54">
        <v>0</v>
      </c>
      <c r="U2482" s="54">
        <v>0</v>
      </c>
      <c r="V2482" s="54">
        <v>0</v>
      </c>
      <c r="W2482" s="55">
        <v>0</v>
      </c>
      <c r="X2482" s="53">
        <v>8572</v>
      </c>
      <c r="Y2482" s="54">
        <v>17675</v>
      </c>
      <c r="Z2482" s="54">
        <v>0</v>
      </c>
      <c r="AA2482" s="54">
        <v>0</v>
      </c>
      <c r="AB2482" s="54">
        <v>0</v>
      </c>
      <c r="AC2482" s="55">
        <v>0</v>
      </c>
      <c r="AD2482" s="53">
        <v>246949</v>
      </c>
      <c r="AE2482" s="54">
        <v>237836</v>
      </c>
      <c r="AF2482" s="54">
        <v>0</v>
      </c>
      <c r="AG2482" s="54">
        <v>0</v>
      </c>
      <c r="AH2482" s="54">
        <v>0</v>
      </c>
      <c r="AI2482" s="55">
        <v>0</v>
      </c>
    </row>
    <row r="2483" spans="1:35" x14ac:dyDescent="0.25">
      <c r="A2483" s="26">
        <v>2020</v>
      </c>
      <c r="B2483" s="26">
        <v>1</v>
      </c>
      <c r="C2483" s="26" t="s">
        <v>42</v>
      </c>
      <c r="D2483" s="26">
        <v>83</v>
      </c>
      <c r="E2483" s="26">
        <v>1937</v>
      </c>
      <c r="F2483" s="50">
        <v>39949033</v>
      </c>
      <c r="G2483" s="51">
        <v>78823380</v>
      </c>
      <c r="H2483" s="51">
        <v>0</v>
      </c>
      <c r="I2483" s="51">
        <v>0</v>
      </c>
      <c r="J2483" s="51">
        <v>0</v>
      </c>
      <c r="K2483" s="52">
        <v>0</v>
      </c>
      <c r="L2483" s="50">
        <v>0</v>
      </c>
      <c r="M2483" s="51">
        <v>0</v>
      </c>
      <c r="N2483" s="51">
        <v>0</v>
      </c>
      <c r="O2483" s="51">
        <v>0</v>
      </c>
      <c r="P2483" s="51">
        <v>0</v>
      </c>
      <c r="Q2483" s="52">
        <v>0</v>
      </c>
      <c r="R2483" s="50">
        <v>223871</v>
      </c>
      <c r="S2483" s="51">
        <v>223872</v>
      </c>
      <c r="T2483" s="51">
        <v>0</v>
      </c>
      <c r="U2483" s="51">
        <v>0</v>
      </c>
      <c r="V2483" s="51">
        <v>0</v>
      </c>
      <c r="W2483" s="52">
        <v>0</v>
      </c>
      <c r="X2483" s="50">
        <v>8467</v>
      </c>
      <c r="Y2483" s="51">
        <v>17357</v>
      </c>
      <c r="Z2483" s="51">
        <v>0</v>
      </c>
      <c r="AA2483" s="51">
        <v>0</v>
      </c>
      <c r="AB2483" s="51">
        <v>0</v>
      </c>
      <c r="AC2483" s="52">
        <v>0</v>
      </c>
      <c r="AD2483" s="50">
        <v>215426</v>
      </c>
      <c r="AE2483" s="51">
        <v>206521</v>
      </c>
      <c r="AF2483" s="51">
        <v>0</v>
      </c>
      <c r="AG2483" s="51">
        <v>0</v>
      </c>
      <c r="AH2483" s="51">
        <v>0</v>
      </c>
      <c r="AI2483" s="52">
        <v>0</v>
      </c>
    </row>
    <row r="2484" spans="1:35" x14ac:dyDescent="0.25">
      <c r="A2484" s="27">
        <v>2020</v>
      </c>
      <c r="B2484" s="27">
        <v>1</v>
      </c>
      <c r="C2484" s="27" t="s">
        <v>42</v>
      </c>
      <c r="D2484" s="27">
        <v>84</v>
      </c>
      <c r="E2484" s="27">
        <v>1936</v>
      </c>
      <c r="F2484" s="53">
        <v>35598253</v>
      </c>
      <c r="G2484" s="54">
        <v>70069186</v>
      </c>
      <c r="H2484" s="54">
        <v>0</v>
      </c>
      <c r="I2484" s="54">
        <v>0</v>
      </c>
      <c r="J2484" s="54">
        <v>0</v>
      </c>
      <c r="K2484" s="55">
        <v>0</v>
      </c>
      <c r="L2484" s="53">
        <v>364</v>
      </c>
      <c r="M2484" s="54">
        <v>0</v>
      </c>
      <c r="N2484" s="54">
        <v>0</v>
      </c>
      <c r="O2484" s="54">
        <v>0</v>
      </c>
      <c r="P2484" s="54">
        <v>0</v>
      </c>
      <c r="Q2484" s="55">
        <v>0</v>
      </c>
      <c r="R2484" s="53">
        <v>200003</v>
      </c>
      <c r="S2484" s="54">
        <v>200000</v>
      </c>
      <c r="T2484" s="54">
        <v>0</v>
      </c>
      <c r="U2484" s="54">
        <v>0</v>
      </c>
      <c r="V2484" s="54">
        <v>0</v>
      </c>
      <c r="W2484" s="55">
        <v>0</v>
      </c>
      <c r="X2484" s="53">
        <v>8522</v>
      </c>
      <c r="Y2484" s="54">
        <v>17496</v>
      </c>
      <c r="Z2484" s="54">
        <v>0</v>
      </c>
      <c r="AA2484" s="54">
        <v>0</v>
      </c>
      <c r="AB2484" s="54">
        <v>0</v>
      </c>
      <c r="AC2484" s="55">
        <v>0</v>
      </c>
      <c r="AD2484" s="53">
        <v>191490</v>
      </c>
      <c r="AE2484" s="54">
        <v>182508</v>
      </c>
      <c r="AF2484" s="54">
        <v>0</v>
      </c>
      <c r="AG2484" s="54">
        <v>0</v>
      </c>
      <c r="AH2484" s="54">
        <v>0</v>
      </c>
      <c r="AI2484" s="55">
        <v>0</v>
      </c>
    </row>
    <row r="2485" spans="1:35" x14ac:dyDescent="0.25">
      <c r="A2485" s="26">
        <v>2020</v>
      </c>
      <c r="B2485" s="26">
        <v>1</v>
      </c>
      <c r="C2485" s="26" t="s">
        <v>42</v>
      </c>
      <c r="D2485" s="26">
        <v>85</v>
      </c>
      <c r="E2485" s="26">
        <v>1935</v>
      </c>
      <c r="F2485" s="50">
        <v>31323316</v>
      </c>
      <c r="G2485" s="51">
        <v>61455203</v>
      </c>
      <c r="H2485" s="51">
        <v>0</v>
      </c>
      <c r="I2485" s="51">
        <v>0</v>
      </c>
      <c r="J2485" s="51">
        <v>0</v>
      </c>
      <c r="K2485" s="52">
        <v>0</v>
      </c>
      <c r="L2485" s="50">
        <v>0</v>
      </c>
      <c r="M2485" s="51">
        <v>0</v>
      </c>
      <c r="N2485" s="51">
        <v>0</v>
      </c>
      <c r="O2485" s="51">
        <v>0</v>
      </c>
      <c r="P2485" s="51">
        <v>0</v>
      </c>
      <c r="Q2485" s="52">
        <v>0</v>
      </c>
      <c r="R2485" s="50">
        <v>176538</v>
      </c>
      <c r="S2485" s="51">
        <v>176542</v>
      </c>
      <c r="T2485" s="51">
        <v>0</v>
      </c>
      <c r="U2485" s="51">
        <v>0</v>
      </c>
      <c r="V2485" s="51">
        <v>0</v>
      </c>
      <c r="W2485" s="52">
        <v>0</v>
      </c>
      <c r="X2485" s="50">
        <v>8626</v>
      </c>
      <c r="Y2485" s="51">
        <v>17742</v>
      </c>
      <c r="Z2485" s="51">
        <v>0</v>
      </c>
      <c r="AA2485" s="51">
        <v>0</v>
      </c>
      <c r="AB2485" s="51">
        <v>0</v>
      </c>
      <c r="AC2485" s="52">
        <v>0</v>
      </c>
      <c r="AD2485" s="50">
        <v>167914</v>
      </c>
      <c r="AE2485" s="51">
        <v>158808</v>
      </c>
      <c r="AF2485" s="51">
        <v>0</v>
      </c>
      <c r="AG2485" s="51">
        <v>0</v>
      </c>
      <c r="AH2485" s="51">
        <v>0</v>
      </c>
      <c r="AI2485" s="52">
        <v>0</v>
      </c>
    </row>
    <row r="2486" spans="1:35" x14ac:dyDescent="0.25">
      <c r="A2486" s="27">
        <v>2020</v>
      </c>
      <c r="B2486" s="27">
        <v>1</v>
      </c>
      <c r="C2486" s="27" t="s">
        <v>42</v>
      </c>
      <c r="D2486" s="27">
        <v>86</v>
      </c>
      <c r="E2486" s="27">
        <v>1934</v>
      </c>
      <c r="F2486" s="53">
        <v>25974389</v>
      </c>
      <c r="G2486" s="54">
        <v>50811004</v>
      </c>
      <c r="H2486" s="54">
        <v>0</v>
      </c>
      <c r="I2486" s="54">
        <v>0</v>
      </c>
      <c r="J2486" s="54">
        <v>0</v>
      </c>
      <c r="K2486" s="55">
        <v>0</v>
      </c>
      <c r="L2486" s="53">
        <v>0</v>
      </c>
      <c r="M2486" s="54">
        <v>0</v>
      </c>
      <c r="N2486" s="54">
        <v>0</v>
      </c>
      <c r="O2486" s="54">
        <v>0</v>
      </c>
      <c r="P2486" s="54">
        <v>0</v>
      </c>
      <c r="Q2486" s="55">
        <v>0</v>
      </c>
      <c r="R2486" s="53">
        <v>146823</v>
      </c>
      <c r="S2486" s="54">
        <v>146824</v>
      </c>
      <c r="T2486" s="54">
        <v>0</v>
      </c>
      <c r="U2486" s="54">
        <v>0</v>
      </c>
      <c r="V2486" s="54">
        <v>0</v>
      </c>
      <c r="W2486" s="55">
        <v>0</v>
      </c>
      <c r="X2486" s="53">
        <v>7953</v>
      </c>
      <c r="Y2486" s="54">
        <v>16427</v>
      </c>
      <c r="Z2486" s="54">
        <v>0</v>
      </c>
      <c r="AA2486" s="54">
        <v>0</v>
      </c>
      <c r="AB2486" s="54">
        <v>0</v>
      </c>
      <c r="AC2486" s="55">
        <v>0</v>
      </c>
      <c r="AD2486" s="53">
        <v>138900</v>
      </c>
      <c r="AE2486" s="54">
        <v>130406</v>
      </c>
      <c r="AF2486" s="54">
        <v>0</v>
      </c>
      <c r="AG2486" s="54">
        <v>0</v>
      </c>
      <c r="AH2486" s="54">
        <v>0</v>
      </c>
      <c r="AI2486" s="55">
        <v>0</v>
      </c>
    </row>
    <row r="2487" spans="1:35" x14ac:dyDescent="0.25">
      <c r="A2487" s="26">
        <v>2020</v>
      </c>
      <c r="B2487" s="26">
        <v>1</v>
      </c>
      <c r="C2487" s="26" t="s">
        <v>42</v>
      </c>
      <c r="D2487" s="26">
        <v>87</v>
      </c>
      <c r="E2487" s="26">
        <v>1933</v>
      </c>
      <c r="F2487" s="50">
        <v>18243211</v>
      </c>
      <c r="G2487" s="51">
        <v>35535376</v>
      </c>
      <c r="H2487" s="51">
        <v>0</v>
      </c>
      <c r="I2487" s="51">
        <v>0</v>
      </c>
      <c r="J2487" s="51">
        <v>0</v>
      </c>
      <c r="K2487" s="52">
        <v>0</v>
      </c>
      <c r="L2487" s="50">
        <v>0</v>
      </c>
      <c r="M2487" s="51">
        <v>0</v>
      </c>
      <c r="N2487" s="51">
        <v>0</v>
      </c>
      <c r="O2487" s="51">
        <v>0</v>
      </c>
      <c r="P2487" s="51">
        <v>0</v>
      </c>
      <c r="Q2487" s="52">
        <v>0</v>
      </c>
      <c r="R2487" s="50">
        <v>103594</v>
      </c>
      <c r="S2487" s="51">
        <v>103597</v>
      </c>
      <c r="T2487" s="51">
        <v>0</v>
      </c>
      <c r="U2487" s="51">
        <v>0</v>
      </c>
      <c r="V2487" s="51">
        <v>0</v>
      </c>
      <c r="W2487" s="52">
        <v>0</v>
      </c>
      <c r="X2487" s="50">
        <v>6441</v>
      </c>
      <c r="Y2487" s="51">
        <v>13334</v>
      </c>
      <c r="Z2487" s="51">
        <v>0</v>
      </c>
      <c r="AA2487" s="51">
        <v>0</v>
      </c>
      <c r="AB2487" s="51">
        <v>0</v>
      </c>
      <c r="AC2487" s="52">
        <v>0</v>
      </c>
      <c r="AD2487" s="50">
        <v>97142</v>
      </c>
      <c r="AE2487" s="51">
        <v>90291</v>
      </c>
      <c r="AF2487" s="51">
        <v>0</v>
      </c>
      <c r="AG2487" s="51">
        <v>0</v>
      </c>
      <c r="AH2487" s="51">
        <v>0</v>
      </c>
      <c r="AI2487" s="52">
        <v>0</v>
      </c>
    </row>
    <row r="2488" spans="1:35" x14ac:dyDescent="0.25">
      <c r="A2488" s="27">
        <v>2020</v>
      </c>
      <c r="B2488" s="27">
        <v>1</v>
      </c>
      <c r="C2488" s="27" t="s">
        <v>42</v>
      </c>
      <c r="D2488" s="27">
        <v>88</v>
      </c>
      <c r="E2488" s="27">
        <v>1932</v>
      </c>
      <c r="F2488" s="53">
        <v>15581712</v>
      </c>
      <c r="G2488" s="54">
        <v>30232846</v>
      </c>
      <c r="H2488" s="54">
        <v>0</v>
      </c>
      <c r="I2488" s="54">
        <v>0</v>
      </c>
      <c r="J2488" s="54">
        <v>0</v>
      </c>
      <c r="K2488" s="55">
        <v>0</v>
      </c>
      <c r="L2488" s="53">
        <v>0</v>
      </c>
      <c r="M2488" s="54">
        <v>183</v>
      </c>
      <c r="N2488" s="54">
        <v>0</v>
      </c>
      <c r="O2488" s="54">
        <v>0</v>
      </c>
      <c r="P2488" s="54">
        <v>0</v>
      </c>
      <c r="Q2488" s="55">
        <v>0</v>
      </c>
      <c r="R2488" s="53">
        <v>88865</v>
      </c>
      <c r="S2488" s="54">
        <v>88852</v>
      </c>
      <c r="T2488" s="54">
        <v>0</v>
      </c>
      <c r="U2488" s="54">
        <v>0</v>
      </c>
      <c r="V2488" s="54">
        <v>0</v>
      </c>
      <c r="W2488" s="55">
        <v>0</v>
      </c>
      <c r="X2488" s="53">
        <v>6237</v>
      </c>
      <c r="Y2488" s="54">
        <v>12672</v>
      </c>
      <c r="Z2488" s="54">
        <v>0</v>
      </c>
      <c r="AA2488" s="54">
        <v>0</v>
      </c>
      <c r="AB2488" s="54">
        <v>0</v>
      </c>
      <c r="AC2488" s="55">
        <v>0</v>
      </c>
      <c r="AD2488" s="53">
        <v>82660</v>
      </c>
      <c r="AE2488" s="54">
        <v>76203</v>
      </c>
      <c r="AF2488" s="54">
        <v>0</v>
      </c>
      <c r="AG2488" s="54">
        <v>0</v>
      </c>
      <c r="AH2488" s="54">
        <v>0</v>
      </c>
      <c r="AI2488" s="55">
        <v>0</v>
      </c>
    </row>
    <row r="2489" spans="1:35" x14ac:dyDescent="0.25">
      <c r="A2489" s="26">
        <v>2020</v>
      </c>
      <c r="B2489" s="26">
        <v>1</v>
      </c>
      <c r="C2489" s="26" t="s">
        <v>42</v>
      </c>
      <c r="D2489" s="26">
        <v>89</v>
      </c>
      <c r="E2489" s="26">
        <v>1931</v>
      </c>
      <c r="F2489" s="50">
        <v>13435272</v>
      </c>
      <c r="G2489" s="51">
        <v>25949073</v>
      </c>
      <c r="H2489" s="51">
        <v>0</v>
      </c>
      <c r="I2489" s="51">
        <v>0</v>
      </c>
      <c r="J2489" s="51">
        <v>0</v>
      </c>
      <c r="K2489" s="52">
        <v>0</v>
      </c>
      <c r="L2489" s="50">
        <v>0</v>
      </c>
      <c r="M2489" s="51">
        <v>0</v>
      </c>
      <c r="N2489" s="51">
        <v>0</v>
      </c>
      <c r="O2489" s="51">
        <v>0</v>
      </c>
      <c r="P2489" s="51">
        <v>0</v>
      </c>
      <c r="Q2489" s="52">
        <v>0</v>
      </c>
      <c r="R2489" s="50">
        <v>77044</v>
      </c>
      <c r="S2489" s="51">
        <v>77051</v>
      </c>
      <c r="T2489" s="51">
        <v>0</v>
      </c>
      <c r="U2489" s="51">
        <v>0</v>
      </c>
      <c r="V2489" s="51">
        <v>0</v>
      </c>
      <c r="W2489" s="52">
        <v>0</v>
      </c>
      <c r="X2489" s="50">
        <v>6165</v>
      </c>
      <c r="Y2489" s="51">
        <v>12526</v>
      </c>
      <c r="Z2489" s="51">
        <v>0</v>
      </c>
      <c r="AA2489" s="51">
        <v>0</v>
      </c>
      <c r="AB2489" s="51">
        <v>0</v>
      </c>
      <c r="AC2489" s="52">
        <v>0</v>
      </c>
      <c r="AD2489" s="50">
        <v>70897</v>
      </c>
      <c r="AE2489" s="51">
        <v>64552</v>
      </c>
      <c r="AF2489" s="51">
        <v>0</v>
      </c>
      <c r="AG2489" s="51">
        <v>0</v>
      </c>
      <c r="AH2489" s="51">
        <v>0</v>
      </c>
      <c r="AI2489" s="52">
        <v>0</v>
      </c>
    </row>
    <row r="2490" spans="1:35" x14ac:dyDescent="0.25">
      <c r="A2490" s="27">
        <v>2020</v>
      </c>
      <c r="B2490" s="27">
        <v>1</v>
      </c>
      <c r="C2490" s="27" t="s">
        <v>42</v>
      </c>
      <c r="D2490" s="27">
        <v>90</v>
      </c>
      <c r="E2490" s="27">
        <v>1930</v>
      </c>
      <c r="F2490" s="53">
        <v>11594939</v>
      </c>
      <c r="G2490" s="54">
        <v>22271319</v>
      </c>
      <c r="H2490" s="54">
        <v>0</v>
      </c>
      <c r="I2490" s="54">
        <v>0</v>
      </c>
      <c r="J2490" s="54">
        <v>0</v>
      </c>
      <c r="K2490" s="55">
        <v>0</v>
      </c>
      <c r="L2490" s="53">
        <v>0</v>
      </c>
      <c r="M2490" s="54">
        <v>660</v>
      </c>
      <c r="N2490" s="54">
        <v>0</v>
      </c>
      <c r="O2490" s="54">
        <v>0</v>
      </c>
      <c r="P2490" s="54">
        <v>0</v>
      </c>
      <c r="Q2490" s="55">
        <v>0</v>
      </c>
      <c r="R2490" s="53">
        <v>66831</v>
      </c>
      <c r="S2490" s="54">
        <v>66832</v>
      </c>
      <c r="T2490" s="54">
        <v>0</v>
      </c>
      <c r="U2490" s="54">
        <v>0</v>
      </c>
      <c r="V2490" s="54">
        <v>0</v>
      </c>
      <c r="W2490" s="55">
        <v>0</v>
      </c>
      <c r="X2490" s="53">
        <v>5998</v>
      </c>
      <c r="Y2490" s="54">
        <v>12106</v>
      </c>
      <c r="Z2490" s="54">
        <v>0</v>
      </c>
      <c r="AA2490" s="54">
        <v>0</v>
      </c>
      <c r="AB2490" s="54">
        <v>0</v>
      </c>
      <c r="AC2490" s="55">
        <v>0</v>
      </c>
      <c r="AD2490" s="53">
        <v>60852</v>
      </c>
      <c r="AE2490" s="54">
        <v>54758</v>
      </c>
      <c r="AF2490" s="54">
        <v>0</v>
      </c>
      <c r="AG2490" s="54">
        <v>0</v>
      </c>
      <c r="AH2490" s="54">
        <v>0</v>
      </c>
      <c r="AI2490" s="55">
        <v>0</v>
      </c>
    </row>
    <row r="2491" spans="1:35" x14ac:dyDescent="0.25">
      <c r="A2491" s="26">
        <v>2020</v>
      </c>
      <c r="B2491" s="26">
        <v>1</v>
      </c>
      <c r="C2491" s="26" t="s">
        <v>42</v>
      </c>
      <c r="D2491" s="26">
        <v>91</v>
      </c>
      <c r="E2491" s="26">
        <v>1929</v>
      </c>
      <c r="F2491" s="50">
        <v>9039443</v>
      </c>
      <c r="G2491" s="51">
        <v>17297137</v>
      </c>
      <c r="H2491" s="51">
        <v>0</v>
      </c>
      <c r="I2491" s="51">
        <v>0</v>
      </c>
      <c r="J2491" s="51">
        <v>0</v>
      </c>
      <c r="K2491" s="52">
        <v>0</v>
      </c>
      <c r="L2491" s="50">
        <v>0</v>
      </c>
      <c r="M2491" s="51">
        <v>0</v>
      </c>
      <c r="N2491" s="51">
        <v>0</v>
      </c>
      <c r="O2491" s="51">
        <v>0</v>
      </c>
      <c r="P2491" s="51">
        <v>0</v>
      </c>
      <c r="Q2491" s="52">
        <v>0</v>
      </c>
      <c r="R2491" s="50">
        <v>52378</v>
      </c>
      <c r="S2491" s="51">
        <v>52379</v>
      </c>
      <c r="T2491" s="51">
        <v>0</v>
      </c>
      <c r="U2491" s="51">
        <v>0</v>
      </c>
      <c r="V2491" s="51">
        <v>0</v>
      </c>
      <c r="W2491" s="52">
        <v>0</v>
      </c>
      <c r="X2491" s="50">
        <v>5155</v>
      </c>
      <c r="Y2491" s="51">
        <v>10311</v>
      </c>
      <c r="Z2491" s="51">
        <v>0</v>
      </c>
      <c r="AA2491" s="51">
        <v>0</v>
      </c>
      <c r="AB2491" s="51">
        <v>0</v>
      </c>
      <c r="AC2491" s="52">
        <v>0</v>
      </c>
      <c r="AD2491" s="50">
        <v>47232</v>
      </c>
      <c r="AE2491" s="51">
        <v>42087</v>
      </c>
      <c r="AF2491" s="51">
        <v>0</v>
      </c>
      <c r="AG2491" s="51">
        <v>0</v>
      </c>
      <c r="AH2491" s="51">
        <v>0</v>
      </c>
      <c r="AI2491" s="52">
        <v>0</v>
      </c>
    </row>
    <row r="2492" spans="1:35" x14ac:dyDescent="0.25">
      <c r="A2492" s="27">
        <v>2020</v>
      </c>
      <c r="B2492" s="27">
        <v>1</v>
      </c>
      <c r="C2492" s="27" t="s">
        <v>42</v>
      </c>
      <c r="D2492" s="27">
        <v>92</v>
      </c>
      <c r="E2492" s="27">
        <v>1928</v>
      </c>
      <c r="F2492" s="53">
        <v>7083061</v>
      </c>
      <c r="G2492" s="54">
        <v>13470482</v>
      </c>
      <c r="H2492" s="54">
        <v>0</v>
      </c>
      <c r="I2492" s="54">
        <v>0</v>
      </c>
      <c r="J2492" s="54">
        <v>0</v>
      </c>
      <c r="K2492" s="55">
        <v>0</v>
      </c>
      <c r="L2492" s="53">
        <v>0</v>
      </c>
      <c r="M2492" s="54">
        <v>0</v>
      </c>
      <c r="N2492" s="54">
        <v>0</v>
      </c>
      <c r="O2492" s="54">
        <v>0</v>
      </c>
      <c r="P2492" s="54">
        <v>0</v>
      </c>
      <c r="Q2492" s="55">
        <v>0</v>
      </c>
      <c r="R2492" s="53">
        <v>41359</v>
      </c>
      <c r="S2492" s="54">
        <v>41349</v>
      </c>
      <c r="T2492" s="54">
        <v>0</v>
      </c>
      <c r="U2492" s="54">
        <v>0</v>
      </c>
      <c r="V2492" s="54">
        <v>0</v>
      </c>
      <c r="W2492" s="55">
        <v>0</v>
      </c>
      <c r="X2492" s="53">
        <v>4587</v>
      </c>
      <c r="Y2492" s="54">
        <v>9046</v>
      </c>
      <c r="Z2492" s="54">
        <v>0</v>
      </c>
      <c r="AA2492" s="54">
        <v>0</v>
      </c>
      <c r="AB2492" s="54">
        <v>0</v>
      </c>
      <c r="AC2492" s="55">
        <v>0</v>
      </c>
      <c r="AD2492" s="53">
        <v>36793</v>
      </c>
      <c r="AE2492" s="54">
        <v>32324</v>
      </c>
      <c r="AF2492" s="54">
        <v>0</v>
      </c>
      <c r="AG2492" s="54">
        <v>0</v>
      </c>
      <c r="AH2492" s="54">
        <v>0</v>
      </c>
      <c r="AI2492" s="55">
        <v>0</v>
      </c>
    </row>
    <row r="2493" spans="1:35" x14ac:dyDescent="0.25">
      <c r="A2493" s="26">
        <v>2020</v>
      </c>
      <c r="B2493" s="26">
        <v>1</v>
      </c>
      <c r="C2493" s="26" t="s">
        <v>42</v>
      </c>
      <c r="D2493" s="26">
        <v>93</v>
      </c>
      <c r="E2493" s="26">
        <v>1927</v>
      </c>
      <c r="F2493" s="50">
        <v>4961653</v>
      </c>
      <c r="G2493" s="51">
        <v>9378103</v>
      </c>
      <c r="H2493" s="51">
        <v>0</v>
      </c>
      <c r="I2493" s="51">
        <v>0</v>
      </c>
      <c r="J2493" s="51">
        <v>0</v>
      </c>
      <c r="K2493" s="52">
        <v>0</v>
      </c>
      <c r="L2493" s="50">
        <v>0</v>
      </c>
      <c r="M2493" s="51">
        <v>0</v>
      </c>
      <c r="N2493" s="51">
        <v>0</v>
      </c>
      <c r="O2493" s="51">
        <v>0</v>
      </c>
      <c r="P2493" s="51">
        <v>0</v>
      </c>
      <c r="Q2493" s="52">
        <v>0</v>
      </c>
      <c r="R2493" s="50">
        <v>29161</v>
      </c>
      <c r="S2493" s="51">
        <v>29161</v>
      </c>
      <c r="T2493" s="51">
        <v>0</v>
      </c>
      <c r="U2493" s="51">
        <v>0</v>
      </c>
      <c r="V2493" s="51">
        <v>0</v>
      </c>
      <c r="W2493" s="52">
        <v>0</v>
      </c>
      <c r="X2493" s="50">
        <v>3569</v>
      </c>
      <c r="Y2493" s="51">
        <v>6995</v>
      </c>
      <c r="Z2493" s="51">
        <v>0</v>
      </c>
      <c r="AA2493" s="51">
        <v>0</v>
      </c>
      <c r="AB2493" s="51">
        <v>0</v>
      </c>
      <c r="AC2493" s="52">
        <v>0</v>
      </c>
      <c r="AD2493" s="50">
        <v>25598</v>
      </c>
      <c r="AE2493" s="51">
        <v>22184</v>
      </c>
      <c r="AF2493" s="51">
        <v>0</v>
      </c>
      <c r="AG2493" s="51">
        <v>0</v>
      </c>
      <c r="AH2493" s="51">
        <v>0</v>
      </c>
      <c r="AI2493" s="52">
        <v>0</v>
      </c>
    </row>
    <row r="2494" spans="1:35" x14ac:dyDescent="0.25">
      <c r="A2494" s="27">
        <v>2020</v>
      </c>
      <c r="B2494" s="27">
        <v>1</v>
      </c>
      <c r="C2494" s="27" t="s">
        <v>42</v>
      </c>
      <c r="D2494" s="27">
        <v>94</v>
      </c>
      <c r="E2494" s="27">
        <v>1926</v>
      </c>
      <c r="F2494" s="53">
        <v>3524052</v>
      </c>
      <c r="G2494" s="54">
        <v>6615378</v>
      </c>
      <c r="H2494" s="54">
        <v>0</v>
      </c>
      <c r="I2494" s="54">
        <v>0</v>
      </c>
      <c r="J2494" s="54">
        <v>0</v>
      </c>
      <c r="K2494" s="55">
        <v>0</v>
      </c>
      <c r="L2494" s="53">
        <v>0</v>
      </c>
      <c r="M2494" s="54">
        <v>60</v>
      </c>
      <c r="N2494" s="54">
        <v>0</v>
      </c>
      <c r="O2494" s="54">
        <v>0</v>
      </c>
      <c r="P2494" s="54">
        <v>0</v>
      </c>
      <c r="Q2494" s="55">
        <v>0</v>
      </c>
      <c r="R2494" s="53">
        <v>20827</v>
      </c>
      <c r="S2494" s="54">
        <v>20826</v>
      </c>
      <c r="T2494" s="54">
        <v>0</v>
      </c>
      <c r="U2494" s="54">
        <v>0</v>
      </c>
      <c r="V2494" s="54">
        <v>0</v>
      </c>
      <c r="W2494" s="55">
        <v>0</v>
      </c>
      <c r="X2494" s="53">
        <v>2804</v>
      </c>
      <c r="Y2494" s="54">
        <v>5473</v>
      </c>
      <c r="Z2494" s="54">
        <v>0</v>
      </c>
      <c r="AA2494" s="54">
        <v>0</v>
      </c>
      <c r="AB2494" s="54">
        <v>0</v>
      </c>
      <c r="AC2494" s="55">
        <v>0</v>
      </c>
      <c r="AD2494" s="53">
        <v>18028</v>
      </c>
      <c r="AE2494" s="54">
        <v>15365</v>
      </c>
      <c r="AF2494" s="54">
        <v>0</v>
      </c>
      <c r="AG2494" s="54">
        <v>0</v>
      </c>
      <c r="AH2494" s="54">
        <v>0</v>
      </c>
      <c r="AI2494" s="55">
        <v>0</v>
      </c>
    </row>
    <row r="2495" spans="1:35" x14ac:dyDescent="0.25">
      <c r="A2495" s="26">
        <v>2020</v>
      </c>
      <c r="B2495" s="26">
        <v>1</v>
      </c>
      <c r="C2495" s="26" t="s">
        <v>42</v>
      </c>
      <c r="D2495" s="26">
        <v>95</v>
      </c>
      <c r="E2495" s="26">
        <v>1925</v>
      </c>
      <c r="F2495" s="50">
        <v>2388760</v>
      </c>
      <c r="G2495" s="51">
        <v>4457351</v>
      </c>
      <c r="H2495" s="51">
        <v>0</v>
      </c>
      <c r="I2495" s="51">
        <v>0</v>
      </c>
      <c r="J2495" s="51">
        <v>0</v>
      </c>
      <c r="K2495" s="52">
        <v>0</v>
      </c>
      <c r="L2495" s="50">
        <v>0</v>
      </c>
      <c r="M2495" s="51">
        <v>0</v>
      </c>
      <c r="N2495" s="51">
        <v>0</v>
      </c>
      <c r="O2495" s="51">
        <v>0</v>
      </c>
      <c r="P2495" s="51">
        <v>0</v>
      </c>
      <c r="Q2495" s="52">
        <v>0</v>
      </c>
      <c r="R2495" s="50">
        <v>14228</v>
      </c>
      <c r="S2495" s="51">
        <v>14225</v>
      </c>
      <c r="T2495" s="51">
        <v>0</v>
      </c>
      <c r="U2495" s="51">
        <v>0</v>
      </c>
      <c r="V2495" s="51">
        <v>0</v>
      </c>
      <c r="W2495" s="52">
        <v>0</v>
      </c>
      <c r="X2495" s="50">
        <v>2105</v>
      </c>
      <c r="Y2495" s="51">
        <v>4062</v>
      </c>
      <c r="Z2495" s="51">
        <v>0</v>
      </c>
      <c r="AA2495" s="51">
        <v>0</v>
      </c>
      <c r="AB2495" s="51">
        <v>0</v>
      </c>
      <c r="AC2495" s="52">
        <v>0</v>
      </c>
      <c r="AD2495" s="50">
        <v>12127</v>
      </c>
      <c r="AE2495" s="51">
        <v>10178</v>
      </c>
      <c r="AF2495" s="51">
        <v>0</v>
      </c>
      <c r="AG2495" s="51">
        <v>0</v>
      </c>
      <c r="AH2495" s="51">
        <v>0</v>
      </c>
      <c r="AI2495" s="52">
        <v>0</v>
      </c>
    </row>
    <row r="2496" spans="1:35" x14ac:dyDescent="0.25">
      <c r="A2496" s="27">
        <v>2020</v>
      </c>
      <c r="B2496" s="27">
        <v>1</v>
      </c>
      <c r="C2496" s="27" t="s">
        <v>42</v>
      </c>
      <c r="D2496" s="27">
        <v>96</v>
      </c>
      <c r="E2496" s="27">
        <v>1924</v>
      </c>
      <c r="F2496" s="53">
        <v>1463984</v>
      </c>
      <c r="G2496" s="54">
        <v>2714622</v>
      </c>
      <c r="H2496" s="54">
        <v>0</v>
      </c>
      <c r="I2496" s="54">
        <v>0</v>
      </c>
      <c r="J2496" s="54">
        <v>0</v>
      </c>
      <c r="K2496" s="55">
        <v>0</v>
      </c>
      <c r="L2496" s="53">
        <v>0</v>
      </c>
      <c r="M2496" s="54">
        <v>0</v>
      </c>
      <c r="N2496" s="54">
        <v>0</v>
      </c>
      <c r="O2496" s="54">
        <v>0</v>
      </c>
      <c r="P2496" s="54">
        <v>0</v>
      </c>
      <c r="Q2496" s="55">
        <v>0</v>
      </c>
      <c r="R2496" s="53">
        <v>8763</v>
      </c>
      <c r="S2496" s="54">
        <v>8762</v>
      </c>
      <c r="T2496" s="54">
        <v>0</v>
      </c>
      <c r="U2496" s="54">
        <v>0</v>
      </c>
      <c r="V2496" s="54">
        <v>0</v>
      </c>
      <c r="W2496" s="55">
        <v>0</v>
      </c>
      <c r="X2496" s="53">
        <v>1378</v>
      </c>
      <c r="Y2496" s="54">
        <v>2657</v>
      </c>
      <c r="Z2496" s="54">
        <v>0</v>
      </c>
      <c r="AA2496" s="54">
        <v>0</v>
      </c>
      <c r="AB2496" s="54">
        <v>0</v>
      </c>
      <c r="AC2496" s="55">
        <v>0</v>
      </c>
      <c r="AD2496" s="53">
        <v>7386</v>
      </c>
      <c r="AE2496" s="54">
        <v>6107</v>
      </c>
      <c r="AF2496" s="54">
        <v>0</v>
      </c>
      <c r="AG2496" s="54">
        <v>0</v>
      </c>
      <c r="AH2496" s="54">
        <v>0</v>
      </c>
      <c r="AI2496" s="55">
        <v>0</v>
      </c>
    </row>
    <row r="2497" spans="1:35" x14ac:dyDescent="0.25">
      <c r="A2497" s="26">
        <v>2020</v>
      </c>
      <c r="B2497" s="26">
        <v>1</v>
      </c>
      <c r="C2497" s="26" t="s">
        <v>42</v>
      </c>
      <c r="D2497" s="26">
        <v>97</v>
      </c>
      <c r="E2497" s="26">
        <v>1923</v>
      </c>
      <c r="F2497" s="50">
        <v>984573</v>
      </c>
      <c r="G2497" s="51">
        <v>1815688</v>
      </c>
      <c r="H2497" s="51">
        <v>0</v>
      </c>
      <c r="I2497" s="51">
        <v>0</v>
      </c>
      <c r="J2497" s="51">
        <v>0</v>
      </c>
      <c r="K2497" s="52">
        <v>0</v>
      </c>
      <c r="L2497" s="50">
        <v>0</v>
      </c>
      <c r="M2497" s="51">
        <v>0</v>
      </c>
      <c r="N2497" s="51">
        <v>0</v>
      </c>
      <c r="O2497" s="51">
        <v>0</v>
      </c>
      <c r="P2497" s="51">
        <v>0</v>
      </c>
      <c r="Q2497" s="52">
        <v>0</v>
      </c>
      <c r="R2497" s="50">
        <v>5930</v>
      </c>
      <c r="S2497" s="51">
        <v>5929</v>
      </c>
      <c r="T2497" s="51">
        <v>0</v>
      </c>
      <c r="U2497" s="51">
        <v>0</v>
      </c>
      <c r="V2497" s="51">
        <v>0</v>
      </c>
      <c r="W2497" s="52">
        <v>0</v>
      </c>
      <c r="X2497" s="50">
        <v>982</v>
      </c>
      <c r="Y2497" s="51">
        <v>1861</v>
      </c>
      <c r="Z2497" s="51">
        <v>0</v>
      </c>
      <c r="AA2497" s="51">
        <v>0</v>
      </c>
      <c r="AB2497" s="51">
        <v>0</v>
      </c>
      <c r="AC2497" s="52">
        <v>0</v>
      </c>
      <c r="AD2497" s="50">
        <v>4950</v>
      </c>
      <c r="AE2497" s="51">
        <v>4072</v>
      </c>
      <c r="AF2497" s="51">
        <v>0</v>
      </c>
      <c r="AG2497" s="51">
        <v>0</v>
      </c>
      <c r="AH2497" s="51">
        <v>0</v>
      </c>
      <c r="AI2497" s="52">
        <v>0</v>
      </c>
    </row>
    <row r="2498" spans="1:35" x14ac:dyDescent="0.25">
      <c r="A2498" s="27">
        <v>2020</v>
      </c>
      <c r="B2498" s="27">
        <v>1</v>
      </c>
      <c r="C2498" s="27" t="s">
        <v>42</v>
      </c>
      <c r="D2498" s="27">
        <v>98</v>
      </c>
      <c r="E2498" s="27">
        <v>1922</v>
      </c>
      <c r="F2498" s="53">
        <v>669042</v>
      </c>
      <c r="G2498" s="54">
        <v>1223216</v>
      </c>
      <c r="H2498" s="54">
        <v>0</v>
      </c>
      <c r="I2498" s="54">
        <v>0</v>
      </c>
      <c r="J2498" s="54">
        <v>0</v>
      </c>
      <c r="K2498" s="55">
        <v>0</v>
      </c>
      <c r="L2498" s="53">
        <v>0</v>
      </c>
      <c r="M2498" s="54">
        <v>0</v>
      </c>
      <c r="N2498" s="54">
        <v>0</v>
      </c>
      <c r="O2498" s="54">
        <v>0</v>
      </c>
      <c r="P2498" s="54">
        <v>0</v>
      </c>
      <c r="Q2498" s="55">
        <v>0</v>
      </c>
      <c r="R2498" s="53">
        <v>4082</v>
      </c>
      <c r="S2498" s="54">
        <v>4081</v>
      </c>
      <c r="T2498" s="54">
        <v>0</v>
      </c>
      <c r="U2498" s="54">
        <v>0</v>
      </c>
      <c r="V2498" s="54">
        <v>0</v>
      </c>
      <c r="W2498" s="55">
        <v>0</v>
      </c>
      <c r="X2498" s="53">
        <v>764</v>
      </c>
      <c r="Y2498" s="54">
        <v>1413</v>
      </c>
      <c r="Z2498" s="54">
        <v>0</v>
      </c>
      <c r="AA2498" s="54">
        <v>0</v>
      </c>
      <c r="AB2498" s="54">
        <v>0</v>
      </c>
      <c r="AC2498" s="55">
        <v>0</v>
      </c>
      <c r="AD2498" s="53">
        <v>3321</v>
      </c>
      <c r="AE2498" s="54">
        <v>2672</v>
      </c>
      <c r="AF2498" s="54">
        <v>0</v>
      </c>
      <c r="AG2498" s="54">
        <v>0</v>
      </c>
      <c r="AH2498" s="54">
        <v>0</v>
      </c>
      <c r="AI2498" s="55">
        <v>0</v>
      </c>
    </row>
    <row r="2499" spans="1:35" x14ac:dyDescent="0.25">
      <c r="A2499" s="26">
        <v>2020</v>
      </c>
      <c r="B2499" s="26">
        <v>1</v>
      </c>
      <c r="C2499" s="26" t="s">
        <v>42</v>
      </c>
      <c r="D2499" s="26">
        <v>99</v>
      </c>
      <c r="E2499" s="26">
        <v>1921</v>
      </c>
      <c r="F2499" s="50">
        <v>434348</v>
      </c>
      <c r="G2499" s="51">
        <v>790278</v>
      </c>
      <c r="H2499" s="51">
        <v>0</v>
      </c>
      <c r="I2499" s="51">
        <v>0</v>
      </c>
      <c r="J2499" s="51">
        <v>0</v>
      </c>
      <c r="K2499" s="52">
        <v>0</v>
      </c>
      <c r="L2499" s="50">
        <v>0</v>
      </c>
      <c r="M2499" s="51">
        <v>0</v>
      </c>
      <c r="N2499" s="51">
        <v>0</v>
      </c>
      <c r="O2499" s="51">
        <v>0</v>
      </c>
      <c r="P2499" s="51">
        <v>0</v>
      </c>
      <c r="Q2499" s="52">
        <v>0</v>
      </c>
      <c r="R2499" s="50">
        <v>2664</v>
      </c>
      <c r="S2499" s="51">
        <v>2663</v>
      </c>
      <c r="T2499" s="51">
        <v>0</v>
      </c>
      <c r="U2499" s="51">
        <v>0</v>
      </c>
      <c r="V2499" s="51">
        <v>0</v>
      </c>
      <c r="W2499" s="52">
        <v>0</v>
      </c>
      <c r="X2499" s="50">
        <v>525</v>
      </c>
      <c r="Y2499" s="51">
        <v>982</v>
      </c>
      <c r="Z2499" s="51">
        <v>0</v>
      </c>
      <c r="AA2499" s="51">
        <v>0</v>
      </c>
      <c r="AB2499" s="51">
        <v>0</v>
      </c>
      <c r="AC2499" s="52">
        <v>0</v>
      </c>
      <c r="AD2499" s="50">
        <v>2141</v>
      </c>
      <c r="AE2499" s="51">
        <v>1685</v>
      </c>
      <c r="AF2499" s="51">
        <v>0</v>
      </c>
      <c r="AG2499" s="51">
        <v>0</v>
      </c>
      <c r="AH2499" s="51">
        <v>0</v>
      </c>
      <c r="AI2499" s="52">
        <v>0</v>
      </c>
    </row>
    <row r="2500" spans="1:35" x14ac:dyDescent="0.25">
      <c r="A2500" s="27">
        <v>2020</v>
      </c>
      <c r="B2500" s="27">
        <v>1</v>
      </c>
      <c r="C2500" s="27" t="s">
        <v>42</v>
      </c>
      <c r="D2500" s="27">
        <v>100</v>
      </c>
      <c r="E2500" s="27">
        <v>1920</v>
      </c>
      <c r="F2500" s="53">
        <v>257977</v>
      </c>
      <c r="G2500" s="54">
        <v>462378</v>
      </c>
      <c r="H2500" s="54">
        <v>0</v>
      </c>
      <c r="I2500" s="54">
        <v>0</v>
      </c>
      <c r="J2500" s="54">
        <v>0</v>
      </c>
      <c r="K2500" s="55">
        <v>0</v>
      </c>
      <c r="L2500" s="53">
        <v>0</v>
      </c>
      <c r="M2500" s="54">
        <v>0</v>
      </c>
      <c r="N2500" s="54">
        <v>0</v>
      </c>
      <c r="O2500" s="54">
        <v>0</v>
      </c>
      <c r="P2500" s="54">
        <v>0</v>
      </c>
      <c r="Q2500" s="55">
        <v>0</v>
      </c>
      <c r="R2500" s="53">
        <v>1602</v>
      </c>
      <c r="S2500" s="54">
        <v>1601</v>
      </c>
      <c r="T2500" s="54">
        <v>0</v>
      </c>
      <c r="U2500" s="54">
        <v>0</v>
      </c>
      <c r="V2500" s="54">
        <v>0</v>
      </c>
      <c r="W2500" s="55">
        <v>0</v>
      </c>
      <c r="X2500" s="53">
        <v>348</v>
      </c>
      <c r="Y2500" s="54">
        <v>654</v>
      </c>
      <c r="Z2500" s="54">
        <v>0</v>
      </c>
      <c r="AA2500" s="54">
        <v>0</v>
      </c>
      <c r="AB2500" s="54">
        <v>0</v>
      </c>
      <c r="AC2500" s="55">
        <v>0</v>
      </c>
      <c r="AD2500" s="53">
        <v>1254</v>
      </c>
      <c r="AE2500" s="54">
        <v>947</v>
      </c>
      <c r="AF2500" s="54">
        <v>0</v>
      </c>
      <c r="AG2500" s="54">
        <v>0</v>
      </c>
      <c r="AH2500" s="54">
        <v>0</v>
      </c>
      <c r="AI2500" s="55">
        <v>0</v>
      </c>
    </row>
    <row r="2501" spans="1:35" x14ac:dyDescent="0.25">
      <c r="A2501" s="26">
        <v>2020</v>
      </c>
      <c r="B2501" s="26">
        <v>1</v>
      </c>
      <c r="C2501" s="26" t="s">
        <v>42</v>
      </c>
      <c r="D2501" s="26">
        <v>101</v>
      </c>
      <c r="E2501" s="26">
        <v>1919</v>
      </c>
      <c r="F2501" s="50">
        <v>111893</v>
      </c>
      <c r="G2501" s="51">
        <v>199095</v>
      </c>
      <c r="H2501" s="51">
        <v>0</v>
      </c>
      <c r="I2501" s="51">
        <v>0</v>
      </c>
      <c r="J2501" s="51">
        <v>0</v>
      </c>
      <c r="K2501" s="52">
        <v>0</v>
      </c>
      <c r="L2501" s="50">
        <v>0</v>
      </c>
      <c r="M2501" s="51">
        <v>0</v>
      </c>
      <c r="N2501" s="51">
        <v>0</v>
      </c>
      <c r="O2501" s="51">
        <v>0</v>
      </c>
      <c r="P2501" s="51">
        <v>0</v>
      </c>
      <c r="Q2501" s="52">
        <v>0</v>
      </c>
      <c r="R2501" s="50">
        <v>703</v>
      </c>
      <c r="S2501" s="51">
        <v>701</v>
      </c>
      <c r="T2501" s="51">
        <v>0</v>
      </c>
      <c r="U2501" s="51">
        <v>0</v>
      </c>
      <c r="V2501" s="51">
        <v>0</v>
      </c>
      <c r="W2501" s="52">
        <v>0</v>
      </c>
      <c r="X2501" s="50">
        <v>155</v>
      </c>
      <c r="Y2501" s="51">
        <v>306</v>
      </c>
      <c r="Z2501" s="51">
        <v>0</v>
      </c>
      <c r="AA2501" s="51">
        <v>0</v>
      </c>
      <c r="AB2501" s="51">
        <v>0</v>
      </c>
      <c r="AC2501" s="52">
        <v>0</v>
      </c>
      <c r="AD2501" s="50">
        <v>548</v>
      </c>
      <c r="AE2501" s="51">
        <v>397</v>
      </c>
      <c r="AF2501" s="51">
        <v>0</v>
      </c>
      <c r="AG2501" s="51">
        <v>0</v>
      </c>
      <c r="AH2501" s="51">
        <v>0</v>
      </c>
      <c r="AI2501" s="52">
        <v>0</v>
      </c>
    </row>
    <row r="2502" spans="1:35" x14ac:dyDescent="0.25">
      <c r="A2502" s="27">
        <v>2020</v>
      </c>
      <c r="B2502" s="27">
        <v>1</v>
      </c>
      <c r="C2502" s="27" t="s">
        <v>42</v>
      </c>
      <c r="D2502" s="27">
        <v>102</v>
      </c>
      <c r="E2502" s="27">
        <v>1918</v>
      </c>
      <c r="F2502" s="53">
        <v>38858</v>
      </c>
      <c r="G2502" s="54">
        <v>69301</v>
      </c>
      <c r="H2502" s="54">
        <v>0</v>
      </c>
      <c r="I2502" s="54">
        <v>0</v>
      </c>
      <c r="J2502" s="54">
        <v>0</v>
      </c>
      <c r="K2502" s="55">
        <v>0</v>
      </c>
      <c r="L2502" s="53">
        <v>0</v>
      </c>
      <c r="M2502" s="54">
        <v>0</v>
      </c>
      <c r="N2502" s="54">
        <v>0</v>
      </c>
      <c r="O2502" s="54">
        <v>0</v>
      </c>
      <c r="P2502" s="54">
        <v>0</v>
      </c>
      <c r="Q2502" s="55">
        <v>0</v>
      </c>
      <c r="R2502" s="53">
        <v>235</v>
      </c>
      <c r="S2502" s="54">
        <v>235</v>
      </c>
      <c r="T2502" s="54">
        <v>0</v>
      </c>
      <c r="U2502" s="54">
        <v>0</v>
      </c>
      <c r="V2502" s="54">
        <v>0</v>
      </c>
      <c r="W2502" s="55">
        <v>0</v>
      </c>
      <c r="X2502" s="53">
        <v>46</v>
      </c>
      <c r="Y2502" s="54">
        <v>91</v>
      </c>
      <c r="Z2502" s="54">
        <v>0</v>
      </c>
      <c r="AA2502" s="54">
        <v>0</v>
      </c>
      <c r="AB2502" s="54">
        <v>0</v>
      </c>
      <c r="AC2502" s="55">
        <v>0</v>
      </c>
      <c r="AD2502" s="53">
        <v>188</v>
      </c>
      <c r="AE2502" s="54">
        <v>145</v>
      </c>
      <c r="AF2502" s="54">
        <v>0</v>
      </c>
      <c r="AG2502" s="54">
        <v>0</v>
      </c>
      <c r="AH2502" s="54">
        <v>0</v>
      </c>
      <c r="AI2502" s="55">
        <v>0</v>
      </c>
    </row>
    <row r="2503" spans="1:35" x14ac:dyDescent="0.25">
      <c r="A2503" s="26">
        <v>2020</v>
      </c>
      <c r="B2503" s="26">
        <v>1</v>
      </c>
      <c r="C2503" s="26" t="s">
        <v>42</v>
      </c>
      <c r="D2503" s="26">
        <v>103</v>
      </c>
      <c r="E2503" s="26">
        <v>1917</v>
      </c>
      <c r="F2503" s="50">
        <v>21357</v>
      </c>
      <c r="G2503" s="51">
        <v>37492</v>
      </c>
      <c r="H2503" s="51">
        <v>0</v>
      </c>
      <c r="I2503" s="51">
        <v>0</v>
      </c>
      <c r="J2503" s="51">
        <v>0</v>
      </c>
      <c r="K2503" s="52">
        <v>0</v>
      </c>
      <c r="L2503" s="50">
        <v>0</v>
      </c>
      <c r="M2503" s="51">
        <v>0</v>
      </c>
      <c r="N2503" s="51">
        <v>0</v>
      </c>
      <c r="O2503" s="51">
        <v>0</v>
      </c>
      <c r="P2503" s="51">
        <v>0</v>
      </c>
      <c r="Q2503" s="52">
        <v>0</v>
      </c>
      <c r="R2503" s="50">
        <v>139</v>
      </c>
      <c r="S2503" s="51">
        <v>139</v>
      </c>
      <c r="T2503" s="51">
        <v>0</v>
      </c>
      <c r="U2503" s="51">
        <v>0</v>
      </c>
      <c r="V2503" s="51">
        <v>0</v>
      </c>
      <c r="W2503" s="52">
        <v>0</v>
      </c>
      <c r="X2503" s="50">
        <v>38</v>
      </c>
      <c r="Y2503" s="51">
        <v>64</v>
      </c>
      <c r="Z2503" s="51">
        <v>0</v>
      </c>
      <c r="AA2503" s="51">
        <v>0</v>
      </c>
      <c r="AB2503" s="51">
        <v>0</v>
      </c>
      <c r="AC2503" s="52">
        <v>0</v>
      </c>
      <c r="AD2503" s="50">
        <v>101</v>
      </c>
      <c r="AE2503" s="51">
        <v>74</v>
      </c>
      <c r="AF2503" s="51">
        <v>0</v>
      </c>
      <c r="AG2503" s="51">
        <v>0</v>
      </c>
      <c r="AH2503" s="51">
        <v>0</v>
      </c>
      <c r="AI2503" s="52">
        <v>0</v>
      </c>
    </row>
    <row r="2504" spans="1:35" x14ac:dyDescent="0.25">
      <c r="A2504" s="27">
        <v>2020</v>
      </c>
      <c r="B2504" s="27">
        <v>1</v>
      </c>
      <c r="C2504" s="27" t="s">
        <v>42</v>
      </c>
      <c r="D2504" s="27">
        <v>104</v>
      </c>
      <c r="E2504" s="27">
        <v>1916</v>
      </c>
      <c r="F2504" s="53">
        <v>10132</v>
      </c>
      <c r="G2504" s="54">
        <v>17703</v>
      </c>
      <c r="H2504" s="54">
        <v>0</v>
      </c>
      <c r="I2504" s="54">
        <v>0</v>
      </c>
      <c r="J2504" s="54">
        <v>0</v>
      </c>
      <c r="K2504" s="55">
        <v>0</v>
      </c>
      <c r="L2504" s="53">
        <v>0</v>
      </c>
      <c r="M2504" s="54">
        <v>0</v>
      </c>
      <c r="N2504" s="54">
        <v>0</v>
      </c>
      <c r="O2504" s="54">
        <v>0</v>
      </c>
      <c r="P2504" s="54">
        <v>0</v>
      </c>
      <c r="Q2504" s="55">
        <v>0</v>
      </c>
      <c r="R2504" s="53">
        <v>70</v>
      </c>
      <c r="S2504" s="54">
        <v>70</v>
      </c>
      <c r="T2504" s="54">
        <v>0</v>
      </c>
      <c r="U2504" s="54">
        <v>0</v>
      </c>
      <c r="V2504" s="54">
        <v>0</v>
      </c>
      <c r="W2504" s="55">
        <v>0</v>
      </c>
      <c r="X2504" s="53">
        <v>23</v>
      </c>
      <c r="Y2504" s="54">
        <v>34</v>
      </c>
      <c r="Z2504" s="54">
        <v>0</v>
      </c>
      <c r="AA2504" s="54">
        <v>0</v>
      </c>
      <c r="AB2504" s="54">
        <v>0</v>
      </c>
      <c r="AC2504" s="55">
        <v>0</v>
      </c>
      <c r="AD2504" s="53">
        <v>47</v>
      </c>
      <c r="AE2504" s="54">
        <v>36</v>
      </c>
      <c r="AF2504" s="54">
        <v>0</v>
      </c>
      <c r="AG2504" s="54">
        <v>0</v>
      </c>
      <c r="AH2504" s="54">
        <v>0</v>
      </c>
      <c r="AI2504" s="55">
        <v>0</v>
      </c>
    </row>
    <row r="2505" spans="1:35" x14ac:dyDescent="0.25">
      <c r="A2505" s="26">
        <v>2020</v>
      </c>
      <c r="B2505" s="26">
        <v>1</v>
      </c>
      <c r="C2505" s="26" t="s">
        <v>42</v>
      </c>
      <c r="D2505" s="26">
        <v>105</v>
      </c>
      <c r="E2505" s="26">
        <v>1915</v>
      </c>
      <c r="F2505" s="50">
        <v>7288</v>
      </c>
      <c r="G2505" s="51">
        <v>12910</v>
      </c>
      <c r="H2505" s="51">
        <v>0</v>
      </c>
      <c r="I2505" s="51">
        <v>0</v>
      </c>
      <c r="J2505" s="51">
        <v>0</v>
      </c>
      <c r="K2505" s="52">
        <v>0</v>
      </c>
      <c r="L2505" s="50">
        <v>0</v>
      </c>
      <c r="M2505" s="51">
        <v>0</v>
      </c>
      <c r="N2505" s="51">
        <v>0</v>
      </c>
      <c r="O2505" s="51">
        <v>0</v>
      </c>
      <c r="P2505" s="51">
        <v>0</v>
      </c>
      <c r="Q2505" s="52">
        <v>0</v>
      </c>
      <c r="R2505" s="50">
        <v>45</v>
      </c>
      <c r="S2505" s="51">
        <v>45</v>
      </c>
      <c r="T2505" s="51">
        <v>0</v>
      </c>
      <c r="U2505" s="51">
        <v>0</v>
      </c>
      <c r="V2505" s="51">
        <v>0</v>
      </c>
      <c r="W2505" s="52">
        <v>0</v>
      </c>
      <c r="X2505" s="50">
        <v>12</v>
      </c>
      <c r="Y2505" s="51">
        <v>19</v>
      </c>
      <c r="Z2505" s="51">
        <v>0</v>
      </c>
      <c r="AA2505" s="51">
        <v>0</v>
      </c>
      <c r="AB2505" s="51">
        <v>0</v>
      </c>
      <c r="AC2505" s="52">
        <v>0</v>
      </c>
      <c r="AD2505" s="50">
        <v>33</v>
      </c>
      <c r="AE2505" s="51">
        <v>26</v>
      </c>
      <c r="AF2505" s="51">
        <v>0</v>
      </c>
      <c r="AG2505" s="51">
        <v>0</v>
      </c>
      <c r="AH2505" s="51">
        <v>0</v>
      </c>
      <c r="AI2505" s="52">
        <v>0</v>
      </c>
    </row>
    <row r="2506" spans="1:35" x14ac:dyDescent="0.25">
      <c r="A2506" s="27">
        <v>2020</v>
      </c>
      <c r="B2506" s="27">
        <v>1</v>
      </c>
      <c r="C2506" s="27" t="s">
        <v>42</v>
      </c>
      <c r="D2506" s="27">
        <v>106</v>
      </c>
      <c r="E2506" s="27">
        <v>1914</v>
      </c>
      <c r="F2506" s="53">
        <v>5096</v>
      </c>
      <c r="G2506" s="54">
        <v>8003</v>
      </c>
      <c r="H2506" s="54">
        <v>0</v>
      </c>
      <c r="I2506" s="54">
        <v>0</v>
      </c>
      <c r="J2506" s="54">
        <v>0</v>
      </c>
      <c r="K2506" s="55">
        <v>0</v>
      </c>
      <c r="L2506" s="53">
        <v>0</v>
      </c>
      <c r="M2506" s="54">
        <v>0</v>
      </c>
      <c r="N2506" s="54">
        <v>0</v>
      </c>
      <c r="O2506" s="54">
        <v>0</v>
      </c>
      <c r="P2506" s="54">
        <v>0</v>
      </c>
      <c r="Q2506" s="55">
        <v>0</v>
      </c>
      <c r="R2506" s="53">
        <v>34</v>
      </c>
      <c r="S2506" s="54">
        <v>33</v>
      </c>
      <c r="T2506" s="54">
        <v>0</v>
      </c>
      <c r="U2506" s="54">
        <v>0</v>
      </c>
      <c r="V2506" s="54">
        <v>0</v>
      </c>
      <c r="W2506" s="55">
        <v>0</v>
      </c>
      <c r="X2506" s="53">
        <v>10</v>
      </c>
      <c r="Y2506" s="54">
        <v>19</v>
      </c>
      <c r="Z2506" s="54">
        <v>0</v>
      </c>
      <c r="AA2506" s="54">
        <v>0</v>
      </c>
      <c r="AB2506" s="54">
        <v>0</v>
      </c>
      <c r="AC2506" s="55">
        <v>0</v>
      </c>
      <c r="AD2506" s="53">
        <v>24</v>
      </c>
      <c r="AE2506" s="54">
        <v>14</v>
      </c>
      <c r="AF2506" s="54">
        <v>0</v>
      </c>
      <c r="AG2506" s="54">
        <v>0</v>
      </c>
      <c r="AH2506" s="54">
        <v>0</v>
      </c>
      <c r="AI2506" s="55">
        <v>0</v>
      </c>
    </row>
    <row r="2507" spans="1:35" x14ac:dyDescent="0.25">
      <c r="A2507" s="26">
        <v>2020</v>
      </c>
      <c r="B2507" s="26">
        <v>1</v>
      </c>
      <c r="C2507" s="26" t="s">
        <v>42</v>
      </c>
      <c r="D2507" s="26">
        <v>107</v>
      </c>
      <c r="E2507" s="26">
        <v>1913</v>
      </c>
      <c r="F2507" s="50">
        <v>1939</v>
      </c>
      <c r="G2507" s="51">
        <v>3653</v>
      </c>
      <c r="H2507" s="51">
        <v>0</v>
      </c>
      <c r="I2507" s="51">
        <v>0</v>
      </c>
      <c r="J2507" s="51">
        <v>0</v>
      </c>
      <c r="K2507" s="52">
        <v>0</v>
      </c>
      <c r="L2507" s="50">
        <v>0</v>
      </c>
      <c r="M2507" s="51">
        <v>0</v>
      </c>
      <c r="N2507" s="51">
        <v>0</v>
      </c>
      <c r="O2507" s="51">
        <v>0</v>
      </c>
      <c r="P2507" s="51">
        <v>0</v>
      </c>
      <c r="Q2507" s="52">
        <v>0</v>
      </c>
      <c r="R2507" s="50">
        <v>11</v>
      </c>
      <c r="S2507" s="51">
        <v>11</v>
      </c>
      <c r="T2507" s="51">
        <v>0</v>
      </c>
      <c r="U2507" s="51">
        <v>0</v>
      </c>
      <c r="V2507" s="51">
        <v>0</v>
      </c>
      <c r="W2507" s="52">
        <v>0</v>
      </c>
      <c r="X2507" s="50">
        <v>1</v>
      </c>
      <c r="Y2507" s="51">
        <v>4</v>
      </c>
      <c r="Z2507" s="51">
        <v>0</v>
      </c>
      <c r="AA2507" s="51">
        <v>0</v>
      </c>
      <c r="AB2507" s="51">
        <v>0</v>
      </c>
      <c r="AC2507" s="52">
        <v>0</v>
      </c>
      <c r="AD2507" s="50">
        <v>10</v>
      </c>
      <c r="AE2507" s="51">
        <v>7</v>
      </c>
      <c r="AF2507" s="51">
        <v>0</v>
      </c>
      <c r="AG2507" s="51">
        <v>0</v>
      </c>
      <c r="AH2507" s="51">
        <v>0</v>
      </c>
      <c r="AI2507" s="52">
        <v>0</v>
      </c>
    </row>
    <row r="2508" spans="1:35" x14ac:dyDescent="0.25">
      <c r="A2508" s="27">
        <v>2020</v>
      </c>
      <c r="B2508" s="27">
        <v>1</v>
      </c>
      <c r="C2508" s="27" t="s">
        <v>42</v>
      </c>
      <c r="D2508" s="27">
        <v>108</v>
      </c>
      <c r="E2508" s="27">
        <v>1912</v>
      </c>
      <c r="F2508" s="53">
        <v>1321</v>
      </c>
      <c r="G2508" s="54">
        <v>2286</v>
      </c>
      <c r="H2508" s="54">
        <v>0</v>
      </c>
      <c r="I2508" s="54">
        <v>0</v>
      </c>
      <c r="J2508" s="54">
        <v>0</v>
      </c>
      <c r="K2508" s="55">
        <v>0</v>
      </c>
      <c r="L2508" s="53">
        <v>0</v>
      </c>
      <c r="M2508" s="54">
        <v>0</v>
      </c>
      <c r="N2508" s="54">
        <v>0</v>
      </c>
      <c r="O2508" s="54">
        <v>0</v>
      </c>
      <c r="P2508" s="54">
        <v>0</v>
      </c>
      <c r="Q2508" s="55">
        <v>0</v>
      </c>
      <c r="R2508" s="53">
        <v>8</v>
      </c>
      <c r="S2508" s="54">
        <v>8</v>
      </c>
      <c r="T2508" s="54">
        <v>0</v>
      </c>
      <c r="U2508" s="54">
        <v>0</v>
      </c>
      <c r="V2508" s="54">
        <v>0</v>
      </c>
      <c r="W2508" s="55">
        <v>0</v>
      </c>
      <c r="X2508" s="53">
        <v>2</v>
      </c>
      <c r="Y2508" s="54">
        <v>4</v>
      </c>
      <c r="Z2508" s="54">
        <v>0</v>
      </c>
      <c r="AA2508" s="54">
        <v>0</v>
      </c>
      <c r="AB2508" s="54">
        <v>0</v>
      </c>
      <c r="AC2508" s="55">
        <v>0</v>
      </c>
      <c r="AD2508" s="53">
        <v>6</v>
      </c>
      <c r="AE2508" s="54">
        <v>4</v>
      </c>
      <c r="AF2508" s="54">
        <v>0</v>
      </c>
      <c r="AG2508" s="54">
        <v>0</v>
      </c>
      <c r="AH2508" s="54">
        <v>0</v>
      </c>
      <c r="AI2508" s="55">
        <v>0</v>
      </c>
    </row>
    <row r="2509" spans="1:35" x14ac:dyDescent="0.25">
      <c r="A2509" s="26">
        <v>2020</v>
      </c>
      <c r="B2509" s="26">
        <v>1</v>
      </c>
      <c r="C2509" s="26" t="s">
        <v>42</v>
      </c>
      <c r="D2509" s="26">
        <v>109</v>
      </c>
      <c r="E2509" s="26">
        <v>1911</v>
      </c>
      <c r="F2509" s="50">
        <v>727</v>
      </c>
      <c r="G2509" s="51">
        <v>1340</v>
      </c>
      <c r="H2509" s="51">
        <v>0</v>
      </c>
      <c r="I2509" s="51">
        <v>0</v>
      </c>
      <c r="J2509" s="51">
        <v>0</v>
      </c>
      <c r="K2509" s="52">
        <v>0</v>
      </c>
      <c r="L2509" s="50">
        <v>0</v>
      </c>
      <c r="M2509" s="51">
        <v>0</v>
      </c>
      <c r="N2509" s="51">
        <v>0</v>
      </c>
      <c r="O2509" s="51">
        <v>0</v>
      </c>
      <c r="P2509" s="51">
        <v>0</v>
      </c>
      <c r="Q2509" s="52">
        <v>0</v>
      </c>
      <c r="R2509" s="50">
        <v>6</v>
      </c>
      <c r="S2509" s="51">
        <v>6</v>
      </c>
      <c r="T2509" s="51">
        <v>0</v>
      </c>
      <c r="U2509" s="51">
        <v>0</v>
      </c>
      <c r="V2509" s="51">
        <v>0</v>
      </c>
      <c r="W2509" s="52">
        <v>0</v>
      </c>
      <c r="X2509" s="50">
        <v>3</v>
      </c>
      <c r="Y2509" s="51">
        <v>3</v>
      </c>
      <c r="Z2509" s="51">
        <v>0</v>
      </c>
      <c r="AA2509" s="51">
        <v>0</v>
      </c>
      <c r="AB2509" s="51">
        <v>0</v>
      </c>
      <c r="AC2509" s="52">
        <v>0</v>
      </c>
      <c r="AD2509" s="50">
        <v>2</v>
      </c>
      <c r="AE2509" s="51">
        <v>3</v>
      </c>
      <c r="AF2509" s="51">
        <v>0</v>
      </c>
      <c r="AG2509" s="51">
        <v>0</v>
      </c>
      <c r="AH2509" s="51">
        <v>0</v>
      </c>
      <c r="AI2509" s="52">
        <v>0</v>
      </c>
    </row>
    <row r="2510" spans="1:35" x14ac:dyDescent="0.25">
      <c r="A2510" s="27">
        <v>2020</v>
      </c>
      <c r="B2510" s="27">
        <v>1</v>
      </c>
      <c r="C2510" s="27" t="s">
        <v>42</v>
      </c>
      <c r="D2510" s="27">
        <v>110</v>
      </c>
      <c r="E2510" s="27">
        <v>1910</v>
      </c>
      <c r="F2510" s="53">
        <v>182</v>
      </c>
      <c r="G2510" s="54">
        <v>366</v>
      </c>
      <c r="H2510" s="54">
        <v>0</v>
      </c>
      <c r="I2510" s="54">
        <v>0</v>
      </c>
      <c r="J2510" s="54">
        <v>0</v>
      </c>
      <c r="K2510" s="55">
        <v>0</v>
      </c>
      <c r="L2510" s="53">
        <v>0</v>
      </c>
      <c r="M2510" s="54">
        <v>0</v>
      </c>
      <c r="N2510" s="54">
        <v>0</v>
      </c>
      <c r="O2510" s="54">
        <v>0</v>
      </c>
      <c r="P2510" s="54">
        <v>0</v>
      </c>
      <c r="Q2510" s="55">
        <v>0</v>
      </c>
      <c r="R2510" s="53">
        <v>1</v>
      </c>
      <c r="S2510" s="54">
        <v>1</v>
      </c>
      <c r="T2510" s="54">
        <v>0</v>
      </c>
      <c r="U2510" s="54">
        <v>0</v>
      </c>
      <c r="V2510" s="54">
        <v>0</v>
      </c>
      <c r="W2510" s="55">
        <v>0</v>
      </c>
      <c r="X2510" s="53">
        <v>0</v>
      </c>
      <c r="Y2510" s="54">
        <v>0</v>
      </c>
      <c r="Z2510" s="54">
        <v>0</v>
      </c>
      <c r="AA2510" s="54">
        <v>0</v>
      </c>
      <c r="AB2510" s="54">
        <v>0</v>
      </c>
      <c r="AC2510" s="55">
        <v>0</v>
      </c>
      <c r="AD2510" s="53">
        <v>1</v>
      </c>
      <c r="AE2510" s="54">
        <v>1</v>
      </c>
      <c r="AF2510" s="54">
        <v>0</v>
      </c>
      <c r="AG2510" s="54">
        <v>0</v>
      </c>
      <c r="AH2510" s="54">
        <v>0</v>
      </c>
      <c r="AI2510" s="55">
        <v>0</v>
      </c>
    </row>
    <row r="2511" spans="1:35" x14ac:dyDescent="0.25">
      <c r="A2511" s="26">
        <v>2020</v>
      </c>
      <c r="B2511" s="26">
        <v>1</v>
      </c>
      <c r="C2511" s="26" t="s">
        <v>42</v>
      </c>
      <c r="D2511" s="26">
        <v>111</v>
      </c>
      <c r="E2511" s="26">
        <v>1909</v>
      </c>
      <c r="F2511" s="50">
        <v>364</v>
      </c>
      <c r="G2511" s="51">
        <v>366</v>
      </c>
      <c r="H2511" s="51">
        <v>0</v>
      </c>
      <c r="I2511" s="51">
        <v>0</v>
      </c>
      <c r="J2511" s="51">
        <v>0</v>
      </c>
      <c r="K2511" s="52">
        <v>0</v>
      </c>
      <c r="L2511" s="50">
        <v>0</v>
      </c>
      <c r="M2511" s="51">
        <v>0</v>
      </c>
      <c r="N2511" s="51">
        <v>0</v>
      </c>
      <c r="O2511" s="51">
        <v>0</v>
      </c>
      <c r="P2511" s="51">
        <v>0</v>
      </c>
      <c r="Q2511" s="52">
        <v>0</v>
      </c>
      <c r="R2511" s="50">
        <v>2</v>
      </c>
      <c r="S2511" s="51">
        <v>1</v>
      </c>
      <c r="T2511" s="51">
        <v>0</v>
      </c>
      <c r="U2511" s="51">
        <v>0</v>
      </c>
      <c r="V2511" s="51">
        <v>0</v>
      </c>
      <c r="W2511" s="52">
        <v>0</v>
      </c>
      <c r="X2511" s="50">
        <v>0</v>
      </c>
      <c r="Y2511" s="51">
        <v>0</v>
      </c>
      <c r="Z2511" s="51">
        <v>0</v>
      </c>
      <c r="AA2511" s="51">
        <v>0</v>
      </c>
      <c r="AB2511" s="51">
        <v>0</v>
      </c>
      <c r="AC2511" s="52">
        <v>0</v>
      </c>
      <c r="AD2511" s="50">
        <v>2</v>
      </c>
      <c r="AE2511" s="51">
        <v>1</v>
      </c>
      <c r="AF2511" s="51">
        <v>0</v>
      </c>
      <c r="AG2511" s="51">
        <v>0</v>
      </c>
      <c r="AH2511" s="51">
        <v>0</v>
      </c>
      <c r="AI2511" s="52">
        <v>0</v>
      </c>
    </row>
    <row r="2512" spans="1:35" x14ac:dyDescent="0.25">
      <c r="A2512" s="27">
        <v>2020</v>
      </c>
      <c r="B2512" s="27">
        <v>1</v>
      </c>
      <c r="C2512" s="27" t="s">
        <v>42</v>
      </c>
      <c r="D2512" s="27">
        <v>112</v>
      </c>
      <c r="E2512" s="27">
        <v>1908</v>
      </c>
      <c r="F2512" s="53">
        <v>0</v>
      </c>
      <c r="G2512" s="54">
        <v>0</v>
      </c>
      <c r="H2512" s="54">
        <v>0</v>
      </c>
      <c r="I2512" s="54">
        <v>0</v>
      </c>
      <c r="J2512" s="54">
        <v>0</v>
      </c>
      <c r="K2512" s="55">
        <v>0</v>
      </c>
      <c r="L2512" s="53">
        <v>0</v>
      </c>
      <c r="M2512" s="54">
        <v>0</v>
      </c>
      <c r="N2512" s="54">
        <v>0</v>
      </c>
      <c r="O2512" s="54">
        <v>0</v>
      </c>
      <c r="P2512" s="54">
        <v>0</v>
      </c>
      <c r="Q2512" s="55">
        <v>0</v>
      </c>
      <c r="R2512" s="53">
        <v>0</v>
      </c>
      <c r="S2512" s="54">
        <v>0</v>
      </c>
      <c r="T2512" s="54">
        <v>0</v>
      </c>
      <c r="U2512" s="54">
        <v>0</v>
      </c>
      <c r="V2512" s="54">
        <v>0</v>
      </c>
      <c r="W2512" s="55">
        <v>0</v>
      </c>
      <c r="X2512" s="53">
        <v>0</v>
      </c>
      <c r="Y2512" s="54">
        <v>0</v>
      </c>
      <c r="Z2512" s="54">
        <v>0</v>
      </c>
      <c r="AA2512" s="54">
        <v>0</v>
      </c>
      <c r="AB2512" s="54">
        <v>0</v>
      </c>
      <c r="AC2512" s="55">
        <v>0</v>
      </c>
      <c r="AD2512" s="53">
        <v>0</v>
      </c>
      <c r="AE2512" s="54">
        <v>0</v>
      </c>
      <c r="AF2512" s="54">
        <v>0</v>
      </c>
      <c r="AG2512" s="54">
        <v>0</v>
      </c>
      <c r="AH2512" s="54">
        <v>0</v>
      </c>
      <c r="AI2512" s="55">
        <v>0</v>
      </c>
    </row>
    <row r="2513" spans="1:35" x14ac:dyDescent="0.25">
      <c r="A2513" s="26">
        <v>2020</v>
      </c>
      <c r="B2513" s="26">
        <v>1</v>
      </c>
      <c r="C2513" s="26" t="s">
        <v>53</v>
      </c>
      <c r="D2513" s="26">
        <v>0</v>
      </c>
      <c r="E2513" s="26">
        <v>2020</v>
      </c>
      <c r="F2513" s="50">
        <v>293</v>
      </c>
      <c r="G2513" s="51">
        <v>554</v>
      </c>
      <c r="H2513" s="51">
        <v>0</v>
      </c>
      <c r="I2513" s="51">
        <v>0</v>
      </c>
      <c r="J2513" s="51">
        <v>0</v>
      </c>
      <c r="K2513" s="52">
        <v>0</v>
      </c>
      <c r="L2513" s="50">
        <v>0</v>
      </c>
      <c r="M2513" s="51">
        <v>0</v>
      </c>
      <c r="N2513" s="51">
        <v>0</v>
      </c>
      <c r="O2513" s="51">
        <v>0</v>
      </c>
      <c r="P2513" s="51">
        <v>0</v>
      </c>
      <c r="Q2513" s="52">
        <v>0</v>
      </c>
      <c r="R2513" s="50">
        <v>3</v>
      </c>
      <c r="S2513" s="51">
        <v>6</v>
      </c>
      <c r="T2513" s="51">
        <v>0</v>
      </c>
      <c r="U2513" s="51">
        <v>0</v>
      </c>
      <c r="V2513" s="51">
        <v>0</v>
      </c>
      <c r="W2513" s="52">
        <v>0</v>
      </c>
      <c r="X2513" s="50">
        <v>0</v>
      </c>
      <c r="Y2513" s="51">
        <v>0</v>
      </c>
      <c r="Z2513" s="51">
        <v>0</v>
      </c>
      <c r="AA2513" s="51">
        <v>0</v>
      </c>
      <c r="AB2513" s="51">
        <v>0</v>
      </c>
      <c r="AC2513" s="52">
        <v>0</v>
      </c>
      <c r="AD2513" s="50">
        <v>3</v>
      </c>
      <c r="AE2513" s="51">
        <v>6</v>
      </c>
      <c r="AF2513" s="51">
        <v>0</v>
      </c>
      <c r="AG2513" s="51">
        <v>0</v>
      </c>
      <c r="AH2513" s="51">
        <v>0</v>
      </c>
      <c r="AI2513" s="52">
        <v>0</v>
      </c>
    </row>
    <row r="2514" spans="1:35" x14ac:dyDescent="0.25">
      <c r="A2514" s="27">
        <v>2020</v>
      </c>
      <c r="B2514" s="27">
        <v>1</v>
      </c>
      <c r="C2514" s="27" t="s">
        <v>53</v>
      </c>
      <c r="D2514" s="27">
        <v>1</v>
      </c>
      <c r="E2514" s="27">
        <v>2019</v>
      </c>
      <c r="F2514" s="53">
        <v>182</v>
      </c>
      <c r="G2514" s="54">
        <v>366</v>
      </c>
      <c r="H2514" s="54">
        <v>0</v>
      </c>
      <c r="I2514" s="54">
        <v>0</v>
      </c>
      <c r="J2514" s="54">
        <v>0</v>
      </c>
      <c r="K2514" s="55">
        <v>0</v>
      </c>
      <c r="L2514" s="53">
        <v>0</v>
      </c>
      <c r="M2514" s="54">
        <v>0</v>
      </c>
      <c r="N2514" s="54">
        <v>0</v>
      </c>
      <c r="O2514" s="54">
        <v>0</v>
      </c>
      <c r="P2514" s="54">
        <v>0</v>
      </c>
      <c r="Q2514" s="55">
        <v>0</v>
      </c>
      <c r="R2514" s="53">
        <v>1</v>
      </c>
      <c r="S2514" s="54">
        <v>1</v>
      </c>
      <c r="T2514" s="54">
        <v>0</v>
      </c>
      <c r="U2514" s="54">
        <v>0</v>
      </c>
      <c r="V2514" s="54">
        <v>0</v>
      </c>
      <c r="W2514" s="55">
        <v>0</v>
      </c>
      <c r="X2514" s="53">
        <v>0</v>
      </c>
      <c r="Y2514" s="54">
        <v>0</v>
      </c>
      <c r="Z2514" s="54">
        <v>0</v>
      </c>
      <c r="AA2514" s="54">
        <v>0</v>
      </c>
      <c r="AB2514" s="54">
        <v>0</v>
      </c>
      <c r="AC2514" s="55">
        <v>0</v>
      </c>
      <c r="AD2514" s="53">
        <v>1</v>
      </c>
      <c r="AE2514" s="54">
        <v>1</v>
      </c>
      <c r="AF2514" s="54">
        <v>0</v>
      </c>
      <c r="AG2514" s="54">
        <v>0</v>
      </c>
      <c r="AH2514" s="54">
        <v>0</v>
      </c>
      <c r="AI2514" s="55">
        <v>0</v>
      </c>
    </row>
    <row r="2515" spans="1:35" x14ac:dyDescent="0.25">
      <c r="A2515" s="26">
        <v>2020</v>
      </c>
      <c r="B2515" s="26">
        <v>1</v>
      </c>
      <c r="C2515" s="26" t="s">
        <v>53</v>
      </c>
      <c r="D2515" s="26">
        <v>2</v>
      </c>
      <c r="E2515" s="26">
        <v>2018</v>
      </c>
      <c r="F2515" s="50">
        <v>242</v>
      </c>
      <c r="G2515" s="51">
        <v>426</v>
      </c>
      <c r="H2515" s="51">
        <v>0</v>
      </c>
      <c r="I2515" s="51">
        <v>0</v>
      </c>
      <c r="J2515" s="51">
        <v>0</v>
      </c>
      <c r="K2515" s="52">
        <v>0</v>
      </c>
      <c r="L2515" s="50">
        <v>0</v>
      </c>
      <c r="M2515" s="51">
        <v>0</v>
      </c>
      <c r="N2515" s="51">
        <v>0</v>
      </c>
      <c r="O2515" s="51">
        <v>0</v>
      </c>
      <c r="P2515" s="51">
        <v>0</v>
      </c>
      <c r="Q2515" s="52">
        <v>0</v>
      </c>
      <c r="R2515" s="50">
        <v>2</v>
      </c>
      <c r="S2515" s="51">
        <v>2</v>
      </c>
      <c r="T2515" s="51">
        <v>0</v>
      </c>
      <c r="U2515" s="51">
        <v>0</v>
      </c>
      <c r="V2515" s="51">
        <v>0</v>
      </c>
      <c r="W2515" s="52">
        <v>0</v>
      </c>
      <c r="X2515" s="50">
        <v>0</v>
      </c>
      <c r="Y2515" s="51">
        <v>0</v>
      </c>
      <c r="Z2515" s="51">
        <v>0</v>
      </c>
      <c r="AA2515" s="51">
        <v>0</v>
      </c>
      <c r="AB2515" s="51">
        <v>0</v>
      </c>
      <c r="AC2515" s="52">
        <v>0</v>
      </c>
      <c r="AD2515" s="50">
        <v>1</v>
      </c>
      <c r="AE2515" s="51">
        <v>1</v>
      </c>
      <c r="AF2515" s="51">
        <v>0</v>
      </c>
      <c r="AG2515" s="51">
        <v>0</v>
      </c>
      <c r="AH2515" s="51">
        <v>0</v>
      </c>
      <c r="AI2515" s="52">
        <v>0</v>
      </c>
    </row>
    <row r="2516" spans="1:35" x14ac:dyDescent="0.25">
      <c r="A2516" s="27">
        <v>2020</v>
      </c>
      <c r="B2516" s="27">
        <v>1</v>
      </c>
      <c r="C2516" s="27" t="s">
        <v>53</v>
      </c>
      <c r="D2516" s="27">
        <v>3</v>
      </c>
      <c r="E2516" s="27">
        <v>2017</v>
      </c>
      <c r="F2516" s="53">
        <v>182</v>
      </c>
      <c r="G2516" s="54">
        <v>92</v>
      </c>
      <c r="H2516" s="54">
        <v>0</v>
      </c>
      <c r="I2516" s="54">
        <v>0</v>
      </c>
      <c r="J2516" s="54">
        <v>0</v>
      </c>
      <c r="K2516" s="55">
        <v>0</v>
      </c>
      <c r="L2516" s="53">
        <v>0</v>
      </c>
      <c r="M2516" s="54">
        <v>0</v>
      </c>
      <c r="N2516" s="54">
        <v>0</v>
      </c>
      <c r="O2516" s="54">
        <v>0</v>
      </c>
      <c r="P2516" s="54">
        <v>0</v>
      </c>
      <c r="Q2516" s="55">
        <v>0</v>
      </c>
      <c r="R2516" s="53">
        <v>1</v>
      </c>
      <c r="S2516" s="54">
        <v>1</v>
      </c>
      <c r="T2516" s="54">
        <v>0</v>
      </c>
      <c r="U2516" s="54">
        <v>0</v>
      </c>
      <c r="V2516" s="54">
        <v>0</v>
      </c>
      <c r="W2516" s="55">
        <v>0</v>
      </c>
      <c r="X2516" s="53">
        <v>0</v>
      </c>
      <c r="Y2516" s="54">
        <v>0</v>
      </c>
      <c r="Z2516" s="54">
        <v>0</v>
      </c>
      <c r="AA2516" s="54">
        <v>0</v>
      </c>
      <c r="AB2516" s="54">
        <v>0</v>
      </c>
      <c r="AC2516" s="55">
        <v>0</v>
      </c>
      <c r="AD2516" s="53">
        <v>1</v>
      </c>
      <c r="AE2516" s="54">
        <v>1</v>
      </c>
      <c r="AF2516" s="54">
        <v>0</v>
      </c>
      <c r="AG2516" s="54">
        <v>0</v>
      </c>
      <c r="AH2516" s="54">
        <v>0</v>
      </c>
      <c r="AI2516" s="55">
        <v>0</v>
      </c>
    </row>
    <row r="2517" spans="1:35" x14ac:dyDescent="0.25">
      <c r="A2517" s="26">
        <v>2020</v>
      </c>
      <c r="B2517" s="26">
        <v>1</v>
      </c>
      <c r="C2517" s="26" t="s">
        <v>53</v>
      </c>
      <c r="D2517" s="26">
        <v>4</v>
      </c>
      <c r="E2517" s="26">
        <v>2016</v>
      </c>
      <c r="F2517" s="50">
        <v>0</v>
      </c>
      <c r="G2517" s="51">
        <v>0</v>
      </c>
      <c r="H2517" s="51">
        <v>0</v>
      </c>
      <c r="I2517" s="51">
        <v>0</v>
      </c>
      <c r="J2517" s="51">
        <v>0</v>
      </c>
      <c r="K2517" s="52">
        <v>0</v>
      </c>
      <c r="L2517" s="50">
        <v>0</v>
      </c>
      <c r="M2517" s="51">
        <v>0</v>
      </c>
      <c r="N2517" s="51">
        <v>0</v>
      </c>
      <c r="O2517" s="51">
        <v>0</v>
      </c>
      <c r="P2517" s="51">
        <v>0</v>
      </c>
      <c r="Q2517" s="52">
        <v>0</v>
      </c>
      <c r="R2517" s="50">
        <v>0</v>
      </c>
      <c r="S2517" s="51">
        <v>0</v>
      </c>
      <c r="T2517" s="51">
        <v>0</v>
      </c>
      <c r="U2517" s="51">
        <v>0</v>
      </c>
      <c r="V2517" s="51">
        <v>0</v>
      </c>
      <c r="W2517" s="52">
        <v>0</v>
      </c>
      <c r="X2517" s="50">
        <v>0</v>
      </c>
      <c r="Y2517" s="51">
        <v>0</v>
      </c>
      <c r="Z2517" s="51">
        <v>0</v>
      </c>
      <c r="AA2517" s="51">
        <v>0</v>
      </c>
      <c r="AB2517" s="51">
        <v>0</v>
      </c>
      <c r="AC2517" s="52">
        <v>0</v>
      </c>
      <c r="AD2517" s="50">
        <v>0</v>
      </c>
      <c r="AE2517" s="51">
        <v>0</v>
      </c>
      <c r="AF2517" s="51">
        <v>0</v>
      </c>
      <c r="AG2517" s="51">
        <v>0</v>
      </c>
      <c r="AH2517" s="51">
        <v>0</v>
      </c>
      <c r="AI2517" s="52">
        <v>0</v>
      </c>
    </row>
    <row r="2518" spans="1:35" x14ac:dyDescent="0.25">
      <c r="A2518" s="27">
        <v>2020</v>
      </c>
      <c r="B2518" s="27">
        <v>1</v>
      </c>
      <c r="C2518" s="27" t="s">
        <v>53</v>
      </c>
      <c r="D2518" s="27">
        <v>5</v>
      </c>
      <c r="E2518" s="27">
        <v>2015</v>
      </c>
      <c r="F2518" s="53">
        <v>0</v>
      </c>
      <c r="G2518" s="54">
        <v>0</v>
      </c>
      <c r="H2518" s="54">
        <v>0</v>
      </c>
      <c r="I2518" s="54">
        <v>0</v>
      </c>
      <c r="J2518" s="54">
        <v>0</v>
      </c>
      <c r="K2518" s="55">
        <v>0</v>
      </c>
      <c r="L2518" s="53">
        <v>0</v>
      </c>
      <c r="M2518" s="54">
        <v>0</v>
      </c>
      <c r="N2518" s="54">
        <v>0</v>
      </c>
      <c r="O2518" s="54">
        <v>0</v>
      </c>
      <c r="P2518" s="54">
        <v>0</v>
      </c>
      <c r="Q2518" s="55">
        <v>0</v>
      </c>
      <c r="R2518" s="53">
        <v>0</v>
      </c>
      <c r="S2518" s="54">
        <v>0</v>
      </c>
      <c r="T2518" s="54">
        <v>0</v>
      </c>
      <c r="U2518" s="54">
        <v>0</v>
      </c>
      <c r="V2518" s="54">
        <v>0</v>
      </c>
      <c r="W2518" s="55">
        <v>0</v>
      </c>
      <c r="X2518" s="53">
        <v>0</v>
      </c>
      <c r="Y2518" s="54">
        <v>0</v>
      </c>
      <c r="Z2518" s="54">
        <v>0</v>
      </c>
      <c r="AA2518" s="54">
        <v>0</v>
      </c>
      <c r="AB2518" s="54">
        <v>0</v>
      </c>
      <c r="AC2518" s="55">
        <v>0</v>
      </c>
      <c r="AD2518" s="53">
        <v>0</v>
      </c>
      <c r="AE2518" s="54">
        <v>0</v>
      </c>
      <c r="AF2518" s="54">
        <v>0</v>
      </c>
      <c r="AG2518" s="54">
        <v>0</v>
      </c>
      <c r="AH2518" s="54">
        <v>0</v>
      </c>
      <c r="AI2518" s="55">
        <v>0</v>
      </c>
    </row>
    <row r="2519" spans="1:35" x14ac:dyDescent="0.25">
      <c r="A2519" s="26">
        <v>2020</v>
      </c>
      <c r="B2519" s="26">
        <v>1</v>
      </c>
      <c r="C2519" s="26" t="s">
        <v>53</v>
      </c>
      <c r="D2519" s="26">
        <v>6</v>
      </c>
      <c r="E2519" s="26">
        <v>2014</v>
      </c>
      <c r="F2519" s="50">
        <v>0</v>
      </c>
      <c r="G2519" s="51">
        <v>0</v>
      </c>
      <c r="H2519" s="51">
        <v>0</v>
      </c>
      <c r="I2519" s="51">
        <v>0</v>
      </c>
      <c r="J2519" s="51">
        <v>0</v>
      </c>
      <c r="K2519" s="52">
        <v>0</v>
      </c>
      <c r="L2519" s="50">
        <v>0</v>
      </c>
      <c r="M2519" s="51">
        <v>0</v>
      </c>
      <c r="N2519" s="51">
        <v>0</v>
      </c>
      <c r="O2519" s="51">
        <v>0</v>
      </c>
      <c r="P2519" s="51">
        <v>0</v>
      </c>
      <c r="Q2519" s="52">
        <v>0</v>
      </c>
      <c r="R2519" s="50">
        <v>0</v>
      </c>
      <c r="S2519" s="51">
        <v>0</v>
      </c>
      <c r="T2519" s="51">
        <v>0</v>
      </c>
      <c r="U2519" s="51">
        <v>0</v>
      </c>
      <c r="V2519" s="51">
        <v>0</v>
      </c>
      <c r="W2519" s="52">
        <v>0</v>
      </c>
      <c r="X2519" s="50">
        <v>0</v>
      </c>
      <c r="Y2519" s="51">
        <v>0</v>
      </c>
      <c r="Z2519" s="51">
        <v>0</v>
      </c>
      <c r="AA2519" s="51">
        <v>0</v>
      </c>
      <c r="AB2519" s="51">
        <v>0</v>
      </c>
      <c r="AC2519" s="52">
        <v>0</v>
      </c>
      <c r="AD2519" s="50">
        <v>0</v>
      </c>
      <c r="AE2519" s="51">
        <v>0</v>
      </c>
      <c r="AF2519" s="51">
        <v>0</v>
      </c>
      <c r="AG2519" s="51">
        <v>0</v>
      </c>
      <c r="AH2519" s="51">
        <v>0</v>
      </c>
      <c r="AI2519" s="52">
        <v>0</v>
      </c>
    </row>
    <row r="2520" spans="1:35" x14ac:dyDescent="0.25">
      <c r="A2520" s="27">
        <v>2020</v>
      </c>
      <c r="B2520" s="27">
        <v>1</v>
      </c>
      <c r="C2520" s="27" t="s">
        <v>53</v>
      </c>
      <c r="D2520" s="27">
        <v>7</v>
      </c>
      <c r="E2520" s="27">
        <v>2013</v>
      </c>
      <c r="F2520" s="53">
        <v>0</v>
      </c>
      <c r="G2520" s="54">
        <v>0</v>
      </c>
      <c r="H2520" s="54">
        <v>0</v>
      </c>
      <c r="I2520" s="54">
        <v>0</v>
      </c>
      <c r="J2520" s="54">
        <v>0</v>
      </c>
      <c r="K2520" s="55">
        <v>0</v>
      </c>
      <c r="L2520" s="53">
        <v>0</v>
      </c>
      <c r="M2520" s="54">
        <v>0</v>
      </c>
      <c r="N2520" s="54">
        <v>0</v>
      </c>
      <c r="O2520" s="54">
        <v>0</v>
      </c>
      <c r="P2520" s="54">
        <v>0</v>
      </c>
      <c r="Q2520" s="55">
        <v>0</v>
      </c>
      <c r="R2520" s="53">
        <v>0</v>
      </c>
      <c r="S2520" s="54">
        <v>0</v>
      </c>
      <c r="T2520" s="54">
        <v>0</v>
      </c>
      <c r="U2520" s="54">
        <v>0</v>
      </c>
      <c r="V2520" s="54">
        <v>0</v>
      </c>
      <c r="W2520" s="55">
        <v>0</v>
      </c>
      <c r="X2520" s="53">
        <v>0</v>
      </c>
      <c r="Y2520" s="54">
        <v>0</v>
      </c>
      <c r="Z2520" s="54">
        <v>0</v>
      </c>
      <c r="AA2520" s="54">
        <v>0</v>
      </c>
      <c r="AB2520" s="54">
        <v>0</v>
      </c>
      <c r="AC2520" s="55">
        <v>0</v>
      </c>
      <c r="AD2520" s="53">
        <v>0</v>
      </c>
      <c r="AE2520" s="54">
        <v>0</v>
      </c>
      <c r="AF2520" s="54">
        <v>0</v>
      </c>
      <c r="AG2520" s="54">
        <v>0</v>
      </c>
      <c r="AH2520" s="54">
        <v>0</v>
      </c>
      <c r="AI2520" s="55">
        <v>0</v>
      </c>
    </row>
    <row r="2521" spans="1:35" x14ac:dyDescent="0.25">
      <c r="A2521" s="26">
        <v>2020</v>
      </c>
      <c r="B2521" s="26">
        <v>1</v>
      </c>
      <c r="C2521" s="26" t="s">
        <v>53</v>
      </c>
      <c r="D2521" s="26">
        <v>8</v>
      </c>
      <c r="E2521" s="26">
        <v>2012</v>
      </c>
      <c r="F2521" s="50">
        <v>0</v>
      </c>
      <c r="G2521" s="51">
        <v>0</v>
      </c>
      <c r="H2521" s="51">
        <v>0</v>
      </c>
      <c r="I2521" s="51">
        <v>0</v>
      </c>
      <c r="J2521" s="51">
        <v>0</v>
      </c>
      <c r="K2521" s="52">
        <v>0</v>
      </c>
      <c r="L2521" s="50">
        <v>0</v>
      </c>
      <c r="M2521" s="51">
        <v>0</v>
      </c>
      <c r="N2521" s="51">
        <v>0</v>
      </c>
      <c r="O2521" s="51">
        <v>0</v>
      </c>
      <c r="P2521" s="51">
        <v>0</v>
      </c>
      <c r="Q2521" s="52">
        <v>0</v>
      </c>
      <c r="R2521" s="50">
        <v>0</v>
      </c>
      <c r="S2521" s="51">
        <v>0</v>
      </c>
      <c r="T2521" s="51">
        <v>0</v>
      </c>
      <c r="U2521" s="51">
        <v>0</v>
      </c>
      <c r="V2521" s="51">
        <v>0</v>
      </c>
      <c r="W2521" s="52">
        <v>0</v>
      </c>
      <c r="X2521" s="50">
        <v>0</v>
      </c>
      <c r="Y2521" s="51">
        <v>0</v>
      </c>
      <c r="Z2521" s="51">
        <v>0</v>
      </c>
      <c r="AA2521" s="51">
        <v>0</v>
      </c>
      <c r="AB2521" s="51">
        <v>0</v>
      </c>
      <c r="AC2521" s="52">
        <v>0</v>
      </c>
      <c r="AD2521" s="50">
        <v>0</v>
      </c>
      <c r="AE2521" s="51">
        <v>0</v>
      </c>
      <c r="AF2521" s="51">
        <v>0</v>
      </c>
      <c r="AG2521" s="51">
        <v>0</v>
      </c>
      <c r="AH2521" s="51">
        <v>0</v>
      </c>
      <c r="AI2521" s="52">
        <v>0</v>
      </c>
    </row>
    <row r="2522" spans="1:35" x14ac:dyDescent="0.25">
      <c r="A2522" s="27">
        <v>2020</v>
      </c>
      <c r="B2522" s="27">
        <v>1</v>
      </c>
      <c r="C2522" s="27" t="s">
        <v>53</v>
      </c>
      <c r="D2522" s="27">
        <v>9</v>
      </c>
      <c r="E2522" s="27">
        <v>2011</v>
      </c>
      <c r="F2522" s="53">
        <v>0</v>
      </c>
      <c r="G2522" s="54">
        <v>0</v>
      </c>
      <c r="H2522" s="54">
        <v>0</v>
      </c>
      <c r="I2522" s="54">
        <v>0</v>
      </c>
      <c r="J2522" s="54">
        <v>0</v>
      </c>
      <c r="K2522" s="55">
        <v>0</v>
      </c>
      <c r="L2522" s="53">
        <v>0</v>
      </c>
      <c r="M2522" s="54">
        <v>0</v>
      </c>
      <c r="N2522" s="54">
        <v>0</v>
      </c>
      <c r="O2522" s="54">
        <v>0</v>
      </c>
      <c r="P2522" s="54">
        <v>0</v>
      </c>
      <c r="Q2522" s="55">
        <v>0</v>
      </c>
      <c r="R2522" s="53">
        <v>0</v>
      </c>
      <c r="S2522" s="54">
        <v>0</v>
      </c>
      <c r="T2522" s="54">
        <v>0</v>
      </c>
      <c r="U2522" s="54">
        <v>0</v>
      </c>
      <c r="V2522" s="54">
        <v>0</v>
      </c>
      <c r="W2522" s="55">
        <v>0</v>
      </c>
      <c r="X2522" s="53">
        <v>0</v>
      </c>
      <c r="Y2522" s="54">
        <v>0</v>
      </c>
      <c r="Z2522" s="54">
        <v>0</v>
      </c>
      <c r="AA2522" s="54">
        <v>0</v>
      </c>
      <c r="AB2522" s="54">
        <v>0</v>
      </c>
      <c r="AC2522" s="55">
        <v>0</v>
      </c>
      <c r="AD2522" s="53">
        <v>0</v>
      </c>
      <c r="AE2522" s="54">
        <v>0</v>
      </c>
      <c r="AF2522" s="54">
        <v>0</v>
      </c>
      <c r="AG2522" s="54">
        <v>0</v>
      </c>
      <c r="AH2522" s="54">
        <v>0</v>
      </c>
      <c r="AI2522" s="55">
        <v>0</v>
      </c>
    </row>
    <row r="2523" spans="1:35" x14ac:dyDescent="0.25">
      <c r="A2523" s="26">
        <v>2020</v>
      </c>
      <c r="B2523" s="26">
        <v>1</v>
      </c>
      <c r="C2523" s="26" t="s">
        <v>53</v>
      </c>
      <c r="D2523" s="26">
        <v>10</v>
      </c>
      <c r="E2523" s="26">
        <v>2010</v>
      </c>
      <c r="F2523" s="50">
        <v>0</v>
      </c>
      <c r="G2523" s="51">
        <v>0</v>
      </c>
      <c r="H2523" s="51">
        <v>0</v>
      </c>
      <c r="I2523" s="51">
        <v>0</v>
      </c>
      <c r="J2523" s="51">
        <v>0</v>
      </c>
      <c r="K2523" s="52">
        <v>0</v>
      </c>
      <c r="L2523" s="50">
        <v>0</v>
      </c>
      <c r="M2523" s="51">
        <v>0</v>
      </c>
      <c r="N2523" s="51">
        <v>0</v>
      </c>
      <c r="O2523" s="51">
        <v>0</v>
      </c>
      <c r="P2523" s="51">
        <v>0</v>
      </c>
      <c r="Q2523" s="52">
        <v>0</v>
      </c>
      <c r="R2523" s="50">
        <v>0</v>
      </c>
      <c r="S2523" s="51">
        <v>0</v>
      </c>
      <c r="T2523" s="51">
        <v>0</v>
      </c>
      <c r="U2523" s="51">
        <v>0</v>
      </c>
      <c r="V2523" s="51">
        <v>0</v>
      </c>
      <c r="W2523" s="52">
        <v>0</v>
      </c>
      <c r="X2523" s="50">
        <v>0</v>
      </c>
      <c r="Y2523" s="51">
        <v>0</v>
      </c>
      <c r="Z2523" s="51">
        <v>0</v>
      </c>
      <c r="AA2523" s="51">
        <v>0</v>
      </c>
      <c r="AB2523" s="51">
        <v>0</v>
      </c>
      <c r="AC2523" s="52">
        <v>0</v>
      </c>
      <c r="AD2523" s="50">
        <v>0</v>
      </c>
      <c r="AE2523" s="51">
        <v>0</v>
      </c>
      <c r="AF2523" s="51">
        <v>0</v>
      </c>
      <c r="AG2523" s="51">
        <v>0</v>
      </c>
      <c r="AH2523" s="51">
        <v>0</v>
      </c>
      <c r="AI2523" s="52">
        <v>0</v>
      </c>
    </row>
    <row r="2524" spans="1:35" x14ac:dyDescent="0.25">
      <c r="A2524" s="27">
        <v>2020</v>
      </c>
      <c r="B2524" s="27">
        <v>1</v>
      </c>
      <c r="C2524" s="27" t="s">
        <v>53</v>
      </c>
      <c r="D2524" s="27">
        <v>11</v>
      </c>
      <c r="E2524" s="27">
        <v>2009</v>
      </c>
      <c r="F2524" s="53">
        <v>0</v>
      </c>
      <c r="G2524" s="54">
        <v>0</v>
      </c>
      <c r="H2524" s="54">
        <v>0</v>
      </c>
      <c r="I2524" s="54">
        <v>0</v>
      </c>
      <c r="J2524" s="54">
        <v>0</v>
      </c>
      <c r="K2524" s="55">
        <v>0</v>
      </c>
      <c r="L2524" s="53">
        <v>0</v>
      </c>
      <c r="M2524" s="54">
        <v>0</v>
      </c>
      <c r="N2524" s="54">
        <v>0</v>
      </c>
      <c r="O2524" s="54">
        <v>0</v>
      </c>
      <c r="P2524" s="54">
        <v>0</v>
      </c>
      <c r="Q2524" s="55">
        <v>0</v>
      </c>
      <c r="R2524" s="53">
        <v>0</v>
      </c>
      <c r="S2524" s="54">
        <v>0</v>
      </c>
      <c r="T2524" s="54">
        <v>0</v>
      </c>
      <c r="U2524" s="54">
        <v>0</v>
      </c>
      <c r="V2524" s="54">
        <v>0</v>
      </c>
      <c r="W2524" s="55">
        <v>0</v>
      </c>
      <c r="X2524" s="53">
        <v>0</v>
      </c>
      <c r="Y2524" s="54">
        <v>0</v>
      </c>
      <c r="Z2524" s="54">
        <v>0</v>
      </c>
      <c r="AA2524" s="54">
        <v>0</v>
      </c>
      <c r="AB2524" s="54">
        <v>0</v>
      </c>
      <c r="AC2524" s="55">
        <v>0</v>
      </c>
      <c r="AD2524" s="53">
        <v>0</v>
      </c>
      <c r="AE2524" s="54">
        <v>0</v>
      </c>
      <c r="AF2524" s="54">
        <v>0</v>
      </c>
      <c r="AG2524" s="54">
        <v>0</v>
      </c>
      <c r="AH2524" s="54">
        <v>0</v>
      </c>
      <c r="AI2524" s="55">
        <v>0</v>
      </c>
    </row>
    <row r="2525" spans="1:35" x14ac:dyDescent="0.25">
      <c r="A2525" s="26">
        <v>2020</v>
      </c>
      <c r="B2525" s="26">
        <v>1</v>
      </c>
      <c r="C2525" s="26" t="s">
        <v>53</v>
      </c>
      <c r="D2525" s="26">
        <v>12</v>
      </c>
      <c r="E2525" s="26">
        <v>2008</v>
      </c>
      <c r="F2525" s="50">
        <v>0</v>
      </c>
      <c r="G2525" s="51">
        <v>0</v>
      </c>
      <c r="H2525" s="51">
        <v>0</v>
      </c>
      <c r="I2525" s="51">
        <v>0</v>
      </c>
      <c r="J2525" s="51">
        <v>0</v>
      </c>
      <c r="K2525" s="52">
        <v>0</v>
      </c>
      <c r="L2525" s="50">
        <v>0</v>
      </c>
      <c r="M2525" s="51">
        <v>0</v>
      </c>
      <c r="N2525" s="51">
        <v>0</v>
      </c>
      <c r="O2525" s="51">
        <v>0</v>
      </c>
      <c r="P2525" s="51">
        <v>0</v>
      </c>
      <c r="Q2525" s="52">
        <v>0</v>
      </c>
      <c r="R2525" s="50">
        <v>0</v>
      </c>
      <c r="S2525" s="51">
        <v>0</v>
      </c>
      <c r="T2525" s="51">
        <v>0</v>
      </c>
      <c r="U2525" s="51">
        <v>0</v>
      </c>
      <c r="V2525" s="51">
        <v>0</v>
      </c>
      <c r="W2525" s="52">
        <v>0</v>
      </c>
      <c r="X2525" s="50">
        <v>0</v>
      </c>
      <c r="Y2525" s="51">
        <v>0</v>
      </c>
      <c r="Z2525" s="51">
        <v>0</v>
      </c>
      <c r="AA2525" s="51">
        <v>0</v>
      </c>
      <c r="AB2525" s="51">
        <v>0</v>
      </c>
      <c r="AC2525" s="52">
        <v>0</v>
      </c>
      <c r="AD2525" s="50">
        <v>0</v>
      </c>
      <c r="AE2525" s="51">
        <v>0</v>
      </c>
      <c r="AF2525" s="51">
        <v>0</v>
      </c>
      <c r="AG2525" s="51">
        <v>0</v>
      </c>
      <c r="AH2525" s="51">
        <v>0</v>
      </c>
      <c r="AI2525" s="52">
        <v>0</v>
      </c>
    </row>
    <row r="2526" spans="1:35" x14ac:dyDescent="0.25">
      <c r="A2526" s="27">
        <v>2020</v>
      </c>
      <c r="B2526" s="27">
        <v>1</v>
      </c>
      <c r="C2526" s="27" t="s">
        <v>53</v>
      </c>
      <c r="D2526" s="27">
        <v>13</v>
      </c>
      <c r="E2526" s="27">
        <v>2007</v>
      </c>
      <c r="F2526" s="53">
        <v>0</v>
      </c>
      <c r="G2526" s="54">
        <v>0</v>
      </c>
      <c r="H2526" s="54">
        <v>0</v>
      </c>
      <c r="I2526" s="54">
        <v>0</v>
      </c>
      <c r="J2526" s="54">
        <v>0</v>
      </c>
      <c r="K2526" s="55">
        <v>0</v>
      </c>
      <c r="L2526" s="53">
        <v>0</v>
      </c>
      <c r="M2526" s="54">
        <v>0</v>
      </c>
      <c r="N2526" s="54">
        <v>0</v>
      </c>
      <c r="O2526" s="54">
        <v>0</v>
      </c>
      <c r="P2526" s="54">
        <v>0</v>
      </c>
      <c r="Q2526" s="55">
        <v>0</v>
      </c>
      <c r="R2526" s="53">
        <v>0</v>
      </c>
      <c r="S2526" s="54">
        <v>0</v>
      </c>
      <c r="T2526" s="54">
        <v>0</v>
      </c>
      <c r="U2526" s="54">
        <v>0</v>
      </c>
      <c r="V2526" s="54">
        <v>0</v>
      </c>
      <c r="W2526" s="55">
        <v>0</v>
      </c>
      <c r="X2526" s="53">
        <v>0</v>
      </c>
      <c r="Y2526" s="54">
        <v>0</v>
      </c>
      <c r="Z2526" s="54">
        <v>0</v>
      </c>
      <c r="AA2526" s="54">
        <v>0</v>
      </c>
      <c r="AB2526" s="54">
        <v>0</v>
      </c>
      <c r="AC2526" s="55">
        <v>0</v>
      </c>
      <c r="AD2526" s="53">
        <v>0</v>
      </c>
      <c r="AE2526" s="54">
        <v>0</v>
      </c>
      <c r="AF2526" s="54">
        <v>0</v>
      </c>
      <c r="AG2526" s="54">
        <v>0</v>
      </c>
      <c r="AH2526" s="54">
        <v>0</v>
      </c>
      <c r="AI2526" s="55">
        <v>0</v>
      </c>
    </row>
    <row r="2527" spans="1:35" x14ac:dyDescent="0.25">
      <c r="A2527" s="26">
        <v>2020</v>
      </c>
      <c r="B2527" s="26">
        <v>1</v>
      </c>
      <c r="C2527" s="26" t="s">
        <v>53</v>
      </c>
      <c r="D2527" s="26">
        <v>14</v>
      </c>
      <c r="E2527" s="26">
        <v>2006</v>
      </c>
      <c r="F2527" s="50">
        <v>0</v>
      </c>
      <c r="G2527" s="51">
        <v>0</v>
      </c>
      <c r="H2527" s="51">
        <v>0</v>
      </c>
      <c r="I2527" s="51">
        <v>0</v>
      </c>
      <c r="J2527" s="51">
        <v>0</v>
      </c>
      <c r="K2527" s="52">
        <v>0</v>
      </c>
      <c r="L2527" s="50">
        <v>0</v>
      </c>
      <c r="M2527" s="51">
        <v>0</v>
      </c>
      <c r="N2527" s="51">
        <v>0</v>
      </c>
      <c r="O2527" s="51">
        <v>0</v>
      </c>
      <c r="P2527" s="51">
        <v>0</v>
      </c>
      <c r="Q2527" s="52">
        <v>0</v>
      </c>
      <c r="R2527" s="50">
        <v>0</v>
      </c>
      <c r="S2527" s="51">
        <v>0</v>
      </c>
      <c r="T2527" s="51">
        <v>0</v>
      </c>
      <c r="U2527" s="51">
        <v>0</v>
      </c>
      <c r="V2527" s="51">
        <v>0</v>
      </c>
      <c r="W2527" s="52">
        <v>0</v>
      </c>
      <c r="X2527" s="50">
        <v>0</v>
      </c>
      <c r="Y2527" s="51">
        <v>0</v>
      </c>
      <c r="Z2527" s="51">
        <v>0</v>
      </c>
      <c r="AA2527" s="51">
        <v>0</v>
      </c>
      <c r="AB2527" s="51">
        <v>0</v>
      </c>
      <c r="AC2527" s="52">
        <v>0</v>
      </c>
      <c r="AD2527" s="50">
        <v>0</v>
      </c>
      <c r="AE2527" s="51">
        <v>0</v>
      </c>
      <c r="AF2527" s="51">
        <v>0</v>
      </c>
      <c r="AG2527" s="51">
        <v>0</v>
      </c>
      <c r="AH2527" s="51">
        <v>0</v>
      </c>
      <c r="AI2527" s="52">
        <v>0</v>
      </c>
    </row>
    <row r="2528" spans="1:35" x14ac:dyDescent="0.25">
      <c r="A2528" s="27">
        <v>2020</v>
      </c>
      <c r="B2528" s="27">
        <v>1</v>
      </c>
      <c r="C2528" s="27" t="s">
        <v>53</v>
      </c>
      <c r="D2528" s="27">
        <v>15</v>
      </c>
      <c r="E2528" s="27">
        <v>2005</v>
      </c>
      <c r="F2528" s="53">
        <v>0</v>
      </c>
      <c r="G2528" s="54">
        <v>0</v>
      </c>
      <c r="H2528" s="54">
        <v>0</v>
      </c>
      <c r="I2528" s="54">
        <v>0</v>
      </c>
      <c r="J2528" s="54">
        <v>0</v>
      </c>
      <c r="K2528" s="55">
        <v>0</v>
      </c>
      <c r="L2528" s="53">
        <v>0</v>
      </c>
      <c r="M2528" s="54">
        <v>0</v>
      </c>
      <c r="N2528" s="54">
        <v>0</v>
      </c>
      <c r="O2528" s="54">
        <v>0</v>
      </c>
      <c r="P2528" s="54">
        <v>0</v>
      </c>
      <c r="Q2528" s="55">
        <v>0</v>
      </c>
      <c r="R2528" s="53">
        <v>0</v>
      </c>
      <c r="S2528" s="54">
        <v>0</v>
      </c>
      <c r="T2528" s="54">
        <v>0</v>
      </c>
      <c r="U2528" s="54">
        <v>0</v>
      </c>
      <c r="V2528" s="54">
        <v>0</v>
      </c>
      <c r="W2528" s="55">
        <v>0</v>
      </c>
      <c r="X2528" s="53">
        <v>0</v>
      </c>
      <c r="Y2528" s="54">
        <v>0</v>
      </c>
      <c r="Z2528" s="54">
        <v>0</v>
      </c>
      <c r="AA2528" s="54">
        <v>0</v>
      </c>
      <c r="AB2528" s="54">
        <v>0</v>
      </c>
      <c r="AC2528" s="55">
        <v>0</v>
      </c>
      <c r="AD2528" s="53">
        <v>0</v>
      </c>
      <c r="AE2528" s="54">
        <v>0</v>
      </c>
      <c r="AF2528" s="54">
        <v>0</v>
      </c>
      <c r="AG2528" s="54">
        <v>0</v>
      </c>
      <c r="AH2528" s="54">
        <v>0</v>
      </c>
      <c r="AI2528" s="55">
        <v>0</v>
      </c>
    </row>
    <row r="2529" spans="1:35" x14ac:dyDescent="0.25">
      <c r="A2529" s="26">
        <v>2020</v>
      </c>
      <c r="B2529" s="26">
        <v>1</v>
      </c>
      <c r="C2529" s="26" t="s">
        <v>53</v>
      </c>
      <c r="D2529" s="26">
        <v>16</v>
      </c>
      <c r="E2529" s="26">
        <v>2004</v>
      </c>
      <c r="F2529" s="50">
        <v>0</v>
      </c>
      <c r="G2529" s="51">
        <v>0</v>
      </c>
      <c r="H2529" s="51">
        <v>0</v>
      </c>
      <c r="I2529" s="51">
        <v>0</v>
      </c>
      <c r="J2529" s="51">
        <v>0</v>
      </c>
      <c r="K2529" s="52">
        <v>0</v>
      </c>
      <c r="L2529" s="50">
        <v>0</v>
      </c>
      <c r="M2529" s="51">
        <v>0</v>
      </c>
      <c r="N2529" s="51">
        <v>0</v>
      </c>
      <c r="O2529" s="51">
        <v>0</v>
      </c>
      <c r="P2529" s="51">
        <v>0</v>
      </c>
      <c r="Q2529" s="52">
        <v>0</v>
      </c>
      <c r="R2529" s="50">
        <v>0</v>
      </c>
      <c r="S2529" s="51">
        <v>0</v>
      </c>
      <c r="T2529" s="51">
        <v>0</v>
      </c>
      <c r="U2529" s="51">
        <v>0</v>
      </c>
      <c r="V2529" s="51">
        <v>0</v>
      </c>
      <c r="W2529" s="52">
        <v>0</v>
      </c>
      <c r="X2529" s="50">
        <v>0</v>
      </c>
      <c r="Y2529" s="51">
        <v>0</v>
      </c>
      <c r="Z2529" s="51">
        <v>0</v>
      </c>
      <c r="AA2529" s="51">
        <v>0</v>
      </c>
      <c r="AB2529" s="51">
        <v>0</v>
      </c>
      <c r="AC2529" s="52">
        <v>0</v>
      </c>
      <c r="AD2529" s="50">
        <v>0</v>
      </c>
      <c r="AE2529" s="51">
        <v>0</v>
      </c>
      <c r="AF2529" s="51">
        <v>0</v>
      </c>
      <c r="AG2529" s="51">
        <v>0</v>
      </c>
      <c r="AH2529" s="51">
        <v>0</v>
      </c>
      <c r="AI2529" s="52">
        <v>0</v>
      </c>
    </row>
    <row r="2530" spans="1:35" x14ac:dyDescent="0.25">
      <c r="A2530" s="27">
        <v>2020</v>
      </c>
      <c r="B2530" s="27">
        <v>1</v>
      </c>
      <c r="C2530" s="27" t="s">
        <v>53</v>
      </c>
      <c r="D2530" s="27">
        <v>17</v>
      </c>
      <c r="E2530" s="27">
        <v>2003</v>
      </c>
      <c r="F2530" s="53">
        <v>0</v>
      </c>
      <c r="G2530" s="54">
        <v>0</v>
      </c>
      <c r="H2530" s="54">
        <v>0</v>
      </c>
      <c r="I2530" s="54">
        <v>0</v>
      </c>
      <c r="J2530" s="54">
        <v>0</v>
      </c>
      <c r="K2530" s="55">
        <v>0</v>
      </c>
      <c r="L2530" s="53">
        <v>0</v>
      </c>
      <c r="M2530" s="54">
        <v>0</v>
      </c>
      <c r="N2530" s="54">
        <v>0</v>
      </c>
      <c r="O2530" s="54">
        <v>0</v>
      </c>
      <c r="P2530" s="54">
        <v>0</v>
      </c>
      <c r="Q2530" s="55">
        <v>0</v>
      </c>
      <c r="R2530" s="53">
        <v>0</v>
      </c>
      <c r="S2530" s="54">
        <v>0</v>
      </c>
      <c r="T2530" s="54">
        <v>0</v>
      </c>
      <c r="U2530" s="54">
        <v>0</v>
      </c>
      <c r="V2530" s="54">
        <v>0</v>
      </c>
      <c r="W2530" s="55">
        <v>0</v>
      </c>
      <c r="X2530" s="53">
        <v>0</v>
      </c>
      <c r="Y2530" s="54">
        <v>0</v>
      </c>
      <c r="Z2530" s="54">
        <v>0</v>
      </c>
      <c r="AA2530" s="54">
        <v>0</v>
      </c>
      <c r="AB2530" s="54">
        <v>0</v>
      </c>
      <c r="AC2530" s="55">
        <v>0</v>
      </c>
      <c r="AD2530" s="53">
        <v>0</v>
      </c>
      <c r="AE2530" s="54">
        <v>0</v>
      </c>
      <c r="AF2530" s="54">
        <v>0</v>
      </c>
      <c r="AG2530" s="54">
        <v>0</v>
      </c>
      <c r="AH2530" s="54">
        <v>0</v>
      </c>
      <c r="AI2530" s="55">
        <v>0</v>
      </c>
    </row>
    <row r="2531" spans="1:35" x14ac:dyDescent="0.25">
      <c r="A2531" s="26">
        <v>2020</v>
      </c>
      <c r="B2531" s="26">
        <v>1</v>
      </c>
      <c r="C2531" s="26" t="s">
        <v>53</v>
      </c>
      <c r="D2531" s="26">
        <v>18</v>
      </c>
      <c r="E2531" s="26">
        <v>2002</v>
      </c>
      <c r="F2531" s="50">
        <v>0</v>
      </c>
      <c r="G2531" s="51">
        <v>0</v>
      </c>
      <c r="H2531" s="51">
        <v>0</v>
      </c>
      <c r="I2531" s="51">
        <v>0</v>
      </c>
      <c r="J2531" s="51">
        <v>0</v>
      </c>
      <c r="K2531" s="52">
        <v>0</v>
      </c>
      <c r="L2531" s="50">
        <v>0</v>
      </c>
      <c r="M2531" s="51">
        <v>0</v>
      </c>
      <c r="N2531" s="51">
        <v>0</v>
      </c>
      <c r="O2531" s="51">
        <v>0</v>
      </c>
      <c r="P2531" s="51">
        <v>0</v>
      </c>
      <c r="Q2531" s="52">
        <v>0</v>
      </c>
      <c r="R2531" s="50">
        <v>0</v>
      </c>
      <c r="S2531" s="51">
        <v>0</v>
      </c>
      <c r="T2531" s="51">
        <v>0</v>
      </c>
      <c r="U2531" s="51">
        <v>0</v>
      </c>
      <c r="V2531" s="51">
        <v>0</v>
      </c>
      <c r="W2531" s="52">
        <v>0</v>
      </c>
      <c r="X2531" s="50">
        <v>0</v>
      </c>
      <c r="Y2531" s="51">
        <v>0</v>
      </c>
      <c r="Z2531" s="51">
        <v>0</v>
      </c>
      <c r="AA2531" s="51">
        <v>0</v>
      </c>
      <c r="AB2531" s="51">
        <v>0</v>
      </c>
      <c r="AC2531" s="52">
        <v>0</v>
      </c>
      <c r="AD2531" s="50">
        <v>0</v>
      </c>
      <c r="AE2531" s="51">
        <v>0</v>
      </c>
      <c r="AF2531" s="51">
        <v>0</v>
      </c>
      <c r="AG2531" s="51">
        <v>0</v>
      </c>
      <c r="AH2531" s="51">
        <v>0</v>
      </c>
      <c r="AI2531" s="52">
        <v>0</v>
      </c>
    </row>
    <row r="2532" spans="1:35" x14ac:dyDescent="0.25">
      <c r="A2532" s="27">
        <v>2020</v>
      </c>
      <c r="B2532" s="27">
        <v>1</v>
      </c>
      <c r="C2532" s="27" t="s">
        <v>53</v>
      </c>
      <c r="D2532" s="27">
        <v>19</v>
      </c>
      <c r="E2532" s="27">
        <v>2001</v>
      </c>
      <c r="F2532" s="53">
        <v>0</v>
      </c>
      <c r="G2532" s="54">
        <v>0</v>
      </c>
      <c r="H2532" s="54">
        <v>0</v>
      </c>
      <c r="I2532" s="54">
        <v>0</v>
      </c>
      <c r="J2532" s="54">
        <v>0</v>
      </c>
      <c r="K2532" s="55">
        <v>0</v>
      </c>
      <c r="L2532" s="53">
        <v>0</v>
      </c>
      <c r="M2532" s="54">
        <v>0</v>
      </c>
      <c r="N2532" s="54">
        <v>0</v>
      </c>
      <c r="O2532" s="54">
        <v>0</v>
      </c>
      <c r="P2532" s="54">
        <v>0</v>
      </c>
      <c r="Q2532" s="55">
        <v>0</v>
      </c>
      <c r="R2532" s="53">
        <v>0</v>
      </c>
      <c r="S2532" s="54">
        <v>0</v>
      </c>
      <c r="T2532" s="54">
        <v>0</v>
      </c>
      <c r="U2532" s="54">
        <v>0</v>
      </c>
      <c r="V2532" s="54">
        <v>0</v>
      </c>
      <c r="W2532" s="55">
        <v>0</v>
      </c>
      <c r="X2532" s="53">
        <v>0</v>
      </c>
      <c r="Y2532" s="54">
        <v>0</v>
      </c>
      <c r="Z2532" s="54">
        <v>0</v>
      </c>
      <c r="AA2532" s="54">
        <v>0</v>
      </c>
      <c r="AB2532" s="54">
        <v>0</v>
      </c>
      <c r="AC2532" s="55">
        <v>0</v>
      </c>
      <c r="AD2532" s="53">
        <v>0</v>
      </c>
      <c r="AE2532" s="54">
        <v>0</v>
      </c>
      <c r="AF2532" s="54">
        <v>0</v>
      </c>
      <c r="AG2532" s="54">
        <v>0</v>
      </c>
      <c r="AH2532" s="54">
        <v>0</v>
      </c>
      <c r="AI2532" s="55">
        <v>0</v>
      </c>
    </row>
    <row r="2533" spans="1:35" x14ac:dyDescent="0.25">
      <c r="A2533" s="26">
        <v>2020</v>
      </c>
      <c r="B2533" s="26">
        <v>1</v>
      </c>
      <c r="C2533" s="26" t="s">
        <v>53</v>
      </c>
      <c r="D2533" s="26">
        <v>20</v>
      </c>
      <c r="E2533" s="26">
        <v>2000</v>
      </c>
      <c r="F2533" s="50">
        <v>182</v>
      </c>
      <c r="G2533" s="51">
        <v>0</v>
      </c>
      <c r="H2533" s="51">
        <v>0</v>
      </c>
      <c r="I2533" s="51">
        <v>0</v>
      </c>
      <c r="J2533" s="51">
        <v>0</v>
      </c>
      <c r="K2533" s="52">
        <v>0</v>
      </c>
      <c r="L2533" s="50">
        <v>0</v>
      </c>
      <c r="M2533" s="51">
        <v>0</v>
      </c>
      <c r="N2533" s="51">
        <v>0</v>
      </c>
      <c r="O2533" s="51">
        <v>0</v>
      </c>
      <c r="P2533" s="51">
        <v>0</v>
      </c>
      <c r="Q2533" s="52">
        <v>0</v>
      </c>
      <c r="R2533" s="50">
        <v>1</v>
      </c>
      <c r="S2533" s="51">
        <v>0</v>
      </c>
      <c r="T2533" s="51">
        <v>0</v>
      </c>
      <c r="U2533" s="51">
        <v>0</v>
      </c>
      <c r="V2533" s="51">
        <v>0</v>
      </c>
      <c r="W2533" s="52">
        <v>0</v>
      </c>
      <c r="X2533" s="50">
        <v>0</v>
      </c>
      <c r="Y2533" s="51">
        <v>0</v>
      </c>
      <c r="Z2533" s="51">
        <v>0</v>
      </c>
      <c r="AA2533" s="51">
        <v>0</v>
      </c>
      <c r="AB2533" s="51">
        <v>0</v>
      </c>
      <c r="AC2533" s="52">
        <v>0</v>
      </c>
      <c r="AD2533" s="50">
        <v>1</v>
      </c>
      <c r="AE2533" s="51">
        <v>0</v>
      </c>
      <c r="AF2533" s="51">
        <v>0</v>
      </c>
      <c r="AG2533" s="51">
        <v>0</v>
      </c>
      <c r="AH2533" s="51">
        <v>0</v>
      </c>
      <c r="AI2533" s="52">
        <v>0</v>
      </c>
    </row>
    <row r="2534" spans="1:35" x14ac:dyDescent="0.25">
      <c r="A2534" s="27">
        <v>2020</v>
      </c>
      <c r="B2534" s="27">
        <v>1</v>
      </c>
      <c r="C2534" s="27" t="s">
        <v>53</v>
      </c>
      <c r="D2534" s="27">
        <v>21</v>
      </c>
      <c r="E2534" s="27">
        <v>1999</v>
      </c>
      <c r="F2534" s="53">
        <v>364</v>
      </c>
      <c r="G2534" s="54">
        <v>732</v>
      </c>
      <c r="H2534" s="54">
        <v>0</v>
      </c>
      <c r="I2534" s="54">
        <v>0</v>
      </c>
      <c r="J2534" s="54">
        <v>0</v>
      </c>
      <c r="K2534" s="55">
        <v>0</v>
      </c>
      <c r="L2534" s="53">
        <v>0</v>
      </c>
      <c r="M2534" s="54">
        <v>0</v>
      </c>
      <c r="N2534" s="54">
        <v>0</v>
      </c>
      <c r="O2534" s="54">
        <v>0</v>
      </c>
      <c r="P2534" s="54">
        <v>0</v>
      </c>
      <c r="Q2534" s="55">
        <v>0</v>
      </c>
      <c r="R2534" s="53">
        <v>2</v>
      </c>
      <c r="S2534" s="54">
        <v>2</v>
      </c>
      <c r="T2534" s="54">
        <v>0</v>
      </c>
      <c r="U2534" s="54">
        <v>0</v>
      </c>
      <c r="V2534" s="54">
        <v>0</v>
      </c>
      <c r="W2534" s="55">
        <v>0</v>
      </c>
      <c r="X2534" s="53">
        <v>0</v>
      </c>
      <c r="Y2534" s="54">
        <v>0</v>
      </c>
      <c r="Z2534" s="54">
        <v>0</v>
      </c>
      <c r="AA2534" s="54">
        <v>0</v>
      </c>
      <c r="AB2534" s="54">
        <v>0</v>
      </c>
      <c r="AC2534" s="55">
        <v>0</v>
      </c>
      <c r="AD2534" s="53">
        <v>2</v>
      </c>
      <c r="AE2534" s="54">
        <v>2</v>
      </c>
      <c r="AF2534" s="54">
        <v>0</v>
      </c>
      <c r="AG2534" s="54">
        <v>0</v>
      </c>
      <c r="AH2534" s="54">
        <v>0</v>
      </c>
      <c r="AI2534" s="55">
        <v>0</v>
      </c>
    </row>
    <row r="2535" spans="1:35" x14ac:dyDescent="0.25">
      <c r="A2535" s="26">
        <v>2020</v>
      </c>
      <c r="B2535" s="26">
        <v>1</v>
      </c>
      <c r="C2535" s="26" t="s">
        <v>53</v>
      </c>
      <c r="D2535" s="26">
        <v>22</v>
      </c>
      <c r="E2535" s="26">
        <v>1998</v>
      </c>
      <c r="F2535" s="50">
        <v>0</v>
      </c>
      <c r="G2535" s="51">
        <v>0</v>
      </c>
      <c r="H2535" s="51">
        <v>0</v>
      </c>
      <c r="I2535" s="51">
        <v>0</v>
      </c>
      <c r="J2535" s="51">
        <v>0</v>
      </c>
      <c r="K2535" s="52">
        <v>0</v>
      </c>
      <c r="L2535" s="50">
        <v>0</v>
      </c>
      <c r="M2535" s="51">
        <v>0</v>
      </c>
      <c r="N2535" s="51">
        <v>0</v>
      </c>
      <c r="O2535" s="51">
        <v>0</v>
      </c>
      <c r="P2535" s="51">
        <v>0</v>
      </c>
      <c r="Q2535" s="52">
        <v>0</v>
      </c>
      <c r="R2535" s="50">
        <v>0</v>
      </c>
      <c r="S2535" s="51">
        <v>0</v>
      </c>
      <c r="T2535" s="51">
        <v>0</v>
      </c>
      <c r="U2535" s="51">
        <v>0</v>
      </c>
      <c r="V2535" s="51">
        <v>0</v>
      </c>
      <c r="W2535" s="52">
        <v>0</v>
      </c>
      <c r="X2535" s="50">
        <v>0</v>
      </c>
      <c r="Y2535" s="51">
        <v>0</v>
      </c>
      <c r="Z2535" s="51">
        <v>0</v>
      </c>
      <c r="AA2535" s="51">
        <v>0</v>
      </c>
      <c r="AB2535" s="51">
        <v>0</v>
      </c>
      <c r="AC2535" s="52">
        <v>0</v>
      </c>
      <c r="AD2535" s="50">
        <v>0</v>
      </c>
      <c r="AE2535" s="51">
        <v>0</v>
      </c>
      <c r="AF2535" s="51">
        <v>0</v>
      </c>
      <c r="AG2535" s="51">
        <v>0</v>
      </c>
      <c r="AH2535" s="51">
        <v>0</v>
      </c>
      <c r="AI2535" s="52">
        <v>0</v>
      </c>
    </row>
    <row r="2536" spans="1:35" x14ac:dyDescent="0.25">
      <c r="A2536" s="27">
        <v>2020</v>
      </c>
      <c r="B2536" s="27">
        <v>1</v>
      </c>
      <c r="C2536" s="27" t="s">
        <v>53</v>
      </c>
      <c r="D2536" s="27">
        <v>23</v>
      </c>
      <c r="E2536" s="27">
        <v>1997</v>
      </c>
      <c r="F2536" s="53">
        <v>182</v>
      </c>
      <c r="G2536" s="54">
        <v>732</v>
      </c>
      <c r="H2536" s="54">
        <v>0</v>
      </c>
      <c r="I2536" s="54">
        <v>0</v>
      </c>
      <c r="J2536" s="54">
        <v>0</v>
      </c>
      <c r="K2536" s="55">
        <v>0</v>
      </c>
      <c r="L2536" s="53">
        <v>0</v>
      </c>
      <c r="M2536" s="54">
        <v>0</v>
      </c>
      <c r="N2536" s="54">
        <v>0</v>
      </c>
      <c r="O2536" s="54">
        <v>0</v>
      </c>
      <c r="P2536" s="54">
        <v>0</v>
      </c>
      <c r="Q2536" s="55">
        <v>0</v>
      </c>
      <c r="R2536" s="53">
        <v>1</v>
      </c>
      <c r="S2536" s="54">
        <v>2</v>
      </c>
      <c r="T2536" s="54">
        <v>0</v>
      </c>
      <c r="U2536" s="54">
        <v>0</v>
      </c>
      <c r="V2536" s="54">
        <v>0</v>
      </c>
      <c r="W2536" s="55">
        <v>0</v>
      </c>
      <c r="X2536" s="53">
        <v>0</v>
      </c>
      <c r="Y2536" s="54">
        <v>0</v>
      </c>
      <c r="Z2536" s="54">
        <v>0</v>
      </c>
      <c r="AA2536" s="54">
        <v>0</v>
      </c>
      <c r="AB2536" s="54">
        <v>0</v>
      </c>
      <c r="AC2536" s="55">
        <v>0</v>
      </c>
      <c r="AD2536" s="53">
        <v>1</v>
      </c>
      <c r="AE2536" s="54">
        <v>2</v>
      </c>
      <c r="AF2536" s="54">
        <v>0</v>
      </c>
      <c r="AG2536" s="54">
        <v>0</v>
      </c>
      <c r="AH2536" s="54">
        <v>0</v>
      </c>
      <c r="AI2536" s="55">
        <v>0</v>
      </c>
    </row>
    <row r="2537" spans="1:35" x14ac:dyDescent="0.25">
      <c r="A2537" s="26">
        <v>2020</v>
      </c>
      <c r="B2537" s="26">
        <v>1</v>
      </c>
      <c r="C2537" s="26" t="s">
        <v>53</v>
      </c>
      <c r="D2537" s="26">
        <v>24</v>
      </c>
      <c r="E2537" s="26">
        <v>1996</v>
      </c>
      <c r="F2537" s="50">
        <v>182</v>
      </c>
      <c r="G2537" s="51">
        <v>366</v>
      </c>
      <c r="H2537" s="51">
        <v>0</v>
      </c>
      <c r="I2537" s="51">
        <v>0</v>
      </c>
      <c r="J2537" s="51">
        <v>0</v>
      </c>
      <c r="K2537" s="52">
        <v>0</v>
      </c>
      <c r="L2537" s="50">
        <v>0</v>
      </c>
      <c r="M2537" s="51">
        <v>0</v>
      </c>
      <c r="N2537" s="51">
        <v>0</v>
      </c>
      <c r="O2537" s="51">
        <v>0</v>
      </c>
      <c r="P2537" s="51">
        <v>0</v>
      </c>
      <c r="Q2537" s="52">
        <v>0</v>
      </c>
      <c r="R2537" s="50">
        <v>1</v>
      </c>
      <c r="S2537" s="51">
        <v>1</v>
      </c>
      <c r="T2537" s="51">
        <v>0</v>
      </c>
      <c r="U2537" s="51">
        <v>0</v>
      </c>
      <c r="V2537" s="51">
        <v>0</v>
      </c>
      <c r="W2537" s="52">
        <v>0</v>
      </c>
      <c r="X2537" s="50">
        <v>0</v>
      </c>
      <c r="Y2537" s="51">
        <v>0</v>
      </c>
      <c r="Z2537" s="51">
        <v>0</v>
      </c>
      <c r="AA2537" s="51">
        <v>0</v>
      </c>
      <c r="AB2537" s="51">
        <v>0</v>
      </c>
      <c r="AC2537" s="52">
        <v>0</v>
      </c>
      <c r="AD2537" s="50">
        <v>1</v>
      </c>
      <c r="AE2537" s="51">
        <v>1</v>
      </c>
      <c r="AF2537" s="51">
        <v>0</v>
      </c>
      <c r="AG2537" s="51">
        <v>0</v>
      </c>
      <c r="AH2537" s="51">
        <v>0</v>
      </c>
      <c r="AI2537" s="52">
        <v>0</v>
      </c>
    </row>
    <row r="2538" spans="1:35" x14ac:dyDescent="0.25">
      <c r="A2538" s="27">
        <v>2020</v>
      </c>
      <c r="B2538" s="27">
        <v>1</v>
      </c>
      <c r="C2538" s="27" t="s">
        <v>53</v>
      </c>
      <c r="D2538" s="27">
        <v>25</v>
      </c>
      <c r="E2538" s="27">
        <v>1995</v>
      </c>
      <c r="F2538" s="53">
        <v>0</v>
      </c>
      <c r="G2538" s="54">
        <v>0</v>
      </c>
      <c r="H2538" s="54">
        <v>0</v>
      </c>
      <c r="I2538" s="54">
        <v>0</v>
      </c>
      <c r="J2538" s="54">
        <v>0</v>
      </c>
      <c r="K2538" s="55">
        <v>0</v>
      </c>
      <c r="L2538" s="53">
        <v>0</v>
      </c>
      <c r="M2538" s="54">
        <v>0</v>
      </c>
      <c r="N2538" s="54">
        <v>0</v>
      </c>
      <c r="O2538" s="54">
        <v>0</v>
      </c>
      <c r="P2538" s="54">
        <v>0</v>
      </c>
      <c r="Q2538" s="55">
        <v>0</v>
      </c>
      <c r="R2538" s="53">
        <v>0</v>
      </c>
      <c r="S2538" s="54">
        <v>0</v>
      </c>
      <c r="T2538" s="54">
        <v>0</v>
      </c>
      <c r="U2538" s="54">
        <v>0</v>
      </c>
      <c r="V2538" s="54">
        <v>0</v>
      </c>
      <c r="W2538" s="55">
        <v>0</v>
      </c>
      <c r="X2538" s="53">
        <v>0</v>
      </c>
      <c r="Y2538" s="54">
        <v>0</v>
      </c>
      <c r="Z2538" s="54">
        <v>0</v>
      </c>
      <c r="AA2538" s="54">
        <v>0</v>
      </c>
      <c r="AB2538" s="54">
        <v>0</v>
      </c>
      <c r="AC2538" s="55">
        <v>0</v>
      </c>
      <c r="AD2538" s="53">
        <v>0</v>
      </c>
      <c r="AE2538" s="54">
        <v>0</v>
      </c>
      <c r="AF2538" s="54">
        <v>0</v>
      </c>
      <c r="AG2538" s="54">
        <v>0</v>
      </c>
      <c r="AH2538" s="54">
        <v>0</v>
      </c>
      <c r="AI2538" s="55">
        <v>0</v>
      </c>
    </row>
    <row r="2539" spans="1:35" x14ac:dyDescent="0.25">
      <c r="A2539" s="26">
        <v>2020</v>
      </c>
      <c r="B2539" s="26">
        <v>1</v>
      </c>
      <c r="C2539" s="26" t="s">
        <v>53</v>
      </c>
      <c r="D2539" s="26">
        <v>26</v>
      </c>
      <c r="E2539" s="26">
        <v>1994</v>
      </c>
      <c r="F2539" s="50">
        <v>0</v>
      </c>
      <c r="G2539" s="51">
        <v>0</v>
      </c>
      <c r="H2539" s="51">
        <v>0</v>
      </c>
      <c r="I2539" s="51">
        <v>0</v>
      </c>
      <c r="J2539" s="51">
        <v>0</v>
      </c>
      <c r="K2539" s="52">
        <v>0</v>
      </c>
      <c r="L2539" s="50">
        <v>0</v>
      </c>
      <c r="M2539" s="51">
        <v>0</v>
      </c>
      <c r="N2539" s="51">
        <v>0</v>
      </c>
      <c r="O2539" s="51">
        <v>0</v>
      </c>
      <c r="P2539" s="51">
        <v>0</v>
      </c>
      <c r="Q2539" s="52">
        <v>0</v>
      </c>
      <c r="R2539" s="50">
        <v>0</v>
      </c>
      <c r="S2539" s="51">
        <v>0</v>
      </c>
      <c r="T2539" s="51">
        <v>0</v>
      </c>
      <c r="U2539" s="51">
        <v>0</v>
      </c>
      <c r="V2539" s="51">
        <v>0</v>
      </c>
      <c r="W2539" s="52">
        <v>0</v>
      </c>
      <c r="X2539" s="50">
        <v>0</v>
      </c>
      <c r="Y2539" s="51">
        <v>0</v>
      </c>
      <c r="Z2539" s="51">
        <v>0</v>
      </c>
      <c r="AA2539" s="51">
        <v>0</v>
      </c>
      <c r="AB2539" s="51">
        <v>0</v>
      </c>
      <c r="AC2539" s="52">
        <v>0</v>
      </c>
      <c r="AD2539" s="50">
        <v>0</v>
      </c>
      <c r="AE2539" s="51">
        <v>0</v>
      </c>
      <c r="AF2539" s="51">
        <v>0</v>
      </c>
      <c r="AG2539" s="51">
        <v>0</v>
      </c>
      <c r="AH2539" s="51">
        <v>0</v>
      </c>
      <c r="AI2539" s="52">
        <v>0</v>
      </c>
    </row>
    <row r="2540" spans="1:35" x14ac:dyDescent="0.25">
      <c r="A2540" s="27">
        <v>2020</v>
      </c>
      <c r="B2540" s="27">
        <v>1</v>
      </c>
      <c r="C2540" s="27" t="s">
        <v>53</v>
      </c>
      <c r="D2540" s="27">
        <v>27</v>
      </c>
      <c r="E2540" s="27">
        <v>1993</v>
      </c>
      <c r="F2540" s="53">
        <v>122</v>
      </c>
      <c r="G2540" s="54">
        <v>306</v>
      </c>
      <c r="H2540" s="54">
        <v>0</v>
      </c>
      <c r="I2540" s="54">
        <v>0</v>
      </c>
      <c r="J2540" s="54">
        <v>0</v>
      </c>
      <c r="K2540" s="55">
        <v>0</v>
      </c>
      <c r="L2540" s="53">
        <v>0</v>
      </c>
      <c r="M2540" s="54">
        <v>0</v>
      </c>
      <c r="N2540" s="54">
        <v>0</v>
      </c>
      <c r="O2540" s="54">
        <v>0</v>
      </c>
      <c r="P2540" s="54">
        <v>0</v>
      </c>
      <c r="Q2540" s="55">
        <v>0</v>
      </c>
      <c r="R2540" s="53">
        <v>1</v>
      </c>
      <c r="S2540" s="54">
        <v>1</v>
      </c>
      <c r="T2540" s="54">
        <v>0</v>
      </c>
      <c r="U2540" s="54">
        <v>0</v>
      </c>
      <c r="V2540" s="54">
        <v>0</v>
      </c>
      <c r="W2540" s="55">
        <v>0</v>
      </c>
      <c r="X2540" s="53">
        <v>0</v>
      </c>
      <c r="Y2540" s="54">
        <v>0</v>
      </c>
      <c r="Z2540" s="54">
        <v>0</v>
      </c>
      <c r="AA2540" s="54">
        <v>0</v>
      </c>
      <c r="AB2540" s="54">
        <v>0</v>
      </c>
      <c r="AC2540" s="55">
        <v>0</v>
      </c>
      <c r="AD2540" s="53">
        <v>1</v>
      </c>
      <c r="AE2540" s="54">
        <v>1</v>
      </c>
      <c r="AF2540" s="54">
        <v>0</v>
      </c>
      <c r="AG2540" s="54">
        <v>0</v>
      </c>
      <c r="AH2540" s="54">
        <v>0</v>
      </c>
      <c r="AI2540" s="55">
        <v>0</v>
      </c>
    </row>
    <row r="2541" spans="1:35" x14ac:dyDescent="0.25">
      <c r="A2541" s="26">
        <v>2020</v>
      </c>
      <c r="B2541" s="26">
        <v>1</v>
      </c>
      <c r="C2541" s="26" t="s">
        <v>53</v>
      </c>
      <c r="D2541" s="26">
        <v>28</v>
      </c>
      <c r="E2541" s="26">
        <v>1992</v>
      </c>
      <c r="F2541" s="50">
        <v>196</v>
      </c>
      <c r="G2541" s="51">
        <v>366</v>
      </c>
      <c r="H2541" s="51">
        <v>0</v>
      </c>
      <c r="I2541" s="51">
        <v>0</v>
      </c>
      <c r="J2541" s="51">
        <v>0</v>
      </c>
      <c r="K2541" s="52">
        <v>0</v>
      </c>
      <c r="L2541" s="50">
        <v>0</v>
      </c>
      <c r="M2541" s="51">
        <v>0</v>
      </c>
      <c r="N2541" s="51">
        <v>0</v>
      </c>
      <c r="O2541" s="51">
        <v>0</v>
      </c>
      <c r="P2541" s="51">
        <v>0</v>
      </c>
      <c r="Q2541" s="52">
        <v>0</v>
      </c>
      <c r="R2541" s="50">
        <v>2</v>
      </c>
      <c r="S2541" s="51">
        <v>1</v>
      </c>
      <c r="T2541" s="51">
        <v>0</v>
      </c>
      <c r="U2541" s="51">
        <v>0</v>
      </c>
      <c r="V2541" s="51">
        <v>0</v>
      </c>
      <c r="W2541" s="52">
        <v>0</v>
      </c>
      <c r="X2541" s="50">
        <v>0</v>
      </c>
      <c r="Y2541" s="51">
        <v>0</v>
      </c>
      <c r="Z2541" s="51">
        <v>0</v>
      </c>
      <c r="AA2541" s="51">
        <v>0</v>
      </c>
      <c r="AB2541" s="51">
        <v>0</v>
      </c>
      <c r="AC2541" s="52">
        <v>0</v>
      </c>
      <c r="AD2541" s="50">
        <v>2</v>
      </c>
      <c r="AE2541" s="51">
        <v>1</v>
      </c>
      <c r="AF2541" s="51">
        <v>0</v>
      </c>
      <c r="AG2541" s="51">
        <v>0</v>
      </c>
      <c r="AH2541" s="51">
        <v>0</v>
      </c>
      <c r="AI2541" s="52">
        <v>0</v>
      </c>
    </row>
    <row r="2542" spans="1:35" x14ac:dyDescent="0.25">
      <c r="A2542" s="27">
        <v>2020</v>
      </c>
      <c r="B2542" s="27">
        <v>1</v>
      </c>
      <c r="C2542" s="27" t="s">
        <v>53</v>
      </c>
      <c r="D2542" s="27">
        <v>29</v>
      </c>
      <c r="E2542" s="27">
        <v>1991</v>
      </c>
      <c r="F2542" s="53">
        <v>0</v>
      </c>
      <c r="G2542" s="54">
        <v>335</v>
      </c>
      <c r="H2542" s="54">
        <v>0</v>
      </c>
      <c r="I2542" s="54">
        <v>0</v>
      </c>
      <c r="J2542" s="54">
        <v>0</v>
      </c>
      <c r="K2542" s="55">
        <v>0</v>
      </c>
      <c r="L2542" s="53">
        <v>0</v>
      </c>
      <c r="M2542" s="54">
        <v>0</v>
      </c>
      <c r="N2542" s="54">
        <v>0</v>
      </c>
      <c r="O2542" s="54">
        <v>0</v>
      </c>
      <c r="P2542" s="54">
        <v>0</v>
      </c>
      <c r="Q2542" s="55">
        <v>0</v>
      </c>
      <c r="R2542" s="53">
        <v>0</v>
      </c>
      <c r="S2542" s="54">
        <v>1</v>
      </c>
      <c r="T2542" s="54">
        <v>0</v>
      </c>
      <c r="U2542" s="54">
        <v>0</v>
      </c>
      <c r="V2542" s="54">
        <v>0</v>
      </c>
      <c r="W2542" s="55">
        <v>0</v>
      </c>
      <c r="X2542" s="53">
        <v>0</v>
      </c>
      <c r="Y2542" s="54">
        <v>0</v>
      </c>
      <c r="Z2542" s="54">
        <v>0</v>
      </c>
      <c r="AA2542" s="54">
        <v>0</v>
      </c>
      <c r="AB2542" s="54">
        <v>0</v>
      </c>
      <c r="AC2542" s="55">
        <v>0</v>
      </c>
      <c r="AD2542" s="53">
        <v>0</v>
      </c>
      <c r="AE2542" s="54">
        <v>1</v>
      </c>
      <c r="AF2542" s="54">
        <v>0</v>
      </c>
      <c r="AG2542" s="54">
        <v>0</v>
      </c>
      <c r="AH2542" s="54">
        <v>0</v>
      </c>
      <c r="AI2542" s="55">
        <v>0</v>
      </c>
    </row>
    <row r="2543" spans="1:35" x14ac:dyDescent="0.25">
      <c r="A2543" s="26">
        <v>2020</v>
      </c>
      <c r="B2543" s="26">
        <v>1</v>
      </c>
      <c r="C2543" s="26" t="s">
        <v>53</v>
      </c>
      <c r="D2543" s="26">
        <v>30</v>
      </c>
      <c r="E2543" s="26">
        <v>1990</v>
      </c>
      <c r="F2543" s="50">
        <v>0</v>
      </c>
      <c r="G2543" s="51">
        <v>0</v>
      </c>
      <c r="H2543" s="51">
        <v>0</v>
      </c>
      <c r="I2543" s="51">
        <v>0</v>
      </c>
      <c r="J2543" s="51">
        <v>0</v>
      </c>
      <c r="K2543" s="52">
        <v>0</v>
      </c>
      <c r="L2543" s="50">
        <v>0</v>
      </c>
      <c r="M2543" s="51">
        <v>0</v>
      </c>
      <c r="N2543" s="51">
        <v>0</v>
      </c>
      <c r="O2543" s="51">
        <v>0</v>
      </c>
      <c r="P2543" s="51">
        <v>0</v>
      </c>
      <c r="Q2543" s="52">
        <v>0</v>
      </c>
      <c r="R2543" s="50">
        <v>0</v>
      </c>
      <c r="S2543" s="51">
        <v>0</v>
      </c>
      <c r="T2543" s="51">
        <v>0</v>
      </c>
      <c r="U2543" s="51">
        <v>0</v>
      </c>
      <c r="V2543" s="51">
        <v>0</v>
      </c>
      <c r="W2543" s="52">
        <v>0</v>
      </c>
      <c r="X2543" s="50">
        <v>0</v>
      </c>
      <c r="Y2543" s="51">
        <v>0</v>
      </c>
      <c r="Z2543" s="51">
        <v>0</v>
      </c>
      <c r="AA2543" s="51">
        <v>0</v>
      </c>
      <c r="AB2543" s="51">
        <v>0</v>
      </c>
      <c r="AC2543" s="52">
        <v>0</v>
      </c>
      <c r="AD2543" s="50">
        <v>0</v>
      </c>
      <c r="AE2543" s="51">
        <v>0</v>
      </c>
      <c r="AF2543" s="51">
        <v>0</v>
      </c>
      <c r="AG2543" s="51">
        <v>0</v>
      </c>
      <c r="AH2543" s="51">
        <v>0</v>
      </c>
      <c r="AI2543" s="52">
        <v>0</v>
      </c>
    </row>
    <row r="2544" spans="1:35" x14ac:dyDescent="0.25">
      <c r="A2544" s="27">
        <v>2020</v>
      </c>
      <c r="B2544" s="27">
        <v>1</v>
      </c>
      <c r="C2544" s="27" t="s">
        <v>53</v>
      </c>
      <c r="D2544" s="27">
        <v>31</v>
      </c>
      <c r="E2544" s="27">
        <v>1989</v>
      </c>
      <c r="F2544" s="53">
        <v>182</v>
      </c>
      <c r="G2544" s="54">
        <v>732</v>
      </c>
      <c r="H2544" s="54">
        <v>0</v>
      </c>
      <c r="I2544" s="54">
        <v>0</v>
      </c>
      <c r="J2544" s="54">
        <v>0</v>
      </c>
      <c r="K2544" s="55">
        <v>0</v>
      </c>
      <c r="L2544" s="53">
        <v>0</v>
      </c>
      <c r="M2544" s="54">
        <v>0</v>
      </c>
      <c r="N2544" s="54">
        <v>0</v>
      </c>
      <c r="O2544" s="54">
        <v>0</v>
      </c>
      <c r="P2544" s="54">
        <v>0</v>
      </c>
      <c r="Q2544" s="55">
        <v>0</v>
      </c>
      <c r="R2544" s="53">
        <v>1</v>
      </c>
      <c r="S2544" s="54">
        <v>2</v>
      </c>
      <c r="T2544" s="54">
        <v>0</v>
      </c>
      <c r="U2544" s="54">
        <v>0</v>
      </c>
      <c r="V2544" s="54">
        <v>0</v>
      </c>
      <c r="W2544" s="55">
        <v>0</v>
      </c>
      <c r="X2544" s="53">
        <v>0</v>
      </c>
      <c r="Y2544" s="54">
        <v>0</v>
      </c>
      <c r="Z2544" s="54">
        <v>0</v>
      </c>
      <c r="AA2544" s="54">
        <v>0</v>
      </c>
      <c r="AB2544" s="54">
        <v>0</v>
      </c>
      <c r="AC2544" s="55">
        <v>0</v>
      </c>
      <c r="AD2544" s="53">
        <v>1</v>
      </c>
      <c r="AE2544" s="54">
        <v>2</v>
      </c>
      <c r="AF2544" s="54">
        <v>0</v>
      </c>
      <c r="AG2544" s="54">
        <v>0</v>
      </c>
      <c r="AH2544" s="54">
        <v>0</v>
      </c>
      <c r="AI2544" s="55">
        <v>0</v>
      </c>
    </row>
    <row r="2545" spans="1:35" x14ac:dyDescent="0.25">
      <c r="A2545" s="26">
        <v>2020</v>
      </c>
      <c r="B2545" s="26">
        <v>1</v>
      </c>
      <c r="C2545" s="26" t="s">
        <v>53</v>
      </c>
      <c r="D2545" s="26">
        <v>32</v>
      </c>
      <c r="E2545" s="26">
        <v>1988</v>
      </c>
      <c r="F2545" s="50">
        <v>219</v>
      </c>
      <c r="G2545" s="51">
        <v>335</v>
      </c>
      <c r="H2545" s="51">
        <v>0</v>
      </c>
      <c r="I2545" s="51">
        <v>0</v>
      </c>
      <c r="J2545" s="51">
        <v>0</v>
      </c>
      <c r="K2545" s="52">
        <v>0</v>
      </c>
      <c r="L2545" s="50">
        <v>0</v>
      </c>
      <c r="M2545" s="51">
        <v>0</v>
      </c>
      <c r="N2545" s="51">
        <v>0</v>
      </c>
      <c r="O2545" s="51">
        <v>0</v>
      </c>
      <c r="P2545" s="51">
        <v>0</v>
      </c>
      <c r="Q2545" s="52">
        <v>0</v>
      </c>
      <c r="R2545" s="50">
        <v>2</v>
      </c>
      <c r="S2545" s="51">
        <v>1</v>
      </c>
      <c r="T2545" s="51">
        <v>0</v>
      </c>
      <c r="U2545" s="51">
        <v>0</v>
      </c>
      <c r="V2545" s="51">
        <v>0</v>
      </c>
      <c r="W2545" s="52">
        <v>0</v>
      </c>
      <c r="X2545" s="50">
        <v>0</v>
      </c>
      <c r="Y2545" s="51">
        <v>0</v>
      </c>
      <c r="Z2545" s="51">
        <v>0</v>
      </c>
      <c r="AA2545" s="51">
        <v>0</v>
      </c>
      <c r="AB2545" s="51">
        <v>0</v>
      </c>
      <c r="AC2545" s="52">
        <v>0</v>
      </c>
      <c r="AD2545" s="50">
        <v>2</v>
      </c>
      <c r="AE2545" s="51">
        <v>1</v>
      </c>
      <c r="AF2545" s="51">
        <v>0</v>
      </c>
      <c r="AG2545" s="51">
        <v>0</v>
      </c>
      <c r="AH2545" s="51">
        <v>0</v>
      </c>
      <c r="AI2545" s="52">
        <v>0</v>
      </c>
    </row>
    <row r="2546" spans="1:35" x14ac:dyDescent="0.25">
      <c r="A2546" s="27">
        <v>2020</v>
      </c>
      <c r="B2546" s="27">
        <v>1</v>
      </c>
      <c r="C2546" s="27" t="s">
        <v>53</v>
      </c>
      <c r="D2546" s="27">
        <v>33</v>
      </c>
      <c r="E2546" s="27">
        <v>1987</v>
      </c>
      <c r="F2546" s="53">
        <v>182</v>
      </c>
      <c r="G2546" s="54">
        <v>0</v>
      </c>
      <c r="H2546" s="54">
        <v>0</v>
      </c>
      <c r="I2546" s="54">
        <v>0</v>
      </c>
      <c r="J2546" s="54">
        <v>0</v>
      </c>
      <c r="K2546" s="55">
        <v>0</v>
      </c>
      <c r="L2546" s="53">
        <v>0</v>
      </c>
      <c r="M2546" s="54">
        <v>0</v>
      </c>
      <c r="N2546" s="54">
        <v>0</v>
      </c>
      <c r="O2546" s="54">
        <v>0</v>
      </c>
      <c r="P2546" s="54">
        <v>0</v>
      </c>
      <c r="Q2546" s="55">
        <v>0</v>
      </c>
      <c r="R2546" s="53">
        <v>1</v>
      </c>
      <c r="S2546" s="54">
        <v>0</v>
      </c>
      <c r="T2546" s="54">
        <v>0</v>
      </c>
      <c r="U2546" s="54">
        <v>0</v>
      </c>
      <c r="V2546" s="54">
        <v>0</v>
      </c>
      <c r="W2546" s="55">
        <v>0</v>
      </c>
      <c r="X2546" s="53">
        <v>0</v>
      </c>
      <c r="Y2546" s="54">
        <v>0</v>
      </c>
      <c r="Z2546" s="54">
        <v>0</v>
      </c>
      <c r="AA2546" s="54">
        <v>0</v>
      </c>
      <c r="AB2546" s="54">
        <v>0</v>
      </c>
      <c r="AC2546" s="55">
        <v>0</v>
      </c>
      <c r="AD2546" s="53">
        <v>1</v>
      </c>
      <c r="AE2546" s="54">
        <v>0</v>
      </c>
      <c r="AF2546" s="54">
        <v>0</v>
      </c>
      <c r="AG2546" s="54">
        <v>0</v>
      </c>
      <c r="AH2546" s="54">
        <v>0</v>
      </c>
      <c r="AI2546" s="55">
        <v>0</v>
      </c>
    </row>
    <row r="2547" spans="1:35" x14ac:dyDescent="0.25">
      <c r="A2547" s="26">
        <v>2020</v>
      </c>
      <c r="B2547" s="26">
        <v>1</v>
      </c>
      <c r="C2547" s="26" t="s">
        <v>53</v>
      </c>
      <c r="D2547" s="26">
        <v>34</v>
      </c>
      <c r="E2547" s="26">
        <v>1986</v>
      </c>
      <c r="F2547" s="50">
        <v>7</v>
      </c>
      <c r="G2547" s="51">
        <v>227</v>
      </c>
      <c r="H2547" s="51">
        <v>0</v>
      </c>
      <c r="I2547" s="51">
        <v>0</v>
      </c>
      <c r="J2547" s="51">
        <v>0</v>
      </c>
      <c r="K2547" s="52">
        <v>0</v>
      </c>
      <c r="L2547" s="50">
        <v>0</v>
      </c>
      <c r="M2547" s="51">
        <v>0</v>
      </c>
      <c r="N2547" s="51">
        <v>0</v>
      </c>
      <c r="O2547" s="51">
        <v>0</v>
      </c>
      <c r="P2547" s="51">
        <v>0</v>
      </c>
      <c r="Q2547" s="52">
        <v>0</v>
      </c>
      <c r="R2547" s="50">
        <v>1</v>
      </c>
      <c r="S2547" s="51">
        <v>1</v>
      </c>
      <c r="T2547" s="51">
        <v>0</v>
      </c>
      <c r="U2547" s="51">
        <v>0</v>
      </c>
      <c r="V2547" s="51">
        <v>0</v>
      </c>
      <c r="W2547" s="52">
        <v>0</v>
      </c>
      <c r="X2547" s="50">
        <v>0</v>
      </c>
      <c r="Y2547" s="51">
        <v>0</v>
      </c>
      <c r="Z2547" s="51">
        <v>0</v>
      </c>
      <c r="AA2547" s="51">
        <v>0</v>
      </c>
      <c r="AB2547" s="51">
        <v>0</v>
      </c>
      <c r="AC2547" s="52">
        <v>0</v>
      </c>
      <c r="AD2547" s="50">
        <v>0</v>
      </c>
      <c r="AE2547" s="51">
        <v>1</v>
      </c>
      <c r="AF2547" s="51">
        <v>0</v>
      </c>
      <c r="AG2547" s="51">
        <v>0</v>
      </c>
      <c r="AH2547" s="51">
        <v>0</v>
      </c>
      <c r="AI2547" s="52">
        <v>0</v>
      </c>
    </row>
    <row r="2548" spans="1:35" x14ac:dyDescent="0.25">
      <c r="A2548" s="27">
        <v>2020</v>
      </c>
      <c r="B2548" s="27">
        <v>1</v>
      </c>
      <c r="C2548" s="27" t="s">
        <v>53</v>
      </c>
      <c r="D2548" s="27">
        <v>35</v>
      </c>
      <c r="E2548" s="27">
        <v>1985</v>
      </c>
      <c r="F2548" s="53">
        <v>72</v>
      </c>
      <c r="G2548" s="54">
        <v>0</v>
      </c>
      <c r="H2548" s="54">
        <v>0</v>
      </c>
      <c r="I2548" s="54">
        <v>0</v>
      </c>
      <c r="J2548" s="54">
        <v>0</v>
      </c>
      <c r="K2548" s="55">
        <v>0</v>
      </c>
      <c r="L2548" s="53">
        <v>0</v>
      </c>
      <c r="M2548" s="54">
        <v>0</v>
      </c>
      <c r="N2548" s="54">
        <v>0</v>
      </c>
      <c r="O2548" s="54">
        <v>0</v>
      </c>
      <c r="P2548" s="54">
        <v>0</v>
      </c>
      <c r="Q2548" s="55">
        <v>0</v>
      </c>
      <c r="R2548" s="53">
        <v>1</v>
      </c>
      <c r="S2548" s="54">
        <v>0</v>
      </c>
      <c r="T2548" s="54">
        <v>0</v>
      </c>
      <c r="U2548" s="54">
        <v>0</v>
      </c>
      <c r="V2548" s="54">
        <v>0</v>
      </c>
      <c r="W2548" s="55">
        <v>0</v>
      </c>
      <c r="X2548" s="53">
        <v>0</v>
      </c>
      <c r="Y2548" s="54">
        <v>0</v>
      </c>
      <c r="Z2548" s="54">
        <v>0</v>
      </c>
      <c r="AA2548" s="54">
        <v>0</v>
      </c>
      <c r="AB2548" s="54">
        <v>0</v>
      </c>
      <c r="AC2548" s="55">
        <v>0</v>
      </c>
      <c r="AD2548" s="53">
        <v>1</v>
      </c>
      <c r="AE2548" s="54">
        <v>0</v>
      </c>
      <c r="AF2548" s="54">
        <v>0</v>
      </c>
      <c r="AG2548" s="54">
        <v>0</v>
      </c>
      <c r="AH2548" s="54">
        <v>0</v>
      </c>
      <c r="AI2548" s="55">
        <v>0</v>
      </c>
    </row>
    <row r="2549" spans="1:35" x14ac:dyDescent="0.25">
      <c r="A2549" s="26">
        <v>2020</v>
      </c>
      <c r="B2549" s="26">
        <v>1</v>
      </c>
      <c r="C2549" s="26" t="s">
        <v>53</v>
      </c>
      <c r="D2549" s="26">
        <v>36</v>
      </c>
      <c r="E2549" s="26">
        <v>1984</v>
      </c>
      <c r="F2549" s="50">
        <v>0</v>
      </c>
      <c r="G2549" s="51">
        <v>0</v>
      </c>
      <c r="H2549" s="51">
        <v>0</v>
      </c>
      <c r="I2549" s="51">
        <v>0</v>
      </c>
      <c r="J2549" s="51">
        <v>0</v>
      </c>
      <c r="K2549" s="52">
        <v>0</v>
      </c>
      <c r="L2549" s="50">
        <v>0</v>
      </c>
      <c r="M2549" s="51">
        <v>0</v>
      </c>
      <c r="N2549" s="51">
        <v>0</v>
      </c>
      <c r="O2549" s="51">
        <v>0</v>
      </c>
      <c r="P2549" s="51">
        <v>0</v>
      </c>
      <c r="Q2549" s="52">
        <v>0</v>
      </c>
      <c r="R2549" s="50">
        <v>0</v>
      </c>
      <c r="S2549" s="51">
        <v>0</v>
      </c>
      <c r="T2549" s="51">
        <v>0</v>
      </c>
      <c r="U2549" s="51">
        <v>0</v>
      </c>
      <c r="V2549" s="51">
        <v>0</v>
      </c>
      <c r="W2549" s="52">
        <v>0</v>
      </c>
      <c r="X2549" s="50">
        <v>0</v>
      </c>
      <c r="Y2549" s="51">
        <v>0</v>
      </c>
      <c r="Z2549" s="51">
        <v>0</v>
      </c>
      <c r="AA2549" s="51">
        <v>0</v>
      </c>
      <c r="AB2549" s="51">
        <v>0</v>
      </c>
      <c r="AC2549" s="52">
        <v>0</v>
      </c>
      <c r="AD2549" s="50">
        <v>0</v>
      </c>
      <c r="AE2549" s="51">
        <v>0</v>
      </c>
      <c r="AF2549" s="51">
        <v>0</v>
      </c>
      <c r="AG2549" s="51">
        <v>0</v>
      </c>
      <c r="AH2549" s="51">
        <v>0</v>
      </c>
      <c r="AI2549" s="52">
        <v>0</v>
      </c>
    </row>
    <row r="2550" spans="1:35" x14ac:dyDescent="0.25">
      <c r="A2550" s="27">
        <v>2020</v>
      </c>
      <c r="B2550" s="27">
        <v>1</v>
      </c>
      <c r="C2550" s="27" t="s">
        <v>53</v>
      </c>
      <c r="D2550" s="27">
        <v>37</v>
      </c>
      <c r="E2550" s="27">
        <v>1983</v>
      </c>
      <c r="F2550" s="53">
        <v>182</v>
      </c>
      <c r="G2550" s="54">
        <v>519</v>
      </c>
      <c r="H2550" s="54">
        <v>0</v>
      </c>
      <c r="I2550" s="54">
        <v>0</v>
      </c>
      <c r="J2550" s="54">
        <v>0</v>
      </c>
      <c r="K2550" s="55">
        <v>0</v>
      </c>
      <c r="L2550" s="53">
        <v>0</v>
      </c>
      <c r="M2550" s="54">
        <v>0</v>
      </c>
      <c r="N2550" s="54">
        <v>0</v>
      </c>
      <c r="O2550" s="54">
        <v>0</v>
      </c>
      <c r="P2550" s="54">
        <v>0</v>
      </c>
      <c r="Q2550" s="55">
        <v>0</v>
      </c>
      <c r="R2550" s="53">
        <v>1</v>
      </c>
      <c r="S2550" s="54">
        <v>2</v>
      </c>
      <c r="T2550" s="54">
        <v>0</v>
      </c>
      <c r="U2550" s="54">
        <v>0</v>
      </c>
      <c r="V2550" s="54">
        <v>0</v>
      </c>
      <c r="W2550" s="55">
        <v>0</v>
      </c>
      <c r="X2550" s="53">
        <v>0</v>
      </c>
      <c r="Y2550" s="54">
        <v>0</v>
      </c>
      <c r="Z2550" s="54">
        <v>0</v>
      </c>
      <c r="AA2550" s="54">
        <v>0</v>
      </c>
      <c r="AB2550" s="54">
        <v>0</v>
      </c>
      <c r="AC2550" s="55">
        <v>0</v>
      </c>
      <c r="AD2550" s="53">
        <v>1</v>
      </c>
      <c r="AE2550" s="54">
        <v>2</v>
      </c>
      <c r="AF2550" s="54">
        <v>0</v>
      </c>
      <c r="AG2550" s="54">
        <v>0</v>
      </c>
      <c r="AH2550" s="54">
        <v>0</v>
      </c>
      <c r="AI2550" s="55">
        <v>0</v>
      </c>
    </row>
    <row r="2551" spans="1:35" x14ac:dyDescent="0.25">
      <c r="A2551" s="26">
        <v>2020</v>
      </c>
      <c r="B2551" s="26">
        <v>1</v>
      </c>
      <c r="C2551" s="26" t="s">
        <v>53</v>
      </c>
      <c r="D2551" s="26">
        <v>38</v>
      </c>
      <c r="E2551" s="26">
        <v>1982</v>
      </c>
      <c r="F2551" s="50">
        <v>364</v>
      </c>
      <c r="G2551" s="51">
        <v>1098</v>
      </c>
      <c r="H2551" s="51">
        <v>0</v>
      </c>
      <c r="I2551" s="51">
        <v>0</v>
      </c>
      <c r="J2551" s="51">
        <v>0</v>
      </c>
      <c r="K2551" s="52">
        <v>0</v>
      </c>
      <c r="L2551" s="50">
        <v>0</v>
      </c>
      <c r="M2551" s="51">
        <v>0</v>
      </c>
      <c r="N2551" s="51">
        <v>0</v>
      </c>
      <c r="O2551" s="51">
        <v>0</v>
      </c>
      <c r="P2551" s="51">
        <v>0</v>
      </c>
      <c r="Q2551" s="52">
        <v>0</v>
      </c>
      <c r="R2551" s="50">
        <v>2</v>
      </c>
      <c r="S2551" s="51">
        <v>3</v>
      </c>
      <c r="T2551" s="51">
        <v>0</v>
      </c>
      <c r="U2551" s="51">
        <v>0</v>
      </c>
      <c r="V2551" s="51">
        <v>0</v>
      </c>
      <c r="W2551" s="52">
        <v>0</v>
      </c>
      <c r="X2551" s="50">
        <v>0</v>
      </c>
      <c r="Y2551" s="51">
        <v>0</v>
      </c>
      <c r="Z2551" s="51">
        <v>0</v>
      </c>
      <c r="AA2551" s="51">
        <v>0</v>
      </c>
      <c r="AB2551" s="51">
        <v>0</v>
      </c>
      <c r="AC2551" s="52">
        <v>0</v>
      </c>
      <c r="AD2551" s="50">
        <v>2</v>
      </c>
      <c r="AE2551" s="51">
        <v>3</v>
      </c>
      <c r="AF2551" s="51">
        <v>0</v>
      </c>
      <c r="AG2551" s="51">
        <v>0</v>
      </c>
      <c r="AH2551" s="51">
        <v>0</v>
      </c>
      <c r="AI2551" s="52">
        <v>0</v>
      </c>
    </row>
    <row r="2552" spans="1:35" x14ac:dyDescent="0.25">
      <c r="A2552" s="27">
        <v>2020</v>
      </c>
      <c r="B2552" s="27">
        <v>1</v>
      </c>
      <c r="C2552" s="27" t="s">
        <v>53</v>
      </c>
      <c r="D2552" s="27">
        <v>39</v>
      </c>
      <c r="E2552" s="27">
        <v>1981</v>
      </c>
      <c r="F2552" s="53">
        <v>364</v>
      </c>
      <c r="G2552" s="54">
        <v>366</v>
      </c>
      <c r="H2552" s="54">
        <v>0</v>
      </c>
      <c r="I2552" s="54">
        <v>0</v>
      </c>
      <c r="J2552" s="54">
        <v>0</v>
      </c>
      <c r="K2552" s="55">
        <v>0</v>
      </c>
      <c r="L2552" s="53">
        <v>0</v>
      </c>
      <c r="M2552" s="54">
        <v>0</v>
      </c>
      <c r="N2552" s="54">
        <v>0</v>
      </c>
      <c r="O2552" s="54">
        <v>0</v>
      </c>
      <c r="P2552" s="54">
        <v>0</v>
      </c>
      <c r="Q2552" s="55">
        <v>0</v>
      </c>
      <c r="R2552" s="53">
        <v>2</v>
      </c>
      <c r="S2552" s="54">
        <v>1</v>
      </c>
      <c r="T2552" s="54">
        <v>0</v>
      </c>
      <c r="U2552" s="54">
        <v>0</v>
      </c>
      <c r="V2552" s="54">
        <v>0</v>
      </c>
      <c r="W2552" s="55">
        <v>0</v>
      </c>
      <c r="X2552" s="53">
        <v>0</v>
      </c>
      <c r="Y2552" s="54">
        <v>0</v>
      </c>
      <c r="Z2552" s="54">
        <v>0</v>
      </c>
      <c r="AA2552" s="54">
        <v>0</v>
      </c>
      <c r="AB2552" s="54">
        <v>0</v>
      </c>
      <c r="AC2552" s="55">
        <v>0</v>
      </c>
      <c r="AD2552" s="53">
        <v>2</v>
      </c>
      <c r="AE2552" s="54">
        <v>1</v>
      </c>
      <c r="AF2552" s="54">
        <v>0</v>
      </c>
      <c r="AG2552" s="54">
        <v>0</v>
      </c>
      <c r="AH2552" s="54">
        <v>0</v>
      </c>
      <c r="AI2552" s="55">
        <v>0</v>
      </c>
    </row>
    <row r="2553" spans="1:35" x14ac:dyDescent="0.25">
      <c r="A2553" s="26">
        <v>2020</v>
      </c>
      <c r="B2553" s="26">
        <v>1</v>
      </c>
      <c r="C2553" s="26" t="s">
        <v>53</v>
      </c>
      <c r="D2553" s="26">
        <v>40</v>
      </c>
      <c r="E2553" s="26">
        <v>1980</v>
      </c>
      <c r="F2553" s="50">
        <v>364</v>
      </c>
      <c r="G2553" s="51">
        <v>732</v>
      </c>
      <c r="H2553" s="51">
        <v>0</v>
      </c>
      <c r="I2553" s="51">
        <v>0</v>
      </c>
      <c r="J2553" s="51">
        <v>0</v>
      </c>
      <c r="K2553" s="52">
        <v>0</v>
      </c>
      <c r="L2553" s="50">
        <v>0</v>
      </c>
      <c r="M2553" s="51">
        <v>0</v>
      </c>
      <c r="N2553" s="51">
        <v>0</v>
      </c>
      <c r="O2553" s="51">
        <v>0</v>
      </c>
      <c r="P2553" s="51">
        <v>0</v>
      </c>
      <c r="Q2553" s="52">
        <v>0</v>
      </c>
      <c r="R2553" s="50">
        <v>2</v>
      </c>
      <c r="S2553" s="51">
        <v>2</v>
      </c>
      <c r="T2553" s="51">
        <v>0</v>
      </c>
      <c r="U2553" s="51">
        <v>0</v>
      </c>
      <c r="V2553" s="51">
        <v>0</v>
      </c>
      <c r="W2553" s="52">
        <v>0</v>
      </c>
      <c r="X2553" s="50">
        <v>0</v>
      </c>
      <c r="Y2553" s="51">
        <v>0</v>
      </c>
      <c r="Z2553" s="51">
        <v>0</v>
      </c>
      <c r="AA2553" s="51">
        <v>0</v>
      </c>
      <c r="AB2553" s="51">
        <v>0</v>
      </c>
      <c r="AC2553" s="52">
        <v>0</v>
      </c>
      <c r="AD2553" s="50">
        <v>2</v>
      </c>
      <c r="AE2553" s="51">
        <v>2</v>
      </c>
      <c r="AF2553" s="51">
        <v>0</v>
      </c>
      <c r="AG2553" s="51">
        <v>0</v>
      </c>
      <c r="AH2553" s="51">
        <v>0</v>
      </c>
      <c r="AI2553" s="52">
        <v>0</v>
      </c>
    </row>
    <row r="2554" spans="1:35" x14ac:dyDescent="0.25">
      <c r="A2554" s="27">
        <v>2020</v>
      </c>
      <c r="B2554" s="27">
        <v>1</v>
      </c>
      <c r="C2554" s="27" t="s">
        <v>53</v>
      </c>
      <c r="D2554" s="27">
        <v>41</v>
      </c>
      <c r="E2554" s="27">
        <v>1979</v>
      </c>
      <c r="F2554" s="53">
        <v>0</v>
      </c>
      <c r="G2554" s="54">
        <v>0</v>
      </c>
      <c r="H2554" s="54">
        <v>0</v>
      </c>
      <c r="I2554" s="54">
        <v>0</v>
      </c>
      <c r="J2554" s="54">
        <v>0</v>
      </c>
      <c r="K2554" s="55">
        <v>0</v>
      </c>
      <c r="L2554" s="53">
        <v>0</v>
      </c>
      <c r="M2554" s="54">
        <v>0</v>
      </c>
      <c r="N2554" s="54">
        <v>0</v>
      </c>
      <c r="O2554" s="54">
        <v>0</v>
      </c>
      <c r="P2554" s="54">
        <v>0</v>
      </c>
      <c r="Q2554" s="55">
        <v>0</v>
      </c>
      <c r="R2554" s="53">
        <v>0</v>
      </c>
      <c r="S2554" s="54">
        <v>0</v>
      </c>
      <c r="T2554" s="54">
        <v>0</v>
      </c>
      <c r="U2554" s="54">
        <v>0</v>
      </c>
      <c r="V2554" s="54">
        <v>0</v>
      </c>
      <c r="W2554" s="55">
        <v>0</v>
      </c>
      <c r="X2554" s="53">
        <v>0</v>
      </c>
      <c r="Y2554" s="54">
        <v>0</v>
      </c>
      <c r="Z2554" s="54">
        <v>0</v>
      </c>
      <c r="AA2554" s="54">
        <v>0</v>
      </c>
      <c r="AB2554" s="54">
        <v>0</v>
      </c>
      <c r="AC2554" s="55">
        <v>0</v>
      </c>
      <c r="AD2554" s="53">
        <v>0</v>
      </c>
      <c r="AE2554" s="54">
        <v>0</v>
      </c>
      <c r="AF2554" s="54">
        <v>0</v>
      </c>
      <c r="AG2554" s="54">
        <v>0</v>
      </c>
      <c r="AH2554" s="54">
        <v>0</v>
      </c>
      <c r="AI2554" s="55">
        <v>0</v>
      </c>
    </row>
    <row r="2555" spans="1:35" x14ac:dyDescent="0.25">
      <c r="A2555" s="26">
        <v>2020</v>
      </c>
      <c r="B2555" s="26">
        <v>1</v>
      </c>
      <c r="C2555" s="26" t="s">
        <v>53</v>
      </c>
      <c r="D2555" s="26">
        <v>42</v>
      </c>
      <c r="E2555" s="26">
        <v>1978</v>
      </c>
      <c r="F2555" s="50">
        <v>0</v>
      </c>
      <c r="G2555" s="51">
        <v>0</v>
      </c>
      <c r="H2555" s="51">
        <v>0</v>
      </c>
      <c r="I2555" s="51">
        <v>0</v>
      </c>
      <c r="J2555" s="51">
        <v>0</v>
      </c>
      <c r="K2555" s="52">
        <v>0</v>
      </c>
      <c r="L2555" s="50">
        <v>0</v>
      </c>
      <c r="M2555" s="51">
        <v>0</v>
      </c>
      <c r="N2555" s="51">
        <v>0</v>
      </c>
      <c r="O2555" s="51">
        <v>0</v>
      </c>
      <c r="P2555" s="51">
        <v>0</v>
      </c>
      <c r="Q2555" s="52">
        <v>0</v>
      </c>
      <c r="R2555" s="50">
        <v>0</v>
      </c>
      <c r="S2555" s="51">
        <v>0</v>
      </c>
      <c r="T2555" s="51">
        <v>0</v>
      </c>
      <c r="U2555" s="51">
        <v>0</v>
      </c>
      <c r="V2555" s="51">
        <v>0</v>
      </c>
      <c r="W2555" s="52">
        <v>0</v>
      </c>
      <c r="X2555" s="50">
        <v>0</v>
      </c>
      <c r="Y2555" s="51">
        <v>0</v>
      </c>
      <c r="Z2555" s="51">
        <v>0</v>
      </c>
      <c r="AA2555" s="51">
        <v>0</v>
      </c>
      <c r="AB2555" s="51">
        <v>0</v>
      </c>
      <c r="AC2555" s="52">
        <v>0</v>
      </c>
      <c r="AD2555" s="50">
        <v>0</v>
      </c>
      <c r="AE2555" s="51">
        <v>0</v>
      </c>
      <c r="AF2555" s="51">
        <v>0</v>
      </c>
      <c r="AG2555" s="51">
        <v>0</v>
      </c>
      <c r="AH2555" s="51">
        <v>0</v>
      </c>
      <c r="AI2555" s="52">
        <v>0</v>
      </c>
    </row>
    <row r="2556" spans="1:35" x14ac:dyDescent="0.25">
      <c r="A2556" s="27">
        <v>2020</v>
      </c>
      <c r="B2556" s="27">
        <v>1</v>
      </c>
      <c r="C2556" s="27" t="s">
        <v>53</v>
      </c>
      <c r="D2556" s="27">
        <v>43</v>
      </c>
      <c r="E2556" s="27">
        <v>1977</v>
      </c>
      <c r="F2556" s="53">
        <v>182</v>
      </c>
      <c r="G2556" s="54">
        <v>0</v>
      </c>
      <c r="H2556" s="54">
        <v>0</v>
      </c>
      <c r="I2556" s="54">
        <v>0</v>
      </c>
      <c r="J2556" s="54">
        <v>0</v>
      </c>
      <c r="K2556" s="55">
        <v>0</v>
      </c>
      <c r="L2556" s="53">
        <v>0</v>
      </c>
      <c r="M2556" s="54">
        <v>0</v>
      </c>
      <c r="N2556" s="54">
        <v>0</v>
      </c>
      <c r="O2556" s="54">
        <v>0</v>
      </c>
      <c r="P2556" s="54">
        <v>0</v>
      </c>
      <c r="Q2556" s="55">
        <v>0</v>
      </c>
      <c r="R2556" s="53">
        <v>1</v>
      </c>
      <c r="S2556" s="54">
        <v>0</v>
      </c>
      <c r="T2556" s="54">
        <v>0</v>
      </c>
      <c r="U2556" s="54">
        <v>0</v>
      </c>
      <c r="V2556" s="54">
        <v>0</v>
      </c>
      <c r="W2556" s="55">
        <v>0</v>
      </c>
      <c r="X2556" s="53">
        <v>0</v>
      </c>
      <c r="Y2556" s="54">
        <v>0</v>
      </c>
      <c r="Z2556" s="54">
        <v>0</v>
      </c>
      <c r="AA2556" s="54">
        <v>0</v>
      </c>
      <c r="AB2556" s="54">
        <v>0</v>
      </c>
      <c r="AC2556" s="55">
        <v>0</v>
      </c>
      <c r="AD2556" s="53">
        <v>1</v>
      </c>
      <c r="AE2556" s="54">
        <v>0</v>
      </c>
      <c r="AF2556" s="54">
        <v>0</v>
      </c>
      <c r="AG2556" s="54">
        <v>0</v>
      </c>
      <c r="AH2556" s="54">
        <v>0</v>
      </c>
      <c r="AI2556" s="55">
        <v>0</v>
      </c>
    </row>
    <row r="2557" spans="1:35" x14ac:dyDescent="0.25">
      <c r="A2557" s="26">
        <v>2020</v>
      </c>
      <c r="B2557" s="26">
        <v>1</v>
      </c>
      <c r="C2557" s="26" t="s">
        <v>53</v>
      </c>
      <c r="D2557" s="26">
        <v>44</v>
      </c>
      <c r="E2557" s="26">
        <v>1976</v>
      </c>
      <c r="F2557" s="50">
        <v>0</v>
      </c>
      <c r="G2557" s="51">
        <v>0</v>
      </c>
      <c r="H2557" s="51">
        <v>0</v>
      </c>
      <c r="I2557" s="51">
        <v>0</v>
      </c>
      <c r="J2557" s="51">
        <v>0</v>
      </c>
      <c r="K2557" s="52">
        <v>0</v>
      </c>
      <c r="L2557" s="50">
        <v>0</v>
      </c>
      <c r="M2557" s="51">
        <v>0</v>
      </c>
      <c r="N2557" s="51">
        <v>0</v>
      </c>
      <c r="O2557" s="51">
        <v>0</v>
      </c>
      <c r="P2557" s="51">
        <v>0</v>
      </c>
      <c r="Q2557" s="52">
        <v>0</v>
      </c>
      <c r="R2557" s="50">
        <v>0</v>
      </c>
      <c r="S2557" s="51">
        <v>0</v>
      </c>
      <c r="T2557" s="51">
        <v>0</v>
      </c>
      <c r="U2557" s="51">
        <v>0</v>
      </c>
      <c r="V2557" s="51">
        <v>0</v>
      </c>
      <c r="W2557" s="52">
        <v>0</v>
      </c>
      <c r="X2557" s="50">
        <v>0</v>
      </c>
      <c r="Y2557" s="51">
        <v>0</v>
      </c>
      <c r="Z2557" s="51">
        <v>0</v>
      </c>
      <c r="AA2557" s="51">
        <v>0</v>
      </c>
      <c r="AB2557" s="51">
        <v>0</v>
      </c>
      <c r="AC2557" s="52">
        <v>0</v>
      </c>
      <c r="AD2557" s="50">
        <v>0</v>
      </c>
      <c r="AE2557" s="51">
        <v>0</v>
      </c>
      <c r="AF2557" s="51">
        <v>0</v>
      </c>
      <c r="AG2557" s="51">
        <v>0</v>
      </c>
      <c r="AH2557" s="51">
        <v>0</v>
      </c>
      <c r="AI2557" s="52">
        <v>0</v>
      </c>
    </row>
    <row r="2558" spans="1:35" x14ac:dyDescent="0.25">
      <c r="A2558" s="27">
        <v>2020</v>
      </c>
      <c r="B2558" s="27">
        <v>1</v>
      </c>
      <c r="C2558" s="27" t="s">
        <v>53</v>
      </c>
      <c r="D2558" s="27">
        <v>45</v>
      </c>
      <c r="E2558" s="27">
        <v>1975</v>
      </c>
      <c r="F2558" s="53">
        <v>0</v>
      </c>
      <c r="G2558" s="54">
        <v>0</v>
      </c>
      <c r="H2558" s="54">
        <v>0</v>
      </c>
      <c r="I2558" s="54">
        <v>0</v>
      </c>
      <c r="J2558" s="54">
        <v>0</v>
      </c>
      <c r="K2558" s="55">
        <v>0</v>
      </c>
      <c r="L2558" s="53">
        <v>0</v>
      </c>
      <c r="M2558" s="54">
        <v>0</v>
      </c>
      <c r="N2558" s="54">
        <v>0</v>
      </c>
      <c r="O2558" s="54">
        <v>0</v>
      </c>
      <c r="P2558" s="54">
        <v>0</v>
      </c>
      <c r="Q2558" s="55">
        <v>0</v>
      </c>
      <c r="R2558" s="53">
        <v>0</v>
      </c>
      <c r="S2558" s="54">
        <v>0</v>
      </c>
      <c r="T2558" s="54">
        <v>0</v>
      </c>
      <c r="U2558" s="54">
        <v>0</v>
      </c>
      <c r="V2558" s="54">
        <v>0</v>
      </c>
      <c r="W2558" s="55">
        <v>0</v>
      </c>
      <c r="X2558" s="53">
        <v>0</v>
      </c>
      <c r="Y2558" s="54">
        <v>0</v>
      </c>
      <c r="Z2558" s="54">
        <v>0</v>
      </c>
      <c r="AA2558" s="54">
        <v>0</v>
      </c>
      <c r="AB2558" s="54">
        <v>0</v>
      </c>
      <c r="AC2558" s="55">
        <v>0</v>
      </c>
      <c r="AD2558" s="53">
        <v>0</v>
      </c>
      <c r="AE2558" s="54">
        <v>0</v>
      </c>
      <c r="AF2558" s="54">
        <v>0</v>
      </c>
      <c r="AG2558" s="54">
        <v>0</v>
      </c>
      <c r="AH2558" s="54">
        <v>0</v>
      </c>
      <c r="AI2558" s="55">
        <v>0</v>
      </c>
    </row>
    <row r="2559" spans="1:35" x14ac:dyDescent="0.25">
      <c r="A2559" s="26">
        <v>2020</v>
      </c>
      <c r="B2559" s="26">
        <v>1</v>
      </c>
      <c r="C2559" s="26" t="s">
        <v>53</v>
      </c>
      <c r="D2559" s="26">
        <v>46</v>
      </c>
      <c r="E2559" s="26">
        <v>1974</v>
      </c>
      <c r="F2559" s="50">
        <v>210</v>
      </c>
      <c r="G2559" s="51">
        <v>366</v>
      </c>
      <c r="H2559" s="51">
        <v>0</v>
      </c>
      <c r="I2559" s="51">
        <v>0</v>
      </c>
      <c r="J2559" s="51">
        <v>0</v>
      </c>
      <c r="K2559" s="52">
        <v>0</v>
      </c>
      <c r="L2559" s="50">
        <v>0</v>
      </c>
      <c r="M2559" s="51">
        <v>0</v>
      </c>
      <c r="N2559" s="51">
        <v>0</v>
      </c>
      <c r="O2559" s="51">
        <v>0</v>
      </c>
      <c r="P2559" s="51">
        <v>0</v>
      </c>
      <c r="Q2559" s="52">
        <v>0</v>
      </c>
      <c r="R2559" s="50">
        <v>2</v>
      </c>
      <c r="S2559" s="51">
        <v>1</v>
      </c>
      <c r="T2559" s="51">
        <v>0</v>
      </c>
      <c r="U2559" s="51">
        <v>0</v>
      </c>
      <c r="V2559" s="51">
        <v>0</v>
      </c>
      <c r="W2559" s="52">
        <v>0</v>
      </c>
      <c r="X2559" s="50">
        <v>0</v>
      </c>
      <c r="Y2559" s="51">
        <v>0</v>
      </c>
      <c r="Z2559" s="51">
        <v>0</v>
      </c>
      <c r="AA2559" s="51">
        <v>0</v>
      </c>
      <c r="AB2559" s="51">
        <v>0</v>
      </c>
      <c r="AC2559" s="52">
        <v>0</v>
      </c>
      <c r="AD2559" s="50">
        <v>2</v>
      </c>
      <c r="AE2559" s="51">
        <v>1</v>
      </c>
      <c r="AF2559" s="51">
        <v>0</v>
      </c>
      <c r="AG2559" s="51">
        <v>0</v>
      </c>
      <c r="AH2559" s="51">
        <v>0</v>
      </c>
      <c r="AI2559" s="52">
        <v>0</v>
      </c>
    </row>
    <row r="2560" spans="1:35" x14ac:dyDescent="0.25">
      <c r="A2560" s="27">
        <v>2020</v>
      </c>
      <c r="B2560" s="27">
        <v>1</v>
      </c>
      <c r="C2560" s="27" t="s">
        <v>53</v>
      </c>
      <c r="D2560" s="27">
        <v>47</v>
      </c>
      <c r="E2560" s="27">
        <v>1973</v>
      </c>
      <c r="F2560" s="53">
        <v>182</v>
      </c>
      <c r="G2560" s="54">
        <v>366</v>
      </c>
      <c r="H2560" s="54">
        <v>0</v>
      </c>
      <c r="I2560" s="54">
        <v>0</v>
      </c>
      <c r="J2560" s="54">
        <v>0</v>
      </c>
      <c r="K2560" s="55">
        <v>0</v>
      </c>
      <c r="L2560" s="53">
        <v>0</v>
      </c>
      <c r="M2560" s="54">
        <v>0</v>
      </c>
      <c r="N2560" s="54">
        <v>0</v>
      </c>
      <c r="O2560" s="54">
        <v>0</v>
      </c>
      <c r="P2560" s="54">
        <v>0</v>
      </c>
      <c r="Q2560" s="55">
        <v>0</v>
      </c>
      <c r="R2560" s="53">
        <v>1</v>
      </c>
      <c r="S2560" s="54">
        <v>1</v>
      </c>
      <c r="T2560" s="54">
        <v>0</v>
      </c>
      <c r="U2560" s="54">
        <v>0</v>
      </c>
      <c r="V2560" s="54">
        <v>0</v>
      </c>
      <c r="W2560" s="55">
        <v>0</v>
      </c>
      <c r="X2560" s="53">
        <v>0</v>
      </c>
      <c r="Y2560" s="54">
        <v>0</v>
      </c>
      <c r="Z2560" s="54">
        <v>0</v>
      </c>
      <c r="AA2560" s="54">
        <v>0</v>
      </c>
      <c r="AB2560" s="54">
        <v>0</v>
      </c>
      <c r="AC2560" s="55">
        <v>0</v>
      </c>
      <c r="AD2560" s="53">
        <v>1</v>
      </c>
      <c r="AE2560" s="54">
        <v>1</v>
      </c>
      <c r="AF2560" s="54">
        <v>0</v>
      </c>
      <c r="AG2560" s="54">
        <v>0</v>
      </c>
      <c r="AH2560" s="54">
        <v>0</v>
      </c>
      <c r="AI2560" s="55">
        <v>0</v>
      </c>
    </row>
    <row r="2561" spans="1:35" x14ac:dyDescent="0.25">
      <c r="A2561" s="26">
        <v>2020</v>
      </c>
      <c r="B2561" s="26">
        <v>1</v>
      </c>
      <c r="C2561" s="26" t="s">
        <v>53</v>
      </c>
      <c r="D2561" s="26">
        <v>48</v>
      </c>
      <c r="E2561" s="26">
        <v>1972</v>
      </c>
      <c r="F2561" s="50">
        <v>182</v>
      </c>
      <c r="G2561" s="51">
        <v>366</v>
      </c>
      <c r="H2561" s="51">
        <v>0</v>
      </c>
      <c r="I2561" s="51">
        <v>0</v>
      </c>
      <c r="J2561" s="51">
        <v>0</v>
      </c>
      <c r="K2561" s="52">
        <v>0</v>
      </c>
      <c r="L2561" s="50">
        <v>0</v>
      </c>
      <c r="M2561" s="51">
        <v>0</v>
      </c>
      <c r="N2561" s="51">
        <v>0</v>
      </c>
      <c r="O2561" s="51">
        <v>0</v>
      </c>
      <c r="P2561" s="51">
        <v>0</v>
      </c>
      <c r="Q2561" s="52">
        <v>0</v>
      </c>
      <c r="R2561" s="50">
        <v>1</v>
      </c>
      <c r="S2561" s="51">
        <v>1</v>
      </c>
      <c r="T2561" s="51">
        <v>0</v>
      </c>
      <c r="U2561" s="51">
        <v>0</v>
      </c>
      <c r="V2561" s="51">
        <v>0</v>
      </c>
      <c r="W2561" s="52">
        <v>0</v>
      </c>
      <c r="X2561" s="50">
        <v>0</v>
      </c>
      <c r="Y2561" s="51">
        <v>0</v>
      </c>
      <c r="Z2561" s="51">
        <v>0</v>
      </c>
      <c r="AA2561" s="51">
        <v>0</v>
      </c>
      <c r="AB2561" s="51">
        <v>0</v>
      </c>
      <c r="AC2561" s="52">
        <v>0</v>
      </c>
      <c r="AD2561" s="50">
        <v>1</v>
      </c>
      <c r="AE2561" s="51">
        <v>1</v>
      </c>
      <c r="AF2561" s="51">
        <v>0</v>
      </c>
      <c r="AG2561" s="51">
        <v>0</v>
      </c>
      <c r="AH2561" s="51">
        <v>0</v>
      </c>
      <c r="AI2561" s="52">
        <v>0</v>
      </c>
    </row>
    <row r="2562" spans="1:35" x14ac:dyDescent="0.25">
      <c r="A2562" s="27">
        <v>2020</v>
      </c>
      <c r="B2562" s="27">
        <v>1</v>
      </c>
      <c r="C2562" s="27" t="s">
        <v>53</v>
      </c>
      <c r="D2562" s="27">
        <v>49</v>
      </c>
      <c r="E2562" s="27">
        <v>1971</v>
      </c>
      <c r="F2562" s="53">
        <v>182</v>
      </c>
      <c r="G2562" s="54">
        <v>366</v>
      </c>
      <c r="H2562" s="54">
        <v>0</v>
      </c>
      <c r="I2562" s="54">
        <v>0</v>
      </c>
      <c r="J2562" s="54">
        <v>0</v>
      </c>
      <c r="K2562" s="55">
        <v>0</v>
      </c>
      <c r="L2562" s="53">
        <v>0</v>
      </c>
      <c r="M2562" s="54">
        <v>0</v>
      </c>
      <c r="N2562" s="54">
        <v>0</v>
      </c>
      <c r="O2562" s="54">
        <v>0</v>
      </c>
      <c r="P2562" s="54">
        <v>0</v>
      </c>
      <c r="Q2562" s="55">
        <v>0</v>
      </c>
      <c r="R2562" s="53">
        <v>1</v>
      </c>
      <c r="S2562" s="54">
        <v>1</v>
      </c>
      <c r="T2562" s="54">
        <v>0</v>
      </c>
      <c r="U2562" s="54">
        <v>0</v>
      </c>
      <c r="V2562" s="54">
        <v>0</v>
      </c>
      <c r="W2562" s="55">
        <v>0</v>
      </c>
      <c r="X2562" s="53">
        <v>0</v>
      </c>
      <c r="Y2562" s="54">
        <v>0</v>
      </c>
      <c r="Z2562" s="54">
        <v>0</v>
      </c>
      <c r="AA2562" s="54">
        <v>0</v>
      </c>
      <c r="AB2562" s="54">
        <v>0</v>
      </c>
      <c r="AC2562" s="55">
        <v>0</v>
      </c>
      <c r="AD2562" s="53">
        <v>1</v>
      </c>
      <c r="AE2562" s="54">
        <v>1</v>
      </c>
      <c r="AF2562" s="54">
        <v>0</v>
      </c>
      <c r="AG2562" s="54">
        <v>0</v>
      </c>
      <c r="AH2562" s="54">
        <v>0</v>
      </c>
      <c r="AI2562" s="55">
        <v>0</v>
      </c>
    </row>
    <row r="2563" spans="1:35" x14ac:dyDescent="0.25">
      <c r="A2563" s="26">
        <v>2020</v>
      </c>
      <c r="B2563" s="26">
        <v>1</v>
      </c>
      <c r="C2563" s="26" t="s">
        <v>53</v>
      </c>
      <c r="D2563" s="26">
        <v>50</v>
      </c>
      <c r="E2563" s="26">
        <v>1970</v>
      </c>
      <c r="F2563" s="50">
        <v>0</v>
      </c>
      <c r="G2563" s="51">
        <v>0</v>
      </c>
      <c r="H2563" s="51">
        <v>0</v>
      </c>
      <c r="I2563" s="51">
        <v>0</v>
      </c>
      <c r="J2563" s="51">
        <v>0</v>
      </c>
      <c r="K2563" s="52">
        <v>0</v>
      </c>
      <c r="L2563" s="50">
        <v>0</v>
      </c>
      <c r="M2563" s="51">
        <v>0</v>
      </c>
      <c r="N2563" s="51">
        <v>0</v>
      </c>
      <c r="O2563" s="51">
        <v>0</v>
      </c>
      <c r="P2563" s="51">
        <v>0</v>
      </c>
      <c r="Q2563" s="52">
        <v>0</v>
      </c>
      <c r="R2563" s="50">
        <v>0</v>
      </c>
      <c r="S2563" s="51">
        <v>0</v>
      </c>
      <c r="T2563" s="51">
        <v>0</v>
      </c>
      <c r="U2563" s="51">
        <v>0</v>
      </c>
      <c r="V2563" s="51">
        <v>0</v>
      </c>
      <c r="W2563" s="52">
        <v>0</v>
      </c>
      <c r="X2563" s="50">
        <v>0</v>
      </c>
      <c r="Y2563" s="51">
        <v>0</v>
      </c>
      <c r="Z2563" s="51">
        <v>0</v>
      </c>
      <c r="AA2563" s="51">
        <v>0</v>
      </c>
      <c r="AB2563" s="51">
        <v>0</v>
      </c>
      <c r="AC2563" s="52">
        <v>0</v>
      </c>
      <c r="AD2563" s="50">
        <v>0</v>
      </c>
      <c r="AE2563" s="51">
        <v>0</v>
      </c>
      <c r="AF2563" s="51">
        <v>0</v>
      </c>
      <c r="AG2563" s="51">
        <v>0</v>
      </c>
      <c r="AH2563" s="51">
        <v>0</v>
      </c>
      <c r="AI2563" s="52">
        <v>0</v>
      </c>
    </row>
    <row r="2564" spans="1:35" x14ac:dyDescent="0.25">
      <c r="A2564" s="27">
        <v>2020</v>
      </c>
      <c r="B2564" s="27">
        <v>1</v>
      </c>
      <c r="C2564" s="27" t="s">
        <v>53</v>
      </c>
      <c r="D2564" s="27">
        <v>51</v>
      </c>
      <c r="E2564" s="27">
        <v>1969</v>
      </c>
      <c r="F2564" s="53">
        <v>0</v>
      </c>
      <c r="G2564" s="54">
        <v>0</v>
      </c>
      <c r="H2564" s="54">
        <v>0</v>
      </c>
      <c r="I2564" s="54">
        <v>0</v>
      </c>
      <c r="J2564" s="54">
        <v>0</v>
      </c>
      <c r="K2564" s="55">
        <v>0</v>
      </c>
      <c r="L2564" s="53">
        <v>0</v>
      </c>
      <c r="M2564" s="54">
        <v>0</v>
      </c>
      <c r="N2564" s="54">
        <v>0</v>
      </c>
      <c r="O2564" s="54">
        <v>0</v>
      </c>
      <c r="P2564" s="54">
        <v>0</v>
      </c>
      <c r="Q2564" s="55">
        <v>0</v>
      </c>
      <c r="R2564" s="53">
        <v>0</v>
      </c>
      <c r="S2564" s="54">
        <v>0</v>
      </c>
      <c r="T2564" s="54">
        <v>0</v>
      </c>
      <c r="U2564" s="54">
        <v>0</v>
      </c>
      <c r="V2564" s="54">
        <v>0</v>
      </c>
      <c r="W2564" s="55">
        <v>0</v>
      </c>
      <c r="X2564" s="53">
        <v>0</v>
      </c>
      <c r="Y2564" s="54">
        <v>0</v>
      </c>
      <c r="Z2564" s="54">
        <v>0</v>
      </c>
      <c r="AA2564" s="54">
        <v>0</v>
      </c>
      <c r="AB2564" s="54">
        <v>0</v>
      </c>
      <c r="AC2564" s="55">
        <v>0</v>
      </c>
      <c r="AD2564" s="53">
        <v>0</v>
      </c>
      <c r="AE2564" s="54">
        <v>0</v>
      </c>
      <c r="AF2564" s="54">
        <v>0</v>
      </c>
      <c r="AG2564" s="54">
        <v>0</v>
      </c>
      <c r="AH2564" s="54">
        <v>0</v>
      </c>
      <c r="AI2564" s="55">
        <v>0</v>
      </c>
    </row>
    <row r="2565" spans="1:35" x14ac:dyDescent="0.25">
      <c r="A2565" s="26">
        <v>2020</v>
      </c>
      <c r="B2565" s="26">
        <v>1</v>
      </c>
      <c r="C2565" s="26" t="s">
        <v>53</v>
      </c>
      <c r="D2565" s="26">
        <v>52</v>
      </c>
      <c r="E2565" s="26">
        <v>1968</v>
      </c>
      <c r="F2565" s="50">
        <v>0</v>
      </c>
      <c r="G2565" s="51">
        <v>0</v>
      </c>
      <c r="H2565" s="51">
        <v>0</v>
      </c>
      <c r="I2565" s="51">
        <v>0</v>
      </c>
      <c r="J2565" s="51">
        <v>0</v>
      </c>
      <c r="K2565" s="52">
        <v>0</v>
      </c>
      <c r="L2565" s="50">
        <v>0</v>
      </c>
      <c r="M2565" s="51">
        <v>0</v>
      </c>
      <c r="N2565" s="51">
        <v>0</v>
      </c>
      <c r="O2565" s="51">
        <v>0</v>
      </c>
      <c r="P2565" s="51">
        <v>0</v>
      </c>
      <c r="Q2565" s="52">
        <v>0</v>
      </c>
      <c r="R2565" s="50">
        <v>0</v>
      </c>
      <c r="S2565" s="51">
        <v>0</v>
      </c>
      <c r="T2565" s="51">
        <v>0</v>
      </c>
      <c r="U2565" s="51">
        <v>0</v>
      </c>
      <c r="V2565" s="51">
        <v>0</v>
      </c>
      <c r="W2565" s="52">
        <v>0</v>
      </c>
      <c r="X2565" s="50">
        <v>0</v>
      </c>
      <c r="Y2565" s="51">
        <v>0</v>
      </c>
      <c r="Z2565" s="51">
        <v>0</v>
      </c>
      <c r="AA2565" s="51">
        <v>0</v>
      </c>
      <c r="AB2565" s="51">
        <v>0</v>
      </c>
      <c r="AC2565" s="52">
        <v>0</v>
      </c>
      <c r="AD2565" s="50">
        <v>0</v>
      </c>
      <c r="AE2565" s="51">
        <v>0</v>
      </c>
      <c r="AF2565" s="51">
        <v>0</v>
      </c>
      <c r="AG2565" s="51">
        <v>0</v>
      </c>
      <c r="AH2565" s="51">
        <v>0</v>
      </c>
      <c r="AI2565" s="52">
        <v>0</v>
      </c>
    </row>
    <row r="2566" spans="1:35" x14ac:dyDescent="0.25">
      <c r="A2566" s="27">
        <v>2020</v>
      </c>
      <c r="B2566" s="27">
        <v>1</v>
      </c>
      <c r="C2566" s="27" t="s">
        <v>53</v>
      </c>
      <c r="D2566" s="27">
        <v>53</v>
      </c>
      <c r="E2566" s="27">
        <v>1967</v>
      </c>
      <c r="F2566" s="53">
        <v>0</v>
      </c>
      <c r="G2566" s="54">
        <v>0</v>
      </c>
      <c r="H2566" s="54">
        <v>0</v>
      </c>
      <c r="I2566" s="54">
        <v>0</v>
      </c>
      <c r="J2566" s="54">
        <v>0</v>
      </c>
      <c r="K2566" s="55">
        <v>0</v>
      </c>
      <c r="L2566" s="53">
        <v>0</v>
      </c>
      <c r="M2566" s="54">
        <v>0</v>
      </c>
      <c r="N2566" s="54">
        <v>0</v>
      </c>
      <c r="O2566" s="54">
        <v>0</v>
      </c>
      <c r="P2566" s="54">
        <v>0</v>
      </c>
      <c r="Q2566" s="55">
        <v>0</v>
      </c>
      <c r="R2566" s="53">
        <v>0</v>
      </c>
      <c r="S2566" s="54">
        <v>0</v>
      </c>
      <c r="T2566" s="54">
        <v>0</v>
      </c>
      <c r="U2566" s="54">
        <v>0</v>
      </c>
      <c r="V2566" s="54">
        <v>0</v>
      </c>
      <c r="W2566" s="55">
        <v>0</v>
      </c>
      <c r="X2566" s="53">
        <v>0</v>
      </c>
      <c r="Y2566" s="54">
        <v>0</v>
      </c>
      <c r="Z2566" s="54">
        <v>0</v>
      </c>
      <c r="AA2566" s="54">
        <v>0</v>
      </c>
      <c r="AB2566" s="54">
        <v>0</v>
      </c>
      <c r="AC2566" s="55">
        <v>0</v>
      </c>
      <c r="AD2566" s="53">
        <v>0</v>
      </c>
      <c r="AE2566" s="54">
        <v>0</v>
      </c>
      <c r="AF2566" s="54">
        <v>0</v>
      </c>
      <c r="AG2566" s="54">
        <v>0</v>
      </c>
      <c r="AH2566" s="54">
        <v>0</v>
      </c>
      <c r="AI2566" s="55">
        <v>0</v>
      </c>
    </row>
    <row r="2567" spans="1:35" x14ac:dyDescent="0.25">
      <c r="A2567" s="26">
        <v>2020</v>
      </c>
      <c r="B2567" s="26">
        <v>1</v>
      </c>
      <c r="C2567" s="26" t="s">
        <v>53</v>
      </c>
      <c r="D2567" s="26">
        <v>54</v>
      </c>
      <c r="E2567" s="26">
        <v>1966</v>
      </c>
      <c r="F2567" s="50">
        <v>182</v>
      </c>
      <c r="G2567" s="51">
        <v>366</v>
      </c>
      <c r="H2567" s="51">
        <v>0</v>
      </c>
      <c r="I2567" s="51">
        <v>0</v>
      </c>
      <c r="J2567" s="51">
        <v>0</v>
      </c>
      <c r="K2567" s="52">
        <v>0</v>
      </c>
      <c r="L2567" s="50">
        <v>0</v>
      </c>
      <c r="M2567" s="51">
        <v>0</v>
      </c>
      <c r="N2567" s="51">
        <v>0</v>
      </c>
      <c r="O2567" s="51">
        <v>0</v>
      </c>
      <c r="P2567" s="51">
        <v>0</v>
      </c>
      <c r="Q2567" s="52">
        <v>0</v>
      </c>
      <c r="R2567" s="50">
        <v>1</v>
      </c>
      <c r="S2567" s="51">
        <v>1</v>
      </c>
      <c r="T2567" s="51">
        <v>0</v>
      </c>
      <c r="U2567" s="51">
        <v>0</v>
      </c>
      <c r="V2567" s="51">
        <v>0</v>
      </c>
      <c r="W2567" s="52">
        <v>0</v>
      </c>
      <c r="X2567" s="50">
        <v>0</v>
      </c>
      <c r="Y2567" s="51">
        <v>0</v>
      </c>
      <c r="Z2567" s="51">
        <v>0</v>
      </c>
      <c r="AA2567" s="51">
        <v>0</v>
      </c>
      <c r="AB2567" s="51">
        <v>0</v>
      </c>
      <c r="AC2567" s="52">
        <v>0</v>
      </c>
      <c r="AD2567" s="50">
        <v>1</v>
      </c>
      <c r="AE2567" s="51">
        <v>1</v>
      </c>
      <c r="AF2567" s="51">
        <v>0</v>
      </c>
      <c r="AG2567" s="51">
        <v>0</v>
      </c>
      <c r="AH2567" s="51">
        <v>0</v>
      </c>
      <c r="AI2567" s="52">
        <v>0</v>
      </c>
    </row>
    <row r="2568" spans="1:35" x14ac:dyDescent="0.25">
      <c r="A2568" s="27">
        <v>2020</v>
      </c>
      <c r="B2568" s="27">
        <v>1</v>
      </c>
      <c r="C2568" s="27" t="s">
        <v>53</v>
      </c>
      <c r="D2568" s="27">
        <v>55</v>
      </c>
      <c r="E2568" s="27">
        <v>1965</v>
      </c>
      <c r="F2568" s="53">
        <v>0</v>
      </c>
      <c r="G2568" s="54">
        <v>0</v>
      </c>
      <c r="H2568" s="54">
        <v>0</v>
      </c>
      <c r="I2568" s="54">
        <v>0</v>
      </c>
      <c r="J2568" s="54">
        <v>0</v>
      </c>
      <c r="K2568" s="55">
        <v>0</v>
      </c>
      <c r="L2568" s="53">
        <v>0</v>
      </c>
      <c r="M2568" s="54">
        <v>0</v>
      </c>
      <c r="N2568" s="54">
        <v>0</v>
      </c>
      <c r="O2568" s="54">
        <v>0</v>
      </c>
      <c r="P2568" s="54">
        <v>0</v>
      </c>
      <c r="Q2568" s="55">
        <v>0</v>
      </c>
      <c r="R2568" s="53">
        <v>0</v>
      </c>
      <c r="S2568" s="54">
        <v>0</v>
      </c>
      <c r="T2568" s="54">
        <v>0</v>
      </c>
      <c r="U2568" s="54">
        <v>0</v>
      </c>
      <c r="V2568" s="54">
        <v>0</v>
      </c>
      <c r="W2568" s="55">
        <v>0</v>
      </c>
      <c r="X2568" s="53">
        <v>0</v>
      </c>
      <c r="Y2568" s="54">
        <v>0</v>
      </c>
      <c r="Z2568" s="54">
        <v>0</v>
      </c>
      <c r="AA2568" s="54">
        <v>0</v>
      </c>
      <c r="AB2568" s="54">
        <v>0</v>
      </c>
      <c r="AC2568" s="55">
        <v>0</v>
      </c>
      <c r="AD2568" s="53">
        <v>0</v>
      </c>
      <c r="AE2568" s="54">
        <v>0</v>
      </c>
      <c r="AF2568" s="54">
        <v>0</v>
      </c>
      <c r="AG2568" s="54">
        <v>0</v>
      </c>
      <c r="AH2568" s="54">
        <v>0</v>
      </c>
      <c r="AI2568" s="55">
        <v>0</v>
      </c>
    </row>
    <row r="2569" spans="1:35" x14ac:dyDescent="0.25">
      <c r="A2569" s="26">
        <v>2020</v>
      </c>
      <c r="B2569" s="26">
        <v>1</v>
      </c>
      <c r="C2569" s="26" t="s">
        <v>53</v>
      </c>
      <c r="D2569" s="26">
        <v>56</v>
      </c>
      <c r="E2569" s="26">
        <v>1964</v>
      </c>
      <c r="F2569" s="50">
        <v>0</v>
      </c>
      <c r="G2569" s="51">
        <v>0</v>
      </c>
      <c r="H2569" s="51">
        <v>0</v>
      </c>
      <c r="I2569" s="51">
        <v>0</v>
      </c>
      <c r="J2569" s="51">
        <v>0</v>
      </c>
      <c r="K2569" s="52">
        <v>0</v>
      </c>
      <c r="L2569" s="50">
        <v>0</v>
      </c>
      <c r="M2569" s="51">
        <v>0</v>
      </c>
      <c r="N2569" s="51">
        <v>0</v>
      </c>
      <c r="O2569" s="51">
        <v>0</v>
      </c>
      <c r="P2569" s="51">
        <v>0</v>
      </c>
      <c r="Q2569" s="52">
        <v>0</v>
      </c>
      <c r="R2569" s="50">
        <v>0</v>
      </c>
      <c r="S2569" s="51">
        <v>0</v>
      </c>
      <c r="T2569" s="51">
        <v>0</v>
      </c>
      <c r="U2569" s="51">
        <v>0</v>
      </c>
      <c r="V2569" s="51">
        <v>0</v>
      </c>
      <c r="W2569" s="52">
        <v>0</v>
      </c>
      <c r="X2569" s="50">
        <v>0</v>
      </c>
      <c r="Y2569" s="51">
        <v>0</v>
      </c>
      <c r="Z2569" s="51">
        <v>0</v>
      </c>
      <c r="AA2569" s="51">
        <v>0</v>
      </c>
      <c r="AB2569" s="51">
        <v>0</v>
      </c>
      <c r="AC2569" s="52">
        <v>0</v>
      </c>
      <c r="AD2569" s="50">
        <v>0</v>
      </c>
      <c r="AE2569" s="51">
        <v>0</v>
      </c>
      <c r="AF2569" s="51">
        <v>0</v>
      </c>
      <c r="AG2569" s="51">
        <v>0</v>
      </c>
      <c r="AH2569" s="51">
        <v>0</v>
      </c>
      <c r="AI2569" s="52">
        <v>0</v>
      </c>
    </row>
    <row r="2570" spans="1:35" x14ac:dyDescent="0.25">
      <c r="A2570" s="27">
        <v>2020</v>
      </c>
      <c r="B2570" s="27">
        <v>1</v>
      </c>
      <c r="C2570" s="27" t="s">
        <v>53</v>
      </c>
      <c r="D2570" s="27">
        <v>57</v>
      </c>
      <c r="E2570" s="27">
        <v>1963</v>
      </c>
      <c r="F2570" s="53">
        <v>0</v>
      </c>
      <c r="G2570" s="54">
        <v>0</v>
      </c>
      <c r="H2570" s="54">
        <v>0</v>
      </c>
      <c r="I2570" s="54">
        <v>0</v>
      </c>
      <c r="J2570" s="54">
        <v>0</v>
      </c>
      <c r="K2570" s="55">
        <v>0</v>
      </c>
      <c r="L2570" s="53">
        <v>0</v>
      </c>
      <c r="M2570" s="54">
        <v>0</v>
      </c>
      <c r="N2570" s="54">
        <v>0</v>
      </c>
      <c r="O2570" s="54">
        <v>0</v>
      </c>
      <c r="P2570" s="54">
        <v>0</v>
      </c>
      <c r="Q2570" s="55">
        <v>0</v>
      </c>
      <c r="R2570" s="53">
        <v>0</v>
      </c>
      <c r="S2570" s="54">
        <v>0</v>
      </c>
      <c r="T2570" s="54">
        <v>0</v>
      </c>
      <c r="U2570" s="54">
        <v>0</v>
      </c>
      <c r="V2570" s="54">
        <v>0</v>
      </c>
      <c r="W2570" s="55">
        <v>0</v>
      </c>
      <c r="X2570" s="53">
        <v>0</v>
      </c>
      <c r="Y2570" s="54">
        <v>0</v>
      </c>
      <c r="Z2570" s="54">
        <v>0</v>
      </c>
      <c r="AA2570" s="54">
        <v>0</v>
      </c>
      <c r="AB2570" s="54">
        <v>0</v>
      </c>
      <c r="AC2570" s="55">
        <v>0</v>
      </c>
      <c r="AD2570" s="53">
        <v>0</v>
      </c>
      <c r="AE2570" s="54">
        <v>0</v>
      </c>
      <c r="AF2570" s="54">
        <v>0</v>
      </c>
      <c r="AG2570" s="54">
        <v>0</v>
      </c>
      <c r="AH2570" s="54">
        <v>0</v>
      </c>
      <c r="AI2570" s="55">
        <v>0</v>
      </c>
    </row>
    <row r="2571" spans="1:35" x14ac:dyDescent="0.25">
      <c r="A2571" s="26">
        <v>2020</v>
      </c>
      <c r="B2571" s="26">
        <v>1</v>
      </c>
      <c r="C2571" s="26" t="s">
        <v>53</v>
      </c>
      <c r="D2571" s="26">
        <v>58</v>
      </c>
      <c r="E2571" s="26">
        <v>1962</v>
      </c>
      <c r="F2571" s="50">
        <v>0</v>
      </c>
      <c r="G2571" s="51">
        <v>0</v>
      </c>
      <c r="H2571" s="51">
        <v>0</v>
      </c>
      <c r="I2571" s="51">
        <v>0</v>
      </c>
      <c r="J2571" s="51">
        <v>0</v>
      </c>
      <c r="K2571" s="52">
        <v>0</v>
      </c>
      <c r="L2571" s="50">
        <v>0</v>
      </c>
      <c r="M2571" s="51">
        <v>0</v>
      </c>
      <c r="N2571" s="51">
        <v>0</v>
      </c>
      <c r="O2571" s="51">
        <v>0</v>
      </c>
      <c r="P2571" s="51">
        <v>0</v>
      </c>
      <c r="Q2571" s="52">
        <v>0</v>
      </c>
      <c r="R2571" s="50">
        <v>0</v>
      </c>
      <c r="S2571" s="51">
        <v>0</v>
      </c>
      <c r="T2571" s="51">
        <v>0</v>
      </c>
      <c r="U2571" s="51">
        <v>0</v>
      </c>
      <c r="V2571" s="51">
        <v>0</v>
      </c>
      <c r="W2571" s="52">
        <v>0</v>
      </c>
      <c r="X2571" s="50">
        <v>0</v>
      </c>
      <c r="Y2571" s="51">
        <v>0</v>
      </c>
      <c r="Z2571" s="51">
        <v>0</v>
      </c>
      <c r="AA2571" s="51">
        <v>0</v>
      </c>
      <c r="AB2571" s="51">
        <v>0</v>
      </c>
      <c r="AC2571" s="52">
        <v>0</v>
      </c>
      <c r="AD2571" s="50">
        <v>0</v>
      </c>
      <c r="AE2571" s="51">
        <v>0</v>
      </c>
      <c r="AF2571" s="51">
        <v>0</v>
      </c>
      <c r="AG2571" s="51">
        <v>0</v>
      </c>
      <c r="AH2571" s="51">
        <v>0</v>
      </c>
      <c r="AI2571" s="52">
        <v>0</v>
      </c>
    </row>
    <row r="2572" spans="1:35" x14ac:dyDescent="0.25">
      <c r="A2572" s="27">
        <v>2020</v>
      </c>
      <c r="B2572" s="27">
        <v>1</v>
      </c>
      <c r="C2572" s="27" t="s">
        <v>53</v>
      </c>
      <c r="D2572" s="27">
        <v>59</v>
      </c>
      <c r="E2572" s="27">
        <v>1961</v>
      </c>
      <c r="F2572" s="53">
        <v>182</v>
      </c>
      <c r="G2572" s="54">
        <v>366</v>
      </c>
      <c r="H2572" s="54">
        <v>0</v>
      </c>
      <c r="I2572" s="54">
        <v>0</v>
      </c>
      <c r="J2572" s="54">
        <v>0</v>
      </c>
      <c r="K2572" s="55">
        <v>0</v>
      </c>
      <c r="L2572" s="53">
        <v>0</v>
      </c>
      <c r="M2572" s="54">
        <v>0</v>
      </c>
      <c r="N2572" s="54">
        <v>0</v>
      </c>
      <c r="O2572" s="54">
        <v>0</v>
      </c>
      <c r="P2572" s="54">
        <v>0</v>
      </c>
      <c r="Q2572" s="55">
        <v>0</v>
      </c>
      <c r="R2572" s="53">
        <v>1</v>
      </c>
      <c r="S2572" s="54">
        <v>1</v>
      </c>
      <c r="T2572" s="54">
        <v>0</v>
      </c>
      <c r="U2572" s="54">
        <v>0</v>
      </c>
      <c r="V2572" s="54">
        <v>0</v>
      </c>
      <c r="W2572" s="55">
        <v>0</v>
      </c>
      <c r="X2572" s="53">
        <v>0</v>
      </c>
      <c r="Y2572" s="54">
        <v>0</v>
      </c>
      <c r="Z2572" s="54">
        <v>0</v>
      </c>
      <c r="AA2572" s="54">
        <v>0</v>
      </c>
      <c r="AB2572" s="54">
        <v>0</v>
      </c>
      <c r="AC2572" s="55">
        <v>0</v>
      </c>
      <c r="AD2572" s="53">
        <v>1</v>
      </c>
      <c r="AE2572" s="54">
        <v>1</v>
      </c>
      <c r="AF2572" s="54">
        <v>0</v>
      </c>
      <c r="AG2572" s="54">
        <v>0</v>
      </c>
      <c r="AH2572" s="54">
        <v>0</v>
      </c>
      <c r="AI2572" s="55">
        <v>0</v>
      </c>
    </row>
    <row r="2573" spans="1:35" x14ac:dyDescent="0.25">
      <c r="A2573" s="26">
        <v>2020</v>
      </c>
      <c r="B2573" s="26">
        <v>1</v>
      </c>
      <c r="C2573" s="26" t="s">
        <v>53</v>
      </c>
      <c r="D2573" s="26">
        <v>60</v>
      </c>
      <c r="E2573" s="26">
        <v>1960</v>
      </c>
      <c r="F2573" s="50">
        <v>0</v>
      </c>
      <c r="G2573" s="51">
        <v>0</v>
      </c>
      <c r="H2573" s="51">
        <v>0</v>
      </c>
      <c r="I2573" s="51">
        <v>0</v>
      </c>
      <c r="J2573" s="51">
        <v>0</v>
      </c>
      <c r="K2573" s="52">
        <v>0</v>
      </c>
      <c r="L2573" s="50">
        <v>0</v>
      </c>
      <c r="M2573" s="51">
        <v>0</v>
      </c>
      <c r="N2573" s="51">
        <v>0</v>
      </c>
      <c r="O2573" s="51">
        <v>0</v>
      </c>
      <c r="P2573" s="51">
        <v>0</v>
      </c>
      <c r="Q2573" s="52">
        <v>0</v>
      </c>
      <c r="R2573" s="50">
        <v>0</v>
      </c>
      <c r="S2573" s="51">
        <v>0</v>
      </c>
      <c r="T2573" s="51">
        <v>0</v>
      </c>
      <c r="U2573" s="51">
        <v>0</v>
      </c>
      <c r="V2573" s="51">
        <v>0</v>
      </c>
      <c r="W2573" s="52">
        <v>0</v>
      </c>
      <c r="X2573" s="50">
        <v>0</v>
      </c>
      <c r="Y2573" s="51">
        <v>0</v>
      </c>
      <c r="Z2573" s="51">
        <v>0</v>
      </c>
      <c r="AA2573" s="51">
        <v>0</v>
      </c>
      <c r="AB2573" s="51">
        <v>0</v>
      </c>
      <c r="AC2573" s="52">
        <v>0</v>
      </c>
      <c r="AD2573" s="50">
        <v>0</v>
      </c>
      <c r="AE2573" s="51">
        <v>0</v>
      </c>
      <c r="AF2573" s="51">
        <v>0</v>
      </c>
      <c r="AG2573" s="51">
        <v>0</v>
      </c>
      <c r="AH2573" s="51">
        <v>0</v>
      </c>
      <c r="AI2573" s="52">
        <v>0</v>
      </c>
    </row>
    <row r="2574" spans="1:35" x14ac:dyDescent="0.25">
      <c r="A2574" s="27">
        <v>2020</v>
      </c>
      <c r="B2574" s="27">
        <v>1</v>
      </c>
      <c r="C2574" s="27" t="s">
        <v>53</v>
      </c>
      <c r="D2574" s="27">
        <v>61</v>
      </c>
      <c r="E2574" s="27">
        <v>1959</v>
      </c>
      <c r="F2574" s="53">
        <v>0</v>
      </c>
      <c r="G2574" s="54">
        <v>0</v>
      </c>
      <c r="H2574" s="54">
        <v>0</v>
      </c>
      <c r="I2574" s="54">
        <v>0</v>
      </c>
      <c r="J2574" s="54">
        <v>0</v>
      </c>
      <c r="K2574" s="55">
        <v>0</v>
      </c>
      <c r="L2574" s="53">
        <v>0</v>
      </c>
      <c r="M2574" s="54">
        <v>0</v>
      </c>
      <c r="N2574" s="54">
        <v>0</v>
      </c>
      <c r="O2574" s="54">
        <v>0</v>
      </c>
      <c r="P2574" s="54">
        <v>0</v>
      </c>
      <c r="Q2574" s="55">
        <v>0</v>
      </c>
      <c r="R2574" s="53">
        <v>0</v>
      </c>
      <c r="S2574" s="54">
        <v>0</v>
      </c>
      <c r="T2574" s="54">
        <v>0</v>
      </c>
      <c r="U2574" s="54">
        <v>0</v>
      </c>
      <c r="V2574" s="54">
        <v>0</v>
      </c>
      <c r="W2574" s="55">
        <v>0</v>
      </c>
      <c r="X2574" s="53">
        <v>0</v>
      </c>
      <c r="Y2574" s="54">
        <v>0</v>
      </c>
      <c r="Z2574" s="54">
        <v>0</v>
      </c>
      <c r="AA2574" s="54">
        <v>0</v>
      </c>
      <c r="AB2574" s="54">
        <v>0</v>
      </c>
      <c r="AC2574" s="55">
        <v>0</v>
      </c>
      <c r="AD2574" s="53">
        <v>0</v>
      </c>
      <c r="AE2574" s="54">
        <v>0</v>
      </c>
      <c r="AF2574" s="54">
        <v>0</v>
      </c>
      <c r="AG2574" s="54">
        <v>0</v>
      </c>
      <c r="AH2574" s="54">
        <v>0</v>
      </c>
      <c r="AI2574" s="55">
        <v>0</v>
      </c>
    </row>
    <row r="2575" spans="1:35" x14ac:dyDescent="0.25">
      <c r="A2575" s="26">
        <v>2020</v>
      </c>
      <c r="B2575" s="26">
        <v>1</v>
      </c>
      <c r="C2575" s="26" t="s">
        <v>53</v>
      </c>
      <c r="D2575" s="26">
        <v>62</v>
      </c>
      <c r="E2575" s="26">
        <v>1958</v>
      </c>
      <c r="F2575" s="50">
        <v>0</v>
      </c>
      <c r="G2575" s="51">
        <v>0</v>
      </c>
      <c r="H2575" s="51">
        <v>0</v>
      </c>
      <c r="I2575" s="51">
        <v>0</v>
      </c>
      <c r="J2575" s="51">
        <v>0</v>
      </c>
      <c r="K2575" s="52">
        <v>0</v>
      </c>
      <c r="L2575" s="50">
        <v>0</v>
      </c>
      <c r="M2575" s="51">
        <v>0</v>
      </c>
      <c r="N2575" s="51">
        <v>0</v>
      </c>
      <c r="O2575" s="51">
        <v>0</v>
      </c>
      <c r="P2575" s="51">
        <v>0</v>
      </c>
      <c r="Q2575" s="52">
        <v>0</v>
      </c>
      <c r="R2575" s="50">
        <v>0</v>
      </c>
      <c r="S2575" s="51">
        <v>0</v>
      </c>
      <c r="T2575" s="51">
        <v>0</v>
      </c>
      <c r="U2575" s="51">
        <v>0</v>
      </c>
      <c r="V2575" s="51">
        <v>0</v>
      </c>
      <c r="W2575" s="52">
        <v>0</v>
      </c>
      <c r="X2575" s="50">
        <v>0</v>
      </c>
      <c r="Y2575" s="51">
        <v>0</v>
      </c>
      <c r="Z2575" s="51">
        <v>0</v>
      </c>
      <c r="AA2575" s="51">
        <v>0</v>
      </c>
      <c r="AB2575" s="51">
        <v>0</v>
      </c>
      <c r="AC2575" s="52">
        <v>0</v>
      </c>
      <c r="AD2575" s="50">
        <v>0</v>
      </c>
      <c r="AE2575" s="51">
        <v>0</v>
      </c>
      <c r="AF2575" s="51">
        <v>0</v>
      </c>
      <c r="AG2575" s="51">
        <v>0</v>
      </c>
      <c r="AH2575" s="51">
        <v>0</v>
      </c>
      <c r="AI2575" s="52">
        <v>0</v>
      </c>
    </row>
    <row r="2576" spans="1:35" x14ac:dyDescent="0.25">
      <c r="A2576" s="27">
        <v>2020</v>
      </c>
      <c r="B2576" s="27">
        <v>1</v>
      </c>
      <c r="C2576" s="27" t="s">
        <v>53</v>
      </c>
      <c r="D2576" s="27">
        <v>63</v>
      </c>
      <c r="E2576" s="27">
        <v>1957</v>
      </c>
      <c r="F2576" s="53">
        <v>0</v>
      </c>
      <c r="G2576" s="54">
        <v>0</v>
      </c>
      <c r="H2576" s="54">
        <v>0</v>
      </c>
      <c r="I2576" s="54">
        <v>0</v>
      </c>
      <c r="J2576" s="54">
        <v>0</v>
      </c>
      <c r="K2576" s="55">
        <v>0</v>
      </c>
      <c r="L2576" s="53">
        <v>0</v>
      </c>
      <c r="M2576" s="54">
        <v>0</v>
      </c>
      <c r="N2576" s="54">
        <v>0</v>
      </c>
      <c r="O2576" s="54">
        <v>0</v>
      </c>
      <c r="P2576" s="54">
        <v>0</v>
      </c>
      <c r="Q2576" s="55">
        <v>0</v>
      </c>
      <c r="R2576" s="53">
        <v>0</v>
      </c>
      <c r="S2576" s="54">
        <v>0</v>
      </c>
      <c r="T2576" s="54">
        <v>0</v>
      </c>
      <c r="U2576" s="54">
        <v>0</v>
      </c>
      <c r="V2576" s="54">
        <v>0</v>
      </c>
      <c r="W2576" s="55">
        <v>0</v>
      </c>
      <c r="X2576" s="53">
        <v>0</v>
      </c>
      <c r="Y2576" s="54">
        <v>0</v>
      </c>
      <c r="Z2576" s="54">
        <v>0</v>
      </c>
      <c r="AA2576" s="54">
        <v>0</v>
      </c>
      <c r="AB2576" s="54">
        <v>0</v>
      </c>
      <c r="AC2576" s="55">
        <v>0</v>
      </c>
      <c r="AD2576" s="53">
        <v>0</v>
      </c>
      <c r="AE2576" s="54">
        <v>0</v>
      </c>
      <c r="AF2576" s="54">
        <v>0</v>
      </c>
      <c r="AG2576" s="54">
        <v>0</v>
      </c>
      <c r="AH2576" s="54">
        <v>0</v>
      </c>
      <c r="AI2576" s="55">
        <v>0</v>
      </c>
    </row>
    <row r="2577" spans="1:35" x14ac:dyDescent="0.25">
      <c r="A2577" s="26">
        <v>2020</v>
      </c>
      <c r="B2577" s="26">
        <v>1</v>
      </c>
      <c r="C2577" s="26" t="s">
        <v>53</v>
      </c>
      <c r="D2577" s="26">
        <v>64</v>
      </c>
      <c r="E2577" s="26">
        <v>1956</v>
      </c>
      <c r="F2577" s="50">
        <v>0</v>
      </c>
      <c r="G2577" s="51">
        <v>0</v>
      </c>
      <c r="H2577" s="51">
        <v>0</v>
      </c>
      <c r="I2577" s="51">
        <v>0</v>
      </c>
      <c r="J2577" s="51">
        <v>0</v>
      </c>
      <c r="K2577" s="52">
        <v>0</v>
      </c>
      <c r="L2577" s="50">
        <v>0</v>
      </c>
      <c r="M2577" s="51">
        <v>0</v>
      </c>
      <c r="N2577" s="51">
        <v>0</v>
      </c>
      <c r="O2577" s="51">
        <v>0</v>
      </c>
      <c r="P2577" s="51">
        <v>0</v>
      </c>
      <c r="Q2577" s="52">
        <v>0</v>
      </c>
      <c r="R2577" s="50">
        <v>0</v>
      </c>
      <c r="S2577" s="51">
        <v>0</v>
      </c>
      <c r="T2577" s="51">
        <v>0</v>
      </c>
      <c r="U2577" s="51">
        <v>0</v>
      </c>
      <c r="V2577" s="51">
        <v>0</v>
      </c>
      <c r="W2577" s="52">
        <v>0</v>
      </c>
      <c r="X2577" s="50">
        <v>0</v>
      </c>
      <c r="Y2577" s="51">
        <v>0</v>
      </c>
      <c r="Z2577" s="51">
        <v>0</v>
      </c>
      <c r="AA2577" s="51">
        <v>0</v>
      </c>
      <c r="AB2577" s="51">
        <v>0</v>
      </c>
      <c r="AC2577" s="52">
        <v>0</v>
      </c>
      <c r="AD2577" s="50">
        <v>0</v>
      </c>
      <c r="AE2577" s="51">
        <v>0</v>
      </c>
      <c r="AF2577" s="51">
        <v>0</v>
      </c>
      <c r="AG2577" s="51">
        <v>0</v>
      </c>
      <c r="AH2577" s="51">
        <v>0</v>
      </c>
      <c r="AI2577" s="52">
        <v>0</v>
      </c>
    </row>
    <row r="2578" spans="1:35" x14ac:dyDescent="0.25">
      <c r="A2578" s="27">
        <v>2020</v>
      </c>
      <c r="B2578" s="27">
        <v>1</v>
      </c>
      <c r="C2578" s="27" t="s">
        <v>53</v>
      </c>
      <c r="D2578" s="27">
        <v>65</v>
      </c>
      <c r="E2578" s="27">
        <v>1955</v>
      </c>
      <c r="F2578" s="53">
        <v>243</v>
      </c>
      <c r="G2578" s="54">
        <v>366</v>
      </c>
      <c r="H2578" s="54">
        <v>0</v>
      </c>
      <c r="I2578" s="54">
        <v>0</v>
      </c>
      <c r="J2578" s="54">
        <v>0</v>
      </c>
      <c r="K2578" s="55">
        <v>0</v>
      </c>
      <c r="L2578" s="53">
        <v>0</v>
      </c>
      <c r="M2578" s="54">
        <v>0</v>
      </c>
      <c r="N2578" s="54">
        <v>0</v>
      </c>
      <c r="O2578" s="54">
        <v>0</v>
      </c>
      <c r="P2578" s="54">
        <v>0</v>
      </c>
      <c r="Q2578" s="55">
        <v>0</v>
      </c>
      <c r="R2578" s="53">
        <v>2</v>
      </c>
      <c r="S2578" s="54">
        <v>1</v>
      </c>
      <c r="T2578" s="54">
        <v>0</v>
      </c>
      <c r="U2578" s="54">
        <v>0</v>
      </c>
      <c r="V2578" s="54">
        <v>0</v>
      </c>
      <c r="W2578" s="55">
        <v>0</v>
      </c>
      <c r="X2578" s="53">
        <v>0</v>
      </c>
      <c r="Y2578" s="54">
        <v>0</v>
      </c>
      <c r="Z2578" s="54">
        <v>0</v>
      </c>
      <c r="AA2578" s="54">
        <v>0</v>
      </c>
      <c r="AB2578" s="54">
        <v>0</v>
      </c>
      <c r="AC2578" s="55">
        <v>0</v>
      </c>
      <c r="AD2578" s="53">
        <v>2</v>
      </c>
      <c r="AE2578" s="54">
        <v>1</v>
      </c>
      <c r="AF2578" s="54">
        <v>0</v>
      </c>
      <c r="AG2578" s="54">
        <v>0</v>
      </c>
      <c r="AH2578" s="54">
        <v>0</v>
      </c>
      <c r="AI2578" s="55">
        <v>0</v>
      </c>
    </row>
    <row r="2579" spans="1:35" x14ac:dyDescent="0.25">
      <c r="A2579" s="26">
        <v>2020</v>
      </c>
      <c r="B2579" s="26">
        <v>1</v>
      </c>
      <c r="C2579" s="26" t="s">
        <v>53</v>
      </c>
      <c r="D2579" s="26">
        <v>66</v>
      </c>
      <c r="E2579" s="26">
        <v>1954</v>
      </c>
      <c r="F2579" s="50">
        <v>0</v>
      </c>
      <c r="G2579" s="51">
        <v>0</v>
      </c>
      <c r="H2579" s="51">
        <v>0</v>
      </c>
      <c r="I2579" s="51">
        <v>0</v>
      </c>
      <c r="J2579" s="51">
        <v>0</v>
      </c>
      <c r="K2579" s="52">
        <v>0</v>
      </c>
      <c r="L2579" s="50">
        <v>0</v>
      </c>
      <c r="M2579" s="51">
        <v>0</v>
      </c>
      <c r="N2579" s="51">
        <v>0</v>
      </c>
      <c r="O2579" s="51">
        <v>0</v>
      </c>
      <c r="P2579" s="51">
        <v>0</v>
      </c>
      <c r="Q2579" s="52">
        <v>0</v>
      </c>
      <c r="R2579" s="50">
        <v>0</v>
      </c>
      <c r="S2579" s="51">
        <v>0</v>
      </c>
      <c r="T2579" s="51">
        <v>0</v>
      </c>
      <c r="U2579" s="51">
        <v>0</v>
      </c>
      <c r="V2579" s="51">
        <v>0</v>
      </c>
      <c r="W2579" s="52">
        <v>0</v>
      </c>
      <c r="X2579" s="50">
        <v>0</v>
      </c>
      <c r="Y2579" s="51">
        <v>0</v>
      </c>
      <c r="Z2579" s="51">
        <v>0</v>
      </c>
      <c r="AA2579" s="51">
        <v>0</v>
      </c>
      <c r="AB2579" s="51">
        <v>0</v>
      </c>
      <c r="AC2579" s="52">
        <v>0</v>
      </c>
      <c r="AD2579" s="50">
        <v>0</v>
      </c>
      <c r="AE2579" s="51">
        <v>0</v>
      </c>
      <c r="AF2579" s="51">
        <v>0</v>
      </c>
      <c r="AG2579" s="51">
        <v>0</v>
      </c>
      <c r="AH2579" s="51">
        <v>0</v>
      </c>
      <c r="AI2579" s="52">
        <v>0</v>
      </c>
    </row>
    <row r="2580" spans="1:35" x14ac:dyDescent="0.25">
      <c r="A2580" s="27">
        <v>2020</v>
      </c>
      <c r="B2580" s="27">
        <v>1</v>
      </c>
      <c r="C2580" s="27" t="s">
        <v>53</v>
      </c>
      <c r="D2580" s="27">
        <v>67</v>
      </c>
      <c r="E2580" s="27">
        <v>1953</v>
      </c>
      <c r="F2580" s="53">
        <v>0</v>
      </c>
      <c r="G2580" s="54">
        <v>0</v>
      </c>
      <c r="H2580" s="54">
        <v>0</v>
      </c>
      <c r="I2580" s="54">
        <v>0</v>
      </c>
      <c r="J2580" s="54">
        <v>0</v>
      </c>
      <c r="K2580" s="55">
        <v>0</v>
      </c>
      <c r="L2580" s="53">
        <v>0</v>
      </c>
      <c r="M2580" s="54">
        <v>0</v>
      </c>
      <c r="N2580" s="54">
        <v>0</v>
      </c>
      <c r="O2580" s="54">
        <v>0</v>
      </c>
      <c r="P2580" s="54">
        <v>0</v>
      </c>
      <c r="Q2580" s="55">
        <v>0</v>
      </c>
      <c r="R2580" s="53">
        <v>0</v>
      </c>
      <c r="S2580" s="54">
        <v>0</v>
      </c>
      <c r="T2580" s="54">
        <v>0</v>
      </c>
      <c r="U2580" s="54">
        <v>0</v>
      </c>
      <c r="V2580" s="54">
        <v>0</v>
      </c>
      <c r="W2580" s="55">
        <v>0</v>
      </c>
      <c r="X2580" s="53">
        <v>0</v>
      </c>
      <c r="Y2580" s="54">
        <v>0</v>
      </c>
      <c r="Z2580" s="54">
        <v>0</v>
      </c>
      <c r="AA2580" s="54">
        <v>0</v>
      </c>
      <c r="AB2580" s="54">
        <v>0</v>
      </c>
      <c r="AC2580" s="55">
        <v>0</v>
      </c>
      <c r="AD2580" s="53">
        <v>0</v>
      </c>
      <c r="AE2580" s="54">
        <v>0</v>
      </c>
      <c r="AF2580" s="54">
        <v>0</v>
      </c>
      <c r="AG2580" s="54">
        <v>0</v>
      </c>
      <c r="AH2580" s="54">
        <v>0</v>
      </c>
      <c r="AI2580" s="55">
        <v>0</v>
      </c>
    </row>
    <row r="2581" spans="1:35" x14ac:dyDescent="0.25">
      <c r="A2581" s="26">
        <v>2020</v>
      </c>
      <c r="B2581" s="26">
        <v>1</v>
      </c>
      <c r="C2581" s="26" t="s">
        <v>53</v>
      </c>
      <c r="D2581" s="26">
        <v>68</v>
      </c>
      <c r="E2581" s="26">
        <v>1952</v>
      </c>
      <c r="F2581" s="50">
        <v>0</v>
      </c>
      <c r="G2581" s="51">
        <v>0</v>
      </c>
      <c r="H2581" s="51">
        <v>0</v>
      </c>
      <c r="I2581" s="51">
        <v>0</v>
      </c>
      <c r="J2581" s="51">
        <v>0</v>
      </c>
      <c r="K2581" s="52">
        <v>0</v>
      </c>
      <c r="L2581" s="50">
        <v>0</v>
      </c>
      <c r="M2581" s="51">
        <v>0</v>
      </c>
      <c r="N2581" s="51">
        <v>0</v>
      </c>
      <c r="O2581" s="51">
        <v>0</v>
      </c>
      <c r="P2581" s="51">
        <v>0</v>
      </c>
      <c r="Q2581" s="52">
        <v>0</v>
      </c>
      <c r="R2581" s="50">
        <v>0</v>
      </c>
      <c r="S2581" s="51">
        <v>0</v>
      </c>
      <c r="T2581" s="51">
        <v>0</v>
      </c>
      <c r="U2581" s="51">
        <v>0</v>
      </c>
      <c r="V2581" s="51">
        <v>0</v>
      </c>
      <c r="W2581" s="52">
        <v>0</v>
      </c>
      <c r="X2581" s="50">
        <v>0</v>
      </c>
      <c r="Y2581" s="51">
        <v>0</v>
      </c>
      <c r="Z2581" s="51">
        <v>0</v>
      </c>
      <c r="AA2581" s="51">
        <v>0</v>
      </c>
      <c r="AB2581" s="51">
        <v>0</v>
      </c>
      <c r="AC2581" s="52">
        <v>0</v>
      </c>
      <c r="AD2581" s="50">
        <v>0</v>
      </c>
      <c r="AE2581" s="51">
        <v>0</v>
      </c>
      <c r="AF2581" s="51">
        <v>0</v>
      </c>
      <c r="AG2581" s="51">
        <v>0</v>
      </c>
      <c r="AH2581" s="51">
        <v>0</v>
      </c>
      <c r="AI2581" s="52">
        <v>0</v>
      </c>
    </row>
    <row r="2582" spans="1:35" x14ac:dyDescent="0.25">
      <c r="A2582" s="27">
        <v>2020</v>
      </c>
      <c r="B2582" s="27">
        <v>1</v>
      </c>
      <c r="C2582" s="27" t="s">
        <v>53</v>
      </c>
      <c r="D2582" s="27">
        <v>69</v>
      </c>
      <c r="E2582" s="27">
        <v>1951</v>
      </c>
      <c r="F2582" s="53">
        <v>0</v>
      </c>
      <c r="G2582" s="54">
        <v>0</v>
      </c>
      <c r="H2582" s="54">
        <v>0</v>
      </c>
      <c r="I2582" s="54">
        <v>0</v>
      </c>
      <c r="J2582" s="54">
        <v>0</v>
      </c>
      <c r="K2582" s="55">
        <v>0</v>
      </c>
      <c r="L2582" s="53">
        <v>0</v>
      </c>
      <c r="M2582" s="54">
        <v>0</v>
      </c>
      <c r="N2582" s="54">
        <v>0</v>
      </c>
      <c r="O2582" s="54">
        <v>0</v>
      </c>
      <c r="P2582" s="54">
        <v>0</v>
      </c>
      <c r="Q2582" s="55">
        <v>0</v>
      </c>
      <c r="R2582" s="53">
        <v>0</v>
      </c>
      <c r="S2582" s="54">
        <v>0</v>
      </c>
      <c r="T2582" s="54">
        <v>0</v>
      </c>
      <c r="U2582" s="54">
        <v>0</v>
      </c>
      <c r="V2582" s="54">
        <v>0</v>
      </c>
      <c r="W2582" s="55">
        <v>0</v>
      </c>
      <c r="X2582" s="53">
        <v>0</v>
      </c>
      <c r="Y2582" s="54">
        <v>0</v>
      </c>
      <c r="Z2582" s="54">
        <v>0</v>
      </c>
      <c r="AA2582" s="54">
        <v>0</v>
      </c>
      <c r="AB2582" s="54">
        <v>0</v>
      </c>
      <c r="AC2582" s="55">
        <v>0</v>
      </c>
      <c r="AD2582" s="53">
        <v>0</v>
      </c>
      <c r="AE2582" s="54">
        <v>0</v>
      </c>
      <c r="AF2582" s="54">
        <v>0</v>
      </c>
      <c r="AG2582" s="54">
        <v>0</v>
      </c>
      <c r="AH2582" s="54">
        <v>0</v>
      </c>
      <c r="AI2582" s="55">
        <v>0</v>
      </c>
    </row>
    <row r="2583" spans="1:35" x14ac:dyDescent="0.25">
      <c r="A2583" s="26">
        <v>2020</v>
      </c>
      <c r="B2583" s="26">
        <v>1</v>
      </c>
      <c r="C2583" s="26" t="s">
        <v>53</v>
      </c>
      <c r="D2583" s="26">
        <v>70</v>
      </c>
      <c r="E2583" s="26">
        <v>1950</v>
      </c>
      <c r="F2583" s="50">
        <v>0</v>
      </c>
      <c r="G2583" s="51">
        <v>0</v>
      </c>
      <c r="H2583" s="51">
        <v>0</v>
      </c>
      <c r="I2583" s="51">
        <v>0</v>
      </c>
      <c r="J2583" s="51">
        <v>0</v>
      </c>
      <c r="K2583" s="52">
        <v>0</v>
      </c>
      <c r="L2583" s="50">
        <v>0</v>
      </c>
      <c r="M2583" s="51">
        <v>0</v>
      </c>
      <c r="N2583" s="51">
        <v>0</v>
      </c>
      <c r="O2583" s="51">
        <v>0</v>
      </c>
      <c r="P2583" s="51">
        <v>0</v>
      </c>
      <c r="Q2583" s="52">
        <v>0</v>
      </c>
      <c r="R2583" s="50">
        <v>0</v>
      </c>
      <c r="S2583" s="51">
        <v>0</v>
      </c>
      <c r="T2583" s="51">
        <v>0</v>
      </c>
      <c r="U2583" s="51">
        <v>0</v>
      </c>
      <c r="V2583" s="51">
        <v>0</v>
      </c>
      <c r="W2583" s="52">
        <v>0</v>
      </c>
      <c r="X2583" s="50">
        <v>0</v>
      </c>
      <c r="Y2583" s="51">
        <v>0</v>
      </c>
      <c r="Z2583" s="51">
        <v>0</v>
      </c>
      <c r="AA2583" s="51">
        <v>0</v>
      </c>
      <c r="AB2583" s="51">
        <v>0</v>
      </c>
      <c r="AC2583" s="52">
        <v>0</v>
      </c>
      <c r="AD2583" s="50">
        <v>0</v>
      </c>
      <c r="AE2583" s="51">
        <v>0</v>
      </c>
      <c r="AF2583" s="51">
        <v>0</v>
      </c>
      <c r="AG2583" s="51">
        <v>0</v>
      </c>
      <c r="AH2583" s="51">
        <v>0</v>
      </c>
      <c r="AI2583" s="52">
        <v>0</v>
      </c>
    </row>
    <row r="2584" spans="1:35" x14ac:dyDescent="0.25">
      <c r="A2584" s="27">
        <v>2020</v>
      </c>
      <c r="B2584" s="27">
        <v>1</v>
      </c>
      <c r="C2584" s="27" t="s">
        <v>53</v>
      </c>
      <c r="D2584" s="27">
        <v>71</v>
      </c>
      <c r="E2584" s="27">
        <v>1949</v>
      </c>
      <c r="F2584" s="53">
        <v>0</v>
      </c>
      <c r="G2584" s="54">
        <v>0</v>
      </c>
      <c r="H2584" s="54">
        <v>0</v>
      </c>
      <c r="I2584" s="54">
        <v>0</v>
      </c>
      <c r="J2584" s="54">
        <v>0</v>
      </c>
      <c r="K2584" s="55">
        <v>0</v>
      </c>
      <c r="L2584" s="53">
        <v>0</v>
      </c>
      <c r="M2584" s="54">
        <v>0</v>
      </c>
      <c r="N2584" s="54">
        <v>0</v>
      </c>
      <c r="O2584" s="54">
        <v>0</v>
      </c>
      <c r="P2584" s="54">
        <v>0</v>
      </c>
      <c r="Q2584" s="55">
        <v>0</v>
      </c>
      <c r="R2584" s="53">
        <v>0</v>
      </c>
      <c r="S2584" s="54">
        <v>0</v>
      </c>
      <c r="T2584" s="54">
        <v>0</v>
      </c>
      <c r="U2584" s="54">
        <v>0</v>
      </c>
      <c r="V2584" s="54">
        <v>0</v>
      </c>
      <c r="W2584" s="55">
        <v>0</v>
      </c>
      <c r="X2584" s="53">
        <v>0</v>
      </c>
      <c r="Y2584" s="54">
        <v>0</v>
      </c>
      <c r="Z2584" s="54">
        <v>0</v>
      </c>
      <c r="AA2584" s="54">
        <v>0</v>
      </c>
      <c r="AB2584" s="54">
        <v>0</v>
      </c>
      <c r="AC2584" s="55">
        <v>0</v>
      </c>
      <c r="AD2584" s="53">
        <v>0</v>
      </c>
      <c r="AE2584" s="54">
        <v>0</v>
      </c>
      <c r="AF2584" s="54">
        <v>0</v>
      </c>
      <c r="AG2584" s="54">
        <v>0</v>
      </c>
      <c r="AH2584" s="54">
        <v>0</v>
      </c>
      <c r="AI2584" s="55">
        <v>0</v>
      </c>
    </row>
    <row r="2585" spans="1:35" x14ac:dyDescent="0.25">
      <c r="A2585" s="26">
        <v>2020</v>
      </c>
      <c r="B2585" s="26">
        <v>1</v>
      </c>
      <c r="C2585" s="26" t="s">
        <v>53</v>
      </c>
      <c r="D2585" s="26">
        <v>72</v>
      </c>
      <c r="E2585" s="26">
        <v>1948</v>
      </c>
      <c r="F2585" s="50">
        <v>0</v>
      </c>
      <c r="G2585" s="51">
        <v>0</v>
      </c>
      <c r="H2585" s="51">
        <v>0</v>
      </c>
      <c r="I2585" s="51">
        <v>0</v>
      </c>
      <c r="J2585" s="51">
        <v>0</v>
      </c>
      <c r="K2585" s="52">
        <v>0</v>
      </c>
      <c r="L2585" s="50">
        <v>0</v>
      </c>
      <c r="M2585" s="51">
        <v>0</v>
      </c>
      <c r="N2585" s="51">
        <v>0</v>
      </c>
      <c r="O2585" s="51">
        <v>0</v>
      </c>
      <c r="P2585" s="51">
        <v>0</v>
      </c>
      <c r="Q2585" s="52">
        <v>0</v>
      </c>
      <c r="R2585" s="50">
        <v>0</v>
      </c>
      <c r="S2585" s="51">
        <v>0</v>
      </c>
      <c r="T2585" s="51">
        <v>0</v>
      </c>
      <c r="U2585" s="51">
        <v>0</v>
      </c>
      <c r="V2585" s="51">
        <v>0</v>
      </c>
      <c r="W2585" s="52">
        <v>0</v>
      </c>
      <c r="X2585" s="50">
        <v>0</v>
      </c>
      <c r="Y2585" s="51">
        <v>0</v>
      </c>
      <c r="Z2585" s="51">
        <v>0</v>
      </c>
      <c r="AA2585" s="51">
        <v>0</v>
      </c>
      <c r="AB2585" s="51">
        <v>0</v>
      </c>
      <c r="AC2585" s="52">
        <v>0</v>
      </c>
      <c r="AD2585" s="50">
        <v>0</v>
      </c>
      <c r="AE2585" s="51">
        <v>0</v>
      </c>
      <c r="AF2585" s="51">
        <v>0</v>
      </c>
      <c r="AG2585" s="51">
        <v>0</v>
      </c>
      <c r="AH2585" s="51">
        <v>0</v>
      </c>
      <c r="AI2585" s="52">
        <v>0</v>
      </c>
    </row>
    <row r="2586" spans="1:35" x14ac:dyDescent="0.25">
      <c r="A2586" s="27">
        <v>2020</v>
      </c>
      <c r="B2586" s="27">
        <v>1</v>
      </c>
      <c r="C2586" s="27" t="s">
        <v>53</v>
      </c>
      <c r="D2586" s="27">
        <v>73</v>
      </c>
      <c r="E2586" s="27">
        <v>1947</v>
      </c>
      <c r="F2586" s="53">
        <v>0</v>
      </c>
      <c r="G2586" s="54">
        <v>0</v>
      </c>
      <c r="H2586" s="54">
        <v>0</v>
      </c>
      <c r="I2586" s="54">
        <v>0</v>
      </c>
      <c r="J2586" s="54">
        <v>0</v>
      </c>
      <c r="K2586" s="55">
        <v>0</v>
      </c>
      <c r="L2586" s="53">
        <v>0</v>
      </c>
      <c r="M2586" s="54">
        <v>0</v>
      </c>
      <c r="N2586" s="54">
        <v>0</v>
      </c>
      <c r="O2586" s="54">
        <v>0</v>
      </c>
      <c r="P2586" s="54">
        <v>0</v>
      </c>
      <c r="Q2586" s="55">
        <v>0</v>
      </c>
      <c r="R2586" s="53">
        <v>0</v>
      </c>
      <c r="S2586" s="54">
        <v>0</v>
      </c>
      <c r="T2586" s="54">
        <v>0</v>
      </c>
      <c r="U2586" s="54">
        <v>0</v>
      </c>
      <c r="V2586" s="54">
        <v>0</v>
      </c>
      <c r="W2586" s="55">
        <v>0</v>
      </c>
      <c r="X2586" s="53">
        <v>0</v>
      </c>
      <c r="Y2586" s="54">
        <v>0</v>
      </c>
      <c r="Z2586" s="54">
        <v>0</v>
      </c>
      <c r="AA2586" s="54">
        <v>0</v>
      </c>
      <c r="AB2586" s="54">
        <v>0</v>
      </c>
      <c r="AC2586" s="55">
        <v>0</v>
      </c>
      <c r="AD2586" s="53">
        <v>0</v>
      </c>
      <c r="AE2586" s="54">
        <v>0</v>
      </c>
      <c r="AF2586" s="54">
        <v>0</v>
      </c>
      <c r="AG2586" s="54">
        <v>0</v>
      </c>
      <c r="AH2586" s="54">
        <v>0</v>
      </c>
      <c r="AI2586" s="55">
        <v>0</v>
      </c>
    </row>
    <row r="2587" spans="1:35" x14ac:dyDescent="0.25">
      <c r="A2587" s="26">
        <v>2020</v>
      </c>
      <c r="B2587" s="26">
        <v>1</v>
      </c>
      <c r="C2587" s="26" t="s">
        <v>53</v>
      </c>
      <c r="D2587" s="26">
        <v>74</v>
      </c>
      <c r="E2587" s="26">
        <v>1946</v>
      </c>
      <c r="F2587" s="50">
        <v>0</v>
      </c>
      <c r="G2587" s="51">
        <v>0</v>
      </c>
      <c r="H2587" s="51">
        <v>0</v>
      </c>
      <c r="I2587" s="51">
        <v>0</v>
      </c>
      <c r="J2587" s="51">
        <v>0</v>
      </c>
      <c r="K2587" s="52">
        <v>0</v>
      </c>
      <c r="L2587" s="50">
        <v>0</v>
      </c>
      <c r="M2587" s="51">
        <v>0</v>
      </c>
      <c r="N2587" s="51">
        <v>0</v>
      </c>
      <c r="O2587" s="51">
        <v>0</v>
      </c>
      <c r="P2587" s="51">
        <v>0</v>
      </c>
      <c r="Q2587" s="52">
        <v>0</v>
      </c>
      <c r="R2587" s="50">
        <v>0</v>
      </c>
      <c r="S2587" s="51">
        <v>0</v>
      </c>
      <c r="T2587" s="51">
        <v>0</v>
      </c>
      <c r="U2587" s="51">
        <v>0</v>
      </c>
      <c r="V2587" s="51">
        <v>0</v>
      </c>
      <c r="W2587" s="52">
        <v>0</v>
      </c>
      <c r="X2587" s="50">
        <v>0</v>
      </c>
      <c r="Y2587" s="51">
        <v>0</v>
      </c>
      <c r="Z2587" s="51">
        <v>0</v>
      </c>
      <c r="AA2587" s="51">
        <v>0</v>
      </c>
      <c r="AB2587" s="51">
        <v>0</v>
      </c>
      <c r="AC2587" s="52">
        <v>0</v>
      </c>
      <c r="AD2587" s="50">
        <v>0</v>
      </c>
      <c r="AE2587" s="51">
        <v>0</v>
      </c>
      <c r="AF2587" s="51">
        <v>0</v>
      </c>
      <c r="AG2587" s="51">
        <v>0</v>
      </c>
      <c r="AH2587" s="51">
        <v>0</v>
      </c>
      <c r="AI2587" s="52">
        <v>0</v>
      </c>
    </row>
    <row r="2588" spans="1:35" x14ac:dyDescent="0.25">
      <c r="A2588" s="27">
        <v>2020</v>
      </c>
      <c r="B2588" s="27">
        <v>1</v>
      </c>
      <c r="C2588" s="27" t="s">
        <v>53</v>
      </c>
      <c r="D2588" s="27">
        <v>75</v>
      </c>
      <c r="E2588" s="27">
        <v>1945</v>
      </c>
      <c r="F2588" s="53">
        <v>0</v>
      </c>
      <c r="G2588" s="54">
        <v>0</v>
      </c>
      <c r="H2588" s="54">
        <v>0</v>
      </c>
      <c r="I2588" s="54">
        <v>0</v>
      </c>
      <c r="J2588" s="54">
        <v>0</v>
      </c>
      <c r="K2588" s="55">
        <v>0</v>
      </c>
      <c r="L2588" s="53">
        <v>0</v>
      </c>
      <c r="M2588" s="54">
        <v>0</v>
      </c>
      <c r="N2588" s="54">
        <v>0</v>
      </c>
      <c r="O2588" s="54">
        <v>0</v>
      </c>
      <c r="P2588" s="54">
        <v>0</v>
      </c>
      <c r="Q2588" s="55">
        <v>0</v>
      </c>
      <c r="R2588" s="53">
        <v>0</v>
      </c>
      <c r="S2588" s="54">
        <v>0</v>
      </c>
      <c r="T2588" s="54">
        <v>0</v>
      </c>
      <c r="U2588" s="54">
        <v>0</v>
      </c>
      <c r="V2588" s="54">
        <v>0</v>
      </c>
      <c r="W2588" s="55">
        <v>0</v>
      </c>
      <c r="X2588" s="53">
        <v>0</v>
      </c>
      <c r="Y2588" s="54">
        <v>0</v>
      </c>
      <c r="Z2588" s="54">
        <v>0</v>
      </c>
      <c r="AA2588" s="54">
        <v>0</v>
      </c>
      <c r="AB2588" s="54">
        <v>0</v>
      </c>
      <c r="AC2588" s="55">
        <v>0</v>
      </c>
      <c r="AD2588" s="53">
        <v>0</v>
      </c>
      <c r="AE2588" s="54">
        <v>0</v>
      </c>
      <c r="AF2588" s="54">
        <v>0</v>
      </c>
      <c r="AG2588" s="54">
        <v>0</v>
      </c>
      <c r="AH2588" s="54">
        <v>0</v>
      </c>
      <c r="AI2588" s="55">
        <v>0</v>
      </c>
    </row>
    <row r="2589" spans="1:35" x14ac:dyDescent="0.25">
      <c r="A2589" s="26">
        <v>2020</v>
      </c>
      <c r="B2589" s="26">
        <v>1</v>
      </c>
      <c r="C2589" s="26" t="s">
        <v>53</v>
      </c>
      <c r="D2589" s="26">
        <v>76</v>
      </c>
      <c r="E2589" s="26">
        <v>1944</v>
      </c>
      <c r="F2589" s="50">
        <v>0</v>
      </c>
      <c r="G2589" s="51">
        <v>0</v>
      </c>
      <c r="H2589" s="51">
        <v>0</v>
      </c>
      <c r="I2589" s="51">
        <v>0</v>
      </c>
      <c r="J2589" s="51">
        <v>0</v>
      </c>
      <c r="K2589" s="52">
        <v>0</v>
      </c>
      <c r="L2589" s="50">
        <v>0</v>
      </c>
      <c r="M2589" s="51">
        <v>0</v>
      </c>
      <c r="N2589" s="51">
        <v>0</v>
      </c>
      <c r="O2589" s="51">
        <v>0</v>
      </c>
      <c r="P2589" s="51">
        <v>0</v>
      </c>
      <c r="Q2589" s="52">
        <v>0</v>
      </c>
      <c r="R2589" s="50">
        <v>0</v>
      </c>
      <c r="S2589" s="51">
        <v>0</v>
      </c>
      <c r="T2589" s="51">
        <v>0</v>
      </c>
      <c r="U2589" s="51">
        <v>0</v>
      </c>
      <c r="V2589" s="51">
        <v>0</v>
      </c>
      <c r="W2589" s="52">
        <v>0</v>
      </c>
      <c r="X2589" s="50">
        <v>0</v>
      </c>
      <c r="Y2589" s="51">
        <v>0</v>
      </c>
      <c r="Z2589" s="51">
        <v>0</v>
      </c>
      <c r="AA2589" s="51">
        <v>0</v>
      </c>
      <c r="AB2589" s="51">
        <v>0</v>
      </c>
      <c r="AC2589" s="52">
        <v>0</v>
      </c>
      <c r="AD2589" s="50">
        <v>0</v>
      </c>
      <c r="AE2589" s="51">
        <v>0</v>
      </c>
      <c r="AF2589" s="51">
        <v>0</v>
      </c>
      <c r="AG2589" s="51">
        <v>0</v>
      </c>
      <c r="AH2589" s="51">
        <v>0</v>
      </c>
      <c r="AI2589" s="52">
        <v>0</v>
      </c>
    </row>
    <row r="2590" spans="1:35" x14ac:dyDescent="0.25">
      <c r="A2590" s="27">
        <v>2020</v>
      </c>
      <c r="B2590" s="27">
        <v>1</v>
      </c>
      <c r="C2590" s="27" t="s">
        <v>53</v>
      </c>
      <c r="D2590" s="27">
        <v>77</v>
      </c>
      <c r="E2590" s="27">
        <v>1943</v>
      </c>
      <c r="F2590" s="53">
        <v>0</v>
      </c>
      <c r="G2590" s="54">
        <v>0</v>
      </c>
      <c r="H2590" s="54">
        <v>0</v>
      </c>
      <c r="I2590" s="54">
        <v>0</v>
      </c>
      <c r="J2590" s="54">
        <v>0</v>
      </c>
      <c r="K2590" s="55">
        <v>0</v>
      </c>
      <c r="L2590" s="53">
        <v>0</v>
      </c>
      <c r="M2590" s="54">
        <v>0</v>
      </c>
      <c r="N2590" s="54">
        <v>0</v>
      </c>
      <c r="O2590" s="54">
        <v>0</v>
      </c>
      <c r="P2590" s="54">
        <v>0</v>
      </c>
      <c r="Q2590" s="55">
        <v>0</v>
      </c>
      <c r="R2590" s="53">
        <v>0</v>
      </c>
      <c r="S2590" s="54">
        <v>0</v>
      </c>
      <c r="T2590" s="54">
        <v>0</v>
      </c>
      <c r="U2590" s="54">
        <v>0</v>
      </c>
      <c r="V2590" s="54">
        <v>0</v>
      </c>
      <c r="W2590" s="55">
        <v>0</v>
      </c>
      <c r="X2590" s="53">
        <v>0</v>
      </c>
      <c r="Y2590" s="54">
        <v>0</v>
      </c>
      <c r="Z2590" s="54">
        <v>0</v>
      </c>
      <c r="AA2590" s="54">
        <v>0</v>
      </c>
      <c r="AB2590" s="54">
        <v>0</v>
      </c>
      <c r="AC2590" s="55">
        <v>0</v>
      </c>
      <c r="AD2590" s="53">
        <v>0</v>
      </c>
      <c r="AE2590" s="54">
        <v>0</v>
      </c>
      <c r="AF2590" s="54">
        <v>0</v>
      </c>
      <c r="AG2590" s="54">
        <v>0</v>
      </c>
      <c r="AH2590" s="54">
        <v>0</v>
      </c>
      <c r="AI2590" s="55">
        <v>0</v>
      </c>
    </row>
    <row r="2591" spans="1:35" x14ac:dyDescent="0.25">
      <c r="A2591" s="26">
        <v>2020</v>
      </c>
      <c r="B2591" s="26">
        <v>1</v>
      </c>
      <c r="C2591" s="26" t="s">
        <v>53</v>
      </c>
      <c r="D2591" s="26">
        <v>78</v>
      </c>
      <c r="E2591" s="26">
        <v>1942</v>
      </c>
      <c r="F2591" s="50">
        <v>0</v>
      </c>
      <c r="G2591" s="51">
        <v>0</v>
      </c>
      <c r="H2591" s="51">
        <v>0</v>
      </c>
      <c r="I2591" s="51">
        <v>0</v>
      </c>
      <c r="J2591" s="51">
        <v>0</v>
      </c>
      <c r="K2591" s="52">
        <v>0</v>
      </c>
      <c r="L2591" s="50">
        <v>0</v>
      </c>
      <c r="M2591" s="51">
        <v>0</v>
      </c>
      <c r="N2591" s="51">
        <v>0</v>
      </c>
      <c r="O2591" s="51">
        <v>0</v>
      </c>
      <c r="P2591" s="51">
        <v>0</v>
      </c>
      <c r="Q2591" s="52">
        <v>0</v>
      </c>
      <c r="R2591" s="50">
        <v>0</v>
      </c>
      <c r="S2591" s="51">
        <v>0</v>
      </c>
      <c r="T2591" s="51">
        <v>0</v>
      </c>
      <c r="U2591" s="51">
        <v>0</v>
      </c>
      <c r="V2591" s="51">
        <v>0</v>
      </c>
      <c r="W2591" s="52">
        <v>0</v>
      </c>
      <c r="X2591" s="50">
        <v>0</v>
      </c>
      <c r="Y2591" s="51">
        <v>0</v>
      </c>
      <c r="Z2591" s="51">
        <v>0</v>
      </c>
      <c r="AA2591" s="51">
        <v>0</v>
      </c>
      <c r="AB2591" s="51">
        <v>0</v>
      </c>
      <c r="AC2591" s="52">
        <v>0</v>
      </c>
      <c r="AD2591" s="50">
        <v>0</v>
      </c>
      <c r="AE2591" s="51">
        <v>0</v>
      </c>
      <c r="AF2591" s="51">
        <v>0</v>
      </c>
      <c r="AG2591" s="51">
        <v>0</v>
      </c>
      <c r="AH2591" s="51">
        <v>0</v>
      </c>
      <c r="AI2591" s="52">
        <v>0</v>
      </c>
    </row>
    <row r="2592" spans="1:35" x14ac:dyDescent="0.25">
      <c r="A2592" s="27">
        <v>2020</v>
      </c>
      <c r="B2592" s="27">
        <v>1</v>
      </c>
      <c r="C2592" s="27" t="s">
        <v>53</v>
      </c>
      <c r="D2592" s="27">
        <v>79</v>
      </c>
      <c r="E2592" s="27">
        <v>1941</v>
      </c>
      <c r="F2592" s="53">
        <v>0</v>
      </c>
      <c r="G2592" s="54">
        <v>0</v>
      </c>
      <c r="H2592" s="54">
        <v>0</v>
      </c>
      <c r="I2592" s="54">
        <v>0</v>
      </c>
      <c r="J2592" s="54">
        <v>0</v>
      </c>
      <c r="K2592" s="55">
        <v>0</v>
      </c>
      <c r="L2592" s="53">
        <v>0</v>
      </c>
      <c r="M2592" s="54">
        <v>0</v>
      </c>
      <c r="N2592" s="54">
        <v>0</v>
      </c>
      <c r="O2592" s="54">
        <v>0</v>
      </c>
      <c r="P2592" s="54">
        <v>0</v>
      </c>
      <c r="Q2592" s="55">
        <v>0</v>
      </c>
      <c r="R2592" s="53">
        <v>0</v>
      </c>
      <c r="S2592" s="54">
        <v>0</v>
      </c>
      <c r="T2592" s="54">
        <v>0</v>
      </c>
      <c r="U2592" s="54">
        <v>0</v>
      </c>
      <c r="V2592" s="54">
        <v>0</v>
      </c>
      <c r="W2592" s="55">
        <v>0</v>
      </c>
      <c r="X2592" s="53">
        <v>0</v>
      </c>
      <c r="Y2592" s="54">
        <v>0</v>
      </c>
      <c r="Z2592" s="54">
        <v>0</v>
      </c>
      <c r="AA2592" s="54">
        <v>0</v>
      </c>
      <c r="AB2592" s="54">
        <v>0</v>
      </c>
      <c r="AC2592" s="55">
        <v>0</v>
      </c>
      <c r="AD2592" s="53">
        <v>0</v>
      </c>
      <c r="AE2592" s="54">
        <v>0</v>
      </c>
      <c r="AF2592" s="54">
        <v>0</v>
      </c>
      <c r="AG2592" s="54">
        <v>0</v>
      </c>
      <c r="AH2592" s="54">
        <v>0</v>
      </c>
      <c r="AI2592" s="55">
        <v>0</v>
      </c>
    </row>
    <row r="2593" spans="1:35" x14ac:dyDescent="0.25">
      <c r="A2593" s="26">
        <v>2020</v>
      </c>
      <c r="B2593" s="26">
        <v>1</v>
      </c>
      <c r="C2593" s="26" t="s">
        <v>53</v>
      </c>
      <c r="D2593" s="26">
        <v>80</v>
      </c>
      <c r="E2593" s="26">
        <v>1940</v>
      </c>
      <c r="F2593" s="50">
        <v>0</v>
      </c>
      <c r="G2593" s="51">
        <v>0</v>
      </c>
      <c r="H2593" s="51">
        <v>0</v>
      </c>
      <c r="I2593" s="51">
        <v>0</v>
      </c>
      <c r="J2593" s="51">
        <v>0</v>
      </c>
      <c r="K2593" s="52">
        <v>0</v>
      </c>
      <c r="L2593" s="50">
        <v>0</v>
      </c>
      <c r="M2593" s="51">
        <v>0</v>
      </c>
      <c r="N2593" s="51">
        <v>0</v>
      </c>
      <c r="O2593" s="51">
        <v>0</v>
      </c>
      <c r="P2593" s="51">
        <v>0</v>
      </c>
      <c r="Q2593" s="52">
        <v>0</v>
      </c>
      <c r="R2593" s="50">
        <v>0</v>
      </c>
      <c r="S2593" s="51">
        <v>0</v>
      </c>
      <c r="T2593" s="51">
        <v>0</v>
      </c>
      <c r="U2593" s="51">
        <v>0</v>
      </c>
      <c r="V2593" s="51">
        <v>0</v>
      </c>
      <c r="W2593" s="52">
        <v>0</v>
      </c>
      <c r="X2593" s="50">
        <v>0</v>
      </c>
      <c r="Y2593" s="51">
        <v>0</v>
      </c>
      <c r="Z2593" s="51">
        <v>0</v>
      </c>
      <c r="AA2593" s="51">
        <v>0</v>
      </c>
      <c r="AB2593" s="51">
        <v>0</v>
      </c>
      <c r="AC2593" s="52">
        <v>0</v>
      </c>
      <c r="AD2593" s="50">
        <v>0</v>
      </c>
      <c r="AE2593" s="51">
        <v>0</v>
      </c>
      <c r="AF2593" s="51">
        <v>0</v>
      </c>
      <c r="AG2593" s="51">
        <v>0</v>
      </c>
      <c r="AH2593" s="51">
        <v>0</v>
      </c>
      <c r="AI2593" s="52">
        <v>0</v>
      </c>
    </row>
    <row r="2594" spans="1:35" x14ac:dyDescent="0.25">
      <c r="A2594" s="27">
        <v>2020</v>
      </c>
      <c r="B2594" s="27">
        <v>1</v>
      </c>
      <c r="C2594" s="27" t="s">
        <v>53</v>
      </c>
      <c r="D2594" s="27">
        <v>81</v>
      </c>
      <c r="E2594" s="27">
        <v>1939</v>
      </c>
      <c r="F2594" s="53">
        <v>0</v>
      </c>
      <c r="G2594" s="54">
        <v>0</v>
      </c>
      <c r="H2594" s="54">
        <v>0</v>
      </c>
      <c r="I2594" s="54">
        <v>0</v>
      </c>
      <c r="J2594" s="54">
        <v>0</v>
      </c>
      <c r="K2594" s="55">
        <v>0</v>
      </c>
      <c r="L2594" s="53">
        <v>0</v>
      </c>
      <c r="M2594" s="54">
        <v>0</v>
      </c>
      <c r="N2594" s="54">
        <v>0</v>
      </c>
      <c r="O2594" s="54">
        <v>0</v>
      </c>
      <c r="P2594" s="54">
        <v>0</v>
      </c>
      <c r="Q2594" s="55">
        <v>0</v>
      </c>
      <c r="R2594" s="53">
        <v>0</v>
      </c>
      <c r="S2594" s="54">
        <v>0</v>
      </c>
      <c r="T2594" s="54">
        <v>0</v>
      </c>
      <c r="U2594" s="54">
        <v>0</v>
      </c>
      <c r="V2594" s="54">
        <v>0</v>
      </c>
      <c r="W2594" s="55">
        <v>0</v>
      </c>
      <c r="X2594" s="53">
        <v>0</v>
      </c>
      <c r="Y2594" s="54">
        <v>0</v>
      </c>
      <c r="Z2594" s="54">
        <v>0</v>
      </c>
      <c r="AA2594" s="54">
        <v>0</v>
      </c>
      <c r="AB2594" s="54">
        <v>0</v>
      </c>
      <c r="AC2594" s="55">
        <v>0</v>
      </c>
      <c r="AD2594" s="53">
        <v>0</v>
      </c>
      <c r="AE2594" s="54">
        <v>0</v>
      </c>
      <c r="AF2594" s="54">
        <v>0</v>
      </c>
      <c r="AG2594" s="54">
        <v>0</v>
      </c>
      <c r="AH2594" s="54">
        <v>0</v>
      </c>
      <c r="AI2594" s="55">
        <v>0</v>
      </c>
    </row>
    <row r="2595" spans="1:35" x14ac:dyDescent="0.25">
      <c r="A2595" s="26">
        <v>2020</v>
      </c>
      <c r="B2595" s="26">
        <v>1</v>
      </c>
      <c r="C2595" s="26" t="s">
        <v>53</v>
      </c>
      <c r="D2595" s="26">
        <v>82</v>
      </c>
      <c r="E2595" s="26">
        <v>1938</v>
      </c>
      <c r="F2595" s="50">
        <v>0</v>
      </c>
      <c r="G2595" s="51">
        <v>0</v>
      </c>
      <c r="H2595" s="51">
        <v>0</v>
      </c>
      <c r="I2595" s="51">
        <v>0</v>
      </c>
      <c r="J2595" s="51">
        <v>0</v>
      </c>
      <c r="K2595" s="52">
        <v>0</v>
      </c>
      <c r="L2595" s="50">
        <v>0</v>
      </c>
      <c r="M2595" s="51">
        <v>0</v>
      </c>
      <c r="N2595" s="51">
        <v>0</v>
      </c>
      <c r="O2595" s="51">
        <v>0</v>
      </c>
      <c r="P2595" s="51">
        <v>0</v>
      </c>
      <c r="Q2595" s="52">
        <v>0</v>
      </c>
      <c r="R2595" s="50">
        <v>0</v>
      </c>
      <c r="S2595" s="51">
        <v>0</v>
      </c>
      <c r="T2595" s="51">
        <v>0</v>
      </c>
      <c r="U2595" s="51">
        <v>0</v>
      </c>
      <c r="V2595" s="51">
        <v>0</v>
      </c>
      <c r="W2595" s="52">
        <v>0</v>
      </c>
      <c r="X2595" s="50">
        <v>0</v>
      </c>
      <c r="Y2595" s="51">
        <v>0</v>
      </c>
      <c r="Z2595" s="51">
        <v>0</v>
      </c>
      <c r="AA2595" s="51">
        <v>0</v>
      </c>
      <c r="AB2595" s="51">
        <v>0</v>
      </c>
      <c r="AC2595" s="52">
        <v>0</v>
      </c>
      <c r="AD2595" s="50">
        <v>0</v>
      </c>
      <c r="AE2595" s="51">
        <v>0</v>
      </c>
      <c r="AF2595" s="51">
        <v>0</v>
      </c>
      <c r="AG2595" s="51">
        <v>0</v>
      </c>
      <c r="AH2595" s="51">
        <v>0</v>
      </c>
      <c r="AI2595" s="52">
        <v>0</v>
      </c>
    </row>
    <row r="2596" spans="1:35" x14ac:dyDescent="0.25">
      <c r="A2596" s="27">
        <v>2020</v>
      </c>
      <c r="B2596" s="27">
        <v>1</v>
      </c>
      <c r="C2596" s="27" t="s">
        <v>53</v>
      </c>
      <c r="D2596" s="27">
        <v>83</v>
      </c>
      <c r="E2596" s="27">
        <v>1937</v>
      </c>
      <c r="F2596" s="53">
        <v>0</v>
      </c>
      <c r="G2596" s="54">
        <v>0</v>
      </c>
      <c r="H2596" s="54">
        <v>0</v>
      </c>
      <c r="I2596" s="54">
        <v>0</v>
      </c>
      <c r="J2596" s="54">
        <v>0</v>
      </c>
      <c r="K2596" s="55">
        <v>0</v>
      </c>
      <c r="L2596" s="53">
        <v>0</v>
      </c>
      <c r="M2596" s="54">
        <v>0</v>
      </c>
      <c r="N2596" s="54">
        <v>0</v>
      </c>
      <c r="O2596" s="54">
        <v>0</v>
      </c>
      <c r="P2596" s="54">
        <v>0</v>
      </c>
      <c r="Q2596" s="55">
        <v>0</v>
      </c>
      <c r="R2596" s="53">
        <v>0</v>
      </c>
      <c r="S2596" s="54">
        <v>0</v>
      </c>
      <c r="T2596" s="54">
        <v>0</v>
      </c>
      <c r="U2596" s="54">
        <v>0</v>
      </c>
      <c r="V2596" s="54">
        <v>0</v>
      </c>
      <c r="W2596" s="55">
        <v>0</v>
      </c>
      <c r="X2596" s="53">
        <v>0</v>
      </c>
      <c r="Y2596" s="54">
        <v>0</v>
      </c>
      <c r="Z2596" s="54">
        <v>0</v>
      </c>
      <c r="AA2596" s="54">
        <v>0</v>
      </c>
      <c r="AB2596" s="54">
        <v>0</v>
      </c>
      <c r="AC2596" s="55">
        <v>0</v>
      </c>
      <c r="AD2596" s="53">
        <v>0</v>
      </c>
      <c r="AE2596" s="54">
        <v>0</v>
      </c>
      <c r="AF2596" s="54">
        <v>0</v>
      </c>
      <c r="AG2596" s="54">
        <v>0</v>
      </c>
      <c r="AH2596" s="54">
        <v>0</v>
      </c>
      <c r="AI2596" s="55">
        <v>0</v>
      </c>
    </row>
    <row r="2597" spans="1:35" x14ac:dyDescent="0.25">
      <c r="A2597" s="26">
        <v>2020</v>
      </c>
      <c r="B2597" s="26">
        <v>1</v>
      </c>
      <c r="C2597" s="26" t="s">
        <v>53</v>
      </c>
      <c r="D2597" s="26">
        <v>84</v>
      </c>
      <c r="E2597" s="26">
        <v>1936</v>
      </c>
      <c r="F2597" s="50">
        <v>0</v>
      </c>
      <c r="G2597" s="51">
        <v>0</v>
      </c>
      <c r="H2597" s="51">
        <v>0</v>
      </c>
      <c r="I2597" s="51">
        <v>0</v>
      </c>
      <c r="J2597" s="51">
        <v>0</v>
      </c>
      <c r="K2597" s="52">
        <v>0</v>
      </c>
      <c r="L2597" s="50">
        <v>0</v>
      </c>
      <c r="M2597" s="51">
        <v>0</v>
      </c>
      <c r="N2597" s="51">
        <v>0</v>
      </c>
      <c r="O2597" s="51">
        <v>0</v>
      </c>
      <c r="P2597" s="51">
        <v>0</v>
      </c>
      <c r="Q2597" s="52">
        <v>0</v>
      </c>
      <c r="R2597" s="50">
        <v>0</v>
      </c>
      <c r="S2597" s="51">
        <v>0</v>
      </c>
      <c r="T2597" s="51">
        <v>0</v>
      </c>
      <c r="U2597" s="51">
        <v>0</v>
      </c>
      <c r="V2597" s="51">
        <v>0</v>
      </c>
      <c r="W2597" s="52">
        <v>0</v>
      </c>
      <c r="X2597" s="50">
        <v>0</v>
      </c>
      <c r="Y2597" s="51">
        <v>0</v>
      </c>
      <c r="Z2597" s="51">
        <v>0</v>
      </c>
      <c r="AA2597" s="51">
        <v>0</v>
      </c>
      <c r="AB2597" s="51">
        <v>0</v>
      </c>
      <c r="AC2597" s="52">
        <v>0</v>
      </c>
      <c r="AD2597" s="50">
        <v>0</v>
      </c>
      <c r="AE2597" s="51">
        <v>0</v>
      </c>
      <c r="AF2597" s="51">
        <v>0</v>
      </c>
      <c r="AG2597" s="51">
        <v>0</v>
      </c>
      <c r="AH2597" s="51">
        <v>0</v>
      </c>
      <c r="AI2597" s="52">
        <v>0</v>
      </c>
    </row>
    <row r="2598" spans="1:35" x14ac:dyDescent="0.25">
      <c r="A2598" s="27">
        <v>2020</v>
      </c>
      <c r="B2598" s="27">
        <v>1</v>
      </c>
      <c r="C2598" s="27" t="s">
        <v>53</v>
      </c>
      <c r="D2598" s="27">
        <v>85</v>
      </c>
      <c r="E2598" s="27">
        <v>1935</v>
      </c>
      <c r="F2598" s="53">
        <v>0</v>
      </c>
      <c r="G2598" s="54">
        <v>0</v>
      </c>
      <c r="H2598" s="54">
        <v>0</v>
      </c>
      <c r="I2598" s="54">
        <v>0</v>
      </c>
      <c r="J2598" s="54">
        <v>0</v>
      </c>
      <c r="K2598" s="55">
        <v>0</v>
      </c>
      <c r="L2598" s="53">
        <v>0</v>
      </c>
      <c r="M2598" s="54">
        <v>0</v>
      </c>
      <c r="N2598" s="54">
        <v>0</v>
      </c>
      <c r="O2598" s="54">
        <v>0</v>
      </c>
      <c r="P2598" s="54">
        <v>0</v>
      </c>
      <c r="Q2598" s="55">
        <v>0</v>
      </c>
      <c r="R2598" s="53">
        <v>0</v>
      </c>
      <c r="S2598" s="54">
        <v>0</v>
      </c>
      <c r="T2598" s="54">
        <v>0</v>
      </c>
      <c r="U2598" s="54">
        <v>0</v>
      </c>
      <c r="V2598" s="54">
        <v>0</v>
      </c>
      <c r="W2598" s="55">
        <v>0</v>
      </c>
      <c r="X2598" s="53">
        <v>0</v>
      </c>
      <c r="Y2598" s="54">
        <v>0</v>
      </c>
      <c r="Z2598" s="54">
        <v>0</v>
      </c>
      <c r="AA2598" s="54">
        <v>0</v>
      </c>
      <c r="AB2598" s="54">
        <v>0</v>
      </c>
      <c r="AC2598" s="55">
        <v>0</v>
      </c>
      <c r="AD2598" s="53">
        <v>0</v>
      </c>
      <c r="AE2598" s="54">
        <v>0</v>
      </c>
      <c r="AF2598" s="54">
        <v>0</v>
      </c>
      <c r="AG2598" s="54">
        <v>0</v>
      </c>
      <c r="AH2598" s="54">
        <v>0</v>
      </c>
      <c r="AI2598" s="55">
        <v>0</v>
      </c>
    </row>
    <row r="2599" spans="1:35" x14ac:dyDescent="0.25">
      <c r="A2599" s="26">
        <v>2020</v>
      </c>
      <c r="B2599" s="26">
        <v>1</v>
      </c>
      <c r="C2599" s="26" t="s">
        <v>53</v>
      </c>
      <c r="D2599" s="26">
        <v>86</v>
      </c>
      <c r="E2599" s="26">
        <v>1934</v>
      </c>
      <c r="F2599" s="50">
        <v>0</v>
      </c>
      <c r="G2599" s="51">
        <v>0</v>
      </c>
      <c r="H2599" s="51">
        <v>0</v>
      </c>
      <c r="I2599" s="51">
        <v>0</v>
      </c>
      <c r="J2599" s="51">
        <v>0</v>
      </c>
      <c r="K2599" s="52">
        <v>0</v>
      </c>
      <c r="L2599" s="50">
        <v>0</v>
      </c>
      <c r="M2599" s="51">
        <v>0</v>
      </c>
      <c r="N2599" s="51">
        <v>0</v>
      </c>
      <c r="O2599" s="51">
        <v>0</v>
      </c>
      <c r="P2599" s="51">
        <v>0</v>
      </c>
      <c r="Q2599" s="52">
        <v>0</v>
      </c>
      <c r="R2599" s="50">
        <v>0</v>
      </c>
      <c r="S2599" s="51">
        <v>0</v>
      </c>
      <c r="T2599" s="51">
        <v>0</v>
      </c>
      <c r="U2599" s="51">
        <v>0</v>
      </c>
      <c r="V2599" s="51">
        <v>0</v>
      </c>
      <c r="W2599" s="52">
        <v>0</v>
      </c>
      <c r="X2599" s="50">
        <v>0</v>
      </c>
      <c r="Y2599" s="51">
        <v>0</v>
      </c>
      <c r="Z2599" s="51">
        <v>0</v>
      </c>
      <c r="AA2599" s="51">
        <v>0</v>
      </c>
      <c r="AB2599" s="51">
        <v>0</v>
      </c>
      <c r="AC2599" s="52">
        <v>0</v>
      </c>
      <c r="AD2599" s="50">
        <v>0</v>
      </c>
      <c r="AE2599" s="51">
        <v>0</v>
      </c>
      <c r="AF2599" s="51">
        <v>0</v>
      </c>
      <c r="AG2599" s="51">
        <v>0</v>
      </c>
      <c r="AH2599" s="51">
        <v>0</v>
      </c>
      <c r="AI2599" s="52">
        <v>0</v>
      </c>
    </row>
    <row r="2600" spans="1:35" x14ac:dyDescent="0.25">
      <c r="A2600" s="27">
        <v>2020</v>
      </c>
      <c r="B2600" s="27">
        <v>1</v>
      </c>
      <c r="C2600" s="27" t="s">
        <v>53</v>
      </c>
      <c r="D2600" s="27">
        <v>87</v>
      </c>
      <c r="E2600" s="27">
        <v>1933</v>
      </c>
      <c r="F2600" s="53">
        <v>0</v>
      </c>
      <c r="G2600" s="54">
        <v>0</v>
      </c>
      <c r="H2600" s="54">
        <v>0</v>
      </c>
      <c r="I2600" s="54">
        <v>0</v>
      </c>
      <c r="J2600" s="54">
        <v>0</v>
      </c>
      <c r="K2600" s="55">
        <v>0</v>
      </c>
      <c r="L2600" s="53">
        <v>0</v>
      </c>
      <c r="M2600" s="54">
        <v>0</v>
      </c>
      <c r="N2600" s="54">
        <v>0</v>
      </c>
      <c r="O2600" s="54">
        <v>0</v>
      </c>
      <c r="P2600" s="54">
        <v>0</v>
      </c>
      <c r="Q2600" s="55">
        <v>0</v>
      </c>
      <c r="R2600" s="53">
        <v>0</v>
      </c>
      <c r="S2600" s="54">
        <v>0</v>
      </c>
      <c r="T2600" s="54">
        <v>0</v>
      </c>
      <c r="U2600" s="54">
        <v>0</v>
      </c>
      <c r="V2600" s="54">
        <v>0</v>
      </c>
      <c r="W2600" s="55">
        <v>0</v>
      </c>
      <c r="X2600" s="53">
        <v>0</v>
      </c>
      <c r="Y2600" s="54">
        <v>0</v>
      </c>
      <c r="Z2600" s="54">
        <v>0</v>
      </c>
      <c r="AA2600" s="54">
        <v>0</v>
      </c>
      <c r="AB2600" s="54">
        <v>0</v>
      </c>
      <c r="AC2600" s="55">
        <v>0</v>
      </c>
      <c r="AD2600" s="53">
        <v>0</v>
      </c>
      <c r="AE2600" s="54">
        <v>0</v>
      </c>
      <c r="AF2600" s="54">
        <v>0</v>
      </c>
      <c r="AG2600" s="54">
        <v>0</v>
      </c>
      <c r="AH2600" s="54">
        <v>0</v>
      </c>
      <c r="AI2600" s="55">
        <v>0</v>
      </c>
    </row>
    <row r="2601" spans="1:35" x14ac:dyDescent="0.25">
      <c r="A2601" s="26">
        <v>2020</v>
      </c>
      <c r="B2601" s="26">
        <v>1</v>
      </c>
      <c r="C2601" s="26" t="s">
        <v>53</v>
      </c>
      <c r="D2601" s="26">
        <v>88</v>
      </c>
      <c r="E2601" s="26">
        <v>1932</v>
      </c>
      <c r="F2601" s="50">
        <v>0</v>
      </c>
      <c r="G2601" s="51">
        <v>0</v>
      </c>
      <c r="H2601" s="51">
        <v>0</v>
      </c>
      <c r="I2601" s="51">
        <v>0</v>
      </c>
      <c r="J2601" s="51">
        <v>0</v>
      </c>
      <c r="K2601" s="52">
        <v>0</v>
      </c>
      <c r="L2601" s="50">
        <v>0</v>
      </c>
      <c r="M2601" s="51">
        <v>0</v>
      </c>
      <c r="N2601" s="51">
        <v>0</v>
      </c>
      <c r="O2601" s="51">
        <v>0</v>
      </c>
      <c r="P2601" s="51">
        <v>0</v>
      </c>
      <c r="Q2601" s="52">
        <v>0</v>
      </c>
      <c r="R2601" s="50">
        <v>0</v>
      </c>
      <c r="S2601" s="51">
        <v>0</v>
      </c>
      <c r="T2601" s="51">
        <v>0</v>
      </c>
      <c r="U2601" s="51">
        <v>0</v>
      </c>
      <c r="V2601" s="51">
        <v>0</v>
      </c>
      <c r="W2601" s="52">
        <v>0</v>
      </c>
      <c r="X2601" s="50">
        <v>0</v>
      </c>
      <c r="Y2601" s="51">
        <v>0</v>
      </c>
      <c r="Z2601" s="51">
        <v>0</v>
      </c>
      <c r="AA2601" s="51">
        <v>0</v>
      </c>
      <c r="AB2601" s="51">
        <v>0</v>
      </c>
      <c r="AC2601" s="52">
        <v>0</v>
      </c>
      <c r="AD2601" s="50">
        <v>0</v>
      </c>
      <c r="AE2601" s="51">
        <v>0</v>
      </c>
      <c r="AF2601" s="51">
        <v>0</v>
      </c>
      <c r="AG2601" s="51">
        <v>0</v>
      </c>
      <c r="AH2601" s="51">
        <v>0</v>
      </c>
      <c r="AI2601" s="52">
        <v>0</v>
      </c>
    </row>
    <row r="2602" spans="1:35" x14ac:dyDescent="0.25">
      <c r="A2602" s="27">
        <v>2020</v>
      </c>
      <c r="B2602" s="27">
        <v>1</v>
      </c>
      <c r="C2602" s="27" t="s">
        <v>53</v>
      </c>
      <c r="D2602" s="27">
        <v>89</v>
      </c>
      <c r="E2602" s="27">
        <v>1931</v>
      </c>
      <c r="F2602" s="53">
        <v>0</v>
      </c>
      <c r="G2602" s="54">
        <v>0</v>
      </c>
      <c r="H2602" s="54">
        <v>0</v>
      </c>
      <c r="I2602" s="54">
        <v>0</v>
      </c>
      <c r="J2602" s="54">
        <v>0</v>
      </c>
      <c r="K2602" s="55">
        <v>0</v>
      </c>
      <c r="L2602" s="53">
        <v>0</v>
      </c>
      <c r="M2602" s="54">
        <v>0</v>
      </c>
      <c r="N2602" s="54">
        <v>0</v>
      </c>
      <c r="O2602" s="54">
        <v>0</v>
      </c>
      <c r="P2602" s="54">
        <v>0</v>
      </c>
      <c r="Q2602" s="55">
        <v>0</v>
      </c>
      <c r="R2602" s="53">
        <v>0</v>
      </c>
      <c r="S2602" s="54">
        <v>0</v>
      </c>
      <c r="T2602" s="54">
        <v>0</v>
      </c>
      <c r="U2602" s="54">
        <v>0</v>
      </c>
      <c r="V2602" s="54">
        <v>0</v>
      </c>
      <c r="W2602" s="55">
        <v>0</v>
      </c>
      <c r="X2602" s="53">
        <v>0</v>
      </c>
      <c r="Y2602" s="54">
        <v>0</v>
      </c>
      <c r="Z2602" s="54">
        <v>0</v>
      </c>
      <c r="AA2602" s="54">
        <v>0</v>
      </c>
      <c r="AB2602" s="54">
        <v>0</v>
      </c>
      <c r="AC2602" s="55">
        <v>0</v>
      </c>
      <c r="AD2602" s="53">
        <v>0</v>
      </c>
      <c r="AE2602" s="54">
        <v>0</v>
      </c>
      <c r="AF2602" s="54">
        <v>0</v>
      </c>
      <c r="AG2602" s="54">
        <v>0</v>
      </c>
      <c r="AH2602" s="54">
        <v>0</v>
      </c>
      <c r="AI2602" s="55">
        <v>0</v>
      </c>
    </row>
    <row r="2603" spans="1:35" x14ac:dyDescent="0.25">
      <c r="A2603" s="26">
        <v>2020</v>
      </c>
      <c r="B2603" s="26">
        <v>1</v>
      </c>
      <c r="C2603" s="26" t="s">
        <v>53</v>
      </c>
      <c r="D2603" s="26">
        <v>90</v>
      </c>
      <c r="E2603" s="26">
        <v>1930</v>
      </c>
      <c r="F2603" s="50">
        <v>0</v>
      </c>
      <c r="G2603" s="51">
        <v>0</v>
      </c>
      <c r="H2603" s="51">
        <v>0</v>
      </c>
      <c r="I2603" s="51">
        <v>0</v>
      </c>
      <c r="J2603" s="51">
        <v>0</v>
      </c>
      <c r="K2603" s="52">
        <v>0</v>
      </c>
      <c r="L2603" s="50">
        <v>0</v>
      </c>
      <c r="M2603" s="51">
        <v>0</v>
      </c>
      <c r="N2603" s="51">
        <v>0</v>
      </c>
      <c r="O2603" s="51">
        <v>0</v>
      </c>
      <c r="P2603" s="51">
        <v>0</v>
      </c>
      <c r="Q2603" s="52">
        <v>0</v>
      </c>
      <c r="R2603" s="50">
        <v>0</v>
      </c>
      <c r="S2603" s="51">
        <v>0</v>
      </c>
      <c r="T2603" s="51">
        <v>0</v>
      </c>
      <c r="U2603" s="51">
        <v>0</v>
      </c>
      <c r="V2603" s="51">
        <v>0</v>
      </c>
      <c r="W2603" s="52">
        <v>0</v>
      </c>
      <c r="X2603" s="50">
        <v>0</v>
      </c>
      <c r="Y2603" s="51">
        <v>0</v>
      </c>
      <c r="Z2603" s="51">
        <v>0</v>
      </c>
      <c r="AA2603" s="51">
        <v>0</v>
      </c>
      <c r="AB2603" s="51">
        <v>0</v>
      </c>
      <c r="AC2603" s="52">
        <v>0</v>
      </c>
      <c r="AD2603" s="50">
        <v>0</v>
      </c>
      <c r="AE2603" s="51">
        <v>0</v>
      </c>
      <c r="AF2603" s="51">
        <v>0</v>
      </c>
      <c r="AG2603" s="51">
        <v>0</v>
      </c>
      <c r="AH2603" s="51">
        <v>0</v>
      </c>
      <c r="AI2603" s="52">
        <v>0</v>
      </c>
    </row>
    <row r="2604" spans="1:35" x14ac:dyDescent="0.25">
      <c r="A2604" s="27">
        <v>2020</v>
      </c>
      <c r="B2604" s="27">
        <v>1</v>
      </c>
      <c r="C2604" s="27" t="s">
        <v>53</v>
      </c>
      <c r="D2604" s="27">
        <v>91</v>
      </c>
      <c r="E2604" s="27">
        <v>1929</v>
      </c>
      <c r="F2604" s="53">
        <v>0</v>
      </c>
      <c r="G2604" s="54">
        <v>0</v>
      </c>
      <c r="H2604" s="54">
        <v>0</v>
      </c>
      <c r="I2604" s="54">
        <v>0</v>
      </c>
      <c r="J2604" s="54">
        <v>0</v>
      </c>
      <c r="K2604" s="55">
        <v>0</v>
      </c>
      <c r="L2604" s="53">
        <v>0</v>
      </c>
      <c r="M2604" s="54">
        <v>0</v>
      </c>
      <c r="N2604" s="54">
        <v>0</v>
      </c>
      <c r="O2604" s="54">
        <v>0</v>
      </c>
      <c r="P2604" s="54">
        <v>0</v>
      </c>
      <c r="Q2604" s="55">
        <v>0</v>
      </c>
      <c r="R2604" s="53">
        <v>0</v>
      </c>
      <c r="S2604" s="54">
        <v>0</v>
      </c>
      <c r="T2604" s="54">
        <v>0</v>
      </c>
      <c r="U2604" s="54">
        <v>0</v>
      </c>
      <c r="V2604" s="54">
        <v>0</v>
      </c>
      <c r="W2604" s="55">
        <v>0</v>
      </c>
      <c r="X2604" s="53">
        <v>0</v>
      </c>
      <c r="Y2604" s="54">
        <v>0</v>
      </c>
      <c r="Z2604" s="54">
        <v>0</v>
      </c>
      <c r="AA2604" s="54">
        <v>0</v>
      </c>
      <c r="AB2604" s="54">
        <v>0</v>
      </c>
      <c r="AC2604" s="55">
        <v>0</v>
      </c>
      <c r="AD2604" s="53">
        <v>0</v>
      </c>
      <c r="AE2604" s="54">
        <v>0</v>
      </c>
      <c r="AF2604" s="54">
        <v>0</v>
      </c>
      <c r="AG2604" s="54">
        <v>0</v>
      </c>
      <c r="AH2604" s="54">
        <v>0</v>
      </c>
      <c r="AI2604" s="55">
        <v>0</v>
      </c>
    </row>
    <row r="2605" spans="1:35" x14ac:dyDescent="0.25">
      <c r="A2605" s="26">
        <v>2020</v>
      </c>
      <c r="B2605" s="26">
        <v>1</v>
      </c>
      <c r="C2605" s="26" t="s">
        <v>53</v>
      </c>
      <c r="D2605" s="26">
        <v>92</v>
      </c>
      <c r="E2605" s="26">
        <v>1928</v>
      </c>
      <c r="F2605" s="50">
        <v>0</v>
      </c>
      <c r="G2605" s="51">
        <v>0</v>
      </c>
      <c r="H2605" s="51">
        <v>0</v>
      </c>
      <c r="I2605" s="51">
        <v>0</v>
      </c>
      <c r="J2605" s="51">
        <v>0</v>
      </c>
      <c r="K2605" s="52">
        <v>0</v>
      </c>
      <c r="L2605" s="50">
        <v>0</v>
      </c>
      <c r="M2605" s="51">
        <v>0</v>
      </c>
      <c r="N2605" s="51">
        <v>0</v>
      </c>
      <c r="O2605" s="51">
        <v>0</v>
      </c>
      <c r="P2605" s="51">
        <v>0</v>
      </c>
      <c r="Q2605" s="52">
        <v>0</v>
      </c>
      <c r="R2605" s="50">
        <v>0</v>
      </c>
      <c r="S2605" s="51">
        <v>0</v>
      </c>
      <c r="T2605" s="51">
        <v>0</v>
      </c>
      <c r="U2605" s="51">
        <v>0</v>
      </c>
      <c r="V2605" s="51">
        <v>0</v>
      </c>
      <c r="W2605" s="52">
        <v>0</v>
      </c>
      <c r="X2605" s="50">
        <v>0</v>
      </c>
      <c r="Y2605" s="51">
        <v>0</v>
      </c>
      <c r="Z2605" s="51">
        <v>0</v>
      </c>
      <c r="AA2605" s="51">
        <v>0</v>
      </c>
      <c r="AB2605" s="51">
        <v>0</v>
      </c>
      <c r="AC2605" s="52">
        <v>0</v>
      </c>
      <c r="AD2605" s="50">
        <v>0</v>
      </c>
      <c r="AE2605" s="51">
        <v>0</v>
      </c>
      <c r="AF2605" s="51">
        <v>0</v>
      </c>
      <c r="AG2605" s="51">
        <v>0</v>
      </c>
      <c r="AH2605" s="51">
        <v>0</v>
      </c>
      <c r="AI2605" s="52">
        <v>0</v>
      </c>
    </row>
    <row r="2606" spans="1:35" x14ac:dyDescent="0.25">
      <c r="A2606" s="27">
        <v>2020</v>
      </c>
      <c r="B2606" s="27">
        <v>1</v>
      </c>
      <c r="C2606" s="27" t="s">
        <v>53</v>
      </c>
      <c r="D2606" s="27">
        <v>93</v>
      </c>
      <c r="E2606" s="27">
        <v>1927</v>
      </c>
      <c r="F2606" s="53">
        <v>0</v>
      </c>
      <c r="G2606" s="54">
        <v>0</v>
      </c>
      <c r="H2606" s="54">
        <v>0</v>
      </c>
      <c r="I2606" s="54">
        <v>0</v>
      </c>
      <c r="J2606" s="54">
        <v>0</v>
      </c>
      <c r="K2606" s="55">
        <v>0</v>
      </c>
      <c r="L2606" s="53">
        <v>0</v>
      </c>
      <c r="M2606" s="54">
        <v>0</v>
      </c>
      <c r="N2606" s="54">
        <v>0</v>
      </c>
      <c r="O2606" s="54">
        <v>0</v>
      </c>
      <c r="P2606" s="54">
        <v>0</v>
      </c>
      <c r="Q2606" s="55">
        <v>0</v>
      </c>
      <c r="R2606" s="53">
        <v>0</v>
      </c>
      <c r="S2606" s="54">
        <v>0</v>
      </c>
      <c r="T2606" s="54">
        <v>0</v>
      </c>
      <c r="U2606" s="54">
        <v>0</v>
      </c>
      <c r="V2606" s="54">
        <v>0</v>
      </c>
      <c r="W2606" s="55">
        <v>0</v>
      </c>
      <c r="X2606" s="53">
        <v>0</v>
      </c>
      <c r="Y2606" s="54">
        <v>0</v>
      </c>
      <c r="Z2606" s="54">
        <v>0</v>
      </c>
      <c r="AA2606" s="54">
        <v>0</v>
      </c>
      <c r="AB2606" s="54">
        <v>0</v>
      </c>
      <c r="AC2606" s="55">
        <v>0</v>
      </c>
      <c r="AD2606" s="53">
        <v>0</v>
      </c>
      <c r="AE2606" s="54">
        <v>0</v>
      </c>
      <c r="AF2606" s="54">
        <v>0</v>
      </c>
      <c r="AG2606" s="54">
        <v>0</v>
      </c>
      <c r="AH2606" s="54">
        <v>0</v>
      </c>
      <c r="AI2606" s="55">
        <v>0</v>
      </c>
    </row>
    <row r="2607" spans="1:35" x14ac:dyDescent="0.25">
      <c r="A2607" s="26">
        <v>2020</v>
      </c>
      <c r="B2607" s="26">
        <v>1</v>
      </c>
      <c r="C2607" s="26" t="s">
        <v>53</v>
      </c>
      <c r="D2607" s="26">
        <v>94</v>
      </c>
      <c r="E2607" s="26">
        <v>1926</v>
      </c>
      <c r="F2607" s="50">
        <v>0</v>
      </c>
      <c r="G2607" s="51">
        <v>0</v>
      </c>
      <c r="H2607" s="51">
        <v>0</v>
      </c>
      <c r="I2607" s="51">
        <v>0</v>
      </c>
      <c r="J2607" s="51">
        <v>0</v>
      </c>
      <c r="K2607" s="52">
        <v>0</v>
      </c>
      <c r="L2607" s="50">
        <v>0</v>
      </c>
      <c r="M2607" s="51">
        <v>0</v>
      </c>
      <c r="N2607" s="51">
        <v>0</v>
      </c>
      <c r="O2607" s="51">
        <v>0</v>
      </c>
      <c r="P2607" s="51">
        <v>0</v>
      </c>
      <c r="Q2607" s="52">
        <v>0</v>
      </c>
      <c r="R2607" s="50">
        <v>0</v>
      </c>
      <c r="S2607" s="51">
        <v>0</v>
      </c>
      <c r="T2607" s="51">
        <v>0</v>
      </c>
      <c r="U2607" s="51">
        <v>0</v>
      </c>
      <c r="V2607" s="51">
        <v>0</v>
      </c>
      <c r="W2607" s="52">
        <v>0</v>
      </c>
      <c r="X2607" s="50">
        <v>0</v>
      </c>
      <c r="Y2607" s="51">
        <v>0</v>
      </c>
      <c r="Z2607" s="51">
        <v>0</v>
      </c>
      <c r="AA2607" s="51">
        <v>0</v>
      </c>
      <c r="AB2607" s="51">
        <v>0</v>
      </c>
      <c r="AC2607" s="52">
        <v>0</v>
      </c>
      <c r="AD2607" s="50">
        <v>0</v>
      </c>
      <c r="AE2607" s="51">
        <v>0</v>
      </c>
      <c r="AF2607" s="51">
        <v>0</v>
      </c>
      <c r="AG2607" s="51">
        <v>0</v>
      </c>
      <c r="AH2607" s="51">
        <v>0</v>
      </c>
      <c r="AI2607" s="52">
        <v>0</v>
      </c>
    </row>
    <row r="2608" spans="1:35" x14ac:dyDescent="0.25">
      <c r="A2608" s="27">
        <v>2020</v>
      </c>
      <c r="B2608" s="27">
        <v>1</v>
      </c>
      <c r="C2608" s="27" t="s">
        <v>53</v>
      </c>
      <c r="D2608" s="27">
        <v>95</v>
      </c>
      <c r="E2608" s="27">
        <v>1925</v>
      </c>
      <c r="F2608" s="53">
        <v>0</v>
      </c>
      <c r="G2608" s="54">
        <v>0</v>
      </c>
      <c r="H2608" s="54">
        <v>0</v>
      </c>
      <c r="I2608" s="54">
        <v>0</v>
      </c>
      <c r="J2608" s="54">
        <v>0</v>
      </c>
      <c r="K2608" s="55">
        <v>0</v>
      </c>
      <c r="L2608" s="53">
        <v>0</v>
      </c>
      <c r="M2608" s="54">
        <v>0</v>
      </c>
      <c r="N2608" s="54">
        <v>0</v>
      </c>
      <c r="O2608" s="54">
        <v>0</v>
      </c>
      <c r="P2608" s="54">
        <v>0</v>
      </c>
      <c r="Q2608" s="55">
        <v>0</v>
      </c>
      <c r="R2608" s="53">
        <v>0</v>
      </c>
      <c r="S2608" s="54">
        <v>0</v>
      </c>
      <c r="T2608" s="54">
        <v>0</v>
      </c>
      <c r="U2608" s="54">
        <v>0</v>
      </c>
      <c r="V2608" s="54">
        <v>0</v>
      </c>
      <c r="W2608" s="55">
        <v>0</v>
      </c>
      <c r="X2608" s="53">
        <v>0</v>
      </c>
      <c r="Y2608" s="54">
        <v>0</v>
      </c>
      <c r="Z2608" s="54">
        <v>0</v>
      </c>
      <c r="AA2608" s="54">
        <v>0</v>
      </c>
      <c r="AB2608" s="54">
        <v>0</v>
      </c>
      <c r="AC2608" s="55">
        <v>0</v>
      </c>
      <c r="AD2608" s="53">
        <v>0</v>
      </c>
      <c r="AE2608" s="54">
        <v>0</v>
      </c>
      <c r="AF2608" s="54">
        <v>0</v>
      </c>
      <c r="AG2608" s="54">
        <v>0</v>
      </c>
      <c r="AH2608" s="54">
        <v>0</v>
      </c>
      <c r="AI2608" s="55">
        <v>0</v>
      </c>
    </row>
    <row r="2609" spans="1:35" x14ac:dyDescent="0.25">
      <c r="A2609" s="26">
        <v>2020</v>
      </c>
      <c r="B2609" s="26">
        <v>1</v>
      </c>
      <c r="C2609" s="26" t="s">
        <v>53</v>
      </c>
      <c r="D2609" s="26">
        <v>96</v>
      </c>
      <c r="E2609" s="26">
        <v>1924</v>
      </c>
      <c r="F2609" s="50">
        <v>0</v>
      </c>
      <c r="G2609" s="51">
        <v>0</v>
      </c>
      <c r="H2609" s="51">
        <v>0</v>
      </c>
      <c r="I2609" s="51">
        <v>0</v>
      </c>
      <c r="J2609" s="51">
        <v>0</v>
      </c>
      <c r="K2609" s="52">
        <v>0</v>
      </c>
      <c r="L2609" s="50">
        <v>0</v>
      </c>
      <c r="M2609" s="51">
        <v>0</v>
      </c>
      <c r="N2609" s="51">
        <v>0</v>
      </c>
      <c r="O2609" s="51">
        <v>0</v>
      </c>
      <c r="P2609" s="51">
        <v>0</v>
      </c>
      <c r="Q2609" s="52">
        <v>0</v>
      </c>
      <c r="R2609" s="50">
        <v>0</v>
      </c>
      <c r="S2609" s="51">
        <v>0</v>
      </c>
      <c r="T2609" s="51">
        <v>0</v>
      </c>
      <c r="U2609" s="51">
        <v>0</v>
      </c>
      <c r="V2609" s="51">
        <v>0</v>
      </c>
      <c r="W2609" s="52">
        <v>0</v>
      </c>
      <c r="X2609" s="50">
        <v>0</v>
      </c>
      <c r="Y2609" s="51">
        <v>0</v>
      </c>
      <c r="Z2609" s="51">
        <v>0</v>
      </c>
      <c r="AA2609" s="51">
        <v>0</v>
      </c>
      <c r="AB2609" s="51">
        <v>0</v>
      </c>
      <c r="AC2609" s="52">
        <v>0</v>
      </c>
      <c r="AD2609" s="50">
        <v>0</v>
      </c>
      <c r="AE2609" s="51">
        <v>0</v>
      </c>
      <c r="AF2609" s="51">
        <v>0</v>
      </c>
      <c r="AG2609" s="51">
        <v>0</v>
      </c>
      <c r="AH2609" s="51">
        <v>0</v>
      </c>
      <c r="AI2609" s="52">
        <v>0</v>
      </c>
    </row>
    <row r="2610" spans="1:35" x14ac:dyDescent="0.25">
      <c r="A2610" s="27">
        <v>2020</v>
      </c>
      <c r="B2610" s="27">
        <v>1</v>
      </c>
      <c r="C2610" s="27" t="s">
        <v>53</v>
      </c>
      <c r="D2610" s="27">
        <v>97</v>
      </c>
      <c r="E2610" s="27">
        <v>1923</v>
      </c>
      <c r="F2610" s="53">
        <v>0</v>
      </c>
      <c r="G2610" s="54">
        <v>0</v>
      </c>
      <c r="H2610" s="54">
        <v>0</v>
      </c>
      <c r="I2610" s="54">
        <v>0</v>
      </c>
      <c r="J2610" s="54">
        <v>0</v>
      </c>
      <c r="K2610" s="55">
        <v>0</v>
      </c>
      <c r="L2610" s="53">
        <v>0</v>
      </c>
      <c r="M2610" s="54">
        <v>0</v>
      </c>
      <c r="N2610" s="54">
        <v>0</v>
      </c>
      <c r="O2610" s="54">
        <v>0</v>
      </c>
      <c r="P2610" s="54">
        <v>0</v>
      </c>
      <c r="Q2610" s="55">
        <v>0</v>
      </c>
      <c r="R2610" s="53">
        <v>0</v>
      </c>
      <c r="S2610" s="54">
        <v>0</v>
      </c>
      <c r="T2610" s="54">
        <v>0</v>
      </c>
      <c r="U2610" s="54">
        <v>0</v>
      </c>
      <c r="V2610" s="54">
        <v>0</v>
      </c>
      <c r="W2610" s="55">
        <v>0</v>
      </c>
      <c r="X2610" s="53">
        <v>0</v>
      </c>
      <c r="Y2610" s="54">
        <v>0</v>
      </c>
      <c r="Z2610" s="54">
        <v>0</v>
      </c>
      <c r="AA2610" s="54">
        <v>0</v>
      </c>
      <c r="AB2610" s="54">
        <v>0</v>
      </c>
      <c r="AC2610" s="55">
        <v>0</v>
      </c>
      <c r="AD2610" s="53">
        <v>0</v>
      </c>
      <c r="AE2610" s="54">
        <v>0</v>
      </c>
      <c r="AF2610" s="54">
        <v>0</v>
      </c>
      <c r="AG2610" s="54">
        <v>0</v>
      </c>
      <c r="AH2610" s="54">
        <v>0</v>
      </c>
      <c r="AI2610" s="55">
        <v>0</v>
      </c>
    </row>
    <row r="2611" spans="1:35" x14ac:dyDescent="0.25">
      <c r="A2611" s="26">
        <v>2020</v>
      </c>
      <c r="B2611" s="26">
        <v>1</v>
      </c>
      <c r="C2611" s="26" t="s">
        <v>53</v>
      </c>
      <c r="D2611" s="26">
        <v>98</v>
      </c>
      <c r="E2611" s="26">
        <v>1922</v>
      </c>
      <c r="F2611" s="50">
        <v>0</v>
      </c>
      <c r="G2611" s="51">
        <v>0</v>
      </c>
      <c r="H2611" s="51">
        <v>0</v>
      </c>
      <c r="I2611" s="51">
        <v>0</v>
      </c>
      <c r="J2611" s="51">
        <v>0</v>
      </c>
      <c r="K2611" s="52">
        <v>0</v>
      </c>
      <c r="L2611" s="50">
        <v>0</v>
      </c>
      <c r="M2611" s="51">
        <v>0</v>
      </c>
      <c r="N2611" s="51">
        <v>0</v>
      </c>
      <c r="O2611" s="51">
        <v>0</v>
      </c>
      <c r="P2611" s="51">
        <v>0</v>
      </c>
      <c r="Q2611" s="52">
        <v>0</v>
      </c>
      <c r="R2611" s="50">
        <v>0</v>
      </c>
      <c r="S2611" s="51">
        <v>0</v>
      </c>
      <c r="T2611" s="51">
        <v>0</v>
      </c>
      <c r="U2611" s="51">
        <v>0</v>
      </c>
      <c r="V2611" s="51">
        <v>0</v>
      </c>
      <c r="W2611" s="52">
        <v>0</v>
      </c>
      <c r="X2611" s="50">
        <v>0</v>
      </c>
      <c r="Y2611" s="51">
        <v>0</v>
      </c>
      <c r="Z2611" s="51">
        <v>0</v>
      </c>
      <c r="AA2611" s="51">
        <v>0</v>
      </c>
      <c r="AB2611" s="51">
        <v>0</v>
      </c>
      <c r="AC2611" s="52">
        <v>0</v>
      </c>
      <c r="AD2611" s="50">
        <v>0</v>
      </c>
      <c r="AE2611" s="51">
        <v>0</v>
      </c>
      <c r="AF2611" s="51">
        <v>0</v>
      </c>
      <c r="AG2611" s="51">
        <v>0</v>
      </c>
      <c r="AH2611" s="51">
        <v>0</v>
      </c>
      <c r="AI2611" s="52">
        <v>0</v>
      </c>
    </row>
    <row r="2612" spans="1:35" x14ac:dyDescent="0.25">
      <c r="A2612" s="27">
        <v>2020</v>
      </c>
      <c r="B2612" s="27">
        <v>1</v>
      </c>
      <c r="C2612" s="27" t="s">
        <v>53</v>
      </c>
      <c r="D2612" s="27">
        <v>99</v>
      </c>
      <c r="E2612" s="27">
        <v>1921</v>
      </c>
      <c r="F2612" s="53">
        <v>0</v>
      </c>
      <c r="G2612" s="54">
        <v>0</v>
      </c>
      <c r="H2612" s="54">
        <v>0</v>
      </c>
      <c r="I2612" s="54">
        <v>0</v>
      </c>
      <c r="J2612" s="54">
        <v>0</v>
      </c>
      <c r="K2612" s="55">
        <v>0</v>
      </c>
      <c r="L2612" s="53">
        <v>0</v>
      </c>
      <c r="M2612" s="54">
        <v>0</v>
      </c>
      <c r="N2612" s="54">
        <v>0</v>
      </c>
      <c r="O2612" s="54">
        <v>0</v>
      </c>
      <c r="P2612" s="54">
        <v>0</v>
      </c>
      <c r="Q2612" s="55">
        <v>0</v>
      </c>
      <c r="R2612" s="53">
        <v>0</v>
      </c>
      <c r="S2612" s="54">
        <v>0</v>
      </c>
      <c r="T2612" s="54">
        <v>0</v>
      </c>
      <c r="U2612" s="54">
        <v>0</v>
      </c>
      <c r="V2612" s="54">
        <v>0</v>
      </c>
      <c r="W2612" s="55">
        <v>0</v>
      </c>
      <c r="X2612" s="53">
        <v>0</v>
      </c>
      <c r="Y2612" s="54">
        <v>0</v>
      </c>
      <c r="Z2612" s="54">
        <v>0</v>
      </c>
      <c r="AA2612" s="54">
        <v>0</v>
      </c>
      <c r="AB2612" s="54">
        <v>0</v>
      </c>
      <c r="AC2612" s="55">
        <v>0</v>
      </c>
      <c r="AD2612" s="53">
        <v>0</v>
      </c>
      <c r="AE2612" s="54">
        <v>0</v>
      </c>
      <c r="AF2612" s="54">
        <v>0</v>
      </c>
      <c r="AG2612" s="54">
        <v>0</v>
      </c>
      <c r="AH2612" s="54">
        <v>0</v>
      </c>
      <c r="AI2612" s="55">
        <v>0</v>
      </c>
    </row>
    <row r="2613" spans="1:35" x14ac:dyDescent="0.25">
      <c r="A2613" s="26">
        <v>2020</v>
      </c>
      <c r="B2613" s="26">
        <v>1</v>
      </c>
      <c r="C2613" s="26" t="s">
        <v>53</v>
      </c>
      <c r="D2613" s="26">
        <v>100</v>
      </c>
      <c r="E2613" s="26">
        <v>1920</v>
      </c>
      <c r="F2613" s="50">
        <v>0</v>
      </c>
      <c r="G2613" s="51">
        <v>0</v>
      </c>
      <c r="H2613" s="51">
        <v>0</v>
      </c>
      <c r="I2613" s="51">
        <v>0</v>
      </c>
      <c r="J2613" s="51">
        <v>0</v>
      </c>
      <c r="K2613" s="52">
        <v>0</v>
      </c>
      <c r="L2613" s="50">
        <v>0</v>
      </c>
      <c r="M2613" s="51">
        <v>0</v>
      </c>
      <c r="N2613" s="51">
        <v>0</v>
      </c>
      <c r="O2613" s="51">
        <v>0</v>
      </c>
      <c r="P2613" s="51">
        <v>0</v>
      </c>
      <c r="Q2613" s="52">
        <v>0</v>
      </c>
      <c r="R2613" s="50">
        <v>0</v>
      </c>
      <c r="S2613" s="51">
        <v>0</v>
      </c>
      <c r="T2613" s="51">
        <v>0</v>
      </c>
      <c r="U2613" s="51">
        <v>0</v>
      </c>
      <c r="V2613" s="51">
        <v>0</v>
      </c>
      <c r="W2613" s="52">
        <v>0</v>
      </c>
      <c r="X2613" s="50">
        <v>0</v>
      </c>
      <c r="Y2613" s="51">
        <v>0</v>
      </c>
      <c r="Z2613" s="51">
        <v>0</v>
      </c>
      <c r="AA2613" s="51">
        <v>0</v>
      </c>
      <c r="AB2613" s="51">
        <v>0</v>
      </c>
      <c r="AC2613" s="52">
        <v>0</v>
      </c>
      <c r="AD2613" s="50">
        <v>0</v>
      </c>
      <c r="AE2613" s="51">
        <v>0</v>
      </c>
      <c r="AF2613" s="51">
        <v>0</v>
      </c>
      <c r="AG2613" s="51">
        <v>0</v>
      </c>
      <c r="AH2613" s="51">
        <v>0</v>
      </c>
      <c r="AI2613" s="52">
        <v>0</v>
      </c>
    </row>
    <row r="2614" spans="1:35" x14ac:dyDescent="0.25">
      <c r="A2614" s="27">
        <v>2020</v>
      </c>
      <c r="B2614" s="27">
        <v>1</v>
      </c>
      <c r="C2614" s="27" t="s">
        <v>53</v>
      </c>
      <c r="D2614" s="27">
        <v>101</v>
      </c>
      <c r="E2614" s="27">
        <v>1919</v>
      </c>
      <c r="F2614" s="53">
        <v>0</v>
      </c>
      <c r="G2614" s="54">
        <v>0</v>
      </c>
      <c r="H2614" s="54">
        <v>0</v>
      </c>
      <c r="I2614" s="54">
        <v>0</v>
      </c>
      <c r="J2614" s="54">
        <v>0</v>
      </c>
      <c r="K2614" s="55">
        <v>0</v>
      </c>
      <c r="L2614" s="53">
        <v>0</v>
      </c>
      <c r="M2614" s="54">
        <v>0</v>
      </c>
      <c r="N2614" s="54">
        <v>0</v>
      </c>
      <c r="O2614" s="54">
        <v>0</v>
      </c>
      <c r="P2614" s="54">
        <v>0</v>
      </c>
      <c r="Q2614" s="55">
        <v>0</v>
      </c>
      <c r="R2614" s="53">
        <v>0</v>
      </c>
      <c r="S2614" s="54">
        <v>0</v>
      </c>
      <c r="T2614" s="54">
        <v>0</v>
      </c>
      <c r="U2614" s="54">
        <v>0</v>
      </c>
      <c r="V2614" s="54">
        <v>0</v>
      </c>
      <c r="W2614" s="55">
        <v>0</v>
      </c>
      <c r="X2614" s="53">
        <v>0</v>
      </c>
      <c r="Y2614" s="54">
        <v>0</v>
      </c>
      <c r="Z2614" s="54">
        <v>0</v>
      </c>
      <c r="AA2614" s="54">
        <v>0</v>
      </c>
      <c r="AB2614" s="54">
        <v>0</v>
      </c>
      <c r="AC2614" s="55">
        <v>0</v>
      </c>
      <c r="AD2614" s="53">
        <v>0</v>
      </c>
      <c r="AE2614" s="54">
        <v>0</v>
      </c>
      <c r="AF2614" s="54">
        <v>0</v>
      </c>
      <c r="AG2614" s="54">
        <v>0</v>
      </c>
      <c r="AH2614" s="54">
        <v>0</v>
      </c>
      <c r="AI2614" s="55">
        <v>0</v>
      </c>
    </row>
    <row r="2615" spans="1:35" x14ac:dyDescent="0.25">
      <c r="A2615" s="26">
        <v>2020</v>
      </c>
      <c r="B2615" s="26">
        <v>1</v>
      </c>
      <c r="C2615" s="26" t="s">
        <v>53</v>
      </c>
      <c r="D2615" s="26">
        <v>102</v>
      </c>
      <c r="E2615" s="26">
        <v>1918</v>
      </c>
      <c r="F2615" s="50">
        <v>0</v>
      </c>
      <c r="G2615" s="51">
        <v>0</v>
      </c>
      <c r="H2615" s="51">
        <v>0</v>
      </c>
      <c r="I2615" s="51">
        <v>0</v>
      </c>
      <c r="J2615" s="51">
        <v>0</v>
      </c>
      <c r="K2615" s="52">
        <v>0</v>
      </c>
      <c r="L2615" s="50">
        <v>0</v>
      </c>
      <c r="M2615" s="51">
        <v>0</v>
      </c>
      <c r="N2615" s="51">
        <v>0</v>
      </c>
      <c r="O2615" s="51">
        <v>0</v>
      </c>
      <c r="P2615" s="51">
        <v>0</v>
      </c>
      <c r="Q2615" s="52">
        <v>0</v>
      </c>
      <c r="R2615" s="50">
        <v>0</v>
      </c>
      <c r="S2615" s="51">
        <v>0</v>
      </c>
      <c r="T2615" s="51">
        <v>0</v>
      </c>
      <c r="U2615" s="51">
        <v>0</v>
      </c>
      <c r="V2615" s="51">
        <v>0</v>
      </c>
      <c r="W2615" s="52">
        <v>0</v>
      </c>
      <c r="X2615" s="50">
        <v>0</v>
      </c>
      <c r="Y2615" s="51">
        <v>0</v>
      </c>
      <c r="Z2615" s="51">
        <v>0</v>
      </c>
      <c r="AA2615" s="51">
        <v>0</v>
      </c>
      <c r="AB2615" s="51">
        <v>0</v>
      </c>
      <c r="AC2615" s="52">
        <v>0</v>
      </c>
      <c r="AD2615" s="50">
        <v>0</v>
      </c>
      <c r="AE2615" s="51">
        <v>0</v>
      </c>
      <c r="AF2615" s="51">
        <v>0</v>
      </c>
      <c r="AG2615" s="51">
        <v>0</v>
      </c>
      <c r="AH2615" s="51">
        <v>0</v>
      </c>
      <c r="AI2615" s="52">
        <v>0</v>
      </c>
    </row>
    <row r="2616" spans="1:35" x14ac:dyDescent="0.25">
      <c r="A2616" s="27">
        <v>2020</v>
      </c>
      <c r="B2616" s="27">
        <v>1</v>
      </c>
      <c r="C2616" s="27" t="s">
        <v>53</v>
      </c>
      <c r="D2616" s="27">
        <v>103</v>
      </c>
      <c r="E2616" s="27">
        <v>1917</v>
      </c>
      <c r="F2616" s="53">
        <v>0</v>
      </c>
      <c r="G2616" s="54">
        <v>0</v>
      </c>
      <c r="H2616" s="54">
        <v>0</v>
      </c>
      <c r="I2616" s="54">
        <v>0</v>
      </c>
      <c r="J2616" s="54">
        <v>0</v>
      </c>
      <c r="K2616" s="55">
        <v>0</v>
      </c>
      <c r="L2616" s="53">
        <v>0</v>
      </c>
      <c r="M2616" s="54">
        <v>0</v>
      </c>
      <c r="N2616" s="54">
        <v>0</v>
      </c>
      <c r="O2616" s="54">
        <v>0</v>
      </c>
      <c r="P2616" s="54">
        <v>0</v>
      </c>
      <c r="Q2616" s="55">
        <v>0</v>
      </c>
      <c r="R2616" s="53">
        <v>0</v>
      </c>
      <c r="S2616" s="54">
        <v>0</v>
      </c>
      <c r="T2616" s="54">
        <v>0</v>
      </c>
      <c r="U2616" s="54">
        <v>0</v>
      </c>
      <c r="V2616" s="54">
        <v>0</v>
      </c>
      <c r="W2616" s="55">
        <v>0</v>
      </c>
      <c r="X2616" s="53">
        <v>0</v>
      </c>
      <c r="Y2616" s="54">
        <v>0</v>
      </c>
      <c r="Z2616" s="54">
        <v>0</v>
      </c>
      <c r="AA2616" s="54">
        <v>0</v>
      </c>
      <c r="AB2616" s="54">
        <v>0</v>
      </c>
      <c r="AC2616" s="55">
        <v>0</v>
      </c>
      <c r="AD2616" s="53">
        <v>0</v>
      </c>
      <c r="AE2616" s="54">
        <v>0</v>
      </c>
      <c r="AF2616" s="54">
        <v>0</v>
      </c>
      <c r="AG2616" s="54">
        <v>0</v>
      </c>
      <c r="AH2616" s="54">
        <v>0</v>
      </c>
      <c r="AI2616" s="55">
        <v>0</v>
      </c>
    </row>
    <row r="2617" spans="1:35" x14ac:dyDescent="0.25">
      <c r="A2617" s="26">
        <v>2020</v>
      </c>
      <c r="B2617" s="26">
        <v>1</v>
      </c>
      <c r="C2617" s="26" t="s">
        <v>53</v>
      </c>
      <c r="D2617" s="26">
        <v>104</v>
      </c>
      <c r="E2617" s="26">
        <v>1916</v>
      </c>
      <c r="F2617" s="50">
        <v>0</v>
      </c>
      <c r="G2617" s="51">
        <v>0</v>
      </c>
      <c r="H2617" s="51">
        <v>0</v>
      </c>
      <c r="I2617" s="51">
        <v>0</v>
      </c>
      <c r="J2617" s="51">
        <v>0</v>
      </c>
      <c r="K2617" s="52">
        <v>0</v>
      </c>
      <c r="L2617" s="50">
        <v>0</v>
      </c>
      <c r="M2617" s="51">
        <v>0</v>
      </c>
      <c r="N2617" s="51">
        <v>0</v>
      </c>
      <c r="O2617" s="51">
        <v>0</v>
      </c>
      <c r="P2617" s="51">
        <v>0</v>
      </c>
      <c r="Q2617" s="52">
        <v>0</v>
      </c>
      <c r="R2617" s="50">
        <v>0</v>
      </c>
      <c r="S2617" s="51">
        <v>0</v>
      </c>
      <c r="T2617" s="51">
        <v>0</v>
      </c>
      <c r="U2617" s="51">
        <v>0</v>
      </c>
      <c r="V2617" s="51">
        <v>0</v>
      </c>
      <c r="W2617" s="52">
        <v>0</v>
      </c>
      <c r="X2617" s="50">
        <v>0</v>
      </c>
      <c r="Y2617" s="51">
        <v>0</v>
      </c>
      <c r="Z2617" s="51">
        <v>0</v>
      </c>
      <c r="AA2617" s="51">
        <v>0</v>
      </c>
      <c r="AB2617" s="51">
        <v>0</v>
      </c>
      <c r="AC2617" s="52">
        <v>0</v>
      </c>
      <c r="AD2617" s="50">
        <v>0</v>
      </c>
      <c r="AE2617" s="51">
        <v>0</v>
      </c>
      <c r="AF2617" s="51">
        <v>0</v>
      </c>
      <c r="AG2617" s="51">
        <v>0</v>
      </c>
      <c r="AH2617" s="51">
        <v>0</v>
      </c>
      <c r="AI2617" s="52">
        <v>0</v>
      </c>
    </row>
    <row r="2618" spans="1:35" x14ac:dyDescent="0.25">
      <c r="A2618" s="27">
        <v>2020</v>
      </c>
      <c r="B2618" s="27">
        <v>1</v>
      </c>
      <c r="C2618" s="27" t="s">
        <v>53</v>
      </c>
      <c r="D2618" s="27">
        <v>105</v>
      </c>
      <c r="E2618" s="27">
        <v>1915</v>
      </c>
      <c r="F2618" s="53">
        <v>0</v>
      </c>
      <c r="G2618" s="54">
        <v>0</v>
      </c>
      <c r="H2618" s="54">
        <v>0</v>
      </c>
      <c r="I2618" s="54">
        <v>0</v>
      </c>
      <c r="J2618" s="54">
        <v>0</v>
      </c>
      <c r="K2618" s="55">
        <v>0</v>
      </c>
      <c r="L2618" s="53">
        <v>0</v>
      </c>
      <c r="M2618" s="54">
        <v>0</v>
      </c>
      <c r="N2618" s="54">
        <v>0</v>
      </c>
      <c r="O2618" s="54">
        <v>0</v>
      </c>
      <c r="P2618" s="54">
        <v>0</v>
      </c>
      <c r="Q2618" s="55">
        <v>0</v>
      </c>
      <c r="R2618" s="53">
        <v>0</v>
      </c>
      <c r="S2618" s="54">
        <v>0</v>
      </c>
      <c r="T2618" s="54">
        <v>0</v>
      </c>
      <c r="U2618" s="54">
        <v>0</v>
      </c>
      <c r="V2618" s="54">
        <v>0</v>
      </c>
      <c r="W2618" s="55">
        <v>0</v>
      </c>
      <c r="X2618" s="53">
        <v>0</v>
      </c>
      <c r="Y2618" s="54">
        <v>0</v>
      </c>
      <c r="Z2618" s="54">
        <v>0</v>
      </c>
      <c r="AA2618" s="54">
        <v>0</v>
      </c>
      <c r="AB2618" s="54">
        <v>0</v>
      </c>
      <c r="AC2618" s="55">
        <v>0</v>
      </c>
      <c r="AD2618" s="53">
        <v>0</v>
      </c>
      <c r="AE2618" s="54">
        <v>0</v>
      </c>
      <c r="AF2618" s="54">
        <v>0</v>
      </c>
      <c r="AG2618" s="54">
        <v>0</v>
      </c>
      <c r="AH2618" s="54">
        <v>0</v>
      </c>
      <c r="AI2618" s="55">
        <v>0</v>
      </c>
    </row>
    <row r="2619" spans="1:35" x14ac:dyDescent="0.25">
      <c r="A2619" s="26">
        <v>2020</v>
      </c>
      <c r="B2619" s="26">
        <v>1</v>
      </c>
      <c r="C2619" s="26" t="s">
        <v>53</v>
      </c>
      <c r="D2619" s="26">
        <v>106</v>
      </c>
      <c r="E2619" s="26">
        <v>1914</v>
      </c>
      <c r="F2619" s="50">
        <v>0</v>
      </c>
      <c r="G2619" s="51">
        <v>0</v>
      </c>
      <c r="H2619" s="51">
        <v>0</v>
      </c>
      <c r="I2619" s="51">
        <v>0</v>
      </c>
      <c r="J2619" s="51">
        <v>0</v>
      </c>
      <c r="K2619" s="52">
        <v>0</v>
      </c>
      <c r="L2619" s="50">
        <v>0</v>
      </c>
      <c r="M2619" s="51">
        <v>0</v>
      </c>
      <c r="N2619" s="51">
        <v>0</v>
      </c>
      <c r="O2619" s="51">
        <v>0</v>
      </c>
      <c r="P2619" s="51">
        <v>0</v>
      </c>
      <c r="Q2619" s="52">
        <v>0</v>
      </c>
      <c r="R2619" s="50">
        <v>0</v>
      </c>
      <c r="S2619" s="51">
        <v>0</v>
      </c>
      <c r="T2619" s="51">
        <v>0</v>
      </c>
      <c r="U2619" s="51">
        <v>0</v>
      </c>
      <c r="V2619" s="51">
        <v>0</v>
      </c>
      <c r="W2619" s="52">
        <v>0</v>
      </c>
      <c r="X2619" s="50">
        <v>0</v>
      </c>
      <c r="Y2619" s="51">
        <v>0</v>
      </c>
      <c r="Z2619" s="51">
        <v>0</v>
      </c>
      <c r="AA2619" s="51">
        <v>0</v>
      </c>
      <c r="AB2619" s="51">
        <v>0</v>
      </c>
      <c r="AC2619" s="52">
        <v>0</v>
      </c>
      <c r="AD2619" s="50">
        <v>0</v>
      </c>
      <c r="AE2619" s="51">
        <v>0</v>
      </c>
      <c r="AF2619" s="51">
        <v>0</v>
      </c>
      <c r="AG2619" s="51">
        <v>0</v>
      </c>
      <c r="AH2619" s="51">
        <v>0</v>
      </c>
      <c r="AI2619" s="52">
        <v>0</v>
      </c>
    </row>
    <row r="2620" spans="1:35" x14ac:dyDescent="0.25">
      <c r="A2620" s="27">
        <v>2020</v>
      </c>
      <c r="B2620" s="27">
        <v>1</v>
      </c>
      <c r="C2620" s="27" t="s">
        <v>53</v>
      </c>
      <c r="D2620" s="27">
        <v>107</v>
      </c>
      <c r="E2620" s="27">
        <v>1913</v>
      </c>
      <c r="F2620" s="53">
        <v>0</v>
      </c>
      <c r="G2620" s="54">
        <v>0</v>
      </c>
      <c r="H2620" s="54">
        <v>0</v>
      </c>
      <c r="I2620" s="54">
        <v>0</v>
      </c>
      <c r="J2620" s="54">
        <v>0</v>
      </c>
      <c r="K2620" s="55">
        <v>0</v>
      </c>
      <c r="L2620" s="53">
        <v>0</v>
      </c>
      <c r="M2620" s="54">
        <v>0</v>
      </c>
      <c r="N2620" s="54">
        <v>0</v>
      </c>
      <c r="O2620" s="54">
        <v>0</v>
      </c>
      <c r="P2620" s="54">
        <v>0</v>
      </c>
      <c r="Q2620" s="55">
        <v>0</v>
      </c>
      <c r="R2620" s="53">
        <v>0</v>
      </c>
      <c r="S2620" s="54">
        <v>0</v>
      </c>
      <c r="T2620" s="54">
        <v>0</v>
      </c>
      <c r="U2620" s="54">
        <v>0</v>
      </c>
      <c r="V2620" s="54">
        <v>0</v>
      </c>
      <c r="W2620" s="55">
        <v>0</v>
      </c>
      <c r="X2620" s="53">
        <v>0</v>
      </c>
      <c r="Y2620" s="54">
        <v>0</v>
      </c>
      <c r="Z2620" s="54">
        <v>0</v>
      </c>
      <c r="AA2620" s="54">
        <v>0</v>
      </c>
      <c r="AB2620" s="54">
        <v>0</v>
      </c>
      <c r="AC2620" s="55">
        <v>0</v>
      </c>
      <c r="AD2620" s="53">
        <v>0</v>
      </c>
      <c r="AE2620" s="54">
        <v>0</v>
      </c>
      <c r="AF2620" s="54">
        <v>0</v>
      </c>
      <c r="AG2620" s="54">
        <v>0</v>
      </c>
      <c r="AH2620" s="54">
        <v>0</v>
      </c>
      <c r="AI2620" s="55">
        <v>0</v>
      </c>
    </row>
    <row r="2621" spans="1:35" x14ac:dyDescent="0.25">
      <c r="A2621" s="26">
        <v>2020</v>
      </c>
      <c r="B2621" s="26">
        <v>1</v>
      </c>
      <c r="C2621" s="26" t="s">
        <v>53</v>
      </c>
      <c r="D2621" s="26">
        <v>108</v>
      </c>
      <c r="E2621" s="26">
        <v>1912</v>
      </c>
      <c r="F2621" s="50">
        <v>0</v>
      </c>
      <c r="G2621" s="51">
        <v>0</v>
      </c>
      <c r="H2621" s="51">
        <v>0</v>
      </c>
      <c r="I2621" s="51">
        <v>0</v>
      </c>
      <c r="J2621" s="51">
        <v>0</v>
      </c>
      <c r="K2621" s="52">
        <v>0</v>
      </c>
      <c r="L2621" s="50">
        <v>0</v>
      </c>
      <c r="M2621" s="51">
        <v>0</v>
      </c>
      <c r="N2621" s="51">
        <v>0</v>
      </c>
      <c r="O2621" s="51">
        <v>0</v>
      </c>
      <c r="P2621" s="51">
        <v>0</v>
      </c>
      <c r="Q2621" s="52">
        <v>0</v>
      </c>
      <c r="R2621" s="50">
        <v>0</v>
      </c>
      <c r="S2621" s="51">
        <v>0</v>
      </c>
      <c r="T2621" s="51">
        <v>0</v>
      </c>
      <c r="U2621" s="51">
        <v>0</v>
      </c>
      <c r="V2621" s="51">
        <v>0</v>
      </c>
      <c r="W2621" s="52">
        <v>0</v>
      </c>
      <c r="X2621" s="50">
        <v>0</v>
      </c>
      <c r="Y2621" s="51">
        <v>0</v>
      </c>
      <c r="Z2621" s="51">
        <v>0</v>
      </c>
      <c r="AA2621" s="51">
        <v>0</v>
      </c>
      <c r="AB2621" s="51">
        <v>0</v>
      </c>
      <c r="AC2621" s="52">
        <v>0</v>
      </c>
      <c r="AD2621" s="50">
        <v>0</v>
      </c>
      <c r="AE2621" s="51">
        <v>0</v>
      </c>
      <c r="AF2621" s="51">
        <v>0</v>
      </c>
      <c r="AG2621" s="51">
        <v>0</v>
      </c>
      <c r="AH2621" s="51">
        <v>0</v>
      </c>
      <c r="AI2621" s="52">
        <v>0</v>
      </c>
    </row>
    <row r="2622" spans="1:35" x14ac:dyDescent="0.25">
      <c r="A2622" s="27">
        <v>2020</v>
      </c>
      <c r="B2622" s="27">
        <v>1</v>
      </c>
      <c r="C2622" s="27" t="s">
        <v>53</v>
      </c>
      <c r="D2622" s="27">
        <v>109</v>
      </c>
      <c r="E2622" s="27">
        <v>1911</v>
      </c>
      <c r="F2622" s="53">
        <v>0</v>
      </c>
      <c r="G2622" s="54">
        <v>0</v>
      </c>
      <c r="H2622" s="54">
        <v>0</v>
      </c>
      <c r="I2622" s="54">
        <v>0</v>
      </c>
      <c r="J2622" s="54">
        <v>0</v>
      </c>
      <c r="K2622" s="55">
        <v>0</v>
      </c>
      <c r="L2622" s="53">
        <v>0</v>
      </c>
      <c r="M2622" s="54">
        <v>0</v>
      </c>
      <c r="N2622" s="54">
        <v>0</v>
      </c>
      <c r="O2622" s="54">
        <v>0</v>
      </c>
      <c r="P2622" s="54">
        <v>0</v>
      </c>
      <c r="Q2622" s="55">
        <v>0</v>
      </c>
      <c r="R2622" s="53">
        <v>0</v>
      </c>
      <c r="S2622" s="54">
        <v>0</v>
      </c>
      <c r="T2622" s="54">
        <v>0</v>
      </c>
      <c r="U2622" s="54">
        <v>0</v>
      </c>
      <c r="V2622" s="54">
        <v>0</v>
      </c>
      <c r="W2622" s="55">
        <v>0</v>
      </c>
      <c r="X2622" s="53">
        <v>0</v>
      </c>
      <c r="Y2622" s="54">
        <v>0</v>
      </c>
      <c r="Z2622" s="54">
        <v>0</v>
      </c>
      <c r="AA2622" s="54">
        <v>0</v>
      </c>
      <c r="AB2622" s="54">
        <v>0</v>
      </c>
      <c r="AC2622" s="55">
        <v>0</v>
      </c>
      <c r="AD2622" s="53">
        <v>0</v>
      </c>
      <c r="AE2622" s="54">
        <v>0</v>
      </c>
      <c r="AF2622" s="54">
        <v>0</v>
      </c>
      <c r="AG2622" s="54">
        <v>0</v>
      </c>
      <c r="AH2622" s="54">
        <v>0</v>
      </c>
      <c r="AI2622" s="55">
        <v>0</v>
      </c>
    </row>
    <row r="2623" spans="1:35" x14ac:dyDescent="0.25">
      <c r="A2623" s="26">
        <v>2020</v>
      </c>
      <c r="B2623" s="26">
        <v>1</v>
      </c>
      <c r="C2623" s="26" t="s">
        <v>53</v>
      </c>
      <c r="D2623" s="26">
        <v>110</v>
      </c>
      <c r="E2623" s="26">
        <v>1910</v>
      </c>
      <c r="F2623" s="50">
        <v>0</v>
      </c>
      <c r="G2623" s="51">
        <v>0</v>
      </c>
      <c r="H2623" s="51">
        <v>0</v>
      </c>
      <c r="I2623" s="51">
        <v>0</v>
      </c>
      <c r="J2623" s="51">
        <v>0</v>
      </c>
      <c r="K2623" s="52">
        <v>0</v>
      </c>
      <c r="L2623" s="50">
        <v>0</v>
      </c>
      <c r="M2623" s="51">
        <v>0</v>
      </c>
      <c r="N2623" s="51">
        <v>0</v>
      </c>
      <c r="O2623" s="51">
        <v>0</v>
      </c>
      <c r="P2623" s="51">
        <v>0</v>
      </c>
      <c r="Q2623" s="52">
        <v>0</v>
      </c>
      <c r="R2623" s="50">
        <v>0</v>
      </c>
      <c r="S2623" s="51">
        <v>0</v>
      </c>
      <c r="T2623" s="51">
        <v>0</v>
      </c>
      <c r="U2623" s="51">
        <v>0</v>
      </c>
      <c r="V2623" s="51">
        <v>0</v>
      </c>
      <c r="W2623" s="52">
        <v>0</v>
      </c>
      <c r="X2623" s="50">
        <v>0</v>
      </c>
      <c r="Y2623" s="51">
        <v>0</v>
      </c>
      <c r="Z2623" s="51">
        <v>0</v>
      </c>
      <c r="AA2623" s="51">
        <v>0</v>
      </c>
      <c r="AB2623" s="51">
        <v>0</v>
      </c>
      <c r="AC2623" s="52">
        <v>0</v>
      </c>
      <c r="AD2623" s="50">
        <v>0</v>
      </c>
      <c r="AE2623" s="51">
        <v>0</v>
      </c>
      <c r="AF2623" s="51">
        <v>0</v>
      </c>
      <c r="AG2623" s="51">
        <v>0</v>
      </c>
      <c r="AH2623" s="51">
        <v>0</v>
      </c>
      <c r="AI2623" s="52">
        <v>0</v>
      </c>
    </row>
    <row r="2624" spans="1:35" x14ac:dyDescent="0.25">
      <c r="A2624" s="27">
        <v>2020</v>
      </c>
      <c r="B2624" s="27">
        <v>1</v>
      </c>
      <c r="C2624" s="27" t="s">
        <v>53</v>
      </c>
      <c r="D2624" s="27">
        <v>111</v>
      </c>
      <c r="E2624" s="27">
        <v>1909</v>
      </c>
      <c r="F2624" s="53">
        <v>0</v>
      </c>
      <c r="G2624" s="54">
        <v>0</v>
      </c>
      <c r="H2624" s="54">
        <v>0</v>
      </c>
      <c r="I2624" s="54">
        <v>0</v>
      </c>
      <c r="J2624" s="54">
        <v>0</v>
      </c>
      <c r="K2624" s="55">
        <v>0</v>
      </c>
      <c r="L2624" s="53">
        <v>0</v>
      </c>
      <c r="M2624" s="54">
        <v>0</v>
      </c>
      <c r="N2624" s="54">
        <v>0</v>
      </c>
      <c r="O2624" s="54">
        <v>0</v>
      </c>
      <c r="P2624" s="54">
        <v>0</v>
      </c>
      <c r="Q2624" s="55">
        <v>0</v>
      </c>
      <c r="R2624" s="53">
        <v>0</v>
      </c>
      <c r="S2624" s="54">
        <v>0</v>
      </c>
      <c r="T2624" s="54">
        <v>0</v>
      </c>
      <c r="U2624" s="54">
        <v>0</v>
      </c>
      <c r="V2624" s="54">
        <v>0</v>
      </c>
      <c r="W2624" s="55">
        <v>0</v>
      </c>
      <c r="X2624" s="53">
        <v>0</v>
      </c>
      <c r="Y2624" s="54">
        <v>0</v>
      </c>
      <c r="Z2624" s="54">
        <v>0</v>
      </c>
      <c r="AA2624" s="54">
        <v>0</v>
      </c>
      <c r="AB2624" s="54">
        <v>0</v>
      </c>
      <c r="AC2624" s="55">
        <v>0</v>
      </c>
      <c r="AD2624" s="53">
        <v>0</v>
      </c>
      <c r="AE2624" s="54">
        <v>0</v>
      </c>
      <c r="AF2624" s="54">
        <v>0</v>
      </c>
      <c r="AG2624" s="54">
        <v>0</v>
      </c>
      <c r="AH2624" s="54">
        <v>0</v>
      </c>
      <c r="AI2624" s="55">
        <v>0</v>
      </c>
    </row>
    <row r="2625" spans="1:35" x14ac:dyDescent="0.25">
      <c r="A2625" s="26">
        <v>2020</v>
      </c>
      <c r="B2625" s="26">
        <v>1</v>
      </c>
      <c r="C2625" s="26" t="s">
        <v>53</v>
      </c>
      <c r="D2625" s="26">
        <v>112</v>
      </c>
      <c r="E2625" s="26">
        <v>1908</v>
      </c>
      <c r="F2625" s="50">
        <v>0</v>
      </c>
      <c r="G2625" s="51">
        <v>0</v>
      </c>
      <c r="H2625" s="51">
        <v>0</v>
      </c>
      <c r="I2625" s="51">
        <v>0</v>
      </c>
      <c r="J2625" s="51">
        <v>0</v>
      </c>
      <c r="K2625" s="52">
        <v>0</v>
      </c>
      <c r="L2625" s="50">
        <v>0</v>
      </c>
      <c r="M2625" s="51">
        <v>0</v>
      </c>
      <c r="N2625" s="51">
        <v>0</v>
      </c>
      <c r="O2625" s="51">
        <v>0</v>
      </c>
      <c r="P2625" s="51">
        <v>0</v>
      </c>
      <c r="Q2625" s="52">
        <v>0</v>
      </c>
      <c r="R2625" s="50">
        <v>0</v>
      </c>
      <c r="S2625" s="51">
        <v>0</v>
      </c>
      <c r="T2625" s="51">
        <v>0</v>
      </c>
      <c r="U2625" s="51">
        <v>0</v>
      </c>
      <c r="V2625" s="51">
        <v>0</v>
      </c>
      <c r="W2625" s="52">
        <v>0</v>
      </c>
      <c r="X2625" s="50">
        <v>0</v>
      </c>
      <c r="Y2625" s="51">
        <v>0</v>
      </c>
      <c r="Z2625" s="51">
        <v>0</v>
      </c>
      <c r="AA2625" s="51">
        <v>0</v>
      </c>
      <c r="AB2625" s="51">
        <v>0</v>
      </c>
      <c r="AC2625" s="52">
        <v>0</v>
      </c>
      <c r="AD2625" s="50">
        <v>0</v>
      </c>
      <c r="AE2625" s="51">
        <v>0</v>
      </c>
      <c r="AF2625" s="51">
        <v>0</v>
      </c>
      <c r="AG2625" s="51">
        <v>0</v>
      </c>
      <c r="AH2625" s="51">
        <v>0</v>
      </c>
      <c r="AI2625" s="52">
        <v>0</v>
      </c>
    </row>
    <row r="2626" spans="1:35" x14ac:dyDescent="0.25">
      <c r="A2626" s="27">
        <v>2020</v>
      </c>
      <c r="B2626" s="27">
        <v>1</v>
      </c>
      <c r="C2626" s="27" t="s">
        <v>55</v>
      </c>
      <c r="D2626" s="27">
        <v>0</v>
      </c>
      <c r="E2626" s="27">
        <v>2020</v>
      </c>
      <c r="F2626" s="53">
        <v>14624465</v>
      </c>
      <c r="G2626" s="54">
        <v>61418822</v>
      </c>
      <c r="H2626" s="54">
        <v>0</v>
      </c>
      <c r="I2626" s="54">
        <v>0</v>
      </c>
      <c r="J2626" s="54">
        <v>0</v>
      </c>
      <c r="K2626" s="55">
        <v>0</v>
      </c>
      <c r="L2626" s="53">
        <v>10814</v>
      </c>
      <c r="M2626" s="54">
        <v>22865</v>
      </c>
      <c r="N2626" s="54">
        <v>0</v>
      </c>
      <c r="O2626" s="54">
        <v>0</v>
      </c>
      <c r="P2626" s="54">
        <v>0</v>
      </c>
      <c r="Q2626" s="55">
        <v>0</v>
      </c>
      <c r="R2626" s="53">
        <v>158391</v>
      </c>
      <c r="S2626" s="54">
        <v>332279</v>
      </c>
      <c r="T2626" s="54">
        <v>0</v>
      </c>
      <c r="U2626" s="54">
        <v>0</v>
      </c>
      <c r="V2626" s="54">
        <v>0</v>
      </c>
      <c r="W2626" s="55">
        <v>0</v>
      </c>
      <c r="X2626" s="53">
        <v>289</v>
      </c>
      <c r="Y2626" s="54">
        <v>708</v>
      </c>
      <c r="Z2626" s="54">
        <v>0</v>
      </c>
      <c r="AA2626" s="54">
        <v>0</v>
      </c>
      <c r="AB2626" s="54">
        <v>0</v>
      </c>
      <c r="AC2626" s="55">
        <v>0</v>
      </c>
      <c r="AD2626" s="53">
        <v>157350</v>
      </c>
      <c r="AE2626" s="54">
        <v>328815</v>
      </c>
      <c r="AF2626" s="54">
        <v>0</v>
      </c>
      <c r="AG2626" s="54">
        <v>0</v>
      </c>
      <c r="AH2626" s="54">
        <v>0</v>
      </c>
      <c r="AI2626" s="55">
        <v>0</v>
      </c>
    </row>
    <row r="2627" spans="1:35" x14ac:dyDescent="0.25">
      <c r="A2627" s="26">
        <v>2020</v>
      </c>
      <c r="B2627" s="26">
        <v>1</v>
      </c>
      <c r="C2627" s="26" t="s">
        <v>55</v>
      </c>
      <c r="D2627" s="26">
        <v>1</v>
      </c>
      <c r="E2627" s="26">
        <v>2019</v>
      </c>
      <c r="F2627" s="50">
        <v>61721614</v>
      </c>
      <c r="G2627" s="51">
        <v>124512589</v>
      </c>
      <c r="H2627" s="51">
        <v>0</v>
      </c>
      <c r="I2627" s="51">
        <v>0</v>
      </c>
      <c r="J2627" s="51">
        <v>0</v>
      </c>
      <c r="K2627" s="52">
        <v>0</v>
      </c>
      <c r="L2627" s="50">
        <v>104912</v>
      </c>
      <c r="M2627" s="51">
        <v>103873</v>
      </c>
      <c r="N2627" s="51">
        <v>0</v>
      </c>
      <c r="O2627" s="51">
        <v>0</v>
      </c>
      <c r="P2627" s="51">
        <v>0</v>
      </c>
      <c r="Q2627" s="52">
        <v>0</v>
      </c>
      <c r="R2627" s="50">
        <v>342217</v>
      </c>
      <c r="S2627" s="51">
        <v>345574</v>
      </c>
      <c r="T2627" s="51">
        <v>0</v>
      </c>
      <c r="U2627" s="51">
        <v>0</v>
      </c>
      <c r="V2627" s="51">
        <v>0</v>
      </c>
      <c r="W2627" s="52">
        <v>0</v>
      </c>
      <c r="X2627" s="50">
        <v>103</v>
      </c>
      <c r="Y2627" s="51">
        <v>138</v>
      </c>
      <c r="Z2627" s="51">
        <v>0</v>
      </c>
      <c r="AA2627" s="51">
        <v>0</v>
      </c>
      <c r="AB2627" s="51">
        <v>0</v>
      </c>
      <c r="AC2627" s="52">
        <v>0</v>
      </c>
      <c r="AD2627" s="50">
        <v>338608</v>
      </c>
      <c r="AE2627" s="51">
        <v>338843</v>
      </c>
      <c r="AF2627" s="51">
        <v>0</v>
      </c>
      <c r="AG2627" s="51">
        <v>0</v>
      </c>
      <c r="AH2627" s="51">
        <v>0</v>
      </c>
      <c r="AI2627" s="52">
        <v>0</v>
      </c>
    </row>
    <row r="2628" spans="1:35" x14ac:dyDescent="0.25">
      <c r="A2628" s="27">
        <v>2020</v>
      </c>
      <c r="B2628" s="27">
        <v>1</v>
      </c>
      <c r="C2628" s="27" t="s">
        <v>55</v>
      </c>
      <c r="D2628" s="27">
        <v>2</v>
      </c>
      <c r="E2628" s="27">
        <v>2018</v>
      </c>
      <c r="F2628" s="53">
        <v>62704380</v>
      </c>
      <c r="G2628" s="54">
        <v>126448704</v>
      </c>
      <c r="H2628" s="54">
        <v>0</v>
      </c>
      <c r="I2628" s="54">
        <v>0</v>
      </c>
      <c r="J2628" s="54">
        <v>0</v>
      </c>
      <c r="K2628" s="55">
        <v>0</v>
      </c>
      <c r="L2628" s="53">
        <v>84901</v>
      </c>
      <c r="M2628" s="54">
        <v>93984</v>
      </c>
      <c r="N2628" s="54">
        <v>0</v>
      </c>
      <c r="O2628" s="54">
        <v>0</v>
      </c>
      <c r="P2628" s="54">
        <v>0</v>
      </c>
      <c r="Q2628" s="55">
        <v>0</v>
      </c>
      <c r="R2628" s="53">
        <v>347630</v>
      </c>
      <c r="S2628" s="54">
        <v>350810</v>
      </c>
      <c r="T2628" s="54">
        <v>0</v>
      </c>
      <c r="U2628" s="54">
        <v>0</v>
      </c>
      <c r="V2628" s="54">
        <v>0</v>
      </c>
      <c r="W2628" s="55">
        <v>0</v>
      </c>
      <c r="X2628" s="53">
        <v>32</v>
      </c>
      <c r="Y2628" s="54">
        <v>50</v>
      </c>
      <c r="Z2628" s="54">
        <v>0</v>
      </c>
      <c r="AA2628" s="54">
        <v>0</v>
      </c>
      <c r="AB2628" s="54">
        <v>0</v>
      </c>
      <c r="AC2628" s="55">
        <v>0</v>
      </c>
      <c r="AD2628" s="53">
        <v>344014</v>
      </c>
      <c r="AE2628" s="54">
        <v>344540</v>
      </c>
      <c r="AF2628" s="54">
        <v>0</v>
      </c>
      <c r="AG2628" s="54">
        <v>0</v>
      </c>
      <c r="AH2628" s="54">
        <v>0</v>
      </c>
      <c r="AI2628" s="55">
        <v>0</v>
      </c>
    </row>
    <row r="2629" spans="1:35" x14ac:dyDescent="0.25">
      <c r="A2629" s="26">
        <v>2020</v>
      </c>
      <c r="B2629" s="26">
        <v>1</v>
      </c>
      <c r="C2629" s="26" t="s">
        <v>55</v>
      </c>
      <c r="D2629" s="26">
        <v>3</v>
      </c>
      <c r="E2629" s="26">
        <v>2017</v>
      </c>
      <c r="F2629" s="50">
        <v>63237785</v>
      </c>
      <c r="G2629" s="51">
        <v>127465638</v>
      </c>
      <c r="H2629" s="51">
        <v>0</v>
      </c>
      <c r="I2629" s="51">
        <v>0</v>
      </c>
      <c r="J2629" s="51">
        <v>0</v>
      </c>
      <c r="K2629" s="52">
        <v>0</v>
      </c>
      <c r="L2629" s="50">
        <v>59179</v>
      </c>
      <c r="M2629" s="51">
        <v>71185</v>
      </c>
      <c r="N2629" s="51">
        <v>0</v>
      </c>
      <c r="O2629" s="51">
        <v>0</v>
      </c>
      <c r="P2629" s="51">
        <v>0</v>
      </c>
      <c r="Q2629" s="52">
        <v>0</v>
      </c>
      <c r="R2629" s="50">
        <v>350818</v>
      </c>
      <c r="S2629" s="51">
        <v>353881</v>
      </c>
      <c r="T2629" s="51">
        <v>0</v>
      </c>
      <c r="U2629" s="51">
        <v>0</v>
      </c>
      <c r="V2629" s="51">
        <v>0</v>
      </c>
      <c r="W2629" s="52">
        <v>0</v>
      </c>
      <c r="X2629" s="50">
        <v>24</v>
      </c>
      <c r="Y2629" s="51">
        <v>41</v>
      </c>
      <c r="Z2629" s="51">
        <v>0</v>
      </c>
      <c r="AA2629" s="51">
        <v>0</v>
      </c>
      <c r="AB2629" s="51">
        <v>0</v>
      </c>
      <c r="AC2629" s="52">
        <v>0</v>
      </c>
      <c r="AD2629" s="50">
        <v>346320</v>
      </c>
      <c r="AE2629" s="51">
        <v>346394</v>
      </c>
      <c r="AF2629" s="51">
        <v>0</v>
      </c>
      <c r="AG2629" s="51">
        <v>0</v>
      </c>
      <c r="AH2629" s="51">
        <v>0</v>
      </c>
      <c r="AI2629" s="52">
        <v>0</v>
      </c>
    </row>
    <row r="2630" spans="1:35" x14ac:dyDescent="0.25">
      <c r="A2630" s="27">
        <v>2020</v>
      </c>
      <c r="B2630" s="27">
        <v>1</v>
      </c>
      <c r="C2630" s="27" t="s">
        <v>55</v>
      </c>
      <c r="D2630" s="27">
        <v>4</v>
      </c>
      <c r="E2630" s="27">
        <v>2016</v>
      </c>
      <c r="F2630" s="53">
        <v>63498402</v>
      </c>
      <c r="G2630" s="54">
        <v>128156751</v>
      </c>
      <c r="H2630" s="54">
        <v>0</v>
      </c>
      <c r="I2630" s="54">
        <v>0</v>
      </c>
      <c r="J2630" s="54">
        <v>0</v>
      </c>
      <c r="K2630" s="55">
        <v>0</v>
      </c>
      <c r="L2630" s="53">
        <v>61128</v>
      </c>
      <c r="M2630" s="54">
        <v>69028</v>
      </c>
      <c r="N2630" s="54">
        <v>0</v>
      </c>
      <c r="O2630" s="54">
        <v>0</v>
      </c>
      <c r="P2630" s="54">
        <v>0</v>
      </c>
      <c r="Q2630" s="55">
        <v>0</v>
      </c>
      <c r="R2630" s="53">
        <v>351807</v>
      </c>
      <c r="S2630" s="54">
        <v>355182</v>
      </c>
      <c r="T2630" s="54">
        <v>0</v>
      </c>
      <c r="U2630" s="54">
        <v>0</v>
      </c>
      <c r="V2630" s="54">
        <v>0</v>
      </c>
      <c r="W2630" s="55">
        <v>0</v>
      </c>
      <c r="X2630" s="53">
        <v>22</v>
      </c>
      <c r="Y2630" s="54">
        <v>34</v>
      </c>
      <c r="Z2630" s="54">
        <v>0</v>
      </c>
      <c r="AA2630" s="54">
        <v>0</v>
      </c>
      <c r="AB2630" s="54">
        <v>0</v>
      </c>
      <c r="AC2630" s="55">
        <v>0</v>
      </c>
      <c r="AD2630" s="53">
        <v>348441</v>
      </c>
      <c r="AE2630" s="54">
        <v>349397</v>
      </c>
      <c r="AF2630" s="54">
        <v>0</v>
      </c>
      <c r="AG2630" s="54">
        <v>0</v>
      </c>
      <c r="AH2630" s="54">
        <v>0</v>
      </c>
      <c r="AI2630" s="55">
        <v>0</v>
      </c>
    </row>
    <row r="2631" spans="1:35" x14ac:dyDescent="0.25">
      <c r="A2631" s="26">
        <v>2020</v>
      </c>
      <c r="B2631" s="26">
        <v>1</v>
      </c>
      <c r="C2631" s="26" t="s">
        <v>55</v>
      </c>
      <c r="D2631" s="26">
        <v>5</v>
      </c>
      <c r="E2631" s="26">
        <v>2015</v>
      </c>
      <c r="F2631" s="50">
        <v>61223684</v>
      </c>
      <c r="G2631" s="51">
        <v>123457007</v>
      </c>
      <c r="H2631" s="51">
        <v>0</v>
      </c>
      <c r="I2631" s="51">
        <v>0</v>
      </c>
      <c r="J2631" s="51">
        <v>0</v>
      </c>
      <c r="K2631" s="52">
        <v>0</v>
      </c>
      <c r="L2631" s="50">
        <v>46848</v>
      </c>
      <c r="M2631" s="51">
        <v>51273</v>
      </c>
      <c r="N2631" s="51">
        <v>0</v>
      </c>
      <c r="O2631" s="51">
        <v>0</v>
      </c>
      <c r="P2631" s="51">
        <v>0</v>
      </c>
      <c r="Q2631" s="52">
        <v>0</v>
      </c>
      <c r="R2631" s="50">
        <v>338878</v>
      </c>
      <c r="S2631" s="51">
        <v>341822</v>
      </c>
      <c r="T2631" s="51">
        <v>0</v>
      </c>
      <c r="U2631" s="51">
        <v>0</v>
      </c>
      <c r="V2631" s="51">
        <v>0</v>
      </c>
      <c r="W2631" s="52">
        <v>0</v>
      </c>
      <c r="X2631" s="50">
        <v>13</v>
      </c>
      <c r="Y2631" s="51">
        <v>23</v>
      </c>
      <c r="Z2631" s="51">
        <v>0</v>
      </c>
      <c r="AA2631" s="51">
        <v>0</v>
      </c>
      <c r="AB2631" s="51">
        <v>0</v>
      </c>
      <c r="AC2631" s="52">
        <v>0</v>
      </c>
      <c r="AD2631" s="50">
        <v>335934</v>
      </c>
      <c r="AE2631" s="51">
        <v>336595</v>
      </c>
      <c r="AF2631" s="51">
        <v>0</v>
      </c>
      <c r="AG2631" s="51">
        <v>0</v>
      </c>
      <c r="AH2631" s="51">
        <v>0</v>
      </c>
      <c r="AI2631" s="52">
        <v>0</v>
      </c>
    </row>
    <row r="2632" spans="1:35" x14ac:dyDescent="0.25">
      <c r="A2632" s="27">
        <v>2020</v>
      </c>
      <c r="B2632" s="27">
        <v>1</v>
      </c>
      <c r="C2632" s="27" t="s">
        <v>55</v>
      </c>
      <c r="D2632" s="27">
        <v>6</v>
      </c>
      <c r="E2632" s="27">
        <v>2014</v>
      </c>
      <c r="F2632" s="53">
        <v>60391186</v>
      </c>
      <c r="G2632" s="54">
        <v>121819962</v>
      </c>
      <c r="H2632" s="54">
        <v>0</v>
      </c>
      <c r="I2632" s="54">
        <v>0</v>
      </c>
      <c r="J2632" s="54">
        <v>0</v>
      </c>
      <c r="K2632" s="55">
        <v>0</v>
      </c>
      <c r="L2632" s="53">
        <v>49435</v>
      </c>
      <c r="M2632" s="54">
        <v>48827</v>
      </c>
      <c r="N2632" s="54">
        <v>0</v>
      </c>
      <c r="O2632" s="54">
        <v>0</v>
      </c>
      <c r="P2632" s="54">
        <v>0</v>
      </c>
      <c r="Q2632" s="55">
        <v>0</v>
      </c>
      <c r="R2632" s="53">
        <v>334397</v>
      </c>
      <c r="S2632" s="54">
        <v>337390</v>
      </c>
      <c r="T2632" s="54">
        <v>0</v>
      </c>
      <c r="U2632" s="54">
        <v>0</v>
      </c>
      <c r="V2632" s="54">
        <v>0</v>
      </c>
      <c r="W2632" s="55">
        <v>0</v>
      </c>
      <c r="X2632" s="53">
        <v>4</v>
      </c>
      <c r="Y2632" s="54">
        <v>17</v>
      </c>
      <c r="Z2632" s="54">
        <v>0</v>
      </c>
      <c r="AA2632" s="54">
        <v>0</v>
      </c>
      <c r="AB2632" s="54">
        <v>0</v>
      </c>
      <c r="AC2632" s="55">
        <v>0</v>
      </c>
      <c r="AD2632" s="53">
        <v>331322</v>
      </c>
      <c r="AE2632" s="54">
        <v>332077</v>
      </c>
      <c r="AF2632" s="54">
        <v>0</v>
      </c>
      <c r="AG2632" s="54">
        <v>0</v>
      </c>
      <c r="AH2632" s="54">
        <v>0</v>
      </c>
      <c r="AI2632" s="55">
        <v>0</v>
      </c>
    </row>
    <row r="2633" spans="1:35" x14ac:dyDescent="0.25">
      <c r="A2633" s="26">
        <v>2020</v>
      </c>
      <c r="B2633" s="26">
        <v>1</v>
      </c>
      <c r="C2633" s="26" t="s">
        <v>55</v>
      </c>
      <c r="D2633" s="26">
        <v>7</v>
      </c>
      <c r="E2633" s="26">
        <v>2013</v>
      </c>
      <c r="F2633" s="50">
        <v>57997287</v>
      </c>
      <c r="G2633" s="51">
        <v>116991738</v>
      </c>
      <c r="H2633" s="51">
        <v>0</v>
      </c>
      <c r="I2633" s="51">
        <v>0</v>
      </c>
      <c r="J2633" s="51">
        <v>0</v>
      </c>
      <c r="K2633" s="52">
        <v>0</v>
      </c>
      <c r="L2633" s="50">
        <v>48087</v>
      </c>
      <c r="M2633" s="51">
        <v>45438</v>
      </c>
      <c r="N2633" s="51">
        <v>0</v>
      </c>
      <c r="O2633" s="51">
        <v>0</v>
      </c>
      <c r="P2633" s="51">
        <v>0</v>
      </c>
      <c r="Q2633" s="52">
        <v>0</v>
      </c>
      <c r="R2633" s="50">
        <v>321006</v>
      </c>
      <c r="S2633" s="51">
        <v>323776</v>
      </c>
      <c r="T2633" s="51">
        <v>0</v>
      </c>
      <c r="U2633" s="51">
        <v>0</v>
      </c>
      <c r="V2633" s="51">
        <v>0</v>
      </c>
      <c r="W2633" s="52">
        <v>0</v>
      </c>
      <c r="X2633" s="50">
        <v>6</v>
      </c>
      <c r="Y2633" s="51">
        <v>14</v>
      </c>
      <c r="Z2633" s="51">
        <v>0</v>
      </c>
      <c r="AA2633" s="51">
        <v>0</v>
      </c>
      <c r="AB2633" s="51">
        <v>0</v>
      </c>
      <c r="AC2633" s="52">
        <v>0</v>
      </c>
      <c r="AD2633" s="50">
        <v>318334</v>
      </c>
      <c r="AE2633" s="51">
        <v>319085</v>
      </c>
      <c r="AF2633" s="51">
        <v>0</v>
      </c>
      <c r="AG2633" s="51">
        <v>0</v>
      </c>
      <c r="AH2633" s="51">
        <v>0</v>
      </c>
      <c r="AI2633" s="52">
        <v>0</v>
      </c>
    </row>
    <row r="2634" spans="1:35" x14ac:dyDescent="0.25">
      <c r="A2634" s="27">
        <v>2020</v>
      </c>
      <c r="B2634" s="27">
        <v>1</v>
      </c>
      <c r="C2634" s="27" t="s">
        <v>55</v>
      </c>
      <c r="D2634" s="27">
        <v>8</v>
      </c>
      <c r="E2634" s="27">
        <v>2012</v>
      </c>
      <c r="F2634" s="53">
        <v>57863060</v>
      </c>
      <c r="G2634" s="54">
        <v>116717928</v>
      </c>
      <c r="H2634" s="54">
        <v>0</v>
      </c>
      <c r="I2634" s="54">
        <v>0</v>
      </c>
      <c r="J2634" s="54">
        <v>0</v>
      </c>
      <c r="K2634" s="55">
        <v>0</v>
      </c>
      <c r="L2634" s="53">
        <v>53818</v>
      </c>
      <c r="M2634" s="54">
        <v>52067</v>
      </c>
      <c r="N2634" s="54">
        <v>0</v>
      </c>
      <c r="O2634" s="54">
        <v>0</v>
      </c>
      <c r="P2634" s="54">
        <v>0</v>
      </c>
      <c r="Q2634" s="55">
        <v>0</v>
      </c>
      <c r="R2634" s="53">
        <v>320043</v>
      </c>
      <c r="S2634" s="54">
        <v>322679</v>
      </c>
      <c r="T2634" s="54">
        <v>0</v>
      </c>
      <c r="U2634" s="54">
        <v>0</v>
      </c>
      <c r="V2634" s="54">
        <v>0</v>
      </c>
      <c r="W2634" s="55">
        <v>0</v>
      </c>
      <c r="X2634" s="53">
        <v>5</v>
      </c>
      <c r="Y2634" s="54">
        <v>18</v>
      </c>
      <c r="Z2634" s="54">
        <v>0</v>
      </c>
      <c r="AA2634" s="54">
        <v>0</v>
      </c>
      <c r="AB2634" s="54">
        <v>0</v>
      </c>
      <c r="AC2634" s="55">
        <v>0</v>
      </c>
      <c r="AD2634" s="53">
        <v>317670</v>
      </c>
      <c r="AE2634" s="54">
        <v>318464</v>
      </c>
      <c r="AF2634" s="54">
        <v>0</v>
      </c>
      <c r="AG2634" s="54">
        <v>0</v>
      </c>
      <c r="AH2634" s="54">
        <v>0</v>
      </c>
      <c r="AI2634" s="55">
        <v>0</v>
      </c>
    </row>
    <row r="2635" spans="1:35" x14ac:dyDescent="0.25">
      <c r="A2635" s="26">
        <v>2020</v>
      </c>
      <c r="B2635" s="26">
        <v>1</v>
      </c>
      <c r="C2635" s="26" t="s">
        <v>55</v>
      </c>
      <c r="D2635" s="26">
        <v>9</v>
      </c>
      <c r="E2635" s="26">
        <v>2011</v>
      </c>
      <c r="F2635" s="50">
        <v>56729444</v>
      </c>
      <c r="G2635" s="51">
        <v>114459224</v>
      </c>
      <c r="H2635" s="51">
        <v>0</v>
      </c>
      <c r="I2635" s="51">
        <v>0</v>
      </c>
      <c r="J2635" s="51">
        <v>0</v>
      </c>
      <c r="K2635" s="52">
        <v>0</v>
      </c>
      <c r="L2635" s="50">
        <v>51074</v>
      </c>
      <c r="M2635" s="51">
        <v>51513</v>
      </c>
      <c r="N2635" s="51">
        <v>0</v>
      </c>
      <c r="O2635" s="51">
        <v>0</v>
      </c>
      <c r="P2635" s="51">
        <v>0</v>
      </c>
      <c r="Q2635" s="52">
        <v>0</v>
      </c>
      <c r="R2635" s="50">
        <v>313701</v>
      </c>
      <c r="S2635" s="51">
        <v>316332</v>
      </c>
      <c r="T2635" s="51">
        <v>0</v>
      </c>
      <c r="U2635" s="51">
        <v>0</v>
      </c>
      <c r="V2635" s="51">
        <v>0</v>
      </c>
      <c r="W2635" s="52">
        <v>0</v>
      </c>
      <c r="X2635" s="50">
        <v>10</v>
      </c>
      <c r="Y2635" s="51">
        <v>20</v>
      </c>
      <c r="Z2635" s="51">
        <v>0</v>
      </c>
      <c r="AA2635" s="51">
        <v>0</v>
      </c>
      <c r="AB2635" s="51">
        <v>0</v>
      </c>
      <c r="AC2635" s="52">
        <v>0</v>
      </c>
      <c r="AD2635" s="50">
        <v>311362</v>
      </c>
      <c r="AE2635" s="51">
        <v>312257</v>
      </c>
      <c r="AF2635" s="51">
        <v>0</v>
      </c>
      <c r="AG2635" s="51">
        <v>0</v>
      </c>
      <c r="AH2635" s="51">
        <v>0</v>
      </c>
      <c r="AI2635" s="52">
        <v>0</v>
      </c>
    </row>
    <row r="2636" spans="1:35" x14ac:dyDescent="0.25">
      <c r="A2636" s="27">
        <v>2020</v>
      </c>
      <c r="B2636" s="27">
        <v>1</v>
      </c>
      <c r="C2636" s="27" t="s">
        <v>55</v>
      </c>
      <c r="D2636" s="27">
        <v>10</v>
      </c>
      <c r="E2636" s="27">
        <v>2010</v>
      </c>
      <c r="F2636" s="53">
        <v>58093681</v>
      </c>
      <c r="G2636" s="54">
        <v>117249597</v>
      </c>
      <c r="H2636" s="54">
        <v>0</v>
      </c>
      <c r="I2636" s="54">
        <v>0</v>
      </c>
      <c r="J2636" s="54">
        <v>0</v>
      </c>
      <c r="K2636" s="55">
        <v>0</v>
      </c>
      <c r="L2636" s="53">
        <v>41226</v>
      </c>
      <c r="M2636" s="54">
        <v>46859</v>
      </c>
      <c r="N2636" s="54">
        <v>0</v>
      </c>
      <c r="O2636" s="54">
        <v>0</v>
      </c>
      <c r="P2636" s="54">
        <v>0</v>
      </c>
      <c r="Q2636" s="55">
        <v>0</v>
      </c>
      <c r="R2636" s="53">
        <v>321198</v>
      </c>
      <c r="S2636" s="54">
        <v>323928</v>
      </c>
      <c r="T2636" s="54">
        <v>0</v>
      </c>
      <c r="U2636" s="54">
        <v>0</v>
      </c>
      <c r="V2636" s="54">
        <v>0</v>
      </c>
      <c r="W2636" s="55">
        <v>0</v>
      </c>
      <c r="X2636" s="53">
        <v>10</v>
      </c>
      <c r="Y2636" s="54">
        <v>20</v>
      </c>
      <c r="Z2636" s="54">
        <v>0</v>
      </c>
      <c r="AA2636" s="54">
        <v>0</v>
      </c>
      <c r="AB2636" s="54">
        <v>0</v>
      </c>
      <c r="AC2636" s="55">
        <v>0</v>
      </c>
      <c r="AD2636" s="53">
        <v>318864</v>
      </c>
      <c r="AE2636" s="54">
        <v>320090</v>
      </c>
      <c r="AF2636" s="54">
        <v>0</v>
      </c>
      <c r="AG2636" s="54">
        <v>0</v>
      </c>
      <c r="AH2636" s="54">
        <v>0</v>
      </c>
      <c r="AI2636" s="55">
        <v>0</v>
      </c>
    </row>
    <row r="2637" spans="1:35" x14ac:dyDescent="0.25">
      <c r="A2637" s="26">
        <v>2020</v>
      </c>
      <c r="B2637" s="26">
        <v>1</v>
      </c>
      <c r="C2637" s="26" t="s">
        <v>55</v>
      </c>
      <c r="D2637" s="26">
        <v>11</v>
      </c>
      <c r="E2637" s="26">
        <v>2009</v>
      </c>
      <c r="F2637" s="50">
        <v>56848605</v>
      </c>
      <c r="G2637" s="51">
        <v>114742094</v>
      </c>
      <c r="H2637" s="51">
        <v>0</v>
      </c>
      <c r="I2637" s="51">
        <v>0</v>
      </c>
      <c r="J2637" s="51">
        <v>0</v>
      </c>
      <c r="K2637" s="52">
        <v>0</v>
      </c>
      <c r="L2637" s="50">
        <v>44701</v>
      </c>
      <c r="M2637" s="51">
        <v>47188</v>
      </c>
      <c r="N2637" s="51">
        <v>0</v>
      </c>
      <c r="O2637" s="51">
        <v>0</v>
      </c>
      <c r="P2637" s="51">
        <v>0</v>
      </c>
      <c r="Q2637" s="52">
        <v>0</v>
      </c>
      <c r="R2637" s="50">
        <v>314301</v>
      </c>
      <c r="S2637" s="51">
        <v>316892</v>
      </c>
      <c r="T2637" s="51">
        <v>0</v>
      </c>
      <c r="U2637" s="51">
        <v>0</v>
      </c>
      <c r="V2637" s="51">
        <v>0</v>
      </c>
      <c r="W2637" s="52">
        <v>0</v>
      </c>
      <c r="X2637" s="50">
        <v>10</v>
      </c>
      <c r="Y2637" s="51">
        <v>15</v>
      </c>
      <c r="Z2637" s="51">
        <v>0</v>
      </c>
      <c r="AA2637" s="51">
        <v>0</v>
      </c>
      <c r="AB2637" s="51">
        <v>0</v>
      </c>
      <c r="AC2637" s="52">
        <v>0</v>
      </c>
      <c r="AD2637" s="50">
        <v>312148</v>
      </c>
      <c r="AE2637" s="51">
        <v>313292</v>
      </c>
      <c r="AF2637" s="51">
        <v>0</v>
      </c>
      <c r="AG2637" s="51">
        <v>0</v>
      </c>
      <c r="AH2637" s="51">
        <v>0</v>
      </c>
      <c r="AI2637" s="52">
        <v>0</v>
      </c>
    </row>
    <row r="2638" spans="1:35" x14ac:dyDescent="0.25">
      <c r="A2638" s="27">
        <v>2020</v>
      </c>
      <c r="B2638" s="27">
        <v>1</v>
      </c>
      <c r="C2638" s="27" t="s">
        <v>55</v>
      </c>
      <c r="D2638" s="27">
        <v>12</v>
      </c>
      <c r="E2638" s="27">
        <v>2008</v>
      </c>
      <c r="F2638" s="53">
        <v>58445021</v>
      </c>
      <c r="G2638" s="54">
        <v>117935678</v>
      </c>
      <c r="H2638" s="54">
        <v>0</v>
      </c>
      <c r="I2638" s="54">
        <v>0</v>
      </c>
      <c r="J2638" s="54">
        <v>0</v>
      </c>
      <c r="K2638" s="55">
        <v>0</v>
      </c>
      <c r="L2638" s="53">
        <v>49470</v>
      </c>
      <c r="M2638" s="54">
        <v>49492</v>
      </c>
      <c r="N2638" s="54">
        <v>0</v>
      </c>
      <c r="O2638" s="54">
        <v>0</v>
      </c>
      <c r="P2638" s="54">
        <v>0</v>
      </c>
      <c r="Q2638" s="55">
        <v>0</v>
      </c>
      <c r="R2638" s="53">
        <v>323022</v>
      </c>
      <c r="S2638" s="54">
        <v>325557</v>
      </c>
      <c r="T2638" s="54">
        <v>0</v>
      </c>
      <c r="U2638" s="54">
        <v>0</v>
      </c>
      <c r="V2638" s="54">
        <v>0</v>
      </c>
      <c r="W2638" s="55">
        <v>0</v>
      </c>
      <c r="X2638" s="53">
        <v>5</v>
      </c>
      <c r="Y2638" s="54">
        <v>15</v>
      </c>
      <c r="Z2638" s="54">
        <v>0</v>
      </c>
      <c r="AA2638" s="54">
        <v>0</v>
      </c>
      <c r="AB2638" s="54">
        <v>0</v>
      </c>
      <c r="AC2638" s="55">
        <v>0</v>
      </c>
      <c r="AD2638" s="53">
        <v>320837</v>
      </c>
      <c r="AE2638" s="54">
        <v>322002</v>
      </c>
      <c r="AF2638" s="54">
        <v>0</v>
      </c>
      <c r="AG2638" s="54">
        <v>0</v>
      </c>
      <c r="AH2638" s="54">
        <v>0</v>
      </c>
      <c r="AI2638" s="55">
        <v>0</v>
      </c>
    </row>
    <row r="2639" spans="1:35" x14ac:dyDescent="0.25">
      <c r="A2639" s="26">
        <v>2020</v>
      </c>
      <c r="B2639" s="26">
        <v>1</v>
      </c>
      <c r="C2639" s="26" t="s">
        <v>55</v>
      </c>
      <c r="D2639" s="26">
        <v>13</v>
      </c>
      <c r="E2639" s="26">
        <v>2007</v>
      </c>
      <c r="F2639" s="50">
        <v>57734757</v>
      </c>
      <c r="G2639" s="51">
        <v>116448883</v>
      </c>
      <c r="H2639" s="51">
        <v>0</v>
      </c>
      <c r="I2639" s="51">
        <v>0</v>
      </c>
      <c r="J2639" s="51">
        <v>0</v>
      </c>
      <c r="K2639" s="52">
        <v>0</v>
      </c>
      <c r="L2639" s="50">
        <v>41855</v>
      </c>
      <c r="M2639" s="51">
        <v>42449</v>
      </c>
      <c r="N2639" s="51">
        <v>0</v>
      </c>
      <c r="O2639" s="51">
        <v>0</v>
      </c>
      <c r="P2639" s="51">
        <v>0</v>
      </c>
      <c r="Q2639" s="52">
        <v>0</v>
      </c>
      <c r="R2639" s="50">
        <v>318945</v>
      </c>
      <c r="S2639" s="51">
        <v>321199</v>
      </c>
      <c r="T2639" s="51">
        <v>0</v>
      </c>
      <c r="U2639" s="51">
        <v>0</v>
      </c>
      <c r="V2639" s="51">
        <v>0</v>
      </c>
      <c r="W2639" s="52">
        <v>0</v>
      </c>
      <c r="X2639" s="50">
        <v>10</v>
      </c>
      <c r="Y2639" s="51">
        <v>21</v>
      </c>
      <c r="Z2639" s="51">
        <v>0</v>
      </c>
      <c r="AA2639" s="51">
        <v>0</v>
      </c>
      <c r="AB2639" s="51">
        <v>0</v>
      </c>
      <c r="AC2639" s="52">
        <v>0</v>
      </c>
      <c r="AD2639" s="50">
        <v>317034</v>
      </c>
      <c r="AE2639" s="51">
        <v>317937</v>
      </c>
      <c r="AF2639" s="51">
        <v>0</v>
      </c>
      <c r="AG2639" s="51">
        <v>0</v>
      </c>
      <c r="AH2639" s="51">
        <v>0</v>
      </c>
      <c r="AI2639" s="52">
        <v>0</v>
      </c>
    </row>
    <row r="2640" spans="1:35" x14ac:dyDescent="0.25">
      <c r="A2640" s="27">
        <v>2020</v>
      </c>
      <c r="B2640" s="27">
        <v>1</v>
      </c>
      <c r="C2640" s="27" t="s">
        <v>55</v>
      </c>
      <c r="D2640" s="27">
        <v>14</v>
      </c>
      <c r="E2640" s="27">
        <v>2006</v>
      </c>
      <c r="F2640" s="53">
        <v>56774985</v>
      </c>
      <c r="G2640" s="54">
        <v>114542666</v>
      </c>
      <c r="H2640" s="54">
        <v>0</v>
      </c>
      <c r="I2640" s="54">
        <v>0</v>
      </c>
      <c r="J2640" s="54">
        <v>0</v>
      </c>
      <c r="K2640" s="55">
        <v>0</v>
      </c>
      <c r="L2640" s="53">
        <v>41973</v>
      </c>
      <c r="M2640" s="54">
        <v>44895</v>
      </c>
      <c r="N2640" s="54">
        <v>0</v>
      </c>
      <c r="O2640" s="54">
        <v>0</v>
      </c>
      <c r="P2640" s="54">
        <v>0</v>
      </c>
      <c r="Q2640" s="55">
        <v>0</v>
      </c>
      <c r="R2640" s="53">
        <v>313593</v>
      </c>
      <c r="S2640" s="54">
        <v>315890</v>
      </c>
      <c r="T2640" s="54">
        <v>0</v>
      </c>
      <c r="U2640" s="54">
        <v>0</v>
      </c>
      <c r="V2640" s="54">
        <v>0</v>
      </c>
      <c r="W2640" s="55">
        <v>0</v>
      </c>
      <c r="X2640" s="53">
        <v>9</v>
      </c>
      <c r="Y2640" s="54">
        <v>22</v>
      </c>
      <c r="Z2640" s="54">
        <v>0</v>
      </c>
      <c r="AA2640" s="54">
        <v>0</v>
      </c>
      <c r="AB2640" s="54">
        <v>0</v>
      </c>
      <c r="AC2640" s="55">
        <v>0</v>
      </c>
      <c r="AD2640" s="53">
        <v>311753</v>
      </c>
      <c r="AE2640" s="54">
        <v>312785</v>
      </c>
      <c r="AF2640" s="54">
        <v>0</v>
      </c>
      <c r="AG2640" s="54">
        <v>0</v>
      </c>
      <c r="AH2640" s="54">
        <v>0</v>
      </c>
      <c r="AI2640" s="55">
        <v>0</v>
      </c>
    </row>
    <row r="2641" spans="1:35" x14ac:dyDescent="0.25">
      <c r="A2641" s="26">
        <v>2020</v>
      </c>
      <c r="B2641" s="26">
        <v>1</v>
      </c>
      <c r="C2641" s="26" t="s">
        <v>55</v>
      </c>
      <c r="D2641" s="26">
        <v>15</v>
      </c>
      <c r="E2641" s="26">
        <v>2005</v>
      </c>
      <c r="F2641" s="50">
        <v>57567149</v>
      </c>
      <c r="G2641" s="51">
        <v>116110801</v>
      </c>
      <c r="H2641" s="51">
        <v>0</v>
      </c>
      <c r="I2641" s="51">
        <v>0</v>
      </c>
      <c r="J2641" s="51">
        <v>0</v>
      </c>
      <c r="K2641" s="52">
        <v>0</v>
      </c>
      <c r="L2641" s="50">
        <v>63636</v>
      </c>
      <c r="M2641" s="51">
        <v>102665</v>
      </c>
      <c r="N2641" s="51">
        <v>0</v>
      </c>
      <c r="O2641" s="51">
        <v>0</v>
      </c>
      <c r="P2641" s="51">
        <v>0</v>
      </c>
      <c r="Q2641" s="52">
        <v>0</v>
      </c>
      <c r="R2641" s="50">
        <v>318356</v>
      </c>
      <c r="S2641" s="51">
        <v>320680</v>
      </c>
      <c r="T2641" s="51">
        <v>0</v>
      </c>
      <c r="U2641" s="51">
        <v>0</v>
      </c>
      <c r="V2641" s="51">
        <v>0</v>
      </c>
      <c r="W2641" s="52">
        <v>0</v>
      </c>
      <c r="X2641" s="50">
        <v>13</v>
      </c>
      <c r="Y2641" s="51">
        <v>31</v>
      </c>
      <c r="Z2641" s="51">
        <v>0</v>
      </c>
      <c r="AA2641" s="51">
        <v>0</v>
      </c>
      <c r="AB2641" s="51">
        <v>0</v>
      </c>
      <c r="AC2641" s="52">
        <v>0</v>
      </c>
      <c r="AD2641" s="50">
        <v>315979</v>
      </c>
      <c r="AE2641" s="51">
        <v>316662</v>
      </c>
      <c r="AF2641" s="51">
        <v>0</v>
      </c>
      <c r="AG2641" s="51">
        <v>0</v>
      </c>
      <c r="AH2641" s="51">
        <v>0</v>
      </c>
      <c r="AI2641" s="52">
        <v>0</v>
      </c>
    </row>
    <row r="2642" spans="1:35" x14ac:dyDescent="0.25">
      <c r="A2642" s="27">
        <v>2020</v>
      </c>
      <c r="B2642" s="27">
        <v>1</v>
      </c>
      <c r="C2642" s="27" t="s">
        <v>55</v>
      </c>
      <c r="D2642" s="27">
        <v>16</v>
      </c>
      <c r="E2642" s="27">
        <v>2004</v>
      </c>
      <c r="F2642" s="53">
        <v>58934170</v>
      </c>
      <c r="G2642" s="54">
        <v>119012184</v>
      </c>
      <c r="H2642" s="54">
        <v>0</v>
      </c>
      <c r="I2642" s="54">
        <v>0</v>
      </c>
      <c r="J2642" s="54">
        <v>0</v>
      </c>
      <c r="K2642" s="55">
        <v>0</v>
      </c>
      <c r="L2642" s="53">
        <v>70977</v>
      </c>
      <c r="M2642" s="54">
        <v>105104</v>
      </c>
      <c r="N2642" s="54">
        <v>0</v>
      </c>
      <c r="O2642" s="54">
        <v>0</v>
      </c>
      <c r="P2642" s="54">
        <v>0</v>
      </c>
      <c r="Q2642" s="55">
        <v>0</v>
      </c>
      <c r="R2642" s="53">
        <v>325810</v>
      </c>
      <c r="S2642" s="54">
        <v>329562</v>
      </c>
      <c r="T2642" s="54">
        <v>0</v>
      </c>
      <c r="U2642" s="54">
        <v>0</v>
      </c>
      <c r="V2642" s="54">
        <v>0</v>
      </c>
      <c r="W2642" s="55">
        <v>0</v>
      </c>
      <c r="X2642" s="53">
        <v>16</v>
      </c>
      <c r="Y2642" s="54">
        <v>35</v>
      </c>
      <c r="Z2642" s="54">
        <v>0</v>
      </c>
      <c r="AA2642" s="54">
        <v>0</v>
      </c>
      <c r="AB2642" s="54">
        <v>0</v>
      </c>
      <c r="AC2642" s="55">
        <v>0</v>
      </c>
      <c r="AD2642" s="53">
        <v>323399</v>
      </c>
      <c r="AE2642" s="54">
        <v>324841</v>
      </c>
      <c r="AF2642" s="54">
        <v>0</v>
      </c>
      <c r="AG2642" s="54">
        <v>0</v>
      </c>
      <c r="AH2642" s="54">
        <v>0</v>
      </c>
      <c r="AI2642" s="55">
        <v>0</v>
      </c>
    </row>
    <row r="2643" spans="1:35" x14ac:dyDescent="0.25">
      <c r="A2643" s="26">
        <v>2020</v>
      </c>
      <c r="B2643" s="26">
        <v>1</v>
      </c>
      <c r="C2643" s="26" t="s">
        <v>55</v>
      </c>
      <c r="D2643" s="26">
        <v>17</v>
      </c>
      <c r="E2643" s="26">
        <v>2003</v>
      </c>
      <c r="F2643" s="50">
        <v>59224960</v>
      </c>
      <c r="G2643" s="51">
        <v>119603824</v>
      </c>
      <c r="H2643" s="51">
        <v>0</v>
      </c>
      <c r="I2643" s="51">
        <v>0</v>
      </c>
      <c r="J2643" s="51">
        <v>0</v>
      </c>
      <c r="K2643" s="52">
        <v>0</v>
      </c>
      <c r="L2643" s="50">
        <v>75299</v>
      </c>
      <c r="M2643" s="51">
        <v>130548</v>
      </c>
      <c r="N2643" s="51">
        <v>0</v>
      </c>
      <c r="O2643" s="51">
        <v>0</v>
      </c>
      <c r="P2643" s="51">
        <v>0</v>
      </c>
      <c r="Q2643" s="52">
        <v>0</v>
      </c>
      <c r="R2643" s="50">
        <v>327577</v>
      </c>
      <c r="S2643" s="51">
        <v>331475</v>
      </c>
      <c r="T2643" s="51">
        <v>0</v>
      </c>
      <c r="U2643" s="51">
        <v>0</v>
      </c>
      <c r="V2643" s="51">
        <v>0</v>
      </c>
      <c r="W2643" s="52">
        <v>0</v>
      </c>
      <c r="X2643" s="50">
        <v>16</v>
      </c>
      <c r="Y2643" s="51">
        <v>38</v>
      </c>
      <c r="Z2643" s="51">
        <v>0</v>
      </c>
      <c r="AA2643" s="51">
        <v>0</v>
      </c>
      <c r="AB2643" s="51">
        <v>0</v>
      </c>
      <c r="AC2643" s="52">
        <v>0</v>
      </c>
      <c r="AD2643" s="50">
        <v>324959</v>
      </c>
      <c r="AE2643" s="51">
        <v>326688</v>
      </c>
      <c r="AF2643" s="51">
        <v>0</v>
      </c>
      <c r="AG2643" s="51">
        <v>0</v>
      </c>
      <c r="AH2643" s="51">
        <v>0</v>
      </c>
      <c r="AI2643" s="52">
        <v>0</v>
      </c>
    </row>
    <row r="2644" spans="1:35" x14ac:dyDescent="0.25">
      <c r="A2644" s="27">
        <v>2020</v>
      </c>
      <c r="B2644" s="27">
        <v>1</v>
      </c>
      <c r="C2644" s="27" t="s">
        <v>55</v>
      </c>
      <c r="D2644" s="27">
        <v>18</v>
      </c>
      <c r="E2644" s="27">
        <v>2002</v>
      </c>
      <c r="F2644" s="53">
        <v>60309450</v>
      </c>
      <c r="G2644" s="54">
        <v>122314988</v>
      </c>
      <c r="H2644" s="54">
        <v>0</v>
      </c>
      <c r="I2644" s="54">
        <v>0</v>
      </c>
      <c r="J2644" s="54">
        <v>0</v>
      </c>
      <c r="K2644" s="55">
        <v>0</v>
      </c>
      <c r="L2644" s="53">
        <v>91717</v>
      </c>
      <c r="M2644" s="54">
        <v>165077</v>
      </c>
      <c r="N2644" s="54">
        <v>0</v>
      </c>
      <c r="O2644" s="54">
        <v>0</v>
      </c>
      <c r="P2644" s="54">
        <v>0</v>
      </c>
      <c r="Q2644" s="55">
        <v>0</v>
      </c>
      <c r="R2644" s="53">
        <v>334349</v>
      </c>
      <c r="S2644" s="54">
        <v>345744</v>
      </c>
      <c r="T2644" s="54">
        <v>0</v>
      </c>
      <c r="U2644" s="54">
        <v>0</v>
      </c>
      <c r="V2644" s="54">
        <v>0</v>
      </c>
      <c r="W2644" s="55">
        <v>0</v>
      </c>
      <c r="X2644" s="53">
        <v>24</v>
      </c>
      <c r="Y2644" s="54">
        <v>45</v>
      </c>
      <c r="Z2644" s="54">
        <v>0</v>
      </c>
      <c r="AA2644" s="54">
        <v>0</v>
      </c>
      <c r="AB2644" s="54">
        <v>0</v>
      </c>
      <c r="AC2644" s="55">
        <v>0</v>
      </c>
      <c r="AD2644" s="53">
        <v>330940</v>
      </c>
      <c r="AE2644" s="54">
        <v>337372</v>
      </c>
      <c r="AF2644" s="54">
        <v>0</v>
      </c>
      <c r="AG2644" s="54">
        <v>0</v>
      </c>
      <c r="AH2644" s="54">
        <v>0</v>
      </c>
      <c r="AI2644" s="55">
        <v>0</v>
      </c>
    </row>
    <row r="2645" spans="1:35" x14ac:dyDescent="0.25">
      <c r="A2645" s="26">
        <v>2020</v>
      </c>
      <c r="B2645" s="26">
        <v>1</v>
      </c>
      <c r="C2645" s="26" t="s">
        <v>55</v>
      </c>
      <c r="D2645" s="26">
        <v>19</v>
      </c>
      <c r="E2645" s="26">
        <v>2001</v>
      </c>
      <c r="F2645" s="50">
        <v>62897369</v>
      </c>
      <c r="G2645" s="51">
        <v>127573080</v>
      </c>
      <c r="H2645" s="51">
        <v>0</v>
      </c>
      <c r="I2645" s="51">
        <v>0</v>
      </c>
      <c r="J2645" s="51">
        <v>0</v>
      </c>
      <c r="K2645" s="52">
        <v>0</v>
      </c>
      <c r="L2645" s="50">
        <v>117856</v>
      </c>
      <c r="M2645" s="51">
        <v>206000</v>
      </c>
      <c r="N2645" s="51">
        <v>0</v>
      </c>
      <c r="O2645" s="51">
        <v>0</v>
      </c>
      <c r="P2645" s="51">
        <v>0</v>
      </c>
      <c r="Q2645" s="52">
        <v>0</v>
      </c>
      <c r="R2645" s="50">
        <v>350788</v>
      </c>
      <c r="S2645" s="51">
        <v>365137</v>
      </c>
      <c r="T2645" s="51">
        <v>0</v>
      </c>
      <c r="U2645" s="51">
        <v>0</v>
      </c>
      <c r="V2645" s="51">
        <v>0</v>
      </c>
      <c r="W2645" s="52">
        <v>0</v>
      </c>
      <c r="X2645" s="50">
        <v>20</v>
      </c>
      <c r="Y2645" s="51">
        <v>45</v>
      </c>
      <c r="Z2645" s="51">
        <v>0</v>
      </c>
      <c r="AA2645" s="51">
        <v>0</v>
      </c>
      <c r="AB2645" s="51">
        <v>0</v>
      </c>
      <c r="AC2645" s="52">
        <v>0</v>
      </c>
      <c r="AD2645" s="50">
        <v>345642</v>
      </c>
      <c r="AE2645" s="51">
        <v>351870</v>
      </c>
      <c r="AF2645" s="51">
        <v>0</v>
      </c>
      <c r="AG2645" s="51">
        <v>0</v>
      </c>
      <c r="AH2645" s="51">
        <v>0</v>
      </c>
      <c r="AI2645" s="52">
        <v>0</v>
      </c>
    </row>
    <row r="2646" spans="1:35" x14ac:dyDescent="0.25">
      <c r="A2646" s="27">
        <v>2020</v>
      </c>
      <c r="B2646" s="27">
        <v>1</v>
      </c>
      <c r="C2646" s="27" t="s">
        <v>55</v>
      </c>
      <c r="D2646" s="27">
        <v>20</v>
      </c>
      <c r="E2646" s="27">
        <v>2000</v>
      </c>
      <c r="F2646" s="53">
        <v>67335109</v>
      </c>
      <c r="G2646" s="54">
        <v>136314700</v>
      </c>
      <c r="H2646" s="54">
        <v>0</v>
      </c>
      <c r="I2646" s="54">
        <v>0</v>
      </c>
      <c r="J2646" s="54">
        <v>0</v>
      </c>
      <c r="K2646" s="55">
        <v>0</v>
      </c>
      <c r="L2646" s="53">
        <v>153029</v>
      </c>
      <c r="M2646" s="54">
        <v>221932</v>
      </c>
      <c r="N2646" s="54">
        <v>0</v>
      </c>
      <c r="O2646" s="54">
        <v>0</v>
      </c>
      <c r="P2646" s="54">
        <v>0</v>
      </c>
      <c r="Q2646" s="55">
        <v>0</v>
      </c>
      <c r="R2646" s="53">
        <v>376852</v>
      </c>
      <c r="S2646" s="54">
        <v>388973</v>
      </c>
      <c r="T2646" s="54">
        <v>0</v>
      </c>
      <c r="U2646" s="54">
        <v>0</v>
      </c>
      <c r="V2646" s="54">
        <v>0</v>
      </c>
      <c r="W2646" s="55">
        <v>0</v>
      </c>
      <c r="X2646" s="53">
        <v>33</v>
      </c>
      <c r="Y2646" s="54">
        <v>58</v>
      </c>
      <c r="Z2646" s="54">
        <v>0</v>
      </c>
      <c r="AA2646" s="54">
        <v>0</v>
      </c>
      <c r="AB2646" s="54">
        <v>0</v>
      </c>
      <c r="AC2646" s="55">
        <v>0</v>
      </c>
      <c r="AD2646" s="53">
        <v>370556</v>
      </c>
      <c r="AE2646" s="54">
        <v>374700</v>
      </c>
      <c r="AF2646" s="54">
        <v>0</v>
      </c>
      <c r="AG2646" s="54">
        <v>0</v>
      </c>
      <c r="AH2646" s="54">
        <v>0</v>
      </c>
      <c r="AI2646" s="55">
        <v>0</v>
      </c>
    </row>
    <row r="2647" spans="1:35" x14ac:dyDescent="0.25">
      <c r="A2647" s="26">
        <v>2020</v>
      </c>
      <c r="B2647" s="26">
        <v>1</v>
      </c>
      <c r="C2647" s="26" t="s">
        <v>55</v>
      </c>
      <c r="D2647" s="26">
        <v>21</v>
      </c>
      <c r="E2647" s="26">
        <v>1999</v>
      </c>
      <c r="F2647" s="50">
        <v>68607911</v>
      </c>
      <c r="G2647" s="51">
        <v>138600392</v>
      </c>
      <c r="H2647" s="51">
        <v>0</v>
      </c>
      <c r="I2647" s="51">
        <v>0</v>
      </c>
      <c r="J2647" s="51">
        <v>0</v>
      </c>
      <c r="K2647" s="52">
        <v>0</v>
      </c>
      <c r="L2647" s="50">
        <v>143084</v>
      </c>
      <c r="M2647" s="51">
        <v>182021</v>
      </c>
      <c r="N2647" s="51">
        <v>0</v>
      </c>
      <c r="O2647" s="51">
        <v>0</v>
      </c>
      <c r="P2647" s="51">
        <v>0</v>
      </c>
      <c r="Q2647" s="52">
        <v>0</v>
      </c>
      <c r="R2647" s="50">
        <v>383921</v>
      </c>
      <c r="S2647" s="51">
        <v>393022</v>
      </c>
      <c r="T2647" s="51">
        <v>0</v>
      </c>
      <c r="U2647" s="51">
        <v>0</v>
      </c>
      <c r="V2647" s="51">
        <v>0</v>
      </c>
      <c r="W2647" s="52">
        <v>0</v>
      </c>
      <c r="X2647" s="50">
        <v>36</v>
      </c>
      <c r="Y2647" s="51">
        <v>69</v>
      </c>
      <c r="Z2647" s="51">
        <v>0</v>
      </c>
      <c r="AA2647" s="51">
        <v>0</v>
      </c>
      <c r="AB2647" s="51">
        <v>0</v>
      </c>
      <c r="AC2647" s="52">
        <v>0</v>
      </c>
      <c r="AD2647" s="50">
        <v>377148</v>
      </c>
      <c r="AE2647" s="51">
        <v>379417</v>
      </c>
      <c r="AF2647" s="51">
        <v>0</v>
      </c>
      <c r="AG2647" s="51">
        <v>0</v>
      </c>
      <c r="AH2647" s="51">
        <v>0</v>
      </c>
      <c r="AI2647" s="52">
        <v>0</v>
      </c>
    </row>
    <row r="2648" spans="1:35" x14ac:dyDescent="0.25">
      <c r="A2648" s="27">
        <v>2020</v>
      </c>
      <c r="B2648" s="27">
        <v>1</v>
      </c>
      <c r="C2648" s="27" t="s">
        <v>55</v>
      </c>
      <c r="D2648" s="27">
        <v>22</v>
      </c>
      <c r="E2648" s="27">
        <v>1998</v>
      </c>
      <c r="F2648" s="53">
        <v>71320131</v>
      </c>
      <c r="G2648" s="54">
        <v>143961389</v>
      </c>
      <c r="H2648" s="54">
        <v>0</v>
      </c>
      <c r="I2648" s="54">
        <v>0</v>
      </c>
      <c r="J2648" s="54">
        <v>0</v>
      </c>
      <c r="K2648" s="55">
        <v>0</v>
      </c>
      <c r="L2648" s="53">
        <v>142011</v>
      </c>
      <c r="M2648" s="54">
        <v>172806</v>
      </c>
      <c r="N2648" s="54">
        <v>0</v>
      </c>
      <c r="O2648" s="54">
        <v>0</v>
      </c>
      <c r="P2648" s="54">
        <v>0</v>
      </c>
      <c r="Q2648" s="55">
        <v>0</v>
      </c>
      <c r="R2648" s="53">
        <v>398900</v>
      </c>
      <c r="S2648" s="54">
        <v>407694</v>
      </c>
      <c r="T2648" s="54">
        <v>0</v>
      </c>
      <c r="U2648" s="54">
        <v>0</v>
      </c>
      <c r="V2648" s="54">
        <v>0</v>
      </c>
      <c r="W2648" s="55">
        <v>0</v>
      </c>
      <c r="X2648" s="53">
        <v>30</v>
      </c>
      <c r="Y2648" s="54">
        <v>69</v>
      </c>
      <c r="Z2648" s="54">
        <v>0</v>
      </c>
      <c r="AA2648" s="54">
        <v>0</v>
      </c>
      <c r="AB2648" s="54">
        <v>0</v>
      </c>
      <c r="AC2648" s="55">
        <v>0</v>
      </c>
      <c r="AD2648" s="53">
        <v>391874</v>
      </c>
      <c r="AE2648" s="54">
        <v>393924</v>
      </c>
      <c r="AF2648" s="54">
        <v>0</v>
      </c>
      <c r="AG2648" s="54">
        <v>0</v>
      </c>
      <c r="AH2648" s="54">
        <v>0</v>
      </c>
      <c r="AI2648" s="55">
        <v>0</v>
      </c>
    </row>
    <row r="2649" spans="1:35" x14ac:dyDescent="0.25">
      <c r="A2649" s="26">
        <v>2020</v>
      </c>
      <c r="B2649" s="26">
        <v>1</v>
      </c>
      <c r="C2649" s="26" t="s">
        <v>55</v>
      </c>
      <c r="D2649" s="26">
        <v>23</v>
      </c>
      <c r="E2649" s="26">
        <v>1997</v>
      </c>
      <c r="F2649" s="50">
        <v>74485826</v>
      </c>
      <c r="G2649" s="51">
        <v>150333578</v>
      </c>
      <c r="H2649" s="51">
        <v>0</v>
      </c>
      <c r="I2649" s="51">
        <v>0</v>
      </c>
      <c r="J2649" s="51">
        <v>0</v>
      </c>
      <c r="K2649" s="52">
        <v>0</v>
      </c>
      <c r="L2649" s="50">
        <v>136815</v>
      </c>
      <c r="M2649" s="51">
        <v>175801</v>
      </c>
      <c r="N2649" s="51">
        <v>0</v>
      </c>
      <c r="O2649" s="51">
        <v>0</v>
      </c>
      <c r="P2649" s="51">
        <v>0</v>
      </c>
      <c r="Q2649" s="52">
        <v>0</v>
      </c>
      <c r="R2649" s="50">
        <v>417474</v>
      </c>
      <c r="S2649" s="51">
        <v>427292</v>
      </c>
      <c r="T2649" s="51">
        <v>0</v>
      </c>
      <c r="U2649" s="51">
        <v>0</v>
      </c>
      <c r="V2649" s="51">
        <v>0</v>
      </c>
      <c r="W2649" s="52">
        <v>0</v>
      </c>
      <c r="X2649" s="50">
        <v>43</v>
      </c>
      <c r="Y2649" s="51">
        <v>86</v>
      </c>
      <c r="Z2649" s="51">
        <v>0</v>
      </c>
      <c r="AA2649" s="51">
        <v>0</v>
      </c>
      <c r="AB2649" s="51">
        <v>0</v>
      </c>
      <c r="AC2649" s="52">
        <v>0</v>
      </c>
      <c r="AD2649" s="50">
        <v>408223</v>
      </c>
      <c r="AE2649" s="51">
        <v>410643</v>
      </c>
      <c r="AF2649" s="51">
        <v>0</v>
      </c>
      <c r="AG2649" s="51">
        <v>0</v>
      </c>
      <c r="AH2649" s="51">
        <v>0</v>
      </c>
      <c r="AI2649" s="52">
        <v>0</v>
      </c>
    </row>
    <row r="2650" spans="1:35" x14ac:dyDescent="0.25">
      <c r="A2650" s="27">
        <v>2020</v>
      </c>
      <c r="B2650" s="27">
        <v>1</v>
      </c>
      <c r="C2650" s="27" t="s">
        <v>55</v>
      </c>
      <c r="D2650" s="27">
        <v>24</v>
      </c>
      <c r="E2650" s="27">
        <v>1996</v>
      </c>
      <c r="F2650" s="53">
        <v>74524818</v>
      </c>
      <c r="G2650" s="54">
        <v>150628453</v>
      </c>
      <c r="H2650" s="54">
        <v>0</v>
      </c>
      <c r="I2650" s="54">
        <v>0</v>
      </c>
      <c r="J2650" s="54">
        <v>0</v>
      </c>
      <c r="K2650" s="55">
        <v>0</v>
      </c>
      <c r="L2650" s="53">
        <v>132834</v>
      </c>
      <c r="M2650" s="54">
        <v>163083</v>
      </c>
      <c r="N2650" s="54">
        <v>0</v>
      </c>
      <c r="O2650" s="54">
        <v>0</v>
      </c>
      <c r="P2650" s="54">
        <v>0</v>
      </c>
      <c r="Q2650" s="55">
        <v>0</v>
      </c>
      <c r="R2650" s="53">
        <v>417832</v>
      </c>
      <c r="S2650" s="54">
        <v>428142</v>
      </c>
      <c r="T2650" s="54">
        <v>0</v>
      </c>
      <c r="U2650" s="54">
        <v>0</v>
      </c>
      <c r="V2650" s="54">
        <v>0</v>
      </c>
      <c r="W2650" s="55">
        <v>0</v>
      </c>
      <c r="X2650" s="53">
        <v>31</v>
      </c>
      <c r="Y2650" s="54">
        <v>72</v>
      </c>
      <c r="Z2650" s="54">
        <v>0</v>
      </c>
      <c r="AA2650" s="54">
        <v>0</v>
      </c>
      <c r="AB2650" s="54">
        <v>0</v>
      </c>
      <c r="AC2650" s="55">
        <v>0</v>
      </c>
      <c r="AD2650" s="53">
        <v>410294</v>
      </c>
      <c r="AE2650" s="54">
        <v>413150</v>
      </c>
      <c r="AF2650" s="54">
        <v>0</v>
      </c>
      <c r="AG2650" s="54">
        <v>0</v>
      </c>
      <c r="AH2650" s="54">
        <v>0</v>
      </c>
      <c r="AI2650" s="55">
        <v>0</v>
      </c>
    </row>
    <row r="2651" spans="1:35" x14ac:dyDescent="0.25">
      <c r="A2651" s="26">
        <v>2020</v>
      </c>
      <c r="B2651" s="26">
        <v>1</v>
      </c>
      <c r="C2651" s="26" t="s">
        <v>55</v>
      </c>
      <c r="D2651" s="26">
        <v>25</v>
      </c>
      <c r="E2651" s="26">
        <v>1995</v>
      </c>
      <c r="F2651" s="50">
        <v>73564447</v>
      </c>
      <c r="G2651" s="51">
        <v>148672760</v>
      </c>
      <c r="H2651" s="51">
        <v>0</v>
      </c>
      <c r="I2651" s="51">
        <v>0</v>
      </c>
      <c r="J2651" s="51">
        <v>0</v>
      </c>
      <c r="K2651" s="52">
        <v>0</v>
      </c>
      <c r="L2651" s="50">
        <v>127083</v>
      </c>
      <c r="M2651" s="51">
        <v>149350</v>
      </c>
      <c r="N2651" s="51">
        <v>0</v>
      </c>
      <c r="O2651" s="51">
        <v>0</v>
      </c>
      <c r="P2651" s="51">
        <v>0</v>
      </c>
      <c r="Q2651" s="52">
        <v>0</v>
      </c>
      <c r="R2651" s="50">
        <v>413432</v>
      </c>
      <c r="S2651" s="51">
        <v>424187</v>
      </c>
      <c r="T2651" s="51">
        <v>0</v>
      </c>
      <c r="U2651" s="51">
        <v>0</v>
      </c>
      <c r="V2651" s="51">
        <v>0</v>
      </c>
      <c r="W2651" s="52">
        <v>0</v>
      </c>
      <c r="X2651" s="50">
        <v>30</v>
      </c>
      <c r="Y2651" s="51">
        <v>68</v>
      </c>
      <c r="Z2651" s="51">
        <v>0</v>
      </c>
      <c r="AA2651" s="51">
        <v>0</v>
      </c>
      <c r="AB2651" s="51">
        <v>0</v>
      </c>
      <c r="AC2651" s="52">
        <v>0</v>
      </c>
      <c r="AD2651" s="50">
        <v>404872</v>
      </c>
      <c r="AE2651" s="51">
        <v>407771</v>
      </c>
      <c r="AF2651" s="51">
        <v>0</v>
      </c>
      <c r="AG2651" s="51">
        <v>0</v>
      </c>
      <c r="AH2651" s="51">
        <v>0</v>
      </c>
      <c r="AI2651" s="52">
        <v>0</v>
      </c>
    </row>
    <row r="2652" spans="1:35" x14ac:dyDescent="0.25">
      <c r="A2652" s="27">
        <v>2020</v>
      </c>
      <c r="B2652" s="27">
        <v>1</v>
      </c>
      <c r="C2652" s="27" t="s">
        <v>55</v>
      </c>
      <c r="D2652" s="27">
        <v>26</v>
      </c>
      <c r="E2652" s="27">
        <v>1994</v>
      </c>
      <c r="F2652" s="53">
        <v>75118369</v>
      </c>
      <c r="G2652" s="54">
        <v>151801778</v>
      </c>
      <c r="H2652" s="54">
        <v>0</v>
      </c>
      <c r="I2652" s="54">
        <v>0</v>
      </c>
      <c r="J2652" s="54">
        <v>0</v>
      </c>
      <c r="K2652" s="55">
        <v>0</v>
      </c>
      <c r="L2652" s="53">
        <v>117964</v>
      </c>
      <c r="M2652" s="54">
        <v>125953</v>
      </c>
      <c r="N2652" s="54">
        <v>0</v>
      </c>
      <c r="O2652" s="54">
        <v>0</v>
      </c>
      <c r="P2652" s="54">
        <v>0</v>
      </c>
      <c r="Q2652" s="55">
        <v>0</v>
      </c>
      <c r="R2652" s="53">
        <v>421733</v>
      </c>
      <c r="S2652" s="54">
        <v>432068</v>
      </c>
      <c r="T2652" s="54">
        <v>0</v>
      </c>
      <c r="U2652" s="54">
        <v>0</v>
      </c>
      <c r="V2652" s="54">
        <v>0</v>
      </c>
      <c r="W2652" s="55">
        <v>0</v>
      </c>
      <c r="X2652" s="53">
        <v>35</v>
      </c>
      <c r="Y2652" s="54">
        <v>85</v>
      </c>
      <c r="Z2652" s="54">
        <v>0</v>
      </c>
      <c r="AA2652" s="54">
        <v>0</v>
      </c>
      <c r="AB2652" s="54">
        <v>0</v>
      </c>
      <c r="AC2652" s="55">
        <v>0</v>
      </c>
      <c r="AD2652" s="53">
        <v>413962</v>
      </c>
      <c r="AE2652" s="54">
        <v>416743</v>
      </c>
      <c r="AF2652" s="54">
        <v>0</v>
      </c>
      <c r="AG2652" s="54">
        <v>0</v>
      </c>
      <c r="AH2652" s="54">
        <v>0</v>
      </c>
      <c r="AI2652" s="55">
        <v>0</v>
      </c>
    </row>
    <row r="2653" spans="1:35" x14ac:dyDescent="0.25">
      <c r="A2653" s="26">
        <v>2020</v>
      </c>
      <c r="B2653" s="26">
        <v>1</v>
      </c>
      <c r="C2653" s="26" t="s">
        <v>55</v>
      </c>
      <c r="D2653" s="26">
        <v>27</v>
      </c>
      <c r="E2653" s="26">
        <v>1993</v>
      </c>
      <c r="F2653" s="50">
        <v>78500121</v>
      </c>
      <c r="G2653" s="51">
        <v>158549447</v>
      </c>
      <c r="H2653" s="51">
        <v>0</v>
      </c>
      <c r="I2653" s="51">
        <v>0</v>
      </c>
      <c r="J2653" s="51">
        <v>0</v>
      </c>
      <c r="K2653" s="52">
        <v>0</v>
      </c>
      <c r="L2653" s="50">
        <v>112954</v>
      </c>
      <c r="M2653" s="51">
        <v>129598</v>
      </c>
      <c r="N2653" s="51">
        <v>0</v>
      </c>
      <c r="O2653" s="51">
        <v>0</v>
      </c>
      <c r="P2653" s="51">
        <v>0</v>
      </c>
      <c r="Q2653" s="52">
        <v>0</v>
      </c>
      <c r="R2653" s="50">
        <v>439997</v>
      </c>
      <c r="S2653" s="51">
        <v>449614</v>
      </c>
      <c r="T2653" s="51">
        <v>0</v>
      </c>
      <c r="U2653" s="51">
        <v>0</v>
      </c>
      <c r="V2653" s="51">
        <v>0</v>
      </c>
      <c r="W2653" s="52">
        <v>0</v>
      </c>
      <c r="X2653" s="50">
        <v>34</v>
      </c>
      <c r="Y2653" s="51">
        <v>82</v>
      </c>
      <c r="Z2653" s="51">
        <v>0</v>
      </c>
      <c r="AA2653" s="51">
        <v>0</v>
      </c>
      <c r="AB2653" s="51">
        <v>0</v>
      </c>
      <c r="AC2653" s="52">
        <v>0</v>
      </c>
      <c r="AD2653" s="50">
        <v>432432</v>
      </c>
      <c r="AE2653" s="51">
        <v>434886</v>
      </c>
      <c r="AF2653" s="51">
        <v>0</v>
      </c>
      <c r="AG2653" s="51">
        <v>0</v>
      </c>
      <c r="AH2653" s="51">
        <v>0</v>
      </c>
      <c r="AI2653" s="52">
        <v>0</v>
      </c>
    </row>
    <row r="2654" spans="1:35" x14ac:dyDescent="0.25">
      <c r="A2654" s="27">
        <v>2020</v>
      </c>
      <c r="B2654" s="27">
        <v>1</v>
      </c>
      <c r="C2654" s="27" t="s">
        <v>55</v>
      </c>
      <c r="D2654" s="27">
        <v>28</v>
      </c>
      <c r="E2654" s="27">
        <v>1992</v>
      </c>
      <c r="F2654" s="53">
        <v>80952917</v>
      </c>
      <c r="G2654" s="54">
        <v>163411444</v>
      </c>
      <c r="H2654" s="54">
        <v>0</v>
      </c>
      <c r="I2654" s="54">
        <v>0</v>
      </c>
      <c r="J2654" s="54">
        <v>0</v>
      </c>
      <c r="K2654" s="55">
        <v>0</v>
      </c>
      <c r="L2654" s="53">
        <v>120842</v>
      </c>
      <c r="M2654" s="54">
        <v>118935</v>
      </c>
      <c r="N2654" s="54">
        <v>0</v>
      </c>
      <c r="O2654" s="54">
        <v>0</v>
      </c>
      <c r="P2654" s="54">
        <v>0</v>
      </c>
      <c r="Q2654" s="55">
        <v>0</v>
      </c>
      <c r="R2654" s="53">
        <v>452802</v>
      </c>
      <c r="S2654" s="54">
        <v>461357</v>
      </c>
      <c r="T2654" s="54">
        <v>0</v>
      </c>
      <c r="U2654" s="54">
        <v>0</v>
      </c>
      <c r="V2654" s="54">
        <v>0</v>
      </c>
      <c r="W2654" s="55">
        <v>0</v>
      </c>
      <c r="X2654" s="53">
        <v>40</v>
      </c>
      <c r="Y2654" s="54">
        <v>92</v>
      </c>
      <c r="Z2654" s="54">
        <v>0</v>
      </c>
      <c r="AA2654" s="54">
        <v>0</v>
      </c>
      <c r="AB2654" s="54">
        <v>0</v>
      </c>
      <c r="AC2654" s="55">
        <v>0</v>
      </c>
      <c r="AD2654" s="53">
        <v>445875</v>
      </c>
      <c r="AE2654" s="54">
        <v>447635</v>
      </c>
      <c r="AF2654" s="54">
        <v>0</v>
      </c>
      <c r="AG2654" s="54">
        <v>0</v>
      </c>
      <c r="AH2654" s="54">
        <v>0</v>
      </c>
      <c r="AI2654" s="55">
        <v>0</v>
      </c>
    </row>
    <row r="2655" spans="1:35" x14ac:dyDescent="0.25">
      <c r="A2655" s="26">
        <v>2020</v>
      </c>
      <c r="B2655" s="26">
        <v>1</v>
      </c>
      <c r="C2655" s="26" t="s">
        <v>55</v>
      </c>
      <c r="D2655" s="26">
        <v>29</v>
      </c>
      <c r="E2655" s="26">
        <v>1991</v>
      </c>
      <c r="F2655" s="50">
        <v>83973816</v>
      </c>
      <c r="G2655" s="51">
        <v>169409739</v>
      </c>
      <c r="H2655" s="51">
        <v>0</v>
      </c>
      <c r="I2655" s="51">
        <v>0</v>
      </c>
      <c r="J2655" s="51">
        <v>0</v>
      </c>
      <c r="K2655" s="52">
        <v>0</v>
      </c>
      <c r="L2655" s="50">
        <v>118472</v>
      </c>
      <c r="M2655" s="51">
        <v>127535</v>
      </c>
      <c r="N2655" s="51">
        <v>0</v>
      </c>
      <c r="O2655" s="51">
        <v>0</v>
      </c>
      <c r="P2655" s="51">
        <v>0</v>
      </c>
      <c r="Q2655" s="52">
        <v>0</v>
      </c>
      <c r="R2655" s="50">
        <v>468801</v>
      </c>
      <c r="S2655" s="51">
        <v>476525</v>
      </c>
      <c r="T2655" s="51">
        <v>0</v>
      </c>
      <c r="U2655" s="51">
        <v>0</v>
      </c>
      <c r="V2655" s="51">
        <v>0</v>
      </c>
      <c r="W2655" s="52">
        <v>0</v>
      </c>
      <c r="X2655" s="50">
        <v>56</v>
      </c>
      <c r="Y2655" s="51">
        <v>119</v>
      </c>
      <c r="Z2655" s="51">
        <v>0</v>
      </c>
      <c r="AA2655" s="51">
        <v>0</v>
      </c>
      <c r="AB2655" s="51">
        <v>0</v>
      </c>
      <c r="AC2655" s="52">
        <v>0</v>
      </c>
      <c r="AD2655" s="50">
        <v>462322</v>
      </c>
      <c r="AE2655" s="51">
        <v>463623</v>
      </c>
      <c r="AF2655" s="51">
        <v>0</v>
      </c>
      <c r="AG2655" s="51">
        <v>0</v>
      </c>
      <c r="AH2655" s="51">
        <v>0</v>
      </c>
      <c r="AI2655" s="52">
        <v>0</v>
      </c>
    </row>
    <row r="2656" spans="1:35" x14ac:dyDescent="0.25">
      <c r="A2656" s="27">
        <v>2020</v>
      </c>
      <c r="B2656" s="27">
        <v>1</v>
      </c>
      <c r="C2656" s="27" t="s">
        <v>55</v>
      </c>
      <c r="D2656" s="27">
        <v>30</v>
      </c>
      <c r="E2656" s="27">
        <v>1990</v>
      </c>
      <c r="F2656" s="53">
        <v>91320271</v>
      </c>
      <c r="G2656" s="54">
        <v>184061163</v>
      </c>
      <c r="H2656" s="54">
        <v>0</v>
      </c>
      <c r="I2656" s="54">
        <v>0</v>
      </c>
      <c r="J2656" s="54">
        <v>0</v>
      </c>
      <c r="K2656" s="55">
        <v>0</v>
      </c>
      <c r="L2656" s="53">
        <v>109554</v>
      </c>
      <c r="M2656" s="54">
        <v>132907</v>
      </c>
      <c r="N2656" s="54">
        <v>0</v>
      </c>
      <c r="O2656" s="54">
        <v>0</v>
      </c>
      <c r="P2656" s="54">
        <v>0</v>
      </c>
      <c r="Q2656" s="55">
        <v>0</v>
      </c>
      <c r="R2656" s="53">
        <v>508775</v>
      </c>
      <c r="S2656" s="54">
        <v>515936</v>
      </c>
      <c r="T2656" s="54">
        <v>0</v>
      </c>
      <c r="U2656" s="54">
        <v>0</v>
      </c>
      <c r="V2656" s="54">
        <v>0</v>
      </c>
      <c r="W2656" s="55">
        <v>0</v>
      </c>
      <c r="X2656" s="53">
        <v>53</v>
      </c>
      <c r="Y2656" s="54">
        <v>113</v>
      </c>
      <c r="Z2656" s="54">
        <v>0</v>
      </c>
      <c r="AA2656" s="54">
        <v>0</v>
      </c>
      <c r="AB2656" s="54">
        <v>0</v>
      </c>
      <c r="AC2656" s="55">
        <v>0</v>
      </c>
      <c r="AD2656" s="53">
        <v>502314</v>
      </c>
      <c r="AE2656" s="54">
        <v>502894</v>
      </c>
      <c r="AF2656" s="54">
        <v>0</v>
      </c>
      <c r="AG2656" s="54">
        <v>0</v>
      </c>
      <c r="AH2656" s="54">
        <v>0</v>
      </c>
      <c r="AI2656" s="55">
        <v>0</v>
      </c>
    </row>
    <row r="2657" spans="1:35" x14ac:dyDescent="0.25">
      <c r="A2657" s="26">
        <v>2020</v>
      </c>
      <c r="B2657" s="26">
        <v>1</v>
      </c>
      <c r="C2657" s="26" t="s">
        <v>55</v>
      </c>
      <c r="D2657" s="26">
        <v>31</v>
      </c>
      <c r="E2657" s="26">
        <v>1989</v>
      </c>
      <c r="F2657" s="50">
        <v>90516860</v>
      </c>
      <c r="G2657" s="51">
        <v>182442617</v>
      </c>
      <c r="H2657" s="51">
        <v>0</v>
      </c>
      <c r="I2657" s="51">
        <v>0</v>
      </c>
      <c r="J2657" s="51">
        <v>0</v>
      </c>
      <c r="K2657" s="52">
        <v>0</v>
      </c>
      <c r="L2657" s="50">
        <v>119218</v>
      </c>
      <c r="M2657" s="51">
        <v>136515</v>
      </c>
      <c r="N2657" s="51">
        <v>0</v>
      </c>
      <c r="O2657" s="51">
        <v>0</v>
      </c>
      <c r="P2657" s="51">
        <v>0</v>
      </c>
      <c r="Q2657" s="52">
        <v>0</v>
      </c>
      <c r="R2657" s="50">
        <v>503852</v>
      </c>
      <c r="S2657" s="51">
        <v>510349</v>
      </c>
      <c r="T2657" s="51">
        <v>0</v>
      </c>
      <c r="U2657" s="51">
        <v>0</v>
      </c>
      <c r="V2657" s="51">
        <v>0</v>
      </c>
      <c r="W2657" s="52">
        <v>0</v>
      </c>
      <c r="X2657" s="50">
        <v>66</v>
      </c>
      <c r="Y2657" s="51">
        <v>137</v>
      </c>
      <c r="Z2657" s="51">
        <v>0</v>
      </c>
      <c r="AA2657" s="51">
        <v>0</v>
      </c>
      <c r="AB2657" s="51">
        <v>0</v>
      </c>
      <c r="AC2657" s="52">
        <v>0</v>
      </c>
      <c r="AD2657" s="50">
        <v>497955</v>
      </c>
      <c r="AE2657" s="51">
        <v>498609</v>
      </c>
      <c r="AF2657" s="51">
        <v>0</v>
      </c>
      <c r="AG2657" s="51">
        <v>0</v>
      </c>
      <c r="AH2657" s="51">
        <v>0</v>
      </c>
      <c r="AI2657" s="52">
        <v>0</v>
      </c>
    </row>
    <row r="2658" spans="1:35" x14ac:dyDescent="0.25">
      <c r="A2658" s="27">
        <v>2020</v>
      </c>
      <c r="B2658" s="27">
        <v>1</v>
      </c>
      <c r="C2658" s="27" t="s">
        <v>55</v>
      </c>
      <c r="D2658" s="27">
        <v>32</v>
      </c>
      <c r="E2658" s="27">
        <v>1988</v>
      </c>
      <c r="F2658" s="53">
        <v>92454353</v>
      </c>
      <c r="G2658" s="54">
        <v>186376973</v>
      </c>
      <c r="H2658" s="54">
        <v>0</v>
      </c>
      <c r="I2658" s="54">
        <v>0</v>
      </c>
      <c r="J2658" s="54">
        <v>0</v>
      </c>
      <c r="K2658" s="55">
        <v>0</v>
      </c>
      <c r="L2658" s="53">
        <v>108708</v>
      </c>
      <c r="M2658" s="54">
        <v>120614</v>
      </c>
      <c r="N2658" s="54">
        <v>0</v>
      </c>
      <c r="O2658" s="54">
        <v>0</v>
      </c>
      <c r="P2658" s="54">
        <v>0</v>
      </c>
      <c r="Q2658" s="55">
        <v>0</v>
      </c>
      <c r="R2658" s="53">
        <v>514034</v>
      </c>
      <c r="S2658" s="54">
        <v>520121</v>
      </c>
      <c r="T2658" s="54">
        <v>0</v>
      </c>
      <c r="U2658" s="54">
        <v>0</v>
      </c>
      <c r="V2658" s="54">
        <v>0</v>
      </c>
      <c r="W2658" s="55">
        <v>0</v>
      </c>
      <c r="X2658" s="53">
        <v>92</v>
      </c>
      <c r="Y2658" s="54">
        <v>177</v>
      </c>
      <c r="Z2658" s="54">
        <v>0</v>
      </c>
      <c r="AA2658" s="54">
        <v>0</v>
      </c>
      <c r="AB2658" s="54">
        <v>0</v>
      </c>
      <c r="AC2658" s="55">
        <v>0</v>
      </c>
      <c r="AD2658" s="53">
        <v>508535</v>
      </c>
      <c r="AE2658" s="54">
        <v>509415</v>
      </c>
      <c r="AF2658" s="54">
        <v>0</v>
      </c>
      <c r="AG2658" s="54">
        <v>0</v>
      </c>
      <c r="AH2658" s="54">
        <v>0</v>
      </c>
      <c r="AI2658" s="55">
        <v>0</v>
      </c>
    </row>
    <row r="2659" spans="1:35" x14ac:dyDescent="0.25">
      <c r="A2659" s="26">
        <v>2020</v>
      </c>
      <c r="B2659" s="26">
        <v>1</v>
      </c>
      <c r="C2659" s="26" t="s">
        <v>55</v>
      </c>
      <c r="D2659" s="26">
        <v>33</v>
      </c>
      <c r="E2659" s="26">
        <v>1987</v>
      </c>
      <c r="F2659" s="50">
        <v>90673112</v>
      </c>
      <c r="G2659" s="51">
        <v>182785617</v>
      </c>
      <c r="H2659" s="51">
        <v>0</v>
      </c>
      <c r="I2659" s="51">
        <v>0</v>
      </c>
      <c r="J2659" s="51">
        <v>0</v>
      </c>
      <c r="K2659" s="52">
        <v>0</v>
      </c>
      <c r="L2659" s="50">
        <v>98802</v>
      </c>
      <c r="M2659" s="51">
        <v>117049</v>
      </c>
      <c r="N2659" s="51">
        <v>0</v>
      </c>
      <c r="O2659" s="51">
        <v>0</v>
      </c>
      <c r="P2659" s="51">
        <v>0</v>
      </c>
      <c r="Q2659" s="52">
        <v>0</v>
      </c>
      <c r="R2659" s="50">
        <v>503553</v>
      </c>
      <c r="S2659" s="51">
        <v>509196</v>
      </c>
      <c r="T2659" s="51">
        <v>0</v>
      </c>
      <c r="U2659" s="51">
        <v>0</v>
      </c>
      <c r="V2659" s="51">
        <v>0</v>
      </c>
      <c r="W2659" s="52">
        <v>0</v>
      </c>
      <c r="X2659" s="50">
        <v>66</v>
      </c>
      <c r="Y2659" s="51">
        <v>150</v>
      </c>
      <c r="Z2659" s="51">
        <v>0</v>
      </c>
      <c r="AA2659" s="51">
        <v>0</v>
      </c>
      <c r="AB2659" s="51">
        <v>0</v>
      </c>
      <c r="AC2659" s="52">
        <v>0</v>
      </c>
      <c r="AD2659" s="50">
        <v>498646</v>
      </c>
      <c r="AE2659" s="51">
        <v>499603</v>
      </c>
      <c r="AF2659" s="51">
        <v>0</v>
      </c>
      <c r="AG2659" s="51">
        <v>0</v>
      </c>
      <c r="AH2659" s="51">
        <v>0</v>
      </c>
      <c r="AI2659" s="52">
        <v>0</v>
      </c>
    </row>
    <row r="2660" spans="1:35" x14ac:dyDescent="0.25">
      <c r="A2660" s="27">
        <v>2020</v>
      </c>
      <c r="B2660" s="27">
        <v>1</v>
      </c>
      <c r="C2660" s="27" t="s">
        <v>55</v>
      </c>
      <c r="D2660" s="27">
        <v>34</v>
      </c>
      <c r="E2660" s="27">
        <v>1986</v>
      </c>
      <c r="F2660" s="53">
        <v>89092940</v>
      </c>
      <c r="G2660" s="54">
        <v>179578450</v>
      </c>
      <c r="H2660" s="54">
        <v>0</v>
      </c>
      <c r="I2660" s="54">
        <v>0</v>
      </c>
      <c r="J2660" s="54">
        <v>0</v>
      </c>
      <c r="K2660" s="55">
        <v>0</v>
      </c>
      <c r="L2660" s="53">
        <v>90142</v>
      </c>
      <c r="M2660" s="54">
        <v>102309</v>
      </c>
      <c r="N2660" s="54">
        <v>0</v>
      </c>
      <c r="O2660" s="54">
        <v>0</v>
      </c>
      <c r="P2660" s="54">
        <v>0</v>
      </c>
      <c r="Q2660" s="55">
        <v>0</v>
      </c>
      <c r="R2660" s="53">
        <v>494505</v>
      </c>
      <c r="S2660" s="54">
        <v>499783</v>
      </c>
      <c r="T2660" s="54">
        <v>0</v>
      </c>
      <c r="U2660" s="54">
        <v>0</v>
      </c>
      <c r="V2660" s="54">
        <v>0</v>
      </c>
      <c r="W2660" s="55">
        <v>0</v>
      </c>
      <c r="X2660" s="53">
        <v>93</v>
      </c>
      <c r="Y2660" s="54">
        <v>196</v>
      </c>
      <c r="Z2660" s="54">
        <v>0</v>
      </c>
      <c r="AA2660" s="54">
        <v>0</v>
      </c>
      <c r="AB2660" s="54">
        <v>0</v>
      </c>
      <c r="AC2660" s="55">
        <v>0</v>
      </c>
      <c r="AD2660" s="53">
        <v>489849</v>
      </c>
      <c r="AE2660" s="54">
        <v>490917</v>
      </c>
      <c r="AF2660" s="54">
        <v>0</v>
      </c>
      <c r="AG2660" s="54">
        <v>0</v>
      </c>
      <c r="AH2660" s="54">
        <v>0</v>
      </c>
      <c r="AI2660" s="55">
        <v>0</v>
      </c>
    </row>
    <row r="2661" spans="1:35" x14ac:dyDescent="0.25">
      <c r="A2661" s="26">
        <v>2020</v>
      </c>
      <c r="B2661" s="26">
        <v>1</v>
      </c>
      <c r="C2661" s="26" t="s">
        <v>55</v>
      </c>
      <c r="D2661" s="26">
        <v>35</v>
      </c>
      <c r="E2661" s="26">
        <v>1985</v>
      </c>
      <c r="F2661" s="50">
        <v>86578437</v>
      </c>
      <c r="G2661" s="51">
        <v>174521589</v>
      </c>
      <c r="H2661" s="51">
        <v>0</v>
      </c>
      <c r="I2661" s="51">
        <v>0</v>
      </c>
      <c r="J2661" s="51">
        <v>0</v>
      </c>
      <c r="K2661" s="52">
        <v>0</v>
      </c>
      <c r="L2661" s="50">
        <v>86453</v>
      </c>
      <c r="M2661" s="51">
        <v>113194</v>
      </c>
      <c r="N2661" s="51">
        <v>0</v>
      </c>
      <c r="O2661" s="51">
        <v>0</v>
      </c>
      <c r="P2661" s="51">
        <v>0</v>
      </c>
      <c r="Q2661" s="52">
        <v>0</v>
      </c>
      <c r="R2661" s="50">
        <v>480236</v>
      </c>
      <c r="S2661" s="51">
        <v>485239</v>
      </c>
      <c r="T2661" s="51">
        <v>0</v>
      </c>
      <c r="U2661" s="51">
        <v>0</v>
      </c>
      <c r="V2661" s="51">
        <v>0</v>
      </c>
      <c r="W2661" s="52">
        <v>0</v>
      </c>
      <c r="X2661" s="50">
        <v>85</v>
      </c>
      <c r="Y2661" s="51">
        <v>206</v>
      </c>
      <c r="Z2661" s="51">
        <v>0</v>
      </c>
      <c r="AA2661" s="51">
        <v>0</v>
      </c>
      <c r="AB2661" s="51">
        <v>0</v>
      </c>
      <c r="AC2661" s="52">
        <v>0</v>
      </c>
      <c r="AD2661" s="50">
        <v>476075</v>
      </c>
      <c r="AE2661" s="51">
        <v>477132</v>
      </c>
      <c r="AF2661" s="51">
        <v>0</v>
      </c>
      <c r="AG2661" s="51">
        <v>0</v>
      </c>
      <c r="AH2661" s="51">
        <v>0</v>
      </c>
      <c r="AI2661" s="52">
        <v>0</v>
      </c>
    </row>
    <row r="2662" spans="1:35" x14ac:dyDescent="0.25">
      <c r="A2662" s="27">
        <v>2020</v>
      </c>
      <c r="B2662" s="27">
        <v>1</v>
      </c>
      <c r="C2662" s="27" t="s">
        <v>55</v>
      </c>
      <c r="D2662" s="27">
        <v>36</v>
      </c>
      <c r="E2662" s="27">
        <v>1984</v>
      </c>
      <c r="F2662" s="53">
        <v>86143524</v>
      </c>
      <c r="G2662" s="54">
        <v>173621580</v>
      </c>
      <c r="H2662" s="54">
        <v>0</v>
      </c>
      <c r="I2662" s="54">
        <v>0</v>
      </c>
      <c r="J2662" s="54">
        <v>0</v>
      </c>
      <c r="K2662" s="55">
        <v>0</v>
      </c>
      <c r="L2662" s="53">
        <v>81940</v>
      </c>
      <c r="M2662" s="54">
        <v>98272</v>
      </c>
      <c r="N2662" s="54">
        <v>0</v>
      </c>
      <c r="O2662" s="54">
        <v>0</v>
      </c>
      <c r="P2662" s="54">
        <v>0</v>
      </c>
      <c r="Q2662" s="55">
        <v>0</v>
      </c>
      <c r="R2662" s="53">
        <v>477652</v>
      </c>
      <c r="S2662" s="54">
        <v>482272</v>
      </c>
      <c r="T2662" s="54">
        <v>0</v>
      </c>
      <c r="U2662" s="54">
        <v>0</v>
      </c>
      <c r="V2662" s="54">
        <v>0</v>
      </c>
      <c r="W2662" s="55">
        <v>0</v>
      </c>
      <c r="X2662" s="53">
        <v>128</v>
      </c>
      <c r="Y2662" s="54">
        <v>235</v>
      </c>
      <c r="Z2662" s="54">
        <v>0</v>
      </c>
      <c r="AA2662" s="54">
        <v>0</v>
      </c>
      <c r="AB2662" s="54">
        <v>0</v>
      </c>
      <c r="AC2662" s="55">
        <v>0</v>
      </c>
      <c r="AD2662" s="53">
        <v>473556</v>
      </c>
      <c r="AE2662" s="54">
        <v>474336</v>
      </c>
      <c r="AF2662" s="54">
        <v>0</v>
      </c>
      <c r="AG2662" s="54">
        <v>0</v>
      </c>
      <c r="AH2662" s="54">
        <v>0</v>
      </c>
      <c r="AI2662" s="55">
        <v>0</v>
      </c>
    </row>
    <row r="2663" spans="1:35" x14ac:dyDescent="0.25">
      <c r="A2663" s="26">
        <v>2020</v>
      </c>
      <c r="B2663" s="26">
        <v>1</v>
      </c>
      <c r="C2663" s="26" t="s">
        <v>55</v>
      </c>
      <c r="D2663" s="26">
        <v>37</v>
      </c>
      <c r="E2663" s="26">
        <v>1983</v>
      </c>
      <c r="F2663" s="50">
        <v>86266301</v>
      </c>
      <c r="G2663" s="51">
        <v>173869362</v>
      </c>
      <c r="H2663" s="51">
        <v>0</v>
      </c>
      <c r="I2663" s="51">
        <v>0</v>
      </c>
      <c r="J2663" s="51">
        <v>0</v>
      </c>
      <c r="K2663" s="52">
        <v>0</v>
      </c>
      <c r="L2663" s="50">
        <v>84006</v>
      </c>
      <c r="M2663" s="51">
        <v>93390</v>
      </c>
      <c r="N2663" s="51">
        <v>0</v>
      </c>
      <c r="O2663" s="51">
        <v>0</v>
      </c>
      <c r="P2663" s="51">
        <v>0</v>
      </c>
      <c r="Q2663" s="52">
        <v>0</v>
      </c>
      <c r="R2663" s="50">
        <v>478105</v>
      </c>
      <c r="S2663" s="51">
        <v>482617</v>
      </c>
      <c r="T2663" s="51">
        <v>0</v>
      </c>
      <c r="U2663" s="51">
        <v>0</v>
      </c>
      <c r="V2663" s="51">
        <v>0</v>
      </c>
      <c r="W2663" s="52">
        <v>0</v>
      </c>
      <c r="X2663" s="50">
        <v>111</v>
      </c>
      <c r="Y2663" s="51">
        <v>233</v>
      </c>
      <c r="Z2663" s="51">
        <v>0</v>
      </c>
      <c r="AA2663" s="51">
        <v>0</v>
      </c>
      <c r="AB2663" s="51">
        <v>0</v>
      </c>
      <c r="AC2663" s="52">
        <v>0</v>
      </c>
      <c r="AD2663" s="50">
        <v>474226</v>
      </c>
      <c r="AE2663" s="51">
        <v>475049</v>
      </c>
      <c r="AF2663" s="51">
        <v>0</v>
      </c>
      <c r="AG2663" s="51">
        <v>0</v>
      </c>
      <c r="AH2663" s="51">
        <v>0</v>
      </c>
      <c r="AI2663" s="52">
        <v>0</v>
      </c>
    </row>
    <row r="2664" spans="1:35" x14ac:dyDescent="0.25">
      <c r="A2664" s="27">
        <v>2020</v>
      </c>
      <c r="B2664" s="27">
        <v>1</v>
      </c>
      <c r="C2664" s="27" t="s">
        <v>55</v>
      </c>
      <c r="D2664" s="27">
        <v>38</v>
      </c>
      <c r="E2664" s="27">
        <v>1982</v>
      </c>
      <c r="F2664" s="53">
        <v>88197340</v>
      </c>
      <c r="G2664" s="54">
        <v>177719142</v>
      </c>
      <c r="H2664" s="54">
        <v>0</v>
      </c>
      <c r="I2664" s="54">
        <v>0</v>
      </c>
      <c r="J2664" s="54">
        <v>0</v>
      </c>
      <c r="K2664" s="55">
        <v>0</v>
      </c>
      <c r="L2664" s="53">
        <v>83590</v>
      </c>
      <c r="M2664" s="54">
        <v>96065</v>
      </c>
      <c r="N2664" s="54">
        <v>0</v>
      </c>
      <c r="O2664" s="54">
        <v>0</v>
      </c>
      <c r="P2664" s="54">
        <v>0</v>
      </c>
      <c r="Q2664" s="55">
        <v>0</v>
      </c>
      <c r="R2664" s="53">
        <v>488577</v>
      </c>
      <c r="S2664" s="54">
        <v>492854</v>
      </c>
      <c r="T2664" s="54">
        <v>0</v>
      </c>
      <c r="U2664" s="54">
        <v>0</v>
      </c>
      <c r="V2664" s="54">
        <v>0</v>
      </c>
      <c r="W2664" s="55">
        <v>0</v>
      </c>
      <c r="X2664" s="53">
        <v>125</v>
      </c>
      <c r="Y2664" s="54">
        <v>248</v>
      </c>
      <c r="Z2664" s="54">
        <v>0</v>
      </c>
      <c r="AA2664" s="54">
        <v>0</v>
      </c>
      <c r="AB2664" s="54">
        <v>0</v>
      </c>
      <c r="AC2664" s="55">
        <v>0</v>
      </c>
      <c r="AD2664" s="53">
        <v>484730</v>
      </c>
      <c r="AE2664" s="54">
        <v>485543</v>
      </c>
      <c r="AF2664" s="54">
        <v>0</v>
      </c>
      <c r="AG2664" s="54">
        <v>0</v>
      </c>
      <c r="AH2664" s="54">
        <v>0</v>
      </c>
      <c r="AI2664" s="55">
        <v>0</v>
      </c>
    </row>
    <row r="2665" spans="1:35" x14ac:dyDescent="0.25">
      <c r="A2665" s="26">
        <v>2020</v>
      </c>
      <c r="B2665" s="26">
        <v>1</v>
      </c>
      <c r="C2665" s="26" t="s">
        <v>55</v>
      </c>
      <c r="D2665" s="26">
        <v>39</v>
      </c>
      <c r="E2665" s="26">
        <v>1981</v>
      </c>
      <c r="F2665" s="50">
        <v>88125336</v>
      </c>
      <c r="G2665" s="51">
        <v>177573533</v>
      </c>
      <c r="H2665" s="51">
        <v>0</v>
      </c>
      <c r="I2665" s="51">
        <v>0</v>
      </c>
      <c r="J2665" s="51">
        <v>0</v>
      </c>
      <c r="K2665" s="52">
        <v>0</v>
      </c>
      <c r="L2665" s="50">
        <v>73030</v>
      </c>
      <c r="M2665" s="51">
        <v>86788</v>
      </c>
      <c r="N2665" s="51">
        <v>0</v>
      </c>
      <c r="O2665" s="51">
        <v>0</v>
      </c>
      <c r="P2665" s="51">
        <v>0</v>
      </c>
      <c r="Q2665" s="52">
        <v>0</v>
      </c>
      <c r="R2665" s="50">
        <v>487994</v>
      </c>
      <c r="S2665" s="51">
        <v>492168</v>
      </c>
      <c r="T2665" s="51">
        <v>0</v>
      </c>
      <c r="U2665" s="51">
        <v>0</v>
      </c>
      <c r="V2665" s="51">
        <v>0</v>
      </c>
      <c r="W2665" s="52">
        <v>0</v>
      </c>
      <c r="X2665" s="50">
        <v>138</v>
      </c>
      <c r="Y2665" s="51">
        <v>311</v>
      </c>
      <c r="Z2665" s="51">
        <v>0</v>
      </c>
      <c r="AA2665" s="51">
        <v>0</v>
      </c>
      <c r="AB2665" s="51">
        <v>0</v>
      </c>
      <c r="AC2665" s="52">
        <v>0</v>
      </c>
      <c r="AD2665" s="50">
        <v>484473</v>
      </c>
      <c r="AE2665" s="51">
        <v>485191</v>
      </c>
      <c r="AF2665" s="51">
        <v>0</v>
      </c>
      <c r="AG2665" s="51">
        <v>0</v>
      </c>
      <c r="AH2665" s="51">
        <v>0</v>
      </c>
      <c r="AI2665" s="52">
        <v>0</v>
      </c>
    </row>
    <row r="2666" spans="1:35" x14ac:dyDescent="0.25">
      <c r="A2666" s="27">
        <v>2020</v>
      </c>
      <c r="B2666" s="27">
        <v>1</v>
      </c>
      <c r="C2666" s="27" t="s">
        <v>55</v>
      </c>
      <c r="D2666" s="27">
        <v>40</v>
      </c>
      <c r="E2666" s="27">
        <v>1980</v>
      </c>
      <c r="F2666" s="53">
        <v>88726205</v>
      </c>
      <c r="G2666" s="54">
        <v>178779767</v>
      </c>
      <c r="H2666" s="54">
        <v>0</v>
      </c>
      <c r="I2666" s="54">
        <v>0</v>
      </c>
      <c r="J2666" s="54">
        <v>0</v>
      </c>
      <c r="K2666" s="55">
        <v>0</v>
      </c>
      <c r="L2666" s="53">
        <v>69383</v>
      </c>
      <c r="M2666" s="54">
        <v>96014</v>
      </c>
      <c r="N2666" s="54">
        <v>0</v>
      </c>
      <c r="O2666" s="54">
        <v>0</v>
      </c>
      <c r="P2666" s="54">
        <v>0</v>
      </c>
      <c r="Q2666" s="55">
        <v>0</v>
      </c>
      <c r="R2666" s="53">
        <v>491302</v>
      </c>
      <c r="S2666" s="54">
        <v>495465</v>
      </c>
      <c r="T2666" s="54">
        <v>0</v>
      </c>
      <c r="U2666" s="54">
        <v>0</v>
      </c>
      <c r="V2666" s="54">
        <v>0</v>
      </c>
      <c r="W2666" s="55">
        <v>0</v>
      </c>
      <c r="X2666" s="53">
        <v>165</v>
      </c>
      <c r="Y2666" s="54">
        <v>316</v>
      </c>
      <c r="Z2666" s="54">
        <v>0</v>
      </c>
      <c r="AA2666" s="54">
        <v>0</v>
      </c>
      <c r="AB2666" s="54">
        <v>0</v>
      </c>
      <c r="AC2666" s="55">
        <v>0</v>
      </c>
      <c r="AD2666" s="53">
        <v>487724</v>
      </c>
      <c r="AE2666" s="54">
        <v>488556</v>
      </c>
      <c r="AF2666" s="54">
        <v>0</v>
      </c>
      <c r="AG2666" s="54">
        <v>0</v>
      </c>
      <c r="AH2666" s="54">
        <v>0</v>
      </c>
      <c r="AI2666" s="55">
        <v>0</v>
      </c>
    </row>
    <row r="2667" spans="1:35" x14ac:dyDescent="0.25">
      <c r="A2667" s="26">
        <v>2020</v>
      </c>
      <c r="B2667" s="26">
        <v>1</v>
      </c>
      <c r="C2667" s="26" t="s">
        <v>55</v>
      </c>
      <c r="D2667" s="26">
        <v>41</v>
      </c>
      <c r="E2667" s="26">
        <v>1979</v>
      </c>
      <c r="F2667" s="50">
        <v>84532661</v>
      </c>
      <c r="G2667" s="51">
        <v>170315144</v>
      </c>
      <c r="H2667" s="51">
        <v>0</v>
      </c>
      <c r="I2667" s="51">
        <v>0</v>
      </c>
      <c r="J2667" s="51">
        <v>0</v>
      </c>
      <c r="K2667" s="52">
        <v>0</v>
      </c>
      <c r="L2667" s="50">
        <v>70272</v>
      </c>
      <c r="M2667" s="51">
        <v>79119</v>
      </c>
      <c r="N2667" s="51">
        <v>0</v>
      </c>
      <c r="O2667" s="51">
        <v>0</v>
      </c>
      <c r="P2667" s="51">
        <v>0</v>
      </c>
      <c r="Q2667" s="52">
        <v>0</v>
      </c>
      <c r="R2667" s="50">
        <v>468076</v>
      </c>
      <c r="S2667" s="51">
        <v>471876</v>
      </c>
      <c r="T2667" s="51">
        <v>0</v>
      </c>
      <c r="U2667" s="51">
        <v>0</v>
      </c>
      <c r="V2667" s="51">
        <v>0</v>
      </c>
      <c r="W2667" s="52">
        <v>0</v>
      </c>
      <c r="X2667" s="50">
        <v>159</v>
      </c>
      <c r="Y2667" s="51">
        <v>326</v>
      </c>
      <c r="Z2667" s="51">
        <v>0</v>
      </c>
      <c r="AA2667" s="51">
        <v>0</v>
      </c>
      <c r="AB2667" s="51">
        <v>0</v>
      </c>
      <c r="AC2667" s="52">
        <v>0</v>
      </c>
      <c r="AD2667" s="50">
        <v>464633</v>
      </c>
      <c r="AE2667" s="51">
        <v>465247</v>
      </c>
      <c r="AF2667" s="51">
        <v>0</v>
      </c>
      <c r="AG2667" s="51">
        <v>0</v>
      </c>
      <c r="AH2667" s="51">
        <v>0</v>
      </c>
      <c r="AI2667" s="52">
        <v>0</v>
      </c>
    </row>
    <row r="2668" spans="1:35" x14ac:dyDescent="0.25">
      <c r="A2668" s="27">
        <v>2020</v>
      </c>
      <c r="B2668" s="27">
        <v>1</v>
      </c>
      <c r="C2668" s="27" t="s">
        <v>55</v>
      </c>
      <c r="D2668" s="27">
        <v>42</v>
      </c>
      <c r="E2668" s="27">
        <v>1978</v>
      </c>
      <c r="F2668" s="53">
        <v>83177473</v>
      </c>
      <c r="G2668" s="54">
        <v>167551524</v>
      </c>
      <c r="H2668" s="54">
        <v>0</v>
      </c>
      <c r="I2668" s="54">
        <v>0</v>
      </c>
      <c r="J2668" s="54">
        <v>0</v>
      </c>
      <c r="K2668" s="55">
        <v>0</v>
      </c>
      <c r="L2668" s="53">
        <v>73736</v>
      </c>
      <c r="M2668" s="54">
        <v>68525</v>
      </c>
      <c r="N2668" s="54">
        <v>0</v>
      </c>
      <c r="O2668" s="54">
        <v>0</v>
      </c>
      <c r="P2668" s="54">
        <v>0</v>
      </c>
      <c r="Q2668" s="55">
        <v>0</v>
      </c>
      <c r="R2668" s="53">
        <v>460534</v>
      </c>
      <c r="S2668" s="54">
        <v>464176</v>
      </c>
      <c r="T2668" s="54">
        <v>0</v>
      </c>
      <c r="U2668" s="54">
        <v>0</v>
      </c>
      <c r="V2668" s="54">
        <v>0</v>
      </c>
      <c r="W2668" s="55">
        <v>0</v>
      </c>
      <c r="X2668" s="53">
        <v>191</v>
      </c>
      <c r="Y2668" s="54">
        <v>371</v>
      </c>
      <c r="Z2668" s="54">
        <v>0</v>
      </c>
      <c r="AA2668" s="54">
        <v>0</v>
      </c>
      <c r="AB2668" s="54">
        <v>0</v>
      </c>
      <c r="AC2668" s="55">
        <v>0</v>
      </c>
      <c r="AD2668" s="53">
        <v>457284</v>
      </c>
      <c r="AE2668" s="54">
        <v>457647</v>
      </c>
      <c r="AF2668" s="54">
        <v>0</v>
      </c>
      <c r="AG2668" s="54">
        <v>0</v>
      </c>
      <c r="AH2668" s="54">
        <v>0</v>
      </c>
      <c r="AI2668" s="55">
        <v>0</v>
      </c>
    </row>
    <row r="2669" spans="1:35" x14ac:dyDescent="0.25">
      <c r="A2669" s="26">
        <v>2020</v>
      </c>
      <c r="B2669" s="26">
        <v>1</v>
      </c>
      <c r="C2669" s="26" t="s">
        <v>55</v>
      </c>
      <c r="D2669" s="26">
        <v>43</v>
      </c>
      <c r="E2669" s="26">
        <v>1977</v>
      </c>
      <c r="F2669" s="50">
        <v>81837866</v>
      </c>
      <c r="G2669" s="51">
        <v>164883358</v>
      </c>
      <c r="H2669" s="51">
        <v>0</v>
      </c>
      <c r="I2669" s="51">
        <v>0</v>
      </c>
      <c r="J2669" s="51">
        <v>0</v>
      </c>
      <c r="K2669" s="52">
        <v>0</v>
      </c>
      <c r="L2669" s="50">
        <v>63453</v>
      </c>
      <c r="M2669" s="51">
        <v>63819</v>
      </c>
      <c r="N2669" s="51">
        <v>0</v>
      </c>
      <c r="O2669" s="51">
        <v>0</v>
      </c>
      <c r="P2669" s="51">
        <v>0</v>
      </c>
      <c r="Q2669" s="52">
        <v>0</v>
      </c>
      <c r="R2669" s="50">
        <v>453040</v>
      </c>
      <c r="S2669" s="51">
        <v>456697</v>
      </c>
      <c r="T2669" s="51">
        <v>0</v>
      </c>
      <c r="U2669" s="51">
        <v>0</v>
      </c>
      <c r="V2669" s="51">
        <v>0</v>
      </c>
      <c r="W2669" s="52">
        <v>0</v>
      </c>
      <c r="X2669" s="50">
        <v>200</v>
      </c>
      <c r="Y2669" s="51">
        <v>390</v>
      </c>
      <c r="Z2669" s="51">
        <v>0</v>
      </c>
      <c r="AA2669" s="51">
        <v>0</v>
      </c>
      <c r="AB2669" s="51">
        <v>0</v>
      </c>
      <c r="AC2669" s="52">
        <v>0</v>
      </c>
      <c r="AD2669" s="50">
        <v>449848</v>
      </c>
      <c r="AE2669" s="51">
        <v>450436</v>
      </c>
      <c r="AF2669" s="51">
        <v>0</v>
      </c>
      <c r="AG2669" s="51">
        <v>0</v>
      </c>
      <c r="AH2669" s="51">
        <v>0</v>
      </c>
      <c r="AI2669" s="52">
        <v>0</v>
      </c>
    </row>
    <row r="2670" spans="1:35" x14ac:dyDescent="0.25">
      <c r="A2670" s="27">
        <v>2020</v>
      </c>
      <c r="B2670" s="27">
        <v>1</v>
      </c>
      <c r="C2670" s="27" t="s">
        <v>55</v>
      </c>
      <c r="D2670" s="27">
        <v>44</v>
      </c>
      <c r="E2670" s="27">
        <v>1976</v>
      </c>
      <c r="F2670" s="53">
        <v>80138849</v>
      </c>
      <c r="G2670" s="54">
        <v>161448956</v>
      </c>
      <c r="H2670" s="54">
        <v>0</v>
      </c>
      <c r="I2670" s="54">
        <v>0</v>
      </c>
      <c r="J2670" s="54">
        <v>0</v>
      </c>
      <c r="K2670" s="55">
        <v>0</v>
      </c>
      <c r="L2670" s="53">
        <v>54950</v>
      </c>
      <c r="M2670" s="54">
        <v>70913</v>
      </c>
      <c r="N2670" s="54">
        <v>0</v>
      </c>
      <c r="O2670" s="54">
        <v>0</v>
      </c>
      <c r="P2670" s="54">
        <v>0</v>
      </c>
      <c r="Q2670" s="55">
        <v>0</v>
      </c>
      <c r="R2670" s="53">
        <v>443713</v>
      </c>
      <c r="S2670" s="54">
        <v>447239</v>
      </c>
      <c r="T2670" s="54">
        <v>0</v>
      </c>
      <c r="U2670" s="54">
        <v>0</v>
      </c>
      <c r="V2670" s="54">
        <v>0</v>
      </c>
      <c r="W2670" s="55">
        <v>0</v>
      </c>
      <c r="X2670" s="53">
        <v>204</v>
      </c>
      <c r="Y2670" s="54">
        <v>427</v>
      </c>
      <c r="Z2670" s="54">
        <v>0</v>
      </c>
      <c r="AA2670" s="54">
        <v>0</v>
      </c>
      <c r="AB2670" s="54">
        <v>0</v>
      </c>
      <c r="AC2670" s="55">
        <v>0</v>
      </c>
      <c r="AD2670" s="53">
        <v>440479</v>
      </c>
      <c r="AE2670" s="54">
        <v>441059</v>
      </c>
      <c r="AF2670" s="54">
        <v>0</v>
      </c>
      <c r="AG2670" s="54">
        <v>0</v>
      </c>
      <c r="AH2670" s="54">
        <v>0</v>
      </c>
      <c r="AI2670" s="55">
        <v>0</v>
      </c>
    </row>
    <row r="2671" spans="1:35" x14ac:dyDescent="0.25">
      <c r="A2671" s="26">
        <v>2020</v>
      </c>
      <c r="B2671" s="26">
        <v>1</v>
      </c>
      <c r="C2671" s="26" t="s">
        <v>55</v>
      </c>
      <c r="D2671" s="26">
        <v>45</v>
      </c>
      <c r="E2671" s="26">
        <v>1975</v>
      </c>
      <c r="F2671" s="50">
        <v>77420063</v>
      </c>
      <c r="G2671" s="51">
        <v>155969788</v>
      </c>
      <c r="H2671" s="51">
        <v>0</v>
      </c>
      <c r="I2671" s="51">
        <v>0</v>
      </c>
      <c r="J2671" s="51">
        <v>0</v>
      </c>
      <c r="K2671" s="52">
        <v>0</v>
      </c>
      <c r="L2671" s="50">
        <v>53209</v>
      </c>
      <c r="M2671" s="51">
        <v>67975</v>
      </c>
      <c r="N2671" s="51">
        <v>0</v>
      </c>
      <c r="O2671" s="51">
        <v>0</v>
      </c>
      <c r="P2671" s="51">
        <v>0</v>
      </c>
      <c r="Q2671" s="52">
        <v>0</v>
      </c>
      <c r="R2671" s="50">
        <v>428657</v>
      </c>
      <c r="S2671" s="51">
        <v>432128</v>
      </c>
      <c r="T2671" s="51">
        <v>0</v>
      </c>
      <c r="U2671" s="51">
        <v>0</v>
      </c>
      <c r="V2671" s="51">
        <v>0</v>
      </c>
      <c r="W2671" s="52">
        <v>0</v>
      </c>
      <c r="X2671" s="50">
        <v>213</v>
      </c>
      <c r="Y2671" s="51">
        <v>466</v>
      </c>
      <c r="Z2671" s="51">
        <v>0</v>
      </c>
      <c r="AA2671" s="51">
        <v>0</v>
      </c>
      <c r="AB2671" s="51">
        <v>0</v>
      </c>
      <c r="AC2671" s="52">
        <v>0</v>
      </c>
      <c r="AD2671" s="50">
        <v>425540</v>
      </c>
      <c r="AE2671" s="51">
        <v>426015</v>
      </c>
      <c r="AF2671" s="51">
        <v>0</v>
      </c>
      <c r="AG2671" s="51">
        <v>0</v>
      </c>
      <c r="AH2671" s="51">
        <v>0</v>
      </c>
      <c r="AI2671" s="52">
        <v>0</v>
      </c>
    </row>
    <row r="2672" spans="1:35" x14ac:dyDescent="0.25">
      <c r="A2672" s="27">
        <v>2020</v>
      </c>
      <c r="B2672" s="27">
        <v>1</v>
      </c>
      <c r="C2672" s="27" t="s">
        <v>55</v>
      </c>
      <c r="D2672" s="27">
        <v>46</v>
      </c>
      <c r="E2672" s="27">
        <v>1974</v>
      </c>
      <c r="F2672" s="53">
        <v>78540672</v>
      </c>
      <c r="G2672" s="54">
        <v>158193759</v>
      </c>
      <c r="H2672" s="54">
        <v>0</v>
      </c>
      <c r="I2672" s="54">
        <v>0</v>
      </c>
      <c r="J2672" s="54">
        <v>0</v>
      </c>
      <c r="K2672" s="55">
        <v>0</v>
      </c>
      <c r="L2672" s="53">
        <v>48300</v>
      </c>
      <c r="M2672" s="54">
        <v>61702</v>
      </c>
      <c r="N2672" s="54">
        <v>0</v>
      </c>
      <c r="O2672" s="54">
        <v>0</v>
      </c>
      <c r="P2672" s="54">
        <v>0</v>
      </c>
      <c r="Q2672" s="55">
        <v>0</v>
      </c>
      <c r="R2672" s="53">
        <v>434751</v>
      </c>
      <c r="S2672" s="54">
        <v>438045</v>
      </c>
      <c r="T2672" s="54">
        <v>0</v>
      </c>
      <c r="U2672" s="54">
        <v>0</v>
      </c>
      <c r="V2672" s="54">
        <v>0</v>
      </c>
      <c r="W2672" s="55">
        <v>0</v>
      </c>
      <c r="X2672" s="53">
        <v>237</v>
      </c>
      <c r="Y2672" s="54">
        <v>493</v>
      </c>
      <c r="Z2672" s="54">
        <v>0</v>
      </c>
      <c r="AA2672" s="54">
        <v>0</v>
      </c>
      <c r="AB2672" s="54">
        <v>0</v>
      </c>
      <c r="AC2672" s="55">
        <v>0</v>
      </c>
      <c r="AD2672" s="53">
        <v>431638</v>
      </c>
      <c r="AE2672" s="54">
        <v>432073</v>
      </c>
      <c r="AF2672" s="54">
        <v>0</v>
      </c>
      <c r="AG2672" s="54">
        <v>0</v>
      </c>
      <c r="AH2672" s="54">
        <v>0</v>
      </c>
      <c r="AI2672" s="55">
        <v>0</v>
      </c>
    </row>
    <row r="2673" spans="1:35" x14ac:dyDescent="0.25">
      <c r="A2673" s="26">
        <v>2020</v>
      </c>
      <c r="B2673" s="26">
        <v>1</v>
      </c>
      <c r="C2673" s="26" t="s">
        <v>55</v>
      </c>
      <c r="D2673" s="26">
        <v>47</v>
      </c>
      <c r="E2673" s="26">
        <v>1973</v>
      </c>
      <c r="F2673" s="50">
        <v>79029367</v>
      </c>
      <c r="G2673" s="51">
        <v>159153165</v>
      </c>
      <c r="H2673" s="51">
        <v>0</v>
      </c>
      <c r="I2673" s="51">
        <v>0</v>
      </c>
      <c r="J2673" s="51">
        <v>0</v>
      </c>
      <c r="K2673" s="52">
        <v>0</v>
      </c>
      <c r="L2673" s="50">
        <v>52891</v>
      </c>
      <c r="M2673" s="51">
        <v>66965</v>
      </c>
      <c r="N2673" s="51">
        <v>0</v>
      </c>
      <c r="O2673" s="51">
        <v>0</v>
      </c>
      <c r="P2673" s="51">
        <v>0</v>
      </c>
      <c r="Q2673" s="52">
        <v>0</v>
      </c>
      <c r="R2673" s="50">
        <v>437254</v>
      </c>
      <c r="S2673" s="51">
        <v>440346</v>
      </c>
      <c r="T2673" s="51">
        <v>0</v>
      </c>
      <c r="U2673" s="51">
        <v>0</v>
      </c>
      <c r="V2673" s="51">
        <v>0</v>
      </c>
      <c r="W2673" s="52">
        <v>0</v>
      </c>
      <c r="X2673" s="50">
        <v>275</v>
      </c>
      <c r="Y2673" s="51">
        <v>541</v>
      </c>
      <c r="Z2673" s="51">
        <v>0</v>
      </c>
      <c r="AA2673" s="51">
        <v>0</v>
      </c>
      <c r="AB2673" s="51">
        <v>0</v>
      </c>
      <c r="AC2673" s="52">
        <v>0</v>
      </c>
      <c r="AD2673" s="50">
        <v>434370</v>
      </c>
      <c r="AE2673" s="51">
        <v>434669</v>
      </c>
      <c r="AF2673" s="51">
        <v>0</v>
      </c>
      <c r="AG2673" s="51">
        <v>0</v>
      </c>
      <c r="AH2673" s="51">
        <v>0</v>
      </c>
      <c r="AI2673" s="52">
        <v>0</v>
      </c>
    </row>
    <row r="2674" spans="1:35" x14ac:dyDescent="0.25">
      <c r="A2674" s="27">
        <v>2020</v>
      </c>
      <c r="B2674" s="27">
        <v>1</v>
      </c>
      <c r="C2674" s="27" t="s">
        <v>55</v>
      </c>
      <c r="D2674" s="27">
        <v>48</v>
      </c>
      <c r="E2674" s="27">
        <v>1972</v>
      </c>
      <c r="F2674" s="53">
        <v>85106800</v>
      </c>
      <c r="G2674" s="54">
        <v>171369928</v>
      </c>
      <c r="H2674" s="54">
        <v>0</v>
      </c>
      <c r="I2674" s="54">
        <v>0</v>
      </c>
      <c r="J2674" s="54">
        <v>0</v>
      </c>
      <c r="K2674" s="55">
        <v>0</v>
      </c>
      <c r="L2674" s="53">
        <v>46246</v>
      </c>
      <c r="M2674" s="54">
        <v>55928</v>
      </c>
      <c r="N2674" s="54">
        <v>0</v>
      </c>
      <c r="O2674" s="54">
        <v>0</v>
      </c>
      <c r="P2674" s="54">
        <v>0</v>
      </c>
      <c r="Q2674" s="55">
        <v>0</v>
      </c>
      <c r="R2674" s="53">
        <v>470667</v>
      </c>
      <c r="S2674" s="54">
        <v>473689</v>
      </c>
      <c r="T2674" s="54">
        <v>0</v>
      </c>
      <c r="U2674" s="54">
        <v>0</v>
      </c>
      <c r="V2674" s="54">
        <v>0</v>
      </c>
      <c r="W2674" s="55">
        <v>0</v>
      </c>
      <c r="X2674" s="53">
        <v>320</v>
      </c>
      <c r="Y2674" s="54">
        <v>664</v>
      </c>
      <c r="Z2674" s="54">
        <v>0</v>
      </c>
      <c r="AA2674" s="54">
        <v>0</v>
      </c>
      <c r="AB2674" s="54">
        <v>0</v>
      </c>
      <c r="AC2674" s="55">
        <v>0</v>
      </c>
      <c r="AD2674" s="53">
        <v>467713</v>
      </c>
      <c r="AE2674" s="54">
        <v>468007</v>
      </c>
      <c r="AF2674" s="54">
        <v>0</v>
      </c>
      <c r="AG2674" s="54">
        <v>0</v>
      </c>
      <c r="AH2674" s="54">
        <v>0</v>
      </c>
      <c r="AI2674" s="55">
        <v>0</v>
      </c>
    </row>
    <row r="2675" spans="1:35" x14ac:dyDescent="0.25">
      <c r="A2675" s="26">
        <v>2020</v>
      </c>
      <c r="B2675" s="26">
        <v>1</v>
      </c>
      <c r="C2675" s="26" t="s">
        <v>55</v>
      </c>
      <c r="D2675" s="26">
        <v>49</v>
      </c>
      <c r="E2675" s="26">
        <v>1971</v>
      </c>
      <c r="F2675" s="50">
        <v>93246277</v>
      </c>
      <c r="G2675" s="51">
        <v>187673141</v>
      </c>
      <c r="H2675" s="51">
        <v>0</v>
      </c>
      <c r="I2675" s="51">
        <v>0</v>
      </c>
      <c r="J2675" s="51">
        <v>0</v>
      </c>
      <c r="K2675" s="52">
        <v>0</v>
      </c>
      <c r="L2675" s="50">
        <v>49792</v>
      </c>
      <c r="M2675" s="51">
        <v>58336</v>
      </c>
      <c r="N2675" s="51">
        <v>0</v>
      </c>
      <c r="O2675" s="51">
        <v>0</v>
      </c>
      <c r="P2675" s="51">
        <v>0</v>
      </c>
      <c r="Q2675" s="52">
        <v>0</v>
      </c>
      <c r="R2675" s="50">
        <v>515392</v>
      </c>
      <c r="S2675" s="51">
        <v>518184</v>
      </c>
      <c r="T2675" s="51">
        <v>0</v>
      </c>
      <c r="U2675" s="51">
        <v>0</v>
      </c>
      <c r="V2675" s="51">
        <v>0</v>
      </c>
      <c r="W2675" s="52">
        <v>0</v>
      </c>
      <c r="X2675" s="50">
        <v>421</v>
      </c>
      <c r="Y2675" s="51">
        <v>867</v>
      </c>
      <c r="Z2675" s="51">
        <v>0</v>
      </c>
      <c r="AA2675" s="51">
        <v>0</v>
      </c>
      <c r="AB2675" s="51">
        <v>0</v>
      </c>
      <c r="AC2675" s="52">
        <v>0</v>
      </c>
      <c r="AD2675" s="50">
        <v>512367</v>
      </c>
      <c r="AE2675" s="51">
        <v>512270</v>
      </c>
      <c r="AF2675" s="51">
        <v>0</v>
      </c>
      <c r="AG2675" s="51">
        <v>0</v>
      </c>
      <c r="AH2675" s="51">
        <v>0</v>
      </c>
      <c r="AI2675" s="52">
        <v>0</v>
      </c>
    </row>
    <row r="2676" spans="1:35" x14ac:dyDescent="0.25">
      <c r="A2676" s="27">
        <v>2020</v>
      </c>
      <c r="B2676" s="27">
        <v>1</v>
      </c>
      <c r="C2676" s="27" t="s">
        <v>55</v>
      </c>
      <c r="D2676" s="27">
        <v>50</v>
      </c>
      <c r="E2676" s="27">
        <v>1970</v>
      </c>
      <c r="F2676" s="53">
        <v>96793780</v>
      </c>
      <c r="G2676" s="54">
        <v>194802198</v>
      </c>
      <c r="H2676" s="54">
        <v>0</v>
      </c>
      <c r="I2676" s="54">
        <v>0</v>
      </c>
      <c r="J2676" s="54">
        <v>0</v>
      </c>
      <c r="K2676" s="55">
        <v>0</v>
      </c>
      <c r="L2676" s="53">
        <v>47133</v>
      </c>
      <c r="M2676" s="54">
        <v>61834</v>
      </c>
      <c r="N2676" s="54">
        <v>0</v>
      </c>
      <c r="O2676" s="54">
        <v>0</v>
      </c>
      <c r="P2676" s="54">
        <v>0</v>
      </c>
      <c r="Q2676" s="55">
        <v>0</v>
      </c>
      <c r="R2676" s="53">
        <v>535023</v>
      </c>
      <c r="S2676" s="54">
        <v>537793</v>
      </c>
      <c r="T2676" s="54">
        <v>0</v>
      </c>
      <c r="U2676" s="54">
        <v>0</v>
      </c>
      <c r="V2676" s="54">
        <v>0</v>
      </c>
      <c r="W2676" s="55">
        <v>0</v>
      </c>
      <c r="X2676" s="53">
        <v>451</v>
      </c>
      <c r="Y2676" s="54">
        <v>910</v>
      </c>
      <c r="Z2676" s="54">
        <v>0</v>
      </c>
      <c r="AA2676" s="54">
        <v>0</v>
      </c>
      <c r="AB2676" s="54">
        <v>0</v>
      </c>
      <c r="AC2676" s="55">
        <v>0</v>
      </c>
      <c r="AD2676" s="53">
        <v>531858</v>
      </c>
      <c r="AE2676" s="54">
        <v>531810</v>
      </c>
      <c r="AF2676" s="54">
        <v>0</v>
      </c>
      <c r="AG2676" s="54">
        <v>0</v>
      </c>
      <c r="AH2676" s="54">
        <v>0</v>
      </c>
      <c r="AI2676" s="55">
        <v>0</v>
      </c>
    </row>
    <row r="2677" spans="1:35" x14ac:dyDescent="0.25">
      <c r="A2677" s="26">
        <v>2020</v>
      </c>
      <c r="B2677" s="26">
        <v>1</v>
      </c>
      <c r="C2677" s="26" t="s">
        <v>55</v>
      </c>
      <c r="D2677" s="26">
        <v>51</v>
      </c>
      <c r="E2677" s="26">
        <v>1969</v>
      </c>
      <c r="F2677" s="50">
        <v>103515154</v>
      </c>
      <c r="G2677" s="51">
        <v>208314844</v>
      </c>
      <c r="H2677" s="51">
        <v>0</v>
      </c>
      <c r="I2677" s="51">
        <v>0</v>
      </c>
      <c r="J2677" s="51">
        <v>0</v>
      </c>
      <c r="K2677" s="52">
        <v>0</v>
      </c>
      <c r="L2677" s="50">
        <v>46198</v>
      </c>
      <c r="M2677" s="51">
        <v>49077</v>
      </c>
      <c r="N2677" s="51">
        <v>0</v>
      </c>
      <c r="O2677" s="51">
        <v>0</v>
      </c>
      <c r="P2677" s="51">
        <v>0</v>
      </c>
      <c r="Q2677" s="52">
        <v>0</v>
      </c>
      <c r="R2677" s="50">
        <v>571877</v>
      </c>
      <c r="S2677" s="51">
        <v>574485</v>
      </c>
      <c r="T2677" s="51">
        <v>0</v>
      </c>
      <c r="U2677" s="51">
        <v>0</v>
      </c>
      <c r="V2677" s="51">
        <v>0</v>
      </c>
      <c r="W2677" s="52">
        <v>0</v>
      </c>
      <c r="X2677" s="50">
        <v>532</v>
      </c>
      <c r="Y2677" s="51">
        <v>1115</v>
      </c>
      <c r="Z2677" s="51">
        <v>0</v>
      </c>
      <c r="AA2677" s="51">
        <v>0</v>
      </c>
      <c r="AB2677" s="51">
        <v>0</v>
      </c>
      <c r="AC2677" s="52">
        <v>0</v>
      </c>
      <c r="AD2677" s="50">
        <v>568761</v>
      </c>
      <c r="AE2677" s="51">
        <v>568623</v>
      </c>
      <c r="AF2677" s="51">
        <v>0</v>
      </c>
      <c r="AG2677" s="51">
        <v>0</v>
      </c>
      <c r="AH2677" s="51">
        <v>0</v>
      </c>
      <c r="AI2677" s="52">
        <v>0</v>
      </c>
    </row>
    <row r="2678" spans="1:35" x14ac:dyDescent="0.25">
      <c r="A2678" s="27">
        <v>2020</v>
      </c>
      <c r="B2678" s="27">
        <v>1</v>
      </c>
      <c r="C2678" s="27" t="s">
        <v>55</v>
      </c>
      <c r="D2678" s="27">
        <v>52</v>
      </c>
      <c r="E2678" s="27">
        <v>1968</v>
      </c>
      <c r="F2678" s="53">
        <v>108367292</v>
      </c>
      <c r="G2678" s="54">
        <v>218066845</v>
      </c>
      <c r="H2678" s="54">
        <v>0</v>
      </c>
      <c r="I2678" s="54">
        <v>0</v>
      </c>
      <c r="J2678" s="54">
        <v>0</v>
      </c>
      <c r="K2678" s="55">
        <v>0</v>
      </c>
      <c r="L2678" s="53">
        <v>42514</v>
      </c>
      <c r="M2678" s="54">
        <v>44563</v>
      </c>
      <c r="N2678" s="54">
        <v>0</v>
      </c>
      <c r="O2678" s="54">
        <v>0</v>
      </c>
      <c r="P2678" s="54">
        <v>0</v>
      </c>
      <c r="Q2678" s="55">
        <v>0</v>
      </c>
      <c r="R2678" s="53">
        <v>598539</v>
      </c>
      <c r="S2678" s="54">
        <v>601163</v>
      </c>
      <c r="T2678" s="54">
        <v>0</v>
      </c>
      <c r="U2678" s="54">
        <v>0</v>
      </c>
      <c r="V2678" s="54">
        <v>0</v>
      </c>
      <c r="W2678" s="55">
        <v>0</v>
      </c>
      <c r="X2678" s="53">
        <v>603</v>
      </c>
      <c r="Y2678" s="54">
        <v>1201</v>
      </c>
      <c r="Z2678" s="54">
        <v>0</v>
      </c>
      <c r="AA2678" s="54">
        <v>0</v>
      </c>
      <c r="AB2678" s="54">
        <v>0</v>
      </c>
      <c r="AC2678" s="55">
        <v>0</v>
      </c>
      <c r="AD2678" s="53">
        <v>595348</v>
      </c>
      <c r="AE2678" s="54">
        <v>595153</v>
      </c>
      <c r="AF2678" s="54">
        <v>0</v>
      </c>
      <c r="AG2678" s="54">
        <v>0</v>
      </c>
      <c r="AH2678" s="54">
        <v>0</v>
      </c>
      <c r="AI2678" s="55">
        <v>0</v>
      </c>
    </row>
    <row r="2679" spans="1:35" x14ac:dyDescent="0.25">
      <c r="A2679" s="26">
        <v>2020</v>
      </c>
      <c r="B2679" s="26">
        <v>1</v>
      </c>
      <c r="C2679" s="26" t="s">
        <v>55</v>
      </c>
      <c r="D2679" s="26">
        <v>53</v>
      </c>
      <c r="E2679" s="26">
        <v>1967</v>
      </c>
      <c r="F2679" s="50">
        <v>111379304</v>
      </c>
      <c r="G2679" s="51">
        <v>224100732</v>
      </c>
      <c r="H2679" s="51">
        <v>0</v>
      </c>
      <c r="I2679" s="51">
        <v>0</v>
      </c>
      <c r="J2679" s="51">
        <v>0</v>
      </c>
      <c r="K2679" s="52">
        <v>0</v>
      </c>
      <c r="L2679" s="50">
        <v>35935</v>
      </c>
      <c r="M2679" s="51">
        <v>43073</v>
      </c>
      <c r="N2679" s="51">
        <v>0</v>
      </c>
      <c r="O2679" s="51">
        <v>0</v>
      </c>
      <c r="P2679" s="51">
        <v>0</v>
      </c>
      <c r="Q2679" s="52">
        <v>0</v>
      </c>
      <c r="R2679" s="50">
        <v>615020</v>
      </c>
      <c r="S2679" s="51">
        <v>617593</v>
      </c>
      <c r="T2679" s="51">
        <v>0</v>
      </c>
      <c r="U2679" s="51">
        <v>0</v>
      </c>
      <c r="V2679" s="51">
        <v>0</v>
      </c>
      <c r="W2679" s="52">
        <v>0</v>
      </c>
      <c r="X2679" s="50">
        <v>730</v>
      </c>
      <c r="Y2679" s="51">
        <v>1430</v>
      </c>
      <c r="Z2679" s="51">
        <v>0</v>
      </c>
      <c r="AA2679" s="51">
        <v>0</v>
      </c>
      <c r="AB2679" s="51">
        <v>0</v>
      </c>
      <c r="AC2679" s="52">
        <v>0</v>
      </c>
      <c r="AD2679" s="50">
        <v>611880</v>
      </c>
      <c r="AE2679" s="51">
        <v>611665</v>
      </c>
      <c r="AF2679" s="51">
        <v>0</v>
      </c>
      <c r="AG2679" s="51">
        <v>0</v>
      </c>
      <c r="AH2679" s="51">
        <v>0</v>
      </c>
      <c r="AI2679" s="52">
        <v>0</v>
      </c>
    </row>
    <row r="2680" spans="1:35" x14ac:dyDescent="0.25">
      <c r="A2680" s="27">
        <v>2020</v>
      </c>
      <c r="B2680" s="27">
        <v>1</v>
      </c>
      <c r="C2680" s="27" t="s">
        <v>55</v>
      </c>
      <c r="D2680" s="27">
        <v>54</v>
      </c>
      <c r="E2680" s="27">
        <v>1966</v>
      </c>
      <c r="F2680" s="53">
        <v>114544352</v>
      </c>
      <c r="G2680" s="54">
        <v>230436419</v>
      </c>
      <c r="H2680" s="54">
        <v>0</v>
      </c>
      <c r="I2680" s="54">
        <v>0</v>
      </c>
      <c r="J2680" s="54">
        <v>0</v>
      </c>
      <c r="K2680" s="55">
        <v>0</v>
      </c>
      <c r="L2680" s="53">
        <v>40047</v>
      </c>
      <c r="M2680" s="54">
        <v>55819</v>
      </c>
      <c r="N2680" s="54">
        <v>0</v>
      </c>
      <c r="O2680" s="54">
        <v>0</v>
      </c>
      <c r="P2680" s="54">
        <v>0</v>
      </c>
      <c r="Q2680" s="55">
        <v>0</v>
      </c>
      <c r="R2680" s="53">
        <v>632220</v>
      </c>
      <c r="S2680" s="54">
        <v>634539</v>
      </c>
      <c r="T2680" s="54">
        <v>0</v>
      </c>
      <c r="U2680" s="54">
        <v>0</v>
      </c>
      <c r="V2680" s="54">
        <v>0</v>
      </c>
      <c r="W2680" s="55">
        <v>0</v>
      </c>
      <c r="X2680" s="53">
        <v>806</v>
      </c>
      <c r="Y2680" s="54">
        <v>1678</v>
      </c>
      <c r="Z2680" s="54">
        <v>0</v>
      </c>
      <c r="AA2680" s="54">
        <v>0</v>
      </c>
      <c r="AB2680" s="54">
        <v>0</v>
      </c>
      <c r="AC2680" s="55">
        <v>0</v>
      </c>
      <c r="AD2680" s="53">
        <v>629188</v>
      </c>
      <c r="AE2680" s="54">
        <v>628865</v>
      </c>
      <c r="AF2680" s="54">
        <v>0</v>
      </c>
      <c r="AG2680" s="54">
        <v>0</v>
      </c>
      <c r="AH2680" s="54">
        <v>0</v>
      </c>
      <c r="AI2680" s="55">
        <v>0</v>
      </c>
    </row>
    <row r="2681" spans="1:35" x14ac:dyDescent="0.25">
      <c r="A2681" s="26">
        <v>2020</v>
      </c>
      <c r="B2681" s="26">
        <v>1</v>
      </c>
      <c r="C2681" s="26" t="s">
        <v>55</v>
      </c>
      <c r="D2681" s="26">
        <v>55</v>
      </c>
      <c r="E2681" s="26">
        <v>1965</v>
      </c>
      <c r="F2681" s="50">
        <v>114634803</v>
      </c>
      <c r="G2681" s="51">
        <v>230563920</v>
      </c>
      <c r="H2681" s="51">
        <v>0</v>
      </c>
      <c r="I2681" s="51">
        <v>0</v>
      </c>
      <c r="J2681" s="51">
        <v>0</v>
      </c>
      <c r="K2681" s="52">
        <v>0</v>
      </c>
      <c r="L2681" s="50">
        <v>29166</v>
      </c>
      <c r="M2681" s="51">
        <v>36914</v>
      </c>
      <c r="N2681" s="51">
        <v>0</v>
      </c>
      <c r="O2681" s="51">
        <v>0</v>
      </c>
      <c r="P2681" s="51">
        <v>0</v>
      </c>
      <c r="Q2681" s="52">
        <v>0</v>
      </c>
      <c r="R2681" s="50">
        <v>632685</v>
      </c>
      <c r="S2681" s="51">
        <v>634502</v>
      </c>
      <c r="T2681" s="51">
        <v>0</v>
      </c>
      <c r="U2681" s="51">
        <v>0</v>
      </c>
      <c r="V2681" s="51">
        <v>0</v>
      </c>
      <c r="W2681" s="52">
        <v>0</v>
      </c>
      <c r="X2681" s="50">
        <v>930</v>
      </c>
      <c r="Y2681" s="51">
        <v>1892</v>
      </c>
      <c r="Z2681" s="51">
        <v>0</v>
      </c>
      <c r="AA2681" s="51">
        <v>0</v>
      </c>
      <c r="AB2681" s="51">
        <v>0</v>
      </c>
      <c r="AC2681" s="52">
        <v>0</v>
      </c>
      <c r="AD2681" s="50">
        <v>629605</v>
      </c>
      <c r="AE2681" s="51">
        <v>628831</v>
      </c>
      <c r="AF2681" s="51">
        <v>0</v>
      </c>
      <c r="AG2681" s="51">
        <v>0</v>
      </c>
      <c r="AH2681" s="51">
        <v>0</v>
      </c>
      <c r="AI2681" s="52">
        <v>0</v>
      </c>
    </row>
    <row r="2682" spans="1:35" x14ac:dyDescent="0.25">
      <c r="A2682" s="27">
        <v>2020</v>
      </c>
      <c r="B2682" s="27">
        <v>1</v>
      </c>
      <c r="C2682" s="27" t="s">
        <v>55</v>
      </c>
      <c r="D2682" s="27">
        <v>56</v>
      </c>
      <c r="E2682" s="27">
        <v>1964</v>
      </c>
      <c r="F2682" s="53">
        <v>116349400</v>
      </c>
      <c r="G2682" s="54">
        <v>233915587</v>
      </c>
      <c r="H2682" s="54">
        <v>0</v>
      </c>
      <c r="I2682" s="54">
        <v>0</v>
      </c>
      <c r="J2682" s="54">
        <v>0</v>
      </c>
      <c r="K2682" s="55">
        <v>0</v>
      </c>
      <c r="L2682" s="53">
        <v>29912</v>
      </c>
      <c r="M2682" s="54">
        <v>30212</v>
      </c>
      <c r="N2682" s="54">
        <v>0</v>
      </c>
      <c r="O2682" s="54">
        <v>0</v>
      </c>
      <c r="P2682" s="54">
        <v>0</v>
      </c>
      <c r="Q2682" s="55">
        <v>0</v>
      </c>
      <c r="R2682" s="53">
        <v>641779</v>
      </c>
      <c r="S2682" s="54">
        <v>643311</v>
      </c>
      <c r="T2682" s="54">
        <v>0</v>
      </c>
      <c r="U2682" s="54">
        <v>0</v>
      </c>
      <c r="V2682" s="54">
        <v>0</v>
      </c>
      <c r="W2682" s="55">
        <v>0</v>
      </c>
      <c r="X2682" s="53">
        <v>1006</v>
      </c>
      <c r="Y2682" s="54">
        <v>2035</v>
      </c>
      <c r="Z2682" s="54">
        <v>0</v>
      </c>
      <c r="AA2682" s="54">
        <v>0</v>
      </c>
      <c r="AB2682" s="54">
        <v>0</v>
      </c>
      <c r="AC2682" s="55">
        <v>0</v>
      </c>
      <c r="AD2682" s="53">
        <v>638707</v>
      </c>
      <c r="AE2682" s="54">
        <v>637511</v>
      </c>
      <c r="AF2682" s="54">
        <v>0</v>
      </c>
      <c r="AG2682" s="54">
        <v>0</v>
      </c>
      <c r="AH2682" s="54">
        <v>0</v>
      </c>
      <c r="AI2682" s="55">
        <v>0</v>
      </c>
    </row>
    <row r="2683" spans="1:35" x14ac:dyDescent="0.25">
      <c r="A2683" s="26">
        <v>2020</v>
      </c>
      <c r="B2683" s="26">
        <v>1</v>
      </c>
      <c r="C2683" s="26" t="s">
        <v>55</v>
      </c>
      <c r="D2683" s="26">
        <v>57</v>
      </c>
      <c r="E2683" s="26">
        <v>1963</v>
      </c>
      <c r="F2683" s="50">
        <v>114895992</v>
      </c>
      <c r="G2683" s="51">
        <v>230951922</v>
      </c>
      <c r="H2683" s="51">
        <v>0</v>
      </c>
      <c r="I2683" s="51">
        <v>0</v>
      </c>
      <c r="J2683" s="51">
        <v>0</v>
      </c>
      <c r="K2683" s="52">
        <v>0</v>
      </c>
      <c r="L2683" s="50">
        <v>28548</v>
      </c>
      <c r="M2683" s="51">
        <v>32682</v>
      </c>
      <c r="N2683" s="51">
        <v>0</v>
      </c>
      <c r="O2683" s="51">
        <v>0</v>
      </c>
      <c r="P2683" s="51">
        <v>0</v>
      </c>
      <c r="Q2683" s="52">
        <v>0</v>
      </c>
      <c r="R2683" s="50">
        <v>633739</v>
      </c>
      <c r="S2683" s="51">
        <v>635011</v>
      </c>
      <c r="T2683" s="51">
        <v>0</v>
      </c>
      <c r="U2683" s="51">
        <v>0</v>
      </c>
      <c r="V2683" s="51">
        <v>0</v>
      </c>
      <c r="W2683" s="52">
        <v>0</v>
      </c>
      <c r="X2683" s="50">
        <v>1103</v>
      </c>
      <c r="Y2683" s="51">
        <v>2272</v>
      </c>
      <c r="Z2683" s="51">
        <v>0</v>
      </c>
      <c r="AA2683" s="51">
        <v>0</v>
      </c>
      <c r="AB2683" s="51">
        <v>0</v>
      </c>
      <c r="AC2683" s="52">
        <v>0</v>
      </c>
      <c r="AD2683" s="50">
        <v>630658</v>
      </c>
      <c r="AE2683" s="51">
        <v>629282</v>
      </c>
      <c r="AF2683" s="51">
        <v>0</v>
      </c>
      <c r="AG2683" s="51">
        <v>0</v>
      </c>
      <c r="AH2683" s="51">
        <v>0</v>
      </c>
      <c r="AI2683" s="52">
        <v>0</v>
      </c>
    </row>
    <row r="2684" spans="1:35" x14ac:dyDescent="0.25">
      <c r="A2684" s="27">
        <v>2020</v>
      </c>
      <c r="B2684" s="27">
        <v>1</v>
      </c>
      <c r="C2684" s="27" t="s">
        <v>55</v>
      </c>
      <c r="D2684" s="27">
        <v>58</v>
      </c>
      <c r="E2684" s="27">
        <v>1962</v>
      </c>
      <c r="F2684" s="53">
        <v>110903456</v>
      </c>
      <c r="G2684" s="54">
        <v>222911329</v>
      </c>
      <c r="H2684" s="54">
        <v>0</v>
      </c>
      <c r="I2684" s="54">
        <v>0</v>
      </c>
      <c r="J2684" s="54">
        <v>0</v>
      </c>
      <c r="K2684" s="55">
        <v>0</v>
      </c>
      <c r="L2684" s="53">
        <v>28885</v>
      </c>
      <c r="M2684" s="54">
        <v>32584</v>
      </c>
      <c r="N2684" s="54">
        <v>0</v>
      </c>
      <c r="O2684" s="54">
        <v>0</v>
      </c>
      <c r="P2684" s="54">
        <v>0</v>
      </c>
      <c r="Q2684" s="55">
        <v>0</v>
      </c>
      <c r="R2684" s="53">
        <v>611698</v>
      </c>
      <c r="S2684" s="54">
        <v>612940</v>
      </c>
      <c r="T2684" s="54">
        <v>0</v>
      </c>
      <c r="U2684" s="54">
        <v>0</v>
      </c>
      <c r="V2684" s="54">
        <v>0</v>
      </c>
      <c r="W2684" s="55">
        <v>0</v>
      </c>
      <c r="X2684" s="53">
        <v>1170</v>
      </c>
      <c r="Y2684" s="54">
        <v>2400</v>
      </c>
      <c r="Z2684" s="54">
        <v>0</v>
      </c>
      <c r="AA2684" s="54">
        <v>0</v>
      </c>
      <c r="AB2684" s="54">
        <v>0</v>
      </c>
      <c r="AC2684" s="55">
        <v>0</v>
      </c>
      <c r="AD2684" s="53">
        <v>608689</v>
      </c>
      <c r="AE2684" s="54">
        <v>607361</v>
      </c>
      <c r="AF2684" s="54">
        <v>0</v>
      </c>
      <c r="AG2684" s="54">
        <v>0</v>
      </c>
      <c r="AH2684" s="54">
        <v>0</v>
      </c>
      <c r="AI2684" s="55">
        <v>0</v>
      </c>
    </row>
    <row r="2685" spans="1:35" x14ac:dyDescent="0.25">
      <c r="A2685" s="26">
        <v>2020</v>
      </c>
      <c r="B2685" s="26">
        <v>1</v>
      </c>
      <c r="C2685" s="26" t="s">
        <v>55</v>
      </c>
      <c r="D2685" s="26">
        <v>59</v>
      </c>
      <c r="E2685" s="26">
        <v>1961</v>
      </c>
      <c r="F2685" s="50">
        <v>109038023</v>
      </c>
      <c r="G2685" s="51">
        <v>219105346</v>
      </c>
      <c r="H2685" s="51">
        <v>0</v>
      </c>
      <c r="I2685" s="51">
        <v>0</v>
      </c>
      <c r="J2685" s="51">
        <v>0</v>
      </c>
      <c r="K2685" s="52">
        <v>0</v>
      </c>
      <c r="L2685" s="50">
        <v>23329</v>
      </c>
      <c r="M2685" s="51">
        <v>23080</v>
      </c>
      <c r="N2685" s="51">
        <v>0</v>
      </c>
      <c r="O2685" s="51">
        <v>0</v>
      </c>
      <c r="P2685" s="51">
        <v>0</v>
      </c>
      <c r="Q2685" s="52">
        <v>0</v>
      </c>
      <c r="R2685" s="50">
        <v>601393</v>
      </c>
      <c r="S2685" s="51">
        <v>602510</v>
      </c>
      <c r="T2685" s="51">
        <v>0</v>
      </c>
      <c r="U2685" s="51">
        <v>0</v>
      </c>
      <c r="V2685" s="51">
        <v>0</v>
      </c>
      <c r="W2685" s="52">
        <v>0</v>
      </c>
      <c r="X2685" s="50">
        <v>1383</v>
      </c>
      <c r="Y2685" s="51">
        <v>2800</v>
      </c>
      <c r="Z2685" s="51">
        <v>0</v>
      </c>
      <c r="AA2685" s="51">
        <v>0</v>
      </c>
      <c r="AB2685" s="51">
        <v>0</v>
      </c>
      <c r="AC2685" s="52">
        <v>0</v>
      </c>
      <c r="AD2685" s="50">
        <v>598331</v>
      </c>
      <c r="AE2685" s="51">
        <v>596823</v>
      </c>
      <c r="AF2685" s="51">
        <v>0</v>
      </c>
      <c r="AG2685" s="51">
        <v>0</v>
      </c>
      <c r="AH2685" s="51">
        <v>0</v>
      </c>
      <c r="AI2685" s="52">
        <v>0</v>
      </c>
    </row>
    <row r="2686" spans="1:35" x14ac:dyDescent="0.25">
      <c r="A2686" s="27">
        <v>2020</v>
      </c>
      <c r="B2686" s="27">
        <v>1</v>
      </c>
      <c r="C2686" s="27" t="s">
        <v>55</v>
      </c>
      <c r="D2686" s="27">
        <v>60</v>
      </c>
      <c r="E2686" s="27">
        <v>1960</v>
      </c>
      <c r="F2686" s="53">
        <v>105254472</v>
      </c>
      <c r="G2686" s="54">
        <v>211426221</v>
      </c>
      <c r="H2686" s="54">
        <v>0</v>
      </c>
      <c r="I2686" s="54">
        <v>0</v>
      </c>
      <c r="J2686" s="54">
        <v>0</v>
      </c>
      <c r="K2686" s="55">
        <v>0</v>
      </c>
      <c r="L2686" s="53">
        <v>18962</v>
      </c>
      <c r="M2686" s="54">
        <v>25596</v>
      </c>
      <c r="N2686" s="54">
        <v>0</v>
      </c>
      <c r="O2686" s="54">
        <v>0</v>
      </c>
      <c r="P2686" s="54">
        <v>0</v>
      </c>
      <c r="Q2686" s="55">
        <v>0</v>
      </c>
      <c r="R2686" s="53">
        <v>580420</v>
      </c>
      <c r="S2686" s="54">
        <v>581380</v>
      </c>
      <c r="T2686" s="54">
        <v>0</v>
      </c>
      <c r="U2686" s="54">
        <v>0</v>
      </c>
      <c r="V2686" s="54">
        <v>0</v>
      </c>
      <c r="W2686" s="55">
        <v>0</v>
      </c>
      <c r="X2686" s="53">
        <v>1357</v>
      </c>
      <c r="Y2686" s="54">
        <v>2881</v>
      </c>
      <c r="Z2686" s="54">
        <v>0</v>
      </c>
      <c r="AA2686" s="54">
        <v>0</v>
      </c>
      <c r="AB2686" s="54">
        <v>0</v>
      </c>
      <c r="AC2686" s="55">
        <v>0</v>
      </c>
      <c r="AD2686" s="53">
        <v>577444</v>
      </c>
      <c r="AE2686" s="54">
        <v>575583</v>
      </c>
      <c r="AF2686" s="54">
        <v>0</v>
      </c>
      <c r="AG2686" s="54">
        <v>0</v>
      </c>
      <c r="AH2686" s="54">
        <v>0</v>
      </c>
      <c r="AI2686" s="55">
        <v>0</v>
      </c>
    </row>
    <row r="2687" spans="1:35" x14ac:dyDescent="0.25">
      <c r="A2687" s="26">
        <v>2020</v>
      </c>
      <c r="B2687" s="26">
        <v>1</v>
      </c>
      <c r="C2687" s="26" t="s">
        <v>55</v>
      </c>
      <c r="D2687" s="26">
        <v>61</v>
      </c>
      <c r="E2687" s="26">
        <v>1959</v>
      </c>
      <c r="F2687" s="50">
        <v>101838640</v>
      </c>
      <c r="G2687" s="51">
        <v>204553040</v>
      </c>
      <c r="H2687" s="51">
        <v>0</v>
      </c>
      <c r="I2687" s="51">
        <v>0</v>
      </c>
      <c r="J2687" s="51">
        <v>0</v>
      </c>
      <c r="K2687" s="52">
        <v>0</v>
      </c>
      <c r="L2687" s="50">
        <v>17444</v>
      </c>
      <c r="M2687" s="51">
        <v>23008</v>
      </c>
      <c r="N2687" s="51">
        <v>0</v>
      </c>
      <c r="O2687" s="51">
        <v>0</v>
      </c>
      <c r="P2687" s="51">
        <v>0</v>
      </c>
      <c r="Q2687" s="52">
        <v>0</v>
      </c>
      <c r="R2687" s="50">
        <v>561660</v>
      </c>
      <c r="S2687" s="51">
        <v>562498</v>
      </c>
      <c r="T2687" s="51">
        <v>0</v>
      </c>
      <c r="U2687" s="51">
        <v>0</v>
      </c>
      <c r="V2687" s="51">
        <v>0</v>
      </c>
      <c r="W2687" s="52">
        <v>0</v>
      </c>
      <c r="X2687" s="50">
        <v>1491</v>
      </c>
      <c r="Y2687" s="51">
        <v>3057</v>
      </c>
      <c r="Z2687" s="51">
        <v>0</v>
      </c>
      <c r="AA2687" s="51">
        <v>0</v>
      </c>
      <c r="AB2687" s="51">
        <v>0</v>
      </c>
      <c r="AC2687" s="52">
        <v>0</v>
      </c>
      <c r="AD2687" s="50">
        <v>558640</v>
      </c>
      <c r="AE2687" s="51">
        <v>556860</v>
      </c>
      <c r="AF2687" s="51">
        <v>0</v>
      </c>
      <c r="AG2687" s="51">
        <v>0</v>
      </c>
      <c r="AH2687" s="51">
        <v>0</v>
      </c>
      <c r="AI2687" s="52">
        <v>0</v>
      </c>
    </row>
    <row r="2688" spans="1:35" x14ac:dyDescent="0.25">
      <c r="A2688" s="27">
        <v>2020</v>
      </c>
      <c r="B2688" s="27">
        <v>1</v>
      </c>
      <c r="C2688" s="27" t="s">
        <v>55</v>
      </c>
      <c r="D2688" s="27">
        <v>62</v>
      </c>
      <c r="E2688" s="27">
        <v>1958</v>
      </c>
      <c r="F2688" s="53">
        <v>95474790</v>
      </c>
      <c r="G2688" s="54">
        <v>191761087</v>
      </c>
      <c r="H2688" s="54">
        <v>0</v>
      </c>
      <c r="I2688" s="54">
        <v>0</v>
      </c>
      <c r="J2688" s="54">
        <v>0</v>
      </c>
      <c r="K2688" s="55">
        <v>0</v>
      </c>
      <c r="L2688" s="53">
        <v>16884</v>
      </c>
      <c r="M2688" s="54">
        <v>21398</v>
      </c>
      <c r="N2688" s="54">
        <v>0</v>
      </c>
      <c r="O2688" s="54">
        <v>0</v>
      </c>
      <c r="P2688" s="54">
        <v>0</v>
      </c>
      <c r="Q2688" s="55">
        <v>0</v>
      </c>
      <c r="R2688" s="53">
        <v>526543</v>
      </c>
      <c r="S2688" s="54">
        <v>527332</v>
      </c>
      <c r="T2688" s="54">
        <v>0</v>
      </c>
      <c r="U2688" s="54">
        <v>0</v>
      </c>
      <c r="V2688" s="54">
        <v>0</v>
      </c>
      <c r="W2688" s="55">
        <v>0</v>
      </c>
      <c r="X2688" s="53">
        <v>1529</v>
      </c>
      <c r="Y2688" s="54">
        <v>3109</v>
      </c>
      <c r="Z2688" s="54">
        <v>0</v>
      </c>
      <c r="AA2688" s="54">
        <v>0</v>
      </c>
      <c r="AB2688" s="54">
        <v>0</v>
      </c>
      <c r="AC2688" s="55">
        <v>0</v>
      </c>
      <c r="AD2688" s="53">
        <v>523678</v>
      </c>
      <c r="AE2688" s="54">
        <v>521933</v>
      </c>
      <c r="AF2688" s="54">
        <v>0</v>
      </c>
      <c r="AG2688" s="54">
        <v>0</v>
      </c>
      <c r="AH2688" s="54">
        <v>0</v>
      </c>
      <c r="AI2688" s="55">
        <v>0</v>
      </c>
    </row>
    <row r="2689" spans="1:35" x14ac:dyDescent="0.25">
      <c r="A2689" s="26">
        <v>2020</v>
      </c>
      <c r="B2689" s="26">
        <v>1</v>
      </c>
      <c r="C2689" s="26" t="s">
        <v>55</v>
      </c>
      <c r="D2689" s="26">
        <v>63</v>
      </c>
      <c r="E2689" s="26">
        <v>1957</v>
      </c>
      <c r="F2689" s="50">
        <v>92479165</v>
      </c>
      <c r="G2689" s="51">
        <v>185728011</v>
      </c>
      <c r="H2689" s="51">
        <v>0</v>
      </c>
      <c r="I2689" s="51">
        <v>0</v>
      </c>
      <c r="J2689" s="51">
        <v>0</v>
      </c>
      <c r="K2689" s="52">
        <v>0</v>
      </c>
      <c r="L2689" s="50">
        <v>12612</v>
      </c>
      <c r="M2689" s="51">
        <v>12794</v>
      </c>
      <c r="N2689" s="51">
        <v>0</v>
      </c>
      <c r="O2689" s="51">
        <v>0</v>
      </c>
      <c r="P2689" s="51">
        <v>0</v>
      </c>
      <c r="Q2689" s="52">
        <v>0</v>
      </c>
      <c r="R2689" s="50">
        <v>510141</v>
      </c>
      <c r="S2689" s="51">
        <v>510918</v>
      </c>
      <c r="T2689" s="51">
        <v>0</v>
      </c>
      <c r="U2689" s="51">
        <v>0</v>
      </c>
      <c r="V2689" s="51">
        <v>0</v>
      </c>
      <c r="W2689" s="52">
        <v>0</v>
      </c>
      <c r="X2689" s="50">
        <v>1623</v>
      </c>
      <c r="Y2689" s="51">
        <v>3382</v>
      </c>
      <c r="Z2689" s="51">
        <v>0</v>
      </c>
      <c r="AA2689" s="51">
        <v>0</v>
      </c>
      <c r="AB2689" s="51">
        <v>0</v>
      </c>
      <c r="AC2689" s="52">
        <v>0</v>
      </c>
      <c r="AD2689" s="50">
        <v>507186</v>
      </c>
      <c r="AE2689" s="51">
        <v>505307</v>
      </c>
      <c r="AF2689" s="51">
        <v>0</v>
      </c>
      <c r="AG2689" s="51">
        <v>0</v>
      </c>
      <c r="AH2689" s="51">
        <v>0</v>
      </c>
      <c r="AI2689" s="52">
        <v>0</v>
      </c>
    </row>
    <row r="2690" spans="1:35" x14ac:dyDescent="0.25">
      <c r="A2690" s="27">
        <v>2020</v>
      </c>
      <c r="B2690" s="27">
        <v>1</v>
      </c>
      <c r="C2690" s="27" t="s">
        <v>55</v>
      </c>
      <c r="D2690" s="27">
        <v>64</v>
      </c>
      <c r="E2690" s="27">
        <v>1956</v>
      </c>
      <c r="F2690" s="53">
        <v>89220811</v>
      </c>
      <c r="G2690" s="54">
        <v>179123233</v>
      </c>
      <c r="H2690" s="54">
        <v>0</v>
      </c>
      <c r="I2690" s="54">
        <v>0</v>
      </c>
      <c r="J2690" s="54">
        <v>0</v>
      </c>
      <c r="K2690" s="55">
        <v>0</v>
      </c>
      <c r="L2690" s="53">
        <v>13394</v>
      </c>
      <c r="M2690" s="54">
        <v>14492</v>
      </c>
      <c r="N2690" s="54">
        <v>0</v>
      </c>
      <c r="O2690" s="54">
        <v>0</v>
      </c>
      <c r="P2690" s="54">
        <v>0</v>
      </c>
      <c r="Q2690" s="55">
        <v>0</v>
      </c>
      <c r="R2690" s="53">
        <v>492128</v>
      </c>
      <c r="S2690" s="54">
        <v>492795</v>
      </c>
      <c r="T2690" s="54">
        <v>0</v>
      </c>
      <c r="U2690" s="54">
        <v>0</v>
      </c>
      <c r="V2690" s="54">
        <v>0</v>
      </c>
      <c r="W2690" s="55">
        <v>0</v>
      </c>
      <c r="X2690" s="53">
        <v>1747</v>
      </c>
      <c r="Y2690" s="54">
        <v>3612</v>
      </c>
      <c r="Z2690" s="54">
        <v>0</v>
      </c>
      <c r="AA2690" s="54">
        <v>0</v>
      </c>
      <c r="AB2690" s="54">
        <v>0</v>
      </c>
      <c r="AC2690" s="55">
        <v>0</v>
      </c>
      <c r="AD2690" s="53">
        <v>489176</v>
      </c>
      <c r="AE2690" s="54">
        <v>487203</v>
      </c>
      <c r="AF2690" s="54">
        <v>0</v>
      </c>
      <c r="AG2690" s="54">
        <v>0</v>
      </c>
      <c r="AH2690" s="54">
        <v>0</v>
      </c>
      <c r="AI2690" s="55">
        <v>0</v>
      </c>
    </row>
    <row r="2691" spans="1:35" x14ac:dyDescent="0.25">
      <c r="A2691" s="26">
        <v>2020</v>
      </c>
      <c r="B2691" s="26">
        <v>1</v>
      </c>
      <c r="C2691" s="26" t="s">
        <v>55</v>
      </c>
      <c r="D2691" s="26">
        <v>65</v>
      </c>
      <c r="E2691" s="26">
        <v>1955</v>
      </c>
      <c r="F2691" s="50">
        <v>85900022</v>
      </c>
      <c r="G2691" s="51">
        <v>172448245</v>
      </c>
      <c r="H2691" s="51">
        <v>0</v>
      </c>
      <c r="I2691" s="51">
        <v>0</v>
      </c>
      <c r="J2691" s="51">
        <v>0</v>
      </c>
      <c r="K2691" s="52">
        <v>0</v>
      </c>
      <c r="L2691" s="50">
        <v>6048</v>
      </c>
      <c r="M2691" s="51">
        <v>10805</v>
      </c>
      <c r="N2691" s="51">
        <v>0</v>
      </c>
      <c r="O2691" s="51">
        <v>0</v>
      </c>
      <c r="P2691" s="51">
        <v>0</v>
      </c>
      <c r="Q2691" s="52">
        <v>0</v>
      </c>
      <c r="R2691" s="50">
        <v>473660</v>
      </c>
      <c r="S2691" s="51">
        <v>474563</v>
      </c>
      <c r="T2691" s="51">
        <v>0</v>
      </c>
      <c r="U2691" s="51">
        <v>0</v>
      </c>
      <c r="V2691" s="51">
        <v>0</v>
      </c>
      <c r="W2691" s="52">
        <v>0</v>
      </c>
      <c r="X2691" s="50">
        <v>1800</v>
      </c>
      <c r="Y2691" s="51">
        <v>3703</v>
      </c>
      <c r="Z2691" s="51">
        <v>0</v>
      </c>
      <c r="AA2691" s="51">
        <v>0</v>
      </c>
      <c r="AB2691" s="51">
        <v>0</v>
      </c>
      <c r="AC2691" s="52">
        <v>0</v>
      </c>
      <c r="AD2691" s="50">
        <v>471021</v>
      </c>
      <c r="AE2691" s="51">
        <v>468957</v>
      </c>
      <c r="AF2691" s="51">
        <v>0</v>
      </c>
      <c r="AG2691" s="51">
        <v>0</v>
      </c>
      <c r="AH2691" s="51">
        <v>0</v>
      </c>
      <c r="AI2691" s="52">
        <v>0</v>
      </c>
    </row>
    <row r="2692" spans="1:35" x14ac:dyDescent="0.25">
      <c r="A2692" s="27">
        <v>2020</v>
      </c>
      <c r="B2692" s="27">
        <v>1</v>
      </c>
      <c r="C2692" s="27" t="s">
        <v>55</v>
      </c>
      <c r="D2692" s="27">
        <v>66</v>
      </c>
      <c r="E2692" s="27">
        <v>1954</v>
      </c>
      <c r="F2692" s="53">
        <v>84479432</v>
      </c>
      <c r="G2692" s="54">
        <v>169723857</v>
      </c>
      <c r="H2692" s="54">
        <v>0</v>
      </c>
      <c r="I2692" s="54">
        <v>0</v>
      </c>
      <c r="J2692" s="54">
        <v>0</v>
      </c>
      <c r="K2692" s="55">
        <v>0</v>
      </c>
      <c r="L2692" s="53">
        <v>13249</v>
      </c>
      <c r="M2692" s="54">
        <v>15292</v>
      </c>
      <c r="N2692" s="54">
        <v>0</v>
      </c>
      <c r="O2692" s="54">
        <v>0</v>
      </c>
      <c r="P2692" s="54">
        <v>0</v>
      </c>
      <c r="Q2692" s="55">
        <v>0</v>
      </c>
      <c r="R2692" s="53">
        <v>466330</v>
      </c>
      <c r="S2692" s="54">
        <v>467258</v>
      </c>
      <c r="T2692" s="54">
        <v>0</v>
      </c>
      <c r="U2692" s="54">
        <v>0</v>
      </c>
      <c r="V2692" s="54">
        <v>0</v>
      </c>
      <c r="W2692" s="55">
        <v>0</v>
      </c>
      <c r="X2692" s="53">
        <v>2097</v>
      </c>
      <c r="Y2692" s="54">
        <v>4201</v>
      </c>
      <c r="Z2692" s="54">
        <v>0</v>
      </c>
      <c r="AA2692" s="54">
        <v>0</v>
      </c>
      <c r="AB2692" s="54">
        <v>0</v>
      </c>
      <c r="AC2692" s="55">
        <v>0</v>
      </c>
      <c r="AD2692" s="53">
        <v>463098</v>
      </c>
      <c r="AE2692" s="54">
        <v>461787</v>
      </c>
      <c r="AF2692" s="54">
        <v>0</v>
      </c>
      <c r="AG2692" s="54">
        <v>0</v>
      </c>
      <c r="AH2692" s="54">
        <v>0</v>
      </c>
      <c r="AI2692" s="55">
        <v>0</v>
      </c>
    </row>
    <row r="2693" spans="1:35" x14ac:dyDescent="0.25">
      <c r="A2693" s="26">
        <v>2020</v>
      </c>
      <c r="B2693" s="26">
        <v>1</v>
      </c>
      <c r="C2693" s="26" t="s">
        <v>55</v>
      </c>
      <c r="D2693" s="26">
        <v>67</v>
      </c>
      <c r="E2693" s="26">
        <v>1953</v>
      </c>
      <c r="F2693" s="50">
        <v>81995764</v>
      </c>
      <c r="G2693" s="51">
        <v>164518428</v>
      </c>
      <c r="H2693" s="51">
        <v>0</v>
      </c>
      <c r="I2693" s="51">
        <v>0</v>
      </c>
      <c r="J2693" s="51">
        <v>0</v>
      </c>
      <c r="K2693" s="52">
        <v>0</v>
      </c>
      <c r="L2693" s="50">
        <v>5202</v>
      </c>
      <c r="M2693" s="51">
        <v>5125</v>
      </c>
      <c r="N2693" s="51">
        <v>0</v>
      </c>
      <c r="O2693" s="51">
        <v>0</v>
      </c>
      <c r="P2693" s="51">
        <v>0</v>
      </c>
      <c r="Q2693" s="52">
        <v>0</v>
      </c>
      <c r="R2693" s="50">
        <v>451962</v>
      </c>
      <c r="S2693" s="51">
        <v>452266</v>
      </c>
      <c r="T2693" s="51">
        <v>0</v>
      </c>
      <c r="U2693" s="51">
        <v>0</v>
      </c>
      <c r="V2693" s="51">
        <v>0</v>
      </c>
      <c r="W2693" s="52">
        <v>0</v>
      </c>
      <c r="X2693" s="50">
        <v>1998</v>
      </c>
      <c r="Y2693" s="51">
        <v>4198</v>
      </c>
      <c r="Z2693" s="51">
        <v>0</v>
      </c>
      <c r="AA2693" s="51">
        <v>0</v>
      </c>
      <c r="AB2693" s="51">
        <v>0</v>
      </c>
      <c r="AC2693" s="52">
        <v>0</v>
      </c>
      <c r="AD2693" s="50">
        <v>449498</v>
      </c>
      <c r="AE2693" s="51">
        <v>447250</v>
      </c>
      <c r="AF2693" s="51">
        <v>0</v>
      </c>
      <c r="AG2693" s="51">
        <v>0</v>
      </c>
      <c r="AH2693" s="51">
        <v>0</v>
      </c>
      <c r="AI2693" s="52">
        <v>0</v>
      </c>
    </row>
    <row r="2694" spans="1:35" x14ac:dyDescent="0.25">
      <c r="A2694" s="27">
        <v>2020</v>
      </c>
      <c r="B2694" s="27">
        <v>1</v>
      </c>
      <c r="C2694" s="27" t="s">
        <v>55</v>
      </c>
      <c r="D2694" s="27">
        <v>68</v>
      </c>
      <c r="E2694" s="27">
        <v>1952</v>
      </c>
      <c r="F2694" s="53">
        <v>81788688</v>
      </c>
      <c r="G2694" s="54">
        <v>164055269</v>
      </c>
      <c r="H2694" s="54">
        <v>0</v>
      </c>
      <c r="I2694" s="54">
        <v>0</v>
      </c>
      <c r="J2694" s="54">
        <v>0</v>
      </c>
      <c r="K2694" s="55">
        <v>0</v>
      </c>
      <c r="L2694" s="53">
        <v>3346</v>
      </c>
      <c r="M2694" s="54">
        <v>3904</v>
      </c>
      <c r="N2694" s="54">
        <v>0</v>
      </c>
      <c r="O2694" s="54">
        <v>0</v>
      </c>
      <c r="P2694" s="54">
        <v>0</v>
      </c>
      <c r="Q2694" s="55">
        <v>0</v>
      </c>
      <c r="R2694" s="53">
        <v>450795</v>
      </c>
      <c r="S2694" s="54">
        <v>450986</v>
      </c>
      <c r="T2694" s="54">
        <v>0</v>
      </c>
      <c r="U2694" s="54">
        <v>0</v>
      </c>
      <c r="V2694" s="54">
        <v>0</v>
      </c>
      <c r="W2694" s="55">
        <v>0</v>
      </c>
      <c r="X2694" s="53">
        <v>2179</v>
      </c>
      <c r="Y2694" s="54">
        <v>4520</v>
      </c>
      <c r="Z2694" s="54">
        <v>0</v>
      </c>
      <c r="AA2694" s="54">
        <v>0</v>
      </c>
      <c r="AB2694" s="54">
        <v>0</v>
      </c>
      <c r="AC2694" s="55">
        <v>0</v>
      </c>
      <c r="AD2694" s="53">
        <v>448308</v>
      </c>
      <c r="AE2694" s="54">
        <v>445898</v>
      </c>
      <c r="AF2694" s="54">
        <v>0</v>
      </c>
      <c r="AG2694" s="54">
        <v>0</v>
      </c>
      <c r="AH2694" s="54">
        <v>0</v>
      </c>
      <c r="AI2694" s="55">
        <v>0</v>
      </c>
    </row>
    <row r="2695" spans="1:35" x14ac:dyDescent="0.25">
      <c r="A2695" s="26">
        <v>2020</v>
      </c>
      <c r="B2695" s="26">
        <v>1</v>
      </c>
      <c r="C2695" s="26" t="s">
        <v>55</v>
      </c>
      <c r="D2695" s="26">
        <v>69</v>
      </c>
      <c r="E2695" s="26">
        <v>1951</v>
      </c>
      <c r="F2695" s="50">
        <v>79820428</v>
      </c>
      <c r="G2695" s="51">
        <v>160058984</v>
      </c>
      <c r="H2695" s="51">
        <v>0</v>
      </c>
      <c r="I2695" s="51">
        <v>0</v>
      </c>
      <c r="J2695" s="51">
        <v>0</v>
      </c>
      <c r="K2695" s="52">
        <v>0</v>
      </c>
      <c r="L2695" s="50">
        <v>2130</v>
      </c>
      <c r="M2695" s="51">
        <v>1980</v>
      </c>
      <c r="N2695" s="51">
        <v>0</v>
      </c>
      <c r="O2695" s="51">
        <v>0</v>
      </c>
      <c r="P2695" s="51">
        <v>0</v>
      </c>
      <c r="Q2695" s="52">
        <v>0</v>
      </c>
      <c r="R2695" s="50">
        <v>440103</v>
      </c>
      <c r="S2695" s="51">
        <v>440280</v>
      </c>
      <c r="T2695" s="51">
        <v>0</v>
      </c>
      <c r="U2695" s="51">
        <v>0</v>
      </c>
      <c r="V2695" s="51">
        <v>0</v>
      </c>
      <c r="W2695" s="52">
        <v>0</v>
      </c>
      <c r="X2695" s="50">
        <v>2458</v>
      </c>
      <c r="Y2695" s="51">
        <v>5133</v>
      </c>
      <c r="Z2695" s="51">
        <v>0</v>
      </c>
      <c r="AA2695" s="51">
        <v>0</v>
      </c>
      <c r="AB2695" s="51">
        <v>0</v>
      </c>
      <c r="AC2695" s="52">
        <v>0</v>
      </c>
      <c r="AD2695" s="50">
        <v>437371</v>
      </c>
      <c r="AE2695" s="51">
        <v>434656</v>
      </c>
      <c r="AF2695" s="51">
        <v>0</v>
      </c>
      <c r="AG2695" s="51">
        <v>0</v>
      </c>
      <c r="AH2695" s="51">
        <v>0</v>
      </c>
      <c r="AI2695" s="52">
        <v>0</v>
      </c>
    </row>
    <row r="2696" spans="1:35" x14ac:dyDescent="0.25">
      <c r="A2696" s="27">
        <v>2020</v>
      </c>
      <c r="B2696" s="27">
        <v>1</v>
      </c>
      <c r="C2696" s="27" t="s">
        <v>55</v>
      </c>
      <c r="D2696" s="27">
        <v>70</v>
      </c>
      <c r="E2696" s="27">
        <v>1950</v>
      </c>
      <c r="F2696" s="53">
        <v>79170621</v>
      </c>
      <c r="G2696" s="54">
        <v>158723962</v>
      </c>
      <c r="H2696" s="54">
        <v>0</v>
      </c>
      <c r="I2696" s="54">
        <v>0</v>
      </c>
      <c r="J2696" s="54">
        <v>0</v>
      </c>
      <c r="K2696" s="55">
        <v>0</v>
      </c>
      <c r="L2696" s="53">
        <v>3960</v>
      </c>
      <c r="M2696" s="54">
        <v>2978</v>
      </c>
      <c r="N2696" s="54">
        <v>0</v>
      </c>
      <c r="O2696" s="54">
        <v>0</v>
      </c>
      <c r="P2696" s="54">
        <v>0</v>
      </c>
      <c r="Q2696" s="55">
        <v>0</v>
      </c>
      <c r="R2696" s="53">
        <v>436619</v>
      </c>
      <c r="S2696" s="54">
        <v>436781</v>
      </c>
      <c r="T2696" s="54">
        <v>0</v>
      </c>
      <c r="U2696" s="54">
        <v>0</v>
      </c>
      <c r="V2696" s="54">
        <v>0</v>
      </c>
      <c r="W2696" s="55">
        <v>0</v>
      </c>
      <c r="X2696" s="53">
        <v>2673</v>
      </c>
      <c r="Y2696" s="54">
        <v>5492</v>
      </c>
      <c r="Z2696" s="54">
        <v>0</v>
      </c>
      <c r="AA2696" s="54">
        <v>0</v>
      </c>
      <c r="AB2696" s="54">
        <v>0</v>
      </c>
      <c r="AC2696" s="55">
        <v>0</v>
      </c>
      <c r="AD2696" s="53">
        <v>433702</v>
      </c>
      <c r="AE2696" s="54">
        <v>430837</v>
      </c>
      <c r="AF2696" s="54">
        <v>0</v>
      </c>
      <c r="AG2696" s="54">
        <v>0</v>
      </c>
      <c r="AH2696" s="54">
        <v>0</v>
      </c>
      <c r="AI2696" s="55">
        <v>0</v>
      </c>
    </row>
    <row r="2697" spans="1:35" x14ac:dyDescent="0.25">
      <c r="A2697" s="26">
        <v>2020</v>
      </c>
      <c r="B2697" s="26">
        <v>1</v>
      </c>
      <c r="C2697" s="26" t="s">
        <v>55</v>
      </c>
      <c r="D2697" s="26">
        <v>71</v>
      </c>
      <c r="E2697" s="26">
        <v>1949</v>
      </c>
      <c r="F2697" s="50">
        <v>75578148</v>
      </c>
      <c r="G2697" s="51">
        <v>151456850</v>
      </c>
      <c r="H2697" s="51">
        <v>0</v>
      </c>
      <c r="I2697" s="51">
        <v>0</v>
      </c>
      <c r="J2697" s="51">
        <v>0</v>
      </c>
      <c r="K2697" s="52">
        <v>0</v>
      </c>
      <c r="L2697" s="50">
        <v>2488</v>
      </c>
      <c r="M2697" s="51">
        <v>1808</v>
      </c>
      <c r="N2697" s="51">
        <v>0</v>
      </c>
      <c r="O2697" s="51">
        <v>0</v>
      </c>
      <c r="P2697" s="51">
        <v>0</v>
      </c>
      <c r="Q2697" s="52">
        <v>0</v>
      </c>
      <c r="R2697" s="50">
        <v>416840</v>
      </c>
      <c r="S2697" s="51">
        <v>416957</v>
      </c>
      <c r="T2697" s="51">
        <v>0</v>
      </c>
      <c r="U2697" s="51">
        <v>0</v>
      </c>
      <c r="V2697" s="51">
        <v>0</v>
      </c>
      <c r="W2697" s="52">
        <v>0</v>
      </c>
      <c r="X2697" s="50">
        <v>2782</v>
      </c>
      <c r="Y2697" s="51">
        <v>5807</v>
      </c>
      <c r="Z2697" s="51">
        <v>0</v>
      </c>
      <c r="AA2697" s="51">
        <v>0</v>
      </c>
      <c r="AB2697" s="51">
        <v>0</v>
      </c>
      <c r="AC2697" s="52">
        <v>0</v>
      </c>
      <c r="AD2697" s="50">
        <v>413878</v>
      </c>
      <c r="AE2697" s="51">
        <v>410763</v>
      </c>
      <c r="AF2697" s="51">
        <v>0</v>
      </c>
      <c r="AG2697" s="51">
        <v>0</v>
      </c>
      <c r="AH2697" s="51">
        <v>0</v>
      </c>
      <c r="AI2697" s="52">
        <v>0</v>
      </c>
    </row>
    <row r="2698" spans="1:35" x14ac:dyDescent="0.25">
      <c r="A2698" s="27">
        <v>2020</v>
      </c>
      <c r="B2698" s="27">
        <v>1</v>
      </c>
      <c r="C2698" s="27" t="s">
        <v>55</v>
      </c>
      <c r="D2698" s="27">
        <v>72</v>
      </c>
      <c r="E2698" s="27">
        <v>1948</v>
      </c>
      <c r="F2698" s="53">
        <v>68356216</v>
      </c>
      <c r="G2698" s="54">
        <v>136941980</v>
      </c>
      <c r="H2698" s="54">
        <v>0</v>
      </c>
      <c r="I2698" s="54">
        <v>0</v>
      </c>
      <c r="J2698" s="54">
        <v>0</v>
      </c>
      <c r="K2698" s="55">
        <v>0</v>
      </c>
      <c r="L2698" s="53">
        <v>1244</v>
      </c>
      <c r="M2698" s="54">
        <v>1660</v>
      </c>
      <c r="N2698" s="54">
        <v>0</v>
      </c>
      <c r="O2698" s="54">
        <v>0</v>
      </c>
      <c r="P2698" s="54">
        <v>0</v>
      </c>
      <c r="Q2698" s="55">
        <v>0</v>
      </c>
      <c r="R2698" s="53">
        <v>377136</v>
      </c>
      <c r="S2698" s="54">
        <v>377205</v>
      </c>
      <c r="T2698" s="54">
        <v>0</v>
      </c>
      <c r="U2698" s="54">
        <v>0</v>
      </c>
      <c r="V2698" s="54">
        <v>0</v>
      </c>
      <c r="W2698" s="55">
        <v>0</v>
      </c>
      <c r="X2698" s="53">
        <v>2735</v>
      </c>
      <c r="Y2698" s="54">
        <v>5712</v>
      </c>
      <c r="Z2698" s="54">
        <v>0</v>
      </c>
      <c r="AA2698" s="54">
        <v>0</v>
      </c>
      <c r="AB2698" s="54">
        <v>0</v>
      </c>
      <c r="AC2698" s="55">
        <v>0</v>
      </c>
      <c r="AD2698" s="53">
        <v>374245</v>
      </c>
      <c r="AE2698" s="54">
        <v>371191</v>
      </c>
      <c r="AF2698" s="54">
        <v>0</v>
      </c>
      <c r="AG2698" s="54">
        <v>0</v>
      </c>
      <c r="AH2698" s="54">
        <v>0</v>
      </c>
      <c r="AI2698" s="55">
        <v>0</v>
      </c>
    </row>
    <row r="2699" spans="1:35" x14ac:dyDescent="0.25">
      <c r="A2699" s="26">
        <v>2020</v>
      </c>
      <c r="B2699" s="26">
        <v>1</v>
      </c>
      <c r="C2699" s="26" t="s">
        <v>55</v>
      </c>
      <c r="D2699" s="26">
        <v>73</v>
      </c>
      <c r="E2699" s="26">
        <v>1947</v>
      </c>
      <c r="F2699" s="50">
        <v>64267976</v>
      </c>
      <c r="G2699" s="51">
        <v>128700427</v>
      </c>
      <c r="H2699" s="51">
        <v>0</v>
      </c>
      <c r="I2699" s="51">
        <v>0</v>
      </c>
      <c r="J2699" s="51">
        <v>0</v>
      </c>
      <c r="K2699" s="52">
        <v>0</v>
      </c>
      <c r="L2699" s="50">
        <v>1452</v>
      </c>
      <c r="M2699" s="51">
        <v>2270</v>
      </c>
      <c r="N2699" s="51">
        <v>0</v>
      </c>
      <c r="O2699" s="51">
        <v>0</v>
      </c>
      <c r="P2699" s="51">
        <v>0</v>
      </c>
      <c r="Q2699" s="52">
        <v>0</v>
      </c>
      <c r="R2699" s="50">
        <v>354712</v>
      </c>
      <c r="S2699" s="51">
        <v>354780</v>
      </c>
      <c r="T2699" s="51">
        <v>0</v>
      </c>
      <c r="U2699" s="51">
        <v>0</v>
      </c>
      <c r="V2699" s="51">
        <v>0</v>
      </c>
      <c r="W2699" s="52">
        <v>0</v>
      </c>
      <c r="X2699" s="50">
        <v>2844</v>
      </c>
      <c r="Y2699" s="51">
        <v>6010</v>
      </c>
      <c r="Z2699" s="51">
        <v>0</v>
      </c>
      <c r="AA2699" s="51">
        <v>0</v>
      </c>
      <c r="AB2699" s="51">
        <v>0</v>
      </c>
      <c r="AC2699" s="52">
        <v>0</v>
      </c>
      <c r="AD2699" s="50">
        <v>351727</v>
      </c>
      <c r="AE2699" s="51">
        <v>348484</v>
      </c>
      <c r="AF2699" s="51">
        <v>0</v>
      </c>
      <c r="AG2699" s="51">
        <v>0</v>
      </c>
      <c r="AH2699" s="51">
        <v>0</v>
      </c>
      <c r="AI2699" s="52">
        <v>0</v>
      </c>
    </row>
    <row r="2700" spans="1:35" x14ac:dyDescent="0.25">
      <c r="A2700" s="27">
        <v>2020</v>
      </c>
      <c r="B2700" s="27">
        <v>1</v>
      </c>
      <c r="C2700" s="27" t="s">
        <v>55</v>
      </c>
      <c r="D2700" s="27">
        <v>74</v>
      </c>
      <c r="E2700" s="27">
        <v>1946</v>
      </c>
      <c r="F2700" s="53">
        <v>55505902</v>
      </c>
      <c r="G2700" s="54">
        <v>111096505</v>
      </c>
      <c r="H2700" s="54">
        <v>0</v>
      </c>
      <c r="I2700" s="54">
        <v>0</v>
      </c>
      <c r="J2700" s="54">
        <v>0</v>
      </c>
      <c r="K2700" s="55">
        <v>0</v>
      </c>
      <c r="L2700" s="53">
        <v>1580</v>
      </c>
      <c r="M2700" s="54">
        <v>4292</v>
      </c>
      <c r="N2700" s="54">
        <v>0</v>
      </c>
      <c r="O2700" s="54">
        <v>0</v>
      </c>
      <c r="P2700" s="54">
        <v>0</v>
      </c>
      <c r="Q2700" s="55">
        <v>0</v>
      </c>
      <c r="R2700" s="53">
        <v>306513</v>
      </c>
      <c r="S2700" s="54">
        <v>306555</v>
      </c>
      <c r="T2700" s="54">
        <v>0</v>
      </c>
      <c r="U2700" s="54">
        <v>0</v>
      </c>
      <c r="V2700" s="54">
        <v>0</v>
      </c>
      <c r="W2700" s="55">
        <v>0</v>
      </c>
      <c r="X2700" s="53">
        <v>2804</v>
      </c>
      <c r="Y2700" s="54">
        <v>5704</v>
      </c>
      <c r="Z2700" s="54">
        <v>0</v>
      </c>
      <c r="AA2700" s="54">
        <v>0</v>
      </c>
      <c r="AB2700" s="54">
        <v>0</v>
      </c>
      <c r="AC2700" s="55">
        <v>0</v>
      </c>
      <c r="AD2700" s="53">
        <v>303581</v>
      </c>
      <c r="AE2700" s="54">
        <v>300612</v>
      </c>
      <c r="AF2700" s="54">
        <v>0</v>
      </c>
      <c r="AG2700" s="54">
        <v>0</v>
      </c>
      <c r="AH2700" s="54">
        <v>0</v>
      </c>
      <c r="AI2700" s="55">
        <v>0</v>
      </c>
    </row>
    <row r="2701" spans="1:35" x14ac:dyDescent="0.25">
      <c r="A2701" s="26">
        <v>2020</v>
      </c>
      <c r="B2701" s="26">
        <v>1</v>
      </c>
      <c r="C2701" s="26" t="s">
        <v>55</v>
      </c>
      <c r="D2701" s="26">
        <v>75</v>
      </c>
      <c r="E2701" s="26">
        <v>1945</v>
      </c>
      <c r="F2701" s="50">
        <v>49141985</v>
      </c>
      <c r="G2701" s="51">
        <v>98315148</v>
      </c>
      <c r="H2701" s="51">
        <v>0</v>
      </c>
      <c r="I2701" s="51">
        <v>0</v>
      </c>
      <c r="J2701" s="51">
        <v>0</v>
      </c>
      <c r="K2701" s="52">
        <v>0</v>
      </c>
      <c r="L2701" s="50">
        <v>1578</v>
      </c>
      <c r="M2701" s="51">
        <v>1648</v>
      </c>
      <c r="N2701" s="51">
        <v>0</v>
      </c>
      <c r="O2701" s="51">
        <v>0</v>
      </c>
      <c r="P2701" s="51">
        <v>0</v>
      </c>
      <c r="Q2701" s="52">
        <v>0</v>
      </c>
      <c r="R2701" s="50">
        <v>271516</v>
      </c>
      <c r="S2701" s="51">
        <v>271549</v>
      </c>
      <c r="T2701" s="51">
        <v>0</v>
      </c>
      <c r="U2701" s="51">
        <v>0</v>
      </c>
      <c r="V2701" s="51">
        <v>0</v>
      </c>
      <c r="W2701" s="52">
        <v>0</v>
      </c>
      <c r="X2701" s="50">
        <v>2742</v>
      </c>
      <c r="Y2701" s="51">
        <v>5626</v>
      </c>
      <c r="Z2701" s="51">
        <v>0</v>
      </c>
      <c r="AA2701" s="51">
        <v>0</v>
      </c>
      <c r="AB2701" s="51">
        <v>0</v>
      </c>
      <c r="AC2701" s="52">
        <v>0</v>
      </c>
      <c r="AD2701" s="50">
        <v>268678</v>
      </c>
      <c r="AE2701" s="51">
        <v>265740</v>
      </c>
      <c r="AF2701" s="51">
        <v>0</v>
      </c>
      <c r="AG2701" s="51">
        <v>0</v>
      </c>
      <c r="AH2701" s="51">
        <v>0</v>
      </c>
      <c r="AI2701" s="52">
        <v>0</v>
      </c>
    </row>
    <row r="2702" spans="1:35" x14ac:dyDescent="0.25">
      <c r="A2702" s="27">
        <v>2020</v>
      </c>
      <c r="B2702" s="27">
        <v>1</v>
      </c>
      <c r="C2702" s="27" t="s">
        <v>55</v>
      </c>
      <c r="D2702" s="27">
        <v>76</v>
      </c>
      <c r="E2702" s="27">
        <v>1944</v>
      </c>
      <c r="F2702" s="53">
        <v>64646006</v>
      </c>
      <c r="G2702" s="54">
        <v>129291600</v>
      </c>
      <c r="H2702" s="54">
        <v>0</v>
      </c>
      <c r="I2702" s="54">
        <v>0</v>
      </c>
      <c r="J2702" s="54">
        <v>0</v>
      </c>
      <c r="K2702" s="55">
        <v>0</v>
      </c>
      <c r="L2702" s="53">
        <v>1452</v>
      </c>
      <c r="M2702" s="54">
        <v>854</v>
      </c>
      <c r="N2702" s="54">
        <v>0</v>
      </c>
      <c r="O2702" s="54">
        <v>0</v>
      </c>
      <c r="P2702" s="54">
        <v>0</v>
      </c>
      <c r="Q2702" s="55">
        <v>0</v>
      </c>
      <c r="R2702" s="53">
        <v>357266</v>
      </c>
      <c r="S2702" s="54">
        <v>357298</v>
      </c>
      <c r="T2702" s="54">
        <v>0</v>
      </c>
      <c r="U2702" s="54">
        <v>0</v>
      </c>
      <c r="V2702" s="54">
        <v>0</v>
      </c>
      <c r="W2702" s="55">
        <v>0</v>
      </c>
      <c r="X2702" s="53">
        <v>3811</v>
      </c>
      <c r="Y2702" s="54">
        <v>8016</v>
      </c>
      <c r="Z2702" s="54">
        <v>0</v>
      </c>
      <c r="AA2702" s="54">
        <v>0</v>
      </c>
      <c r="AB2702" s="54">
        <v>0</v>
      </c>
      <c r="AC2702" s="55">
        <v>0</v>
      </c>
      <c r="AD2702" s="53">
        <v>353346</v>
      </c>
      <c r="AE2702" s="54">
        <v>349092</v>
      </c>
      <c r="AF2702" s="54">
        <v>0</v>
      </c>
      <c r="AG2702" s="54">
        <v>0</v>
      </c>
      <c r="AH2702" s="54">
        <v>0</v>
      </c>
      <c r="AI2702" s="55">
        <v>0</v>
      </c>
    </row>
    <row r="2703" spans="1:35" x14ac:dyDescent="0.25">
      <c r="A2703" s="26">
        <v>2020</v>
      </c>
      <c r="B2703" s="26">
        <v>1</v>
      </c>
      <c r="C2703" s="26" t="s">
        <v>55</v>
      </c>
      <c r="D2703" s="26">
        <v>77</v>
      </c>
      <c r="E2703" s="26">
        <v>1943</v>
      </c>
      <c r="F2703" s="50">
        <v>64968035</v>
      </c>
      <c r="G2703" s="51">
        <v>129865317</v>
      </c>
      <c r="H2703" s="51">
        <v>0</v>
      </c>
      <c r="I2703" s="51">
        <v>0</v>
      </c>
      <c r="J2703" s="51">
        <v>0</v>
      </c>
      <c r="K2703" s="52">
        <v>0</v>
      </c>
      <c r="L2703" s="50">
        <v>866</v>
      </c>
      <c r="M2703" s="51">
        <v>872</v>
      </c>
      <c r="N2703" s="51">
        <v>0</v>
      </c>
      <c r="O2703" s="51">
        <v>0</v>
      </c>
      <c r="P2703" s="51">
        <v>0</v>
      </c>
      <c r="Q2703" s="52">
        <v>0</v>
      </c>
      <c r="R2703" s="50">
        <v>359189</v>
      </c>
      <c r="S2703" s="51">
        <v>359258</v>
      </c>
      <c r="T2703" s="51">
        <v>0</v>
      </c>
      <c r="U2703" s="51">
        <v>0</v>
      </c>
      <c r="V2703" s="51">
        <v>0</v>
      </c>
      <c r="W2703" s="52">
        <v>0</v>
      </c>
      <c r="X2703" s="50">
        <v>4197</v>
      </c>
      <c r="Y2703" s="51">
        <v>8856</v>
      </c>
      <c r="Z2703" s="51">
        <v>0</v>
      </c>
      <c r="AA2703" s="51">
        <v>0</v>
      </c>
      <c r="AB2703" s="51">
        <v>0</v>
      </c>
      <c r="AC2703" s="52">
        <v>0</v>
      </c>
      <c r="AD2703" s="50">
        <v>354912</v>
      </c>
      <c r="AE2703" s="51">
        <v>350242</v>
      </c>
      <c r="AF2703" s="51">
        <v>0</v>
      </c>
      <c r="AG2703" s="51">
        <v>0</v>
      </c>
      <c r="AH2703" s="51">
        <v>0</v>
      </c>
      <c r="AI2703" s="52">
        <v>0</v>
      </c>
    </row>
    <row r="2704" spans="1:35" x14ac:dyDescent="0.25">
      <c r="A2704" s="27">
        <v>2020</v>
      </c>
      <c r="B2704" s="27">
        <v>1</v>
      </c>
      <c r="C2704" s="27" t="s">
        <v>55</v>
      </c>
      <c r="D2704" s="27">
        <v>78</v>
      </c>
      <c r="E2704" s="27">
        <v>1942</v>
      </c>
      <c r="F2704" s="53">
        <v>62690619</v>
      </c>
      <c r="G2704" s="54">
        <v>125229181</v>
      </c>
      <c r="H2704" s="54">
        <v>0</v>
      </c>
      <c r="I2704" s="54">
        <v>0</v>
      </c>
      <c r="J2704" s="54">
        <v>0</v>
      </c>
      <c r="K2704" s="55">
        <v>0</v>
      </c>
      <c r="L2704" s="53">
        <v>1092</v>
      </c>
      <c r="M2704" s="54">
        <v>1464</v>
      </c>
      <c r="N2704" s="54">
        <v>0</v>
      </c>
      <c r="O2704" s="54">
        <v>0</v>
      </c>
      <c r="P2704" s="54">
        <v>0</v>
      </c>
      <c r="Q2704" s="55">
        <v>0</v>
      </c>
      <c r="R2704" s="53">
        <v>346746</v>
      </c>
      <c r="S2704" s="54">
        <v>346780</v>
      </c>
      <c r="T2704" s="54">
        <v>0</v>
      </c>
      <c r="U2704" s="54">
        <v>0</v>
      </c>
      <c r="V2704" s="54">
        <v>0</v>
      </c>
      <c r="W2704" s="55">
        <v>0</v>
      </c>
      <c r="X2704" s="53">
        <v>4403</v>
      </c>
      <c r="Y2704" s="54">
        <v>9327</v>
      </c>
      <c r="Z2704" s="54">
        <v>0</v>
      </c>
      <c r="AA2704" s="54">
        <v>0</v>
      </c>
      <c r="AB2704" s="54">
        <v>0</v>
      </c>
      <c r="AC2704" s="55">
        <v>0</v>
      </c>
      <c r="AD2704" s="53">
        <v>342262</v>
      </c>
      <c r="AE2704" s="54">
        <v>337282</v>
      </c>
      <c r="AF2704" s="54">
        <v>0</v>
      </c>
      <c r="AG2704" s="54">
        <v>0</v>
      </c>
      <c r="AH2704" s="54">
        <v>0</v>
      </c>
      <c r="AI2704" s="55">
        <v>0</v>
      </c>
    </row>
    <row r="2705" spans="1:35" x14ac:dyDescent="0.25">
      <c r="A2705" s="26">
        <v>2020</v>
      </c>
      <c r="B2705" s="26">
        <v>1</v>
      </c>
      <c r="C2705" s="26" t="s">
        <v>55</v>
      </c>
      <c r="D2705" s="26">
        <v>79</v>
      </c>
      <c r="E2705" s="26">
        <v>1941</v>
      </c>
      <c r="F2705" s="50">
        <v>75773252</v>
      </c>
      <c r="G2705" s="51">
        <v>151263229</v>
      </c>
      <c r="H2705" s="51">
        <v>0</v>
      </c>
      <c r="I2705" s="51">
        <v>0</v>
      </c>
      <c r="J2705" s="51">
        <v>0</v>
      </c>
      <c r="K2705" s="52">
        <v>0</v>
      </c>
      <c r="L2705" s="50">
        <v>1698</v>
      </c>
      <c r="M2705" s="51">
        <v>1014</v>
      </c>
      <c r="N2705" s="51">
        <v>0</v>
      </c>
      <c r="O2705" s="51">
        <v>0</v>
      </c>
      <c r="P2705" s="51">
        <v>0</v>
      </c>
      <c r="Q2705" s="52">
        <v>0</v>
      </c>
      <c r="R2705" s="50">
        <v>419483</v>
      </c>
      <c r="S2705" s="51">
        <v>419527</v>
      </c>
      <c r="T2705" s="51">
        <v>0</v>
      </c>
      <c r="U2705" s="51">
        <v>0</v>
      </c>
      <c r="V2705" s="51">
        <v>0</v>
      </c>
      <c r="W2705" s="52">
        <v>0</v>
      </c>
      <c r="X2705" s="50">
        <v>6009</v>
      </c>
      <c r="Y2705" s="51">
        <v>12659</v>
      </c>
      <c r="Z2705" s="51">
        <v>0</v>
      </c>
      <c r="AA2705" s="51">
        <v>0</v>
      </c>
      <c r="AB2705" s="51">
        <v>0</v>
      </c>
      <c r="AC2705" s="52">
        <v>0</v>
      </c>
      <c r="AD2705" s="50">
        <v>413411</v>
      </c>
      <c r="AE2705" s="51">
        <v>406728</v>
      </c>
      <c r="AF2705" s="51">
        <v>0</v>
      </c>
      <c r="AG2705" s="51">
        <v>0</v>
      </c>
      <c r="AH2705" s="51">
        <v>0</v>
      </c>
      <c r="AI2705" s="52">
        <v>0</v>
      </c>
    </row>
    <row r="2706" spans="1:35" x14ac:dyDescent="0.25">
      <c r="A2706" s="27">
        <v>2020</v>
      </c>
      <c r="B2706" s="27">
        <v>1</v>
      </c>
      <c r="C2706" s="27" t="s">
        <v>55</v>
      </c>
      <c r="D2706" s="27">
        <v>80</v>
      </c>
      <c r="E2706" s="27">
        <v>1940</v>
      </c>
      <c r="F2706" s="53">
        <v>78493516</v>
      </c>
      <c r="G2706" s="54">
        <v>156527318</v>
      </c>
      <c r="H2706" s="54">
        <v>0</v>
      </c>
      <c r="I2706" s="54">
        <v>0</v>
      </c>
      <c r="J2706" s="54">
        <v>0</v>
      </c>
      <c r="K2706" s="55">
        <v>0</v>
      </c>
      <c r="L2706" s="53">
        <v>0</v>
      </c>
      <c r="M2706" s="54">
        <v>134</v>
      </c>
      <c r="N2706" s="54">
        <v>0</v>
      </c>
      <c r="O2706" s="54">
        <v>0</v>
      </c>
      <c r="P2706" s="54">
        <v>0</v>
      </c>
      <c r="Q2706" s="55">
        <v>0</v>
      </c>
      <c r="R2706" s="53">
        <v>434955</v>
      </c>
      <c r="S2706" s="54">
        <v>435001</v>
      </c>
      <c r="T2706" s="54">
        <v>0</v>
      </c>
      <c r="U2706" s="54">
        <v>0</v>
      </c>
      <c r="V2706" s="54">
        <v>0</v>
      </c>
      <c r="W2706" s="55">
        <v>0</v>
      </c>
      <c r="X2706" s="53">
        <v>7102</v>
      </c>
      <c r="Y2706" s="54">
        <v>14900</v>
      </c>
      <c r="Z2706" s="54">
        <v>0</v>
      </c>
      <c r="AA2706" s="54">
        <v>0</v>
      </c>
      <c r="AB2706" s="54">
        <v>0</v>
      </c>
      <c r="AC2706" s="55">
        <v>0</v>
      </c>
      <c r="AD2706" s="53">
        <v>427785</v>
      </c>
      <c r="AE2706" s="54">
        <v>419970</v>
      </c>
      <c r="AF2706" s="54">
        <v>0</v>
      </c>
      <c r="AG2706" s="54">
        <v>0</v>
      </c>
      <c r="AH2706" s="54">
        <v>0</v>
      </c>
      <c r="AI2706" s="55">
        <v>0</v>
      </c>
    </row>
    <row r="2707" spans="1:35" x14ac:dyDescent="0.25">
      <c r="A2707" s="26">
        <v>2020</v>
      </c>
      <c r="B2707" s="26">
        <v>1</v>
      </c>
      <c r="C2707" s="26" t="s">
        <v>55</v>
      </c>
      <c r="D2707" s="26">
        <v>81</v>
      </c>
      <c r="E2707" s="26">
        <v>1939</v>
      </c>
      <c r="F2707" s="50">
        <v>75769357</v>
      </c>
      <c r="G2707" s="51">
        <v>150952379</v>
      </c>
      <c r="H2707" s="51">
        <v>0</v>
      </c>
      <c r="I2707" s="51">
        <v>0</v>
      </c>
      <c r="J2707" s="51">
        <v>0</v>
      </c>
      <c r="K2707" s="52">
        <v>0</v>
      </c>
      <c r="L2707" s="50">
        <v>852</v>
      </c>
      <c r="M2707" s="51">
        <v>1266</v>
      </c>
      <c r="N2707" s="51">
        <v>0</v>
      </c>
      <c r="O2707" s="51">
        <v>0</v>
      </c>
      <c r="P2707" s="51">
        <v>0</v>
      </c>
      <c r="Q2707" s="52">
        <v>0</v>
      </c>
      <c r="R2707" s="50">
        <v>420375</v>
      </c>
      <c r="S2707" s="51">
        <v>420388</v>
      </c>
      <c r="T2707" s="51">
        <v>0</v>
      </c>
      <c r="U2707" s="51">
        <v>0</v>
      </c>
      <c r="V2707" s="51">
        <v>0</v>
      </c>
      <c r="W2707" s="52">
        <v>0</v>
      </c>
      <c r="X2707" s="50">
        <v>7783</v>
      </c>
      <c r="Y2707" s="51">
        <v>16201</v>
      </c>
      <c r="Z2707" s="51">
        <v>0</v>
      </c>
      <c r="AA2707" s="51">
        <v>0</v>
      </c>
      <c r="AB2707" s="51">
        <v>0</v>
      </c>
      <c r="AC2707" s="52">
        <v>0</v>
      </c>
      <c r="AD2707" s="50">
        <v>412533</v>
      </c>
      <c r="AE2707" s="51">
        <v>404070</v>
      </c>
      <c r="AF2707" s="51">
        <v>0</v>
      </c>
      <c r="AG2707" s="51">
        <v>0</v>
      </c>
      <c r="AH2707" s="51">
        <v>0</v>
      </c>
      <c r="AI2707" s="52">
        <v>0</v>
      </c>
    </row>
    <row r="2708" spans="1:35" x14ac:dyDescent="0.25">
      <c r="A2708" s="27">
        <v>2020</v>
      </c>
      <c r="B2708" s="27">
        <v>1</v>
      </c>
      <c r="C2708" s="27" t="s">
        <v>55</v>
      </c>
      <c r="D2708" s="27">
        <v>82</v>
      </c>
      <c r="E2708" s="27">
        <v>1938</v>
      </c>
      <c r="F2708" s="53">
        <v>68393318</v>
      </c>
      <c r="G2708" s="54">
        <v>136069207</v>
      </c>
      <c r="H2708" s="54">
        <v>0</v>
      </c>
      <c r="I2708" s="54">
        <v>0</v>
      </c>
      <c r="J2708" s="54">
        <v>0</v>
      </c>
      <c r="K2708" s="55">
        <v>0</v>
      </c>
      <c r="L2708" s="53">
        <v>286</v>
      </c>
      <c r="M2708" s="54">
        <v>182</v>
      </c>
      <c r="N2708" s="54">
        <v>0</v>
      </c>
      <c r="O2708" s="54">
        <v>0</v>
      </c>
      <c r="P2708" s="54">
        <v>0</v>
      </c>
      <c r="Q2708" s="55">
        <v>0</v>
      </c>
      <c r="R2708" s="53">
        <v>379950</v>
      </c>
      <c r="S2708" s="54">
        <v>379987</v>
      </c>
      <c r="T2708" s="54">
        <v>0</v>
      </c>
      <c r="U2708" s="54">
        <v>0</v>
      </c>
      <c r="V2708" s="54">
        <v>0</v>
      </c>
      <c r="W2708" s="55">
        <v>0</v>
      </c>
      <c r="X2708" s="53">
        <v>8043</v>
      </c>
      <c r="Y2708" s="54">
        <v>16761</v>
      </c>
      <c r="Z2708" s="54">
        <v>0</v>
      </c>
      <c r="AA2708" s="54">
        <v>0</v>
      </c>
      <c r="AB2708" s="54">
        <v>0</v>
      </c>
      <c r="AC2708" s="55">
        <v>0</v>
      </c>
      <c r="AD2708" s="53">
        <v>371861</v>
      </c>
      <c r="AE2708" s="54">
        <v>363113</v>
      </c>
      <c r="AF2708" s="54">
        <v>0</v>
      </c>
      <c r="AG2708" s="54">
        <v>0</v>
      </c>
      <c r="AH2708" s="54">
        <v>0</v>
      </c>
      <c r="AI2708" s="55">
        <v>0</v>
      </c>
    </row>
    <row r="2709" spans="1:35" x14ac:dyDescent="0.25">
      <c r="A2709" s="26">
        <v>2020</v>
      </c>
      <c r="B2709" s="26">
        <v>1</v>
      </c>
      <c r="C2709" s="26" t="s">
        <v>55</v>
      </c>
      <c r="D2709" s="26">
        <v>83</v>
      </c>
      <c r="E2709" s="26">
        <v>1937</v>
      </c>
      <c r="F2709" s="50">
        <v>61420386</v>
      </c>
      <c r="G2709" s="51">
        <v>121979481</v>
      </c>
      <c r="H2709" s="51">
        <v>0</v>
      </c>
      <c r="I2709" s="51">
        <v>0</v>
      </c>
      <c r="J2709" s="51">
        <v>0</v>
      </c>
      <c r="K2709" s="52">
        <v>0</v>
      </c>
      <c r="L2709" s="50">
        <v>596</v>
      </c>
      <c r="M2709" s="51">
        <v>1648</v>
      </c>
      <c r="N2709" s="51">
        <v>0</v>
      </c>
      <c r="O2709" s="51">
        <v>0</v>
      </c>
      <c r="P2709" s="51">
        <v>0</v>
      </c>
      <c r="Q2709" s="52">
        <v>0</v>
      </c>
      <c r="R2709" s="50">
        <v>341774</v>
      </c>
      <c r="S2709" s="51">
        <v>341793</v>
      </c>
      <c r="T2709" s="51">
        <v>0</v>
      </c>
      <c r="U2709" s="51">
        <v>0</v>
      </c>
      <c r="V2709" s="51">
        <v>0</v>
      </c>
      <c r="W2709" s="52">
        <v>0</v>
      </c>
      <c r="X2709" s="50">
        <v>8259</v>
      </c>
      <c r="Y2709" s="51">
        <v>17676</v>
      </c>
      <c r="Z2709" s="51">
        <v>0</v>
      </c>
      <c r="AA2709" s="51">
        <v>0</v>
      </c>
      <c r="AB2709" s="51">
        <v>0</v>
      </c>
      <c r="AC2709" s="52">
        <v>0</v>
      </c>
      <c r="AD2709" s="50">
        <v>333497</v>
      </c>
      <c r="AE2709" s="51">
        <v>324067</v>
      </c>
      <c r="AF2709" s="51">
        <v>0</v>
      </c>
      <c r="AG2709" s="51">
        <v>0</v>
      </c>
      <c r="AH2709" s="51">
        <v>0</v>
      </c>
      <c r="AI2709" s="52">
        <v>0</v>
      </c>
    </row>
    <row r="2710" spans="1:35" x14ac:dyDescent="0.25">
      <c r="A2710" s="27">
        <v>2020</v>
      </c>
      <c r="B2710" s="27">
        <v>1</v>
      </c>
      <c r="C2710" s="27" t="s">
        <v>55</v>
      </c>
      <c r="D2710" s="27">
        <v>84</v>
      </c>
      <c r="E2710" s="27">
        <v>1936</v>
      </c>
      <c r="F2710" s="53">
        <v>56816814</v>
      </c>
      <c r="G2710" s="54">
        <v>112610154</v>
      </c>
      <c r="H2710" s="54">
        <v>0</v>
      </c>
      <c r="I2710" s="54">
        <v>0</v>
      </c>
      <c r="J2710" s="54">
        <v>0</v>
      </c>
      <c r="K2710" s="55">
        <v>0</v>
      </c>
      <c r="L2710" s="53">
        <v>396</v>
      </c>
      <c r="M2710" s="54">
        <v>732</v>
      </c>
      <c r="N2710" s="54">
        <v>0</v>
      </c>
      <c r="O2710" s="54">
        <v>0</v>
      </c>
      <c r="P2710" s="54">
        <v>0</v>
      </c>
      <c r="Q2710" s="55">
        <v>0</v>
      </c>
      <c r="R2710" s="53">
        <v>316935</v>
      </c>
      <c r="S2710" s="54">
        <v>316943</v>
      </c>
      <c r="T2710" s="54">
        <v>0</v>
      </c>
      <c r="U2710" s="54">
        <v>0</v>
      </c>
      <c r="V2710" s="54">
        <v>0</v>
      </c>
      <c r="W2710" s="55">
        <v>0</v>
      </c>
      <c r="X2710" s="53">
        <v>9127</v>
      </c>
      <c r="Y2710" s="54">
        <v>18940</v>
      </c>
      <c r="Z2710" s="54">
        <v>0</v>
      </c>
      <c r="AA2710" s="54">
        <v>0</v>
      </c>
      <c r="AB2710" s="54">
        <v>0</v>
      </c>
      <c r="AC2710" s="55">
        <v>0</v>
      </c>
      <c r="AD2710" s="53">
        <v>307760</v>
      </c>
      <c r="AE2710" s="54">
        <v>297932</v>
      </c>
      <c r="AF2710" s="54">
        <v>0</v>
      </c>
      <c r="AG2710" s="54">
        <v>0</v>
      </c>
      <c r="AH2710" s="54">
        <v>0</v>
      </c>
      <c r="AI2710" s="55">
        <v>0</v>
      </c>
    </row>
    <row r="2711" spans="1:35" x14ac:dyDescent="0.25">
      <c r="A2711" s="26">
        <v>2020</v>
      </c>
      <c r="B2711" s="26">
        <v>1</v>
      </c>
      <c r="C2711" s="26" t="s">
        <v>55</v>
      </c>
      <c r="D2711" s="26">
        <v>85</v>
      </c>
      <c r="E2711" s="26">
        <v>1935</v>
      </c>
      <c r="F2711" s="50">
        <v>51777085</v>
      </c>
      <c r="G2711" s="51">
        <v>102350815</v>
      </c>
      <c r="H2711" s="51">
        <v>0</v>
      </c>
      <c r="I2711" s="51">
        <v>0</v>
      </c>
      <c r="J2711" s="51">
        <v>0</v>
      </c>
      <c r="K2711" s="52">
        <v>0</v>
      </c>
      <c r="L2711" s="50">
        <v>264</v>
      </c>
      <c r="M2711" s="51">
        <v>0</v>
      </c>
      <c r="N2711" s="51">
        <v>0</v>
      </c>
      <c r="O2711" s="51">
        <v>0</v>
      </c>
      <c r="P2711" s="51">
        <v>0</v>
      </c>
      <c r="Q2711" s="52">
        <v>0</v>
      </c>
      <c r="R2711" s="50">
        <v>289529</v>
      </c>
      <c r="S2711" s="51">
        <v>289554</v>
      </c>
      <c r="T2711" s="51">
        <v>0</v>
      </c>
      <c r="U2711" s="51">
        <v>0</v>
      </c>
      <c r="V2711" s="51">
        <v>0</v>
      </c>
      <c r="W2711" s="52">
        <v>0</v>
      </c>
      <c r="X2711" s="50">
        <v>9743</v>
      </c>
      <c r="Y2711" s="51">
        <v>20310</v>
      </c>
      <c r="Z2711" s="51">
        <v>0</v>
      </c>
      <c r="AA2711" s="51">
        <v>0</v>
      </c>
      <c r="AB2711" s="51">
        <v>0</v>
      </c>
      <c r="AC2711" s="52">
        <v>0</v>
      </c>
      <c r="AD2711" s="50">
        <v>279778</v>
      </c>
      <c r="AE2711" s="51">
        <v>269193</v>
      </c>
      <c r="AF2711" s="51">
        <v>0</v>
      </c>
      <c r="AG2711" s="51">
        <v>0</v>
      </c>
      <c r="AH2711" s="51">
        <v>0</v>
      </c>
      <c r="AI2711" s="52">
        <v>0</v>
      </c>
    </row>
    <row r="2712" spans="1:35" x14ac:dyDescent="0.25">
      <c r="A2712" s="27">
        <v>2020</v>
      </c>
      <c r="B2712" s="27">
        <v>1</v>
      </c>
      <c r="C2712" s="27" t="s">
        <v>55</v>
      </c>
      <c r="D2712" s="27">
        <v>86</v>
      </c>
      <c r="E2712" s="27">
        <v>1934</v>
      </c>
      <c r="F2712" s="53">
        <v>44927784</v>
      </c>
      <c r="G2712" s="54">
        <v>88580764</v>
      </c>
      <c r="H2712" s="54">
        <v>0</v>
      </c>
      <c r="I2712" s="54">
        <v>0</v>
      </c>
      <c r="J2712" s="54">
        <v>0</v>
      </c>
      <c r="K2712" s="55">
        <v>0</v>
      </c>
      <c r="L2712" s="53">
        <v>302</v>
      </c>
      <c r="M2712" s="54">
        <v>0</v>
      </c>
      <c r="N2712" s="54">
        <v>0</v>
      </c>
      <c r="O2712" s="54">
        <v>0</v>
      </c>
      <c r="P2712" s="54">
        <v>0</v>
      </c>
      <c r="Q2712" s="55">
        <v>0</v>
      </c>
      <c r="R2712" s="53">
        <v>251886</v>
      </c>
      <c r="S2712" s="54">
        <v>251895</v>
      </c>
      <c r="T2712" s="54">
        <v>0</v>
      </c>
      <c r="U2712" s="54">
        <v>0</v>
      </c>
      <c r="V2712" s="54">
        <v>0</v>
      </c>
      <c r="W2712" s="55">
        <v>0</v>
      </c>
      <c r="X2712" s="53">
        <v>9807</v>
      </c>
      <c r="Y2712" s="54">
        <v>20201</v>
      </c>
      <c r="Z2712" s="54">
        <v>0</v>
      </c>
      <c r="AA2712" s="54">
        <v>0</v>
      </c>
      <c r="AB2712" s="54">
        <v>0</v>
      </c>
      <c r="AC2712" s="55">
        <v>0</v>
      </c>
      <c r="AD2712" s="53">
        <v>242088</v>
      </c>
      <c r="AE2712" s="54">
        <v>231671</v>
      </c>
      <c r="AF2712" s="54">
        <v>0</v>
      </c>
      <c r="AG2712" s="54">
        <v>0</v>
      </c>
      <c r="AH2712" s="54">
        <v>0</v>
      </c>
      <c r="AI2712" s="55">
        <v>0</v>
      </c>
    </row>
    <row r="2713" spans="1:35" x14ac:dyDescent="0.25">
      <c r="A2713" s="26">
        <v>2020</v>
      </c>
      <c r="B2713" s="26">
        <v>1</v>
      </c>
      <c r="C2713" s="26" t="s">
        <v>55</v>
      </c>
      <c r="D2713" s="26">
        <v>87</v>
      </c>
      <c r="E2713" s="26">
        <v>1933</v>
      </c>
      <c r="F2713" s="50">
        <v>33309021</v>
      </c>
      <c r="G2713" s="51">
        <v>65435661</v>
      </c>
      <c r="H2713" s="51">
        <v>0</v>
      </c>
      <c r="I2713" s="51">
        <v>0</v>
      </c>
      <c r="J2713" s="51">
        <v>0</v>
      </c>
      <c r="K2713" s="52">
        <v>0</v>
      </c>
      <c r="L2713" s="50">
        <v>60</v>
      </c>
      <c r="M2713" s="51">
        <v>792</v>
      </c>
      <c r="N2713" s="51">
        <v>0</v>
      </c>
      <c r="O2713" s="51">
        <v>0</v>
      </c>
      <c r="P2713" s="51">
        <v>0</v>
      </c>
      <c r="Q2713" s="52">
        <v>0</v>
      </c>
      <c r="R2713" s="50">
        <v>187381</v>
      </c>
      <c r="S2713" s="51">
        <v>187377</v>
      </c>
      <c r="T2713" s="51">
        <v>0</v>
      </c>
      <c r="U2713" s="51">
        <v>0</v>
      </c>
      <c r="V2713" s="51">
        <v>0</v>
      </c>
      <c r="W2713" s="52">
        <v>0</v>
      </c>
      <c r="X2713" s="50">
        <v>8522</v>
      </c>
      <c r="Y2713" s="51">
        <v>17761</v>
      </c>
      <c r="Z2713" s="51">
        <v>0</v>
      </c>
      <c r="AA2713" s="51">
        <v>0</v>
      </c>
      <c r="AB2713" s="51">
        <v>0</v>
      </c>
      <c r="AC2713" s="52">
        <v>0</v>
      </c>
      <c r="AD2713" s="50">
        <v>178855</v>
      </c>
      <c r="AE2713" s="51">
        <v>169620</v>
      </c>
      <c r="AF2713" s="51">
        <v>0</v>
      </c>
      <c r="AG2713" s="51">
        <v>0</v>
      </c>
      <c r="AH2713" s="51">
        <v>0</v>
      </c>
      <c r="AI2713" s="52">
        <v>0</v>
      </c>
    </row>
    <row r="2714" spans="1:35" x14ac:dyDescent="0.25">
      <c r="A2714" s="27">
        <v>2020</v>
      </c>
      <c r="B2714" s="27">
        <v>1</v>
      </c>
      <c r="C2714" s="27" t="s">
        <v>55</v>
      </c>
      <c r="D2714" s="27">
        <v>88</v>
      </c>
      <c r="E2714" s="27">
        <v>1932</v>
      </c>
      <c r="F2714" s="53">
        <v>30135871</v>
      </c>
      <c r="G2714" s="54">
        <v>58981678</v>
      </c>
      <c r="H2714" s="54">
        <v>0</v>
      </c>
      <c r="I2714" s="54">
        <v>0</v>
      </c>
      <c r="J2714" s="54">
        <v>0</v>
      </c>
      <c r="K2714" s="55">
        <v>0</v>
      </c>
      <c r="L2714" s="53">
        <v>364</v>
      </c>
      <c r="M2714" s="54">
        <v>120</v>
      </c>
      <c r="N2714" s="54">
        <v>0</v>
      </c>
      <c r="O2714" s="54">
        <v>0</v>
      </c>
      <c r="P2714" s="54">
        <v>0</v>
      </c>
      <c r="Q2714" s="55">
        <v>0</v>
      </c>
      <c r="R2714" s="53">
        <v>170201</v>
      </c>
      <c r="S2714" s="54">
        <v>170186</v>
      </c>
      <c r="T2714" s="54">
        <v>0</v>
      </c>
      <c r="U2714" s="54">
        <v>0</v>
      </c>
      <c r="V2714" s="54">
        <v>0</v>
      </c>
      <c r="W2714" s="55">
        <v>0</v>
      </c>
      <c r="X2714" s="53">
        <v>9002</v>
      </c>
      <c r="Y2714" s="54">
        <v>18462</v>
      </c>
      <c r="Z2714" s="54">
        <v>0</v>
      </c>
      <c r="AA2714" s="54">
        <v>0</v>
      </c>
      <c r="AB2714" s="54">
        <v>0</v>
      </c>
      <c r="AC2714" s="55">
        <v>0</v>
      </c>
      <c r="AD2714" s="53">
        <v>161197</v>
      </c>
      <c r="AE2714" s="54">
        <v>151735</v>
      </c>
      <c r="AF2714" s="54">
        <v>0</v>
      </c>
      <c r="AG2714" s="54">
        <v>0</v>
      </c>
      <c r="AH2714" s="54">
        <v>0</v>
      </c>
      <c r="AI2714" s="55">
        <v>0</v>
      </c>
    </row>
    <row r="2715" spans="1:35" x14ac:dyDescent="0.25">
      <c r="A2715" s="26">
        <v>2020</v>
      </c>
      <c r="B2715" s="26">
        <v>1</v>
      </c>
      <c r="C2715" s="26" t="s">
        <v>55</v>
      </c>
      <c r="D2715" s="26">
        <v>89</v>
      </c>
      <c r="E2715" s="26">
        <v>1931</v>
      </c>
      <c r="F2715" s="50">
        <v>27657676</v>
      </c>
      <c r="G2715" s="51">
        <v>53978670</v>
      </c>
      <c r="H2715" s="51">
        <v>0</v>
      </c>
      <c r="I2715" s="51">
        <v>0</v>
      </c>
      <c r="J2715" s="51">
        <v>0</v>
      </c>
      <c r="K2715" s="52">
        <v>0</v>
      </c>
      <c r="L2715" s="50">
        <v>60</v>
      </c>
      <c r="M2715" s="51">
        <v>0</v>
      </c>
      <c r="N2715" s="51">
        <v>0</v>
      </c>
      <c r="O2715" s="51">
        <v>0</v>
      </c>
      <c r="P2715" s="51">
        <v>0</v>
      </c>
      <c r="Q2715" s="52">
        <v>0</v>
      </c>
      <c r="R2715" s="50">
        <v>156710</v>
      </c>
      <c r="S2715" s="51">
        <v>156706</v>
      </c>
      <c r="T2715" s="51">
        <v>0</v>
      </c>
      <c r="U2715" s="51">
        <v>0</v>
      </c>
      <c r="V2715" s="51">
        <v>0</v>
      </c>
      <c r="W2715" s="52">
        <v>0</v>
      </c>
      <c r="X2715" s="50">
        <v>9204</v>
      </c>
      <c r="Y2715" s="51">
        <v>18879</v>
      </c>
      <c r="Z2715" s="51">
        <v>0</v>
      </c>
      <c r="AA2715" s="51">
        <v>0</v>
      </c>
      <c r="AB2715" s="51">
        <v>0</v>
      </c>
      <c r="AC2715" s="52">
        <v>0</v>
      </c>
      <c r="AD2715" s="50">
        <v>147509</v>
      </c>
      <c r="AE2715" s="51">
        <v>137822</v>
      </c>
      <c r="AF2715" s="51">
        <v>0</v>
      </c>
      <c r="AG2715" s="51">
        <v>0</v>
      </c>
      <c r="AH2715" s="51">
        <v>0</v>
      </c>
      <c r="AI2715" s="52">
        <v>0</v>
      </c>
    </row>
    <row r="2716" spans="1:35" x14ac:dyDescent="0.25">
      <c r="A2716" s="27">
        <v>2020</v>
      </c>
      <c r="B2716" s="27">
        <v>1</v>
      </c>
      <c r="C2716" s="27" t="s">
        <v>55</v>
      </c>
      <c r="D2716" s="27">
        <v>90</v>
      </c>
      <c r="E2716" s="27">
        <v>1930</v>
      </c>
      <c r="F2716" s="53">
        <v>25663804</v>
      </c>
      <c r="G2716" s="54">
        <v>49858113</v>
      </c>
      <c r="H2716" s="54">
        <v>0</v>
      </c>
      <c r="I2716" s="54">
        <v>0</v>
      </c>
      <c r="J2716" s="54">
        <v>0</v>
      </c>
      <c r="K2716" s="55">
        <v>0</v>
      </c>
      <c r="L2716" s="53">
        <v>244</v>
      </c>
      <c r="M2716" s="54">
        <v>550</v>
      </c>
      <c r="N2716" s="54">
        <v>0</v>
      </c>
      <c r="O2716" s="54">
        <v>0</v>
      </c>
      <c r="P2716" s="54">
        <v>0</v>
      </c>
      <c r="Q2716" s="55">
        <v>0</v>
      </c>
      <c r="R2716" s="53">
        <v>146149</v>
      </c>
      <c r="S2716" s="54">
        <v>146157</v>
      </c>
      <c r="T2716" s="54">
        <v>0</v>
      </c>
      <c r="U2716" s="54">
        <v>0</v>
      </c>
      <c r="V2716" s="54">
        <v>0</v>
      </c>
      <c r="W2716" s="55">
        <v>0</v>
      </c>
      <c r="X2716" s="53">
        <v>9941</v>
      </c>
      <c r="Y2716" s="54">
        <v>20157</v>
      </c>
      <c r="Z2716" s="54">
        <v>0</v>
      </c>
      <c r="AA2716" s="54">
        <v>0</v>
      </c>
      <c r="AB2716" s="54">
        <v>0</v>
      </c>
      <c r="AC2716" s="55">
        <v>0</v>
      </c>
      <c r="AD2716" s="53">
        <v>136221</v>
      </c>
      <c r="AE2716" s="54">
        <v>126016</v>
      </c>
      <c r="AF2716" s="54">
        <v>0</v>
      </c>
      <c r="AG2716" s="54">
        <v>0</v>
      </c>
      <c r="AH2716" s="54">
        <v>0</v>
      </c>
      <c r="AI2716" s="55">
        <v>0</v>
      </c>
    </row>
    <row r="2717" spans="1:35" x14ac:dyDescent="0.25">
      <c r="A2717" s="26">
        <v>2020</v>
      </c>
      <c r="B2717" s="26">
        <v>1</v>
      </c>
      <c r="C2717" s="26" t="s">
        <v>55</v>
      </c>
      <c r="D2717" s="26">
        <v>91</v>
      </c>
      <c r="E2717" s="26">
        <v>1929</v>
      </c>
      <c r="F2717" s="50">
        <v>21388480</v>
      </c>
      <c r="G2717" s="51">
        <v>41320688</v>
      </c>
      <c r="H2717" s="51">
        <v>0</v>
      </c>
      <c r="I2717" s="51">
        <v>0</v>
      </c>
      <c r="J2717" s="51">
        <v>0</v>
      </c>
      <c r="K2717" s="52">
        <v>0</v>
      </c>
      <c r="L2717" s="50">
        <v>0</v>
      </c>
      <c r="M2717" s="51">
        <v>260</v>
      </c>
      <c r="N2717" s="51">
        <v>0</v>
      </c>
      <c r="O2717" s="51">
        <v>0</v>
      </c>
      <c r="P2717" s="51">
        <v>0</v>
      </c>
      <c r="Q2717" s="52">
        <v>0</v>
      </c>
      <c r="R2717" s="50">
        <v>122490</v>
      </c>
      <c r="S2717" s="51">
        <v>122474</v>
      </c>
      <c r="T2717" s="51">
        <v>0</v>
      </c>
      <c r="U2717" s="51">
        <v>0</v>
      </c>
      <c r="V2717" s="51">
        <v>0</v>
      </c>
      <c r="W2717" s="52">
        <v>0</v>
      </c>
      <c r="X2717" s="50">
        <v>9574</v>
      </c>
      <c r="Y2717" s="51">
        <v>19380</v>
      </c>
      <c r="Z2717" s="51">
        <v>0</v>
      </c>
      <c r="AA2717" s="51">
        <v>0</v>
      </c>
      <c r="AB2717" s="51">
        <v>0</v>
      </c>
      <c r="AC2717" s="52">
        <v>0</v>
      </c>
      <c r="AD2717" s="50">
        <v>112931</v>
      </c>
      <c r="AE2717" s="51">
        <v>103145</v>
      </c>
      <c r="AF2717" s="51">
        <v>0</v>
      </c>
      <c r="AG2717" s="51">
        <v>0</v>
      </c>
      <c r="AH2717" s="51">
        <v>0</v>
      </c>
      <c r="AI2717" s="52">
        <v>0</v>
      </c>
    </row>
    <row r="2718" spans="1:35" x14ac:dyDescent="0.25">
      <c r="A2718" s="27">
        <v>2020</v>
      </c>
      <c r="B2718" s="27">
        <v>1</v>
      </c>
      <c r="C2718" s="27" t="s">
        <v>55</v>
      </c>
      <c r="D2718" s="27">
        <v>92</v>
      </c>
      <c r="E2718" s="27">
        <v>1928</v>
      </c>
      <c r="F2718" s="53">
        <v>17794472</v>
      </c>
      <c r="G2718" s="54">
        <v>34200875</v>
      </c>
      <c r="H2718" s="54">
        <v>0</v>
      </c>
      <c r="I2718" s="54">
        <v>0</v>
      </c>
      <c r="J2718" s="54">
        <v>0</v>
      </c>
      <c r="K2718" s="55">
        <v>0</v>
      </c>
      <c r="L2718" s="53">
        <v>0</v>
      </c>
      <c r="M2718" s="54">
        <v>464</v>
      </c>
      <c r="N2718" s="54">
        <v>0</v>
      </c>
      <c r="O2718" s="54">
        <v>0</v>
      </c>
      <c r="P2718" s="54">
        <v>0</v>
      </c>
      <c r="Q2718" s="55">
        <v>0</v>
      </c>
      <c r="R2718" s="53">
        <v>102552</v>
      </c>
      <c r="S2718" s="54">
        <v>102532</v>
      </c>
      <c r="T2718" s="54">
        <v>0</v>
      </c>
      <c r="U2718" s="54">
        <v>0</v>
      </c>
      <c r="V2718" s="54">
        <v>0</v>
      </c>
      <c r="W2718" s="55">
        <v>0</v>
      </c>
      <c r="X2718" s="53">
        <v>9131</v>
      </c>
      <c r="Y2718" s="54">
        <v>18260</v>
      </c>
      <c r="Z2718" s="54">
        <v>0</v>
      </c>
      <c r="AA2718" s="54">
        <v>0</v>
      </c>
      <c r="AB2718" s="54">
        <v>0</v>
      </c>
      <c r="AC2718" s="55">
        <v>0</v>
      </c>
      <c r="AD2718" s="53">
        <v>93450</v>
      </c>
      <c r="AE2718" s="54">
        <v>84319</v>
      </c>
      <c r="AF2718" s="54">
        <v>0</v>
      </c>
      <c r="AG2718" s="54">
        <v>0</v>
      </c>
      <c r="AH2718" s="54">
        <v>0</v>
      </c>
      <c r="AI2718" s="55">
        <v>0</v>
      </c>
    </row>
    <row r="2719" spans="1:35" x14ac:dyDescent="0.25">
      <c r="A2719" s="26">
        <v>2020</v>
      </c>
      <c r="B2719" s="26">
        <v>1</v>
      </c>
      <c r="C2719" s="26" t="s">
        <v>55</v>
      </c>
      <c r="D2719" s="26">
        <v>93</v>
      </c>
      <c r="E2719" s="26">
        <v>1927</v>
      </c>
      <c r="F2719" s="50">
        <v>13991551</v>
      </c>
      <c r="G2719" s="51">
        <v>26738768</v>
      </c>
      <c r="H2719" s="51">
        <v>0</v>
      </c>
      <c r="I2719" s="51">
        <v>0</v>
      </c>
      <c r="J2719" s="51">
        <v>0</v>
      </c>
      <c r="K2719" s="52">
        <v>0</v>
      </c>
      <c r="L2719" s="50">
        <v>0</v>
      </c>
      <c r="M2719" s="51">
        <v>732</v>
      </c>
      <c r="N2719" s="51">
        <v>0</v>
      </c>
      <c r="O2719" s="51">
        <v>0</v>
      </c>
      <c r="P2719" s="51">
        <v>0</v>
      </c>
      <c r="Q2719" s="52">
        <v>0</v>
      </c>
      <c r="R2719" s="50">
        <v>81102</v>
      </c>
      <c r="S2719" s="51">
        <v>81092</v>
      </c>
      <c r="T2719" s="51">
        <v>0</v>
      </c>
      <c r="U2719" s="51">
        <v>0</v>
      </c>
      <c r="V2719" s="51">
        <v>0</v>
      </c>
      <c r="W2719" s="52">
        <v>0</v>
      </c>
      <c r="X2719" s="50">
        <v>8110</v>
      </c>
      <c r="Y2719" s="51">
        <v>16106</v>
      </c>
      <c r="Z2719" s="51">
        <v>0</v>
      </c>
      <c r="AA2719" s="51">
        <v>0</v>
      </c>
      <c r="AB2719" s="51">
        <v>0</v>
      </c>
      <c r="AC2719" s="52">
        <v>0</v>
      </c>
      <c r="AD2719" s="50">
        <v>73034</v>
      </c>
      <c r="AE2719" s="51">
        <v>65034</v>
      </c>
      <c r="AF2719" s="51">
        <v>0</v>
      </c>
      <c r="AG2719" s="51">
        <v>0</v>
      </c>
      <c r="AH2719" s="51">
        <v>0</v>
      </c>
      <c r="AI2719" s="52">
        <v>0</v>
      </c>
    </row>
    <row r="2720" spans="1:35" x14ac:dyDescent="0.25">
      <c r="A2720" s="27">
        <v>2020</v>
      </c>
      <c r="B2720" s="27">
        <v>1</v>
      </c>
      <c r="C2720" s="27" t="s">
        <v>55</v>
      </c>
      <c r="D2720" s="27">
        <v>94</v>
      </c>
      <c r="E2720" s="27">
        <v>1926</v>
      </c>
      <c r="F2720" s="53">
        <v>11314504</v>
      </c>
      <c r="G2720" s="54">
        <v>21496694</v>
      </c>
      <c r="H2720" s="54">
        <v>0</v>
      </c>
      <c r="I2720" s="54">
        <v>0</v>
      </c>
      <c r="J2720" s="54">
        <v>0</v>
      </c>
      <c r="K2720" s="55">
        <v>0</v>
      </c>
      <c r="L2720" s="53">
        <v>0</v>
      </c>
      <c r="M2720" s="54">
        <v>0</v>
      </c>
      <c r="N2720" s="54">
        <v>0</v>
      </c>
      <c r="O2720" s="54">
        <v>0</v>
      </c>
      <c r="P2720" s="54">
        <v>0</v>
      </c>
      <c r="Q2720" s="55">
        <v>0</v>
      </c>
      <c r="R2720" s="53">
        <v>65988</v>
      </c>
      <c r="S2720" s="54">
        <v>65985</v>
      </c>
      <c r="T2720" s="54">
        <v>0</v>
      </c>
      <c r="U2720" s="54">
        <v>0</v>
      </c>
      <c r="V2720" s="54">
        <v>0</v>
      </c>
      <c r="W2720" s="55">
        <v>0</v>
      </c>
      <c r="X2720" s="53">
        <v>7293</v>
      </c>
      <c r="Y2720" s="54">
        <v>14475</v>
      </c>
      <c r="Z2720" s="54">
        <v>0</v>
      </c>
      <c r="AA2720" s="54">
        <v>0</v>
      </c>
      <c r="AB2720" s="54">
        <v>0</v>
      </c>
      <c r="AC2720" s="55">
        <v>0</v>
      </c>
      <c r="AD2720" s="53">
        <v>58720</v>
      </c>
      <c r="AE2720" s="54">
        <v>51551</v>
      </c>
      <c r="AF2720" s="54">
        <v>0</v>
      </c>
      <c r="AG2720" s="54">
        <v>0</v>
      </c>
      <c r="AH2720" s="54">
        <v>0</v>
      </c>
      <c r="AI2720" s="55">
        <v>0</v>
      </c>
    </row>
    <row r="2721" spans="1:35" x14ac:dyDescent="0.25">
      <c r="A2721" s="26">
        <v>2020</v>
      </c>
      <c r="B2721" s="26">
        <v>1</v>
      </c>
      <c r="C2721" s="26" t="s">
        <v>55</v>
      </c>
      <c r="D2721" s="26">
        <v>95</v>
      </c>
      <c r="E2721" s="26">
        <v>1925</v>
      </c>
      <c r="F2721" s="50">
        <v>8832918</v>
      </c>
      <c r="G2721" s="51">
        <v>16676487</v>
      </c>
      <c r="H2721" s="51">
        <v>0</v>
      </c>
      <c r="I2721" s="51">
        <v>0</v>
      </c>
      <c r="J2721" s="51">
        <v>0</v>
      </c>
      <c r="K2721" s="52">
        <v>0</v>
      </c>
      <c r="L2721" s="50">
        <v>0</v>
      </c>
      <c r="M2721" s="51">
        <v>0</v>
      </c>
      <c r="N2721" s="51">
        <v>0</v>
      </c>
      <c r="O2721" s="51">
        <v>0</v>
      </c>
      <c r="P2721" s="51">
        <v>0</v>
      </c>
      <c r="Q2721" s="52">
        <v>0</v>
      </c>
      <c r="R2721" s="50">
        <v>51928</v>
      </c>
      <c r="S2721" s="51">
        <v>51927</v>
      </c>
      <c r="T2721" s="51">
        <v>0</v>
      </c>
      <c r="U2721" s="51">
        <v>0</v>
      </c>
      <c r="V2721" s="51">
        <v>0</v>
      </c>
      <c r="W2721" s="52">
        <v>0</v>
      </c>
      <c r="X2721" s="50">
        <v>6433</v>
      </c>
      <c r="Y2721" s="51">
        <v>12548</v>
      </c>
      <c r="Z2721" s="51">
        <v>0</v>
      </c>
      <c r="AA2721" s="51">
        <v>0</v>
      </c>
      <c r="AB2721" s="51">
        <v>0</v>
      </c>
      <c r="AC2721" s="52">
        <v>0</v>
      </c>
      <c r="AD2721" s="50">
        <v>45519</v>
      </c>
      <c r="AE2721" s="51">
        <v>39416</v>
      </c>
      <c r="AF2721" s="51">
        <v>0</v>
      </c>
      <c r="AG2721" s="51">
        <v>0</v>
      </c>
      <c r="AH2721" s="51">
        <v>0</v>
      </c>
      <c r="AI2721" s="52">
        <v>0</v>
      </c>
    </row>
    <row r="2722" spans="1:35" x14ac:dyDescent="0.25">
      <c r="A2722" s="27">
        <v>2020</v>
      </c>
      <c r="B2722" s="27">
        <v>1</v>
      </c>
      <c r="C2722" s="27" t="s">
        <v>55</v>
      </c>
      <c r="D2722" s="27">
        <v>96</v>
      </c>
      <c r="E2722" s="27">
        <v>1924</v>
      </c>
      <c r="F2722" s="53">
        <v>6346880</v>
      </c>
      <c r="G2722" s="54">
        <v>11905895</v>
      </c>
      <c r="H2722" s="54">
        <v>0</v>
      </c>
      <c r="I2722" s="54">
        <v>0</v>
      </c>
      <c r="J2722" s="54">
        <v>0</v>
      </c>
      <c r="K2722" s="55">
        <v>0</v>
      </c>
      <c r="L2722" s="53">
        <v>0</v>
      </c>
      <c r="M2722" s="54">
        <v>0</v>
      </c>
      <c r="N2722" s="54">
        <v>0</v>
      </c>
      <c r="O2722" s="54">
        <v>0</v>
      </c>
      <c r="P2722" s="54">
        <v>0</v>
      </c>
      <c r="Q2722" s="55">
        <v>0</v>
      </c>
      <c r="R2722" s="53">
        <v>37520</v>
      </c>
      <c r="S2722" s="54">
        <v>37514</v>
      </c>
      <c r="T2722" s="54">
        <v>0</v>
      </c>
      <c r="U2722" s="54">
        <v>0</v>
      </c>
      <c r="V2722" s="54">
        <v>0</v>
      </c>
      <c r="W2722" s="55">
        <v>0</v>
      </c>
      <c r="X2722" s="53">
        <v>5017</v>
      </c>
      <c r="Y2722" s="54">
        <v>9872</v>
      </c>
      <c r="Z2722" s="54">
        <v>0</v>
      </c>
      <c r="AA2722" s="54">
        <v>0</v>
      </c>
      <c r="AB2722" s="54">
        <v>0</v>
      </c>
      <c r="AC2722" s="55">
        <v>0</v>
      </c>
      <c r="AD2722" s="53">
        <v>32527</v>
      </c>
      <c r="AE2722" s="54">
        <v>27682</v>
      </c>
      <c r="AF2722" s="54">
        <v>0</v>
      </c>
      <c r="AG2722" s="54">
        <v>0</v>
      </c>
      <c r="AH2722" s="54">
        <v>0</v>
      </c>
      <c r="AI2722" s="55">
        <v>0</v>
      </c>
    </row>
    <row r="2723" spans="1:35" x14ac:dyDescent="0.25">
      <c r="A2723" s="26">
        <v>2020</v>
      </c>
      <c r="B2723" s="26">
        <v>1</v>
      </c>
      <c r="C2723" s="26" t="s">
        <v>55</v>
      </c>
      <c r="D2723" s="26">
        <v>97</v>
      </c>
      <c r="E2723" s="26">
        <v>1923</v>
      </c>
      <c r="F2723" s="50">
        <v>4540121</v>
      </c>
      <c r="G2723" s="51">
        <v>8449534</v>
      </c>
      <c r="H2723" s="51">
        <v>0</v>
      </c>
      <c r="I2723" s="51">
        <v>0</v>
      </c>
      <c r="J2723" s="51">
        <v>0</v>
      </c>
      <c r="K2723" s="52">
        <v>0</v>
      </c>
      <c r="L2723" s="50">
        <v>364</v>
      </c>
      <c r="M2723" s="51">
        <v>732</v>
      </c>
      <c r="N2723" s="51">
        <v>0</v>
      </c>
      <c r="O2723" s="51">
        <v>0</v>
      </c>
      <c r="P2723" s="51">
        <v>0</v>
      </c>
      <c r="Q2723" s="52">
        <v>0</v>
      </c>
      <c r="R2723" s="50">
        <v>27103</v>
      </c>
      <c r="S2723" s="51">
        <v>27096</v>
      </c>
      <c r="T2723" s="51">
        <v>0</v>
      </c>
      <c r="U2723" s="51">
        <v>0</v>
      </c>
      <c r="V2723" s="51">
        <v>0</v>
      </c>
      <c r="W2723" s="52">
        <v>0</v>
      </c>
      <c r="X2723" s="50">
        <v>4115</v>
      </c>
      <c r="Y2723" s="51">
        <v>7794</v>
      </c>
      <c r="Z2723" s="51">
        <v>0</v>
      </c>
      <c r="AA2723" s="51">
        <v>0</v>
      </c>
      <c r="AB2723" s="51">
        <v>0</v>
      </c>
      <c r="AC2723" s="52">
        <v>0</v>
      </c>
      <c r="AD2723" s="50">
        <v>23004</v>
      </c>
      <c r="AE2723" s="51">
        <v>19323</v>
      </c>
      <c r="AF2723" s="51">
        <v>0</v>
      </c>
      <c r="AG2723" s="51">
        <v>0</v>
      </c>
      <c r="AH2723" s="51">
        <v>0</v>
      </c>
      <c r="AI2723" s="52">
        <v>0</v>
      </c>
    </row>
    <row r="2724" spans="1:35" x14ac:dyDescent="0.25">
      <c r="A2724" s="27">
        <v>2020</v>
      </c>
      <c r="B2724" s="27">
        <v>1</v>
      </c>
      <c r="C2724" s="27" t="s">
        <v>55</v>
      </c>
      <c r="D2724" s="27">
        <v>98</v>
      </c>
      <c r="E2724" s="27">
        <v>1922</v>
      </c>
      <c r="F2724" s="53">
        <v>3249028</v>
      </c>
      <c r="G2724" s="54">
        <v>6000931</v>
      </c>
      <c r="H2724" s="54">
        <v>0</v>
      </c>
      <c r="I2724" s="54">
        <v>0</v>
      </c>
      <c r="J2724" s="54">
        <v>0</v>
      </c>
      <c r="K2724" s="55">
        <v>0</v>
      </c>
      <c r="L2724" s="53">
        <v>0</v>
      </c>
      <c r="M2724" s="54">
        <v>0</v>
      </c>
      <c r="N2724" s="54">
        <v>0</v>
      </c>
      <c r="O2724" s="54">
        <v>0</v>
      </c>
      <c r="P2724" s="54">
        <v>0</v>
      </c>
      <c r="Q2724" s="55">
        <v>0</v>
      </c>
      <c r="R2724" s="53">
        <v>19547</v>
      </c>
      <c r="S2724" s="54">
        <v>19535</v>
      </c>
      <c r="T2724" s="54">
        <v>0</v>
      </c>
      <c r="U2724" s="54">
        <v>0</v>
      </c>
      <c r="V2724" s="54">
        <v>0</v>
      </c>
      <c r="W2724" s="55">
        <v>0</v>
      </c>
      <c r="X2724" s="53">
        <v>3223</v>
      </c>
      <c r="Y2724" s="54">
        <v>6071</v>
      </c>
      <c r="Z2724" s="54">
        <v>0</v>
      </c>
      <c r="AA2724" s="54">
        <v>0</v>
      </c>
      <c r="AB2724" s="54">
        <v>0</v>
      </c>
      <c r="AC2724" s="55">
        <v>0</v>
      </c>
      <c r="AD2724" s="53">
        <v>16340</v>
      </c>
      <c r="AE2724" s="54">
        <v>13487</v>
      </c>
      <c r="AF2724" s="54">
        <v>0</v>
      </c>
      <c r="AG2724" s="54">
        <v>0</v>
      </c>
      <c r="AH2724" s="54">
        <v>0</v>
      </c>
      <c r="AI2724" s="55">
        <v>0</v>
      </c>
    </row>
    <row r="2725" spans="1:35" x14ac:dyDescent="0.25">
      <c r="A2725" s="26">
        <v>2020</v>
      </c>
      <c r="B2725" s="26">
        <v>1</v>
      </c>
      <c r="C2725" s="26" t="s">
        <v>55</v>
      </c>
      <c r="D2725" s="26">
        <v>99</v>
      </c>
      <c r="E2725" s="26">
        <v>1921</v>
      </c>
      <c r="F2725" s="50">
        <v>2310973</v>
      </c>
      <c r="G2725" s="51">
        <v>4239769</v>
      </c>
      <c r="H2725" s="51">
        <v>0</v>
      </c>
      <c r="I2725" s="51">
        <v>0</v>
      </c>
      <c r="J2725" s="51">
        <v>0</v>
      </c>
      <c r="K2725" s="52">
        <v>0</v>
      </c>
      <c r="L2725" s="50">
        <v>0</v>
      </c>
      <c r="M2725" s="51">
        <v>0</v>
      </c>
      <c r="N2725" s="51">
        <v>0</v>
      </c>
      <c r="O2725" s="51">
        <v>0</v>
      </c>
      <c r="P2725" s="51">
        <v>0</v>
      </c>
      <c r="Q2725" s="52">
        <v>0</v>
      </c>
      <c r="R2725" s="50">
        <v>14022</v>
      </c>
      <c r="S2725" s="51">
        <v>14012</v>
      </c>
      <c r="T2725" s="51">
        <v>0</v>
      </c>
      <c r="U2725" s="51">
        <v>0</v>
      </c>
      <c r="V2725" s="51">
        <v>0</v>
      </c>
      <c r="W2725" s="52">
        <v>0</v>
      </c>
      <c r="X2725" s="50">
        <v>2496</v>
      </c>
      <c r="Y2725" s="51">
        <v>4659</v>
      </c>
      <c r="Z2725" s="51">
        <v>0</v>
      </c>
      <c r="AA2725" s="51">
        <v>0</v>
      </c>
      <c r="AB2725" s="51">
        <v>0</v>
      </c>
      <c r="AC2725" s="52">
        <v>0</v>
      </c>
      <c r="AD2725" s="50">
        <v>11532</v>
      </c>
      <c r="AE2725" s="51">
        <v>9362</v>
      </c>
      <c r="AF2725" s="51">
        <v>0</v>
      </c>
      <c r="AG2725" s="51">
        <v>0</v>
      </c>
      <c r="AH2725" s="51">
        <v>0</v>
      </c>
      <c r="AI2725" s="52">
        <v>0</v>
      </c>
    </row>
    <row r="2726" spans="1:35" x14ac:dyDescent="0.25">
      <c r="A2726" s="27">
        <v>2020</v>
      </c>
      <c r="B2726" s="27">
        <v>1</v>
      </c>
      <c r="C2726" s="27" t="s">
        <v>55</v>
      </c>
      <c r="D2726" s="27">
        <v>100</v>
      </c>
      <c r="E2726" s="27">
        <v>1920</v>
      </c>
      <c r="F2726" s="53">
        <v>1454042</v>
      </c>
      <c r="G2726" s="54">
        <v>2641645</v>
      </c>
      <c r="H2726" s="54">
        <v>0</v>
      </c>
      <c r="I2726" s="54">
        <v>0</v>
      </c>
      <c r="J2726" s="54">
        <v>0</v>
      </c>
      <c r="K2726" s="55">
        <v>0</v>
      </c>
      <c r="L2726" s="53">
        <v>0</v>
      </c>
      <c r="M2726" s="54">
        <v>0</v>
      </c>
      <c r="N2726" s="54">
        <v>0</v>
      </c>
      <c r="O2726" s="54">
        <v>0</v>
      </c>
      <c r="P2726" s="54">
        <v>0</v>
      </c>
      <c r="Q2726" s="55">
        <v>0</v>
      </c>
      <c r="R2726" s="53">
        <v>8939</v>
      </c>
      <c r="S2726" s="54">
        <v>8936</v>
      </c>
      <c r="T2726" s="54">
        <v>0</v>
      </c>
      <c r="U2726" s="54">
        <v>0</v>
      </c>
      <c r="V2726" s="54">
        <v>0</v>
      </c>
      <c r="W2726" s="55">
        <v>0</v>
      </c>
      <c r="X2726" s="53">
        <v>1771</v>
      </c>
      <c r="Y2726" s="54">
        <v>3230</v>
      </c>
      <c r="Z2726" s="54">
        <v>0</v>
      </c>
      <c r="AA2726" s="54">
        <v>0</v>
      </c>
      <c r="AB2726" s="54">
        <v>0</v>
      </c>
      <c r="AC2726" s="55">
        <v>0</v>
      </c>
      <c r="AD2726" s="53">
        <v>7173</v>
      </c>
      <c r="AE2726" s="54">
        <v>5712</v>
      </c>
      <c r="AF2726" s="54">
        <v>0</v>
      </c>
      <c r="AG2726" s="54">
        <v>0</v>
      </c>
      <c r="AH2726" s="54">
        <v>0</v>
      </c>
      <c r="AI2726" s="55">
        <v>0</v>
      </c>
    </row>
    <row r="2727" spans="1:35" x14ac:dyDescent="0.25">
      <c r="A2727" s="26">
        <v>2020</v>
      </c>
      <c r="B2727" s="26">
        <v>1</v>
      </c>
      <c r="C2727" s="26" t="s">
        <v>55</v>
      </c>
      <c r="D2727" s="26">
        <v>101</v>
      </c>
      <c r="E2727" s="26">
        <v>1919</v>
      </c>
      <c r="F2727" s="50">
        <v>751275</v>
      </c>
      <c r="G2727" s="51">
        <v>1357767</v>
      </c>
      <c r="H2727" s="51">
        <v>0</v>
      </c>
      <c r="I2727" s="51">
        <v>0</v>
      </c>
      <c r="J2727" s="51">
        <v>0</v>
      </c>
      <c r="K2727" s="52">
        <v>0</v>
      </c>
      <c r="L2727" s="50">
        <v>0</v>
      </c>
      <c r="M2727" s="51">
        <v>0</v>
      </c>
      <c r="N2727" s="51">
        <v>0</v>
      </c>
      <c r="O2727" s="51">
        <v>0</v>
      </c>
      <c r="P2727" s="51">
        <v>0</v>
      </c>
      <c r="Q2727" s="52">
        <v>0</v>
      </c>
      <c r="R2727" s="50">
        <v>4671</v>
      </c>
      <c r="S2727" s="51">
        <v>4667</v>
      </c>
      <c r="T2727" s="51">
        <v>0</v>
      </c>
      <c r="U2727" s="51">
        <v>0</v>
      </c>
      <c r="V2727" s="51">
        <v>0</v>
      </c>
      <c r="W2727" s="52">
        <v>0</v>
      </c>
      <c r="X2727" s="50">
        <v>983</v>
      </c>
      <c r="Y2727" s="51">
        <v>1790</v>
      </c>
      <c r="Z2727" s="51">
        <v>0</v>
      </c>
      <c r="AA2727" s="51">
        <v>0</v>
      </c>
      <c r="AB2727" s="51">
        <v>0</v>
      </c>
      <c r="AC2727" s="52">
        <v>0</v>
      </c>
      <c r="AD2727" s="50">
        <v>3688</v>
      </c>
      <c r="AE2727" s="51">
        <v>2882</v>
      </c>
      <c r="AF2727" s="51">
        <v>0</v>
      </c>
      <c r="AG2727" s="51">
        <v>0</v>
      </c>
      <c r="AH2727" s="51">
        <v>0</v>
      </c>
      <c r="AI2727" s="52">
        <v>0</v>
      </c>
    </row>
    <row r="2728" spans="1:35" x14ac:dyDescent="0.25">
      <c r="A2728" s="27">
        <v>2020</v>
      </c>
      <c r="B2728" s="27">
        <v>1</v>
      </c>
      <c r="C2728" s="27" t="s">
        <v>55</v>
      </c>
      <c r="D2728" s="27">
        <v>102</v>
      </c>
      <c r="E2728" s="27">
        <v>1918</v>
      </c>
      <c r="F2728" s="53">
        <v>269950</v>
      </c>
      <c r="G2728" s="54">
        <v>481183</v>
      </c>
      <c r="H2728" s="54">
        <v>0</v>
      </c>
      <c r="I2728" s="54">
        <v>0</v>
      </c>
      <c r="J2728" s="54">
        <v>0</v>
      </c>
      <c r="K2728" s="55">
        <v>0</v>
      </c>
      <c r="L2728" s="53">
        <v>0</v>
      </c>
      <c r="M2728" s="54">
        <v>0</v>
      </c>
      <c r="N2728" s="54">
        <v>0</v>
      </c>
      <c r="O2728" s="54">
        <v>0</v>
      </c>
      <c r="P2728" s="54">
        <v>0</v>
      </c>
      <c r="Q2728" s="55">
        <v>0</v>
      </c>
      <c r="R2728" s="53">
        <v>1692</v>
      </c>
      <c r="S2728" s="54">
        <v>1691</v>
      </c>
      <c r="T2728" s="54">
        <v>0</v>
      </c>
      <c r="U2728" s="54">
        <v>0</v>
      </c>
      <c r="V2728" s="54">
        <v>0</v>
      </c>
      <c r="W2728" s="55">
        <v>0</v>
      </c>
      <c r="X2728" s="53">
        <v>384</v>
      </c>
      <c r="Y2728" s="54">
        <v>705</v>
      </c>
      <c r="Z2728" s="54">
        <v>0</v>
      </c>
      <c r="AA2728" s="54">
        <v>0</v>
      </c>
      <c r="AB2728" s="54">
        <v>0</v>
      </c>
      <c r="AC2728" s="55">
        <v>0</v>
      </c>
      <c r="AD2728" s="53">
        <v>1310</v>
      </c>
      <c r="AE2728" s="54">
        <v>987</v>
      </c>
      <c r="AF2728" s="54">
        <v>0</v>
      </c>
      <c r="AG2728" s="54">
        <v>0</v>
      </c>
      <c r="AH2728" s="54">
        <v>0</v>
      </c>
      <c r="AI2728" s="55">
        <v>0</v>
      </c>
    </row>
    <row r="2729" spans="1:35" x14ac:dyDescent="0.25">
      <c r="A2729" s="26">
        <v>2020</v>
      </c>
      <c r="B2729" s="26">
        <v>1</v>
      </c>
      <c r="C2729" s="26" t="s">
        <v>55</v>
      </c>
      <c r="D2729" s="26">
        <v>103</v>
      </c>
      <c r="E2729" s="26">
        <v>1917</v>
      </c>
      <c r="F2729" s="50">
        <v>160242</v>
      </c>
      <c r="G2729" s="51">
        <v>282751</v>
      </c>
      <c r="H2729" s="51">
        <v>0</v>
      </c>
      <c r="I2729" s="51">
        <v>0</v>
      </c>
      <c r="J2729" s="51">
        <v>0</v>
      </c>
      <c r="K2729" s="52">
        <v>0</v>
      </c>
      <c r="L2729" s="50">
        <v>0</v>
      </c>
      <c r="M2729" s="51">
        <v>0</v>
      </c>
      <c r="N2729" s="51">
        <v>0</v>
      </c>
      <c r="O2729" s="51">
        <v>0</v>
      </c>
      <c r="P2729" s="51">
        <v>0</v>
      </c>
      <c r="Q2729" s="52">
        <v>0</v>
      </c>
      <c r="R2729" s="50">
        <v>1002</v>
      </c>
      <c r="S2729" s="51">
        <v>1000</v>
      </c>
      <c r="T2729" s="51">
        <v>0</v>
      </c>
      <c r="U2729" s="51">
        <v>0</v>
      </c>
      <c r="V2729" s="51">
        <v>0</v>
      </c>
      <c r="W2729" s="52">
        <v>0</v>
      </c>
      <c r="X2729" s="50">
        <v>232</v>
      </c>
      <c r="Y2729" s="51">
        <v>432</v>
      </c>
      <c r="Z2729" s="51">
        <v>0</v>
      </c>
      <c r="AA2729" s="51">
        <v>0</v>
      </c>
      <c r="AB2729" s="51">
        <v>0</v>
      </c>
      <c r="AC2729" s="52">
        <v>0</v>
      </c>
      <c r="AD2729" s="50">
        <v>770</v>
      </c>
      <c r="AE2729" s="51">
        <v>570</v>
      </c>
      <c r="AF2729" s="51">
        <v>0</v>
      </c>
      <c r="AG2729" s="51">
        <v>0</v>
      </c>
      <c r="AH2729" s="51">
        <v>0</v>
      </c>
      <c r="AI2729" s="52">
        <v>0</v>
      </c>
    </row>
    <row r="2730" spans="1:35" x14ac:dyDescent="0.25">
      <c r="A2730" s="27">
        <v>2020</v>
      </c>
      <c r="B2730" s="27">
        <v>1</v>
      </c>
      <c r="C2730" s="27" t="s">
        <v>55</v>
      </c>
      <c r="D2730" s="27">
        <v>104</v>
      </c>
      <c r="E2730" s="27">
        <v>1916</v>
      </c>
      <c r="F2730" s="53">
        <v>95259</v>
      </c>
      <c r="G2730" s="54">
        <v>166329</v>
      </c>
      <c r="H2730" s="54">
        <v>0</v>
      </c>
      <c r="I2730" s="54">
        <v>0</v>
      </c>
      <c r="J2730" s="54">
        <v>0</v>
      </c>
      <c r="K2730" s="55">
        <v>0</v>
      </c>
      <c r="L2730" s="53">
        <v>0</v>
      </c>
      <c r="M2730" s="54">
        <v>0</v>
      </c>
      <c r="N2730" s="54">
        <v>0</v>
      </c>
      <c r="O2730" s="54">
        <v>0</v>
      </c>
      <c r="P2730" s="54">
        <v>0</v>
      </c>
      <c r="Q2730" s="55">
        <v>0</v>
      </c>
      <c r="R2730" s="53">
        <v>612</v>
      </c>
      <c r="S2730" s="54">
        <v>611</v>
      </c>
      <c r="T2730" s="54">
        <v>0</v>
      </c>
      <c r="U2730" s="54">
        <v>0</v>
      </c>
      <c r="V2730" s="54">
        <v>0</v>
      </c>
      <c r="W2730" s="55">
        <v>0</v>
      </c>
      <c r="X2730" s="53">
        <v>167</v>
      </c>
      <c r="Y2730" s="54">
        <v>285</v>
      </c>
      <c r="Z2730" s="54">
        <v>0</v>
      </c>
      <c r="AA2730" s="54">
        <v>0</v>
      </c>
      <c r="AB2730" s="54">
        <v>0</v>
      </c>
      <c r="AC2730" s="55">
        <v>0</v>
      </c>
      <c r="AD2730" s="53">
        <v>446</v>
      </c>
      <c r="AE2730" s="54">
        <v>327</v>
      </c>
      <c r="AF2730" s="54">
        <v>0</v>
      </c>
      <c r="AG2730" s="54">
        <v>0</v>
      </c>
      <c r="AH2730" s="54">
        <v>0</v>
      </c>
      <c r="AI2730" s="55">
        <v>0</v>
      </c>
    </row>
    <row r="2731" spans="1:35" x14ac:dyDescent="0.25">
      <c r="A2731" s="26">
        <v>2020</v>
      </c>
      <c r="B2731" s="26">
        <v>1</v>
      </c>
      <c r="C2731" s="26" t="s">
        <v>55</v>
      </c>
      <c r="D2731" s="26">
        <v>105</v>
      </c>
      <c r="E2731" s="26">
        <v>1915</v>
      </c>
      <c r="F2731" s="50">
        <v>69239</v>
      </c>
      <c r="G2731" s="51">
        <v>121788</v>
      </c>
      <c r="H2731" s="51">
        <v>0</v>
      </c>
      <c r="I2731" s="51">
        <v>0</v>
      </c>
      <c r="J2731" s="51">
        <v>0</v>
      </c>
      <c r="K2731" s="52">
        <v>0</v>
      </c>
      <c r="L2731" s="50">
        <v>0</v>
      </c>
      <c r="M2731" s="51">
        <v>0</v>
      </c>
      <c r="N2731" s="51">
        <v>0</v>
      </c>
      <c r="O2731" s="51">
        <v>0</v>
      </c>
      <c r="P2731" s="51">
        <v>0</v>
      </c>
      <c r="Q2731" s="52">
        <v>0</v>
      </c>
      <c r="R2731" s="50">
        <v>444</v>
      </c>
      <c r="S2731" s="51">
        <v>443</v>
      </c>
      <c r="T2731" s="51">
        <v>0</v>
      </c>
      <c r="U2731" s="51">
        <v>0</v>
      </c>
      <c r="V2731" s="51">
        <v>0</v>
      </c>
      <c r="W2731" s="52">
        <v>0</v>
      </c>
      <c r="X2731" s="50">
        <v>115</v>
      </c>
      <c r="Y2731" s="51">
        <v>209</v>
      </c>
      <c r="Z2731" s="51">
        <v>0</v>
      </c>
      <c r="AA2731" s="51">
        <v>0</v>
      </c>
      <c r="AB2731" s="51">
        <v>0</v>
      </c>
      <c r="AC2731" s="52">
        <v>0</v>
      </c>
      <c r="AD2731" s="50">
        <v>329</v>
      </c>
      <c r="AE2731" s="51">
        <v>233</v>
      </c>
      <c r="AF2731" s="51">
        <v>0</v>
      </c>
      <c r="AG2731" s="51">
        <v>0</v>
      </c>
      <c r="AH2731" s="51">
        <v>0</v>
      </c>
      <c r="AI2731" s="52">
        <v>0</v>
      </c>
    </row>
    <row r="2732" spans="1:35" x14ac:dyDescent="0.25">
      <c r="A2732" s="27">
        <v>2020</v>
      </c>
      <c r="B2732" s="27">
        <v>1</v>
      </c>
      <c r="C2732" s="27" t="s">
        <v>55</v>
      </c>
      <c r="D2732" s="27">
        <v>106</v>
      </c>
      <c r="E2732" s="27">
        <v>1914</v>
      </c>
      <c r="F2732" s="53">
        <v>47526</v>
      </c>
      <c r="G2732" s="54">
        <v>80965</v>
      </c>
      <c r="H2732" s="54">
        <v>0</v>
      </c>
      <c r="I2732" s="54">
        <v>0</v>
      </c>
      <c r="J2732" s="54">
        <v>0</v>
      </c>
      <c r="K2732" s="55">
        <v>0</v>
      </c>
      <c r="L2732" s="53">
        <v>0</v>
      </c>
      <c r="M2732" s="54">
        <v>0</v>
      </c>
      <c r="N2732" s="54">
        <v>0</v>
      </c>
      <c r="O2732" s="54">
        <v>0</v>
      </c>
      <c r="P2732" s="54">
        <v>0</v>
      </c>
      <c r="Q2732" s="55">
        <v>0</v>
      </c>
      <c r="R2732" s="53">
        <v>308</v>
      </c>
      <c r="S2732" s="54">
        <v>308</v>
      </c>
      <c r="T2732" s="54">
        <v>0</v>
      </c>
      <c r="U2732" s="54">
        <v>0</v>
      </c>
      <c r="V2732" s="54">
        <v>0</v>
      </c>
      <c r="W2732" s="55">
        <v>0</v>
      </c>
      <c r="X2732" s="53">
        <v>90</v>
      </c>
      <c r="Y2732" s="54">
        <v>161</v>
      </c>
      <c r="Z2732" s="54">
        <v>0</v>
      </c>
      <c r="AA2732" s="54">
        <v>0</v>
      </c>
      <c r="AB2732" s="54">
        <v>0</v>
      </c>
      <c r="AC2732" s="55">
        <v>0</v>
      </c>
      <c r="AD2732" s="53">
        <v>219</v>
      </c>
      <c r="AE2732" s="54">
        <v>148</v>
      </c>
      <c r="AF2732" s="54">
        <v>0</v>
      </c>
      <c r="AG2732" s="54">
        <v>0</v>
      </c>
      <c r="AH2732" s="54">
        <v>0</v>
      </c>
      <c r="AI2732" s="55">
        <v>0</v>
      </c>
    </row>
    <row r="2733" spans="1:35" x14ac:dyDescent="0.25">
      <c r="A2733" s="26">
        <v>2020</v>
      </c>
      <c r="B2733" s="26">
        <v>1</v>
      </c>
      <c r="C2733" s="26" t="s">
        <v>55</v>
      </c>
      <c r="D2733" s="26">
        <v>107</v>
      </c>
      <c r="E2733" s="26">
        <v>1913</v>
      </c>
      <c r="F2733" s="50">
        <v>27914</v>
      </c>
      <c r="G2733" s="51">
        <v>49347</v>
      </c>
      <c r="H2733" s="51">
        <v>0</v>
      </c>
      <c r="I2733" s="51">
        <v>0</v>
      </c>
      <c r="J2733" s="51">
        <v>0</v>
      </c>
      <c r="K2733" s="52">
        <v>0</v>
      </c>
      <c r="L2733" s="50">
        <v>0</v>
      </c>
      <c r="M2733" s="51">
        <v>0</v>
      </c>
      <c r="N2733" s="51">
        <v>0</v>
      </c>
      <c r="O2733" s="51">
        <v>0</v>
      </c>
      <c r="P2733" s="51">
        <v>0</v>
      </c>
      <c r="Q2733" s="52">
        <v>0</v>
      </c>
      <c r="R2733" s="50">
        <v>179</v>
      </c>
      <c r="S2733" s="51">
        <v>179</v>
      </c>
      <c r="T2733" s="51">
        <v>0</v>
      </c>
      <c r="U2733" s="51">
        <v>0</v>
      </c>
      <c r="V2733" s="51">
        <v>0</v>
      </c>
      <c r="W2733" s="52">
        <v>0</v>
      </c>
      <c r="X2733" s="50">
        <v>48</v>
      </c>
      <c r="Y2733" s="51">
        <v>81</v>
      </c>
      <c r="Z2733" s="51">
        <v>0</v>
      </c>
      <c r="AA2733" s="51">
        <v>0</v>
      </c>
      <c r="AB2733" s="51">
        <v>0</v>
      </c>
      <c r="AC2733" s="52">
        <v>0</v>
      </c>
      <c r="AD2733" s="50">
        <v>131</v>
      </c>
      <c r="AE2733" s="51">
        <v>98</v>
      </c>
      <c r="AF2733" s="51">
        <v>0</v>
      </c>
      <c r="AG2733" s="51">
        <v>0</v>
      </c>
      <c r="AH2733" s="51">
        <v>0</v>
      </c>
      <c r="AI2733" s="52">
        <v>0</v>
      </c>
    </row>
    <row r="2734" spans="1:35" x14ac:dyDescent="0.25">
      <c r="A2734" s="27">
        <v>2020</v>
      </c>
      <c r="B2734" s="27">
        <v>1</v>
      </c>
      <c r="C2734" s="27" t="s">
        <v>55</v>
      </c>
      <c r="D2734" s="27">
        <v>108</v>
      </c>
      <c r="E2734" s="27">
        <v>1912</v>
      </c>
      <c r="F2734" s="53">
        <v>12754</v>
      </c>
      <c r="G2734" s="54">
        <v>22291</v>
      </c>
      <c r="H2734" s="54">
        <v>0</v>
      </c>
      <c r="I2734" s="54">
        <v>0</v>
      </c>
      <c r="J2734" s="54">
        <v>0</v>
      </c>
      <c r="K2734" s="55">
        <v>0</v>
      </c>
      <c r="L2734" s="53">
        <v>0</v>
      </c>
      <c r="M2734" s="54">
        <v>0</v>
      </c>
      <c r="N2734" s="54">
        <v>0</v>
      </c>
      <c r="O2734" s="54">
        <v>0</v>
      </c>
      <c r="P2734" s="54">
        <v>0</v>
      </c>
      <c r="Q2734" s="55">
        <v>0</v>
      </c>
      <c r="R2734" s="53">
        <v>83</v>
      </c>
      <c r="S2734" s="54">
        <v>82</v>
      </c>
      <c r="T2734" s="54">
        <v>0</v>
      </c>
      <c r="U2734" s="54">
        <v>0</v>
      </c>
      <c r="V2734" s="54">
        <v>0</v>
      </c>
      <c r="W2734" s="55">
        <v>0</v>
      </c>
      <c r="X2734" s="53">
        <v>23</v>
      </c>
      <c r="Y2734" s="54">
        <v>36</v>
      </c>
      <c r="Z2734" s="54">
        <v>0</v>
      </c>
      <c r="AA2734" s="54">
        <v>0</v>
      </c>
      <c r="AB2734" s="54">
        <v>0</v>
      </c>
      <c r="AC2734" s="55">
        <v>0</v>
      </c>
      <c r="AD2734" s="53">
        <v>60</v>
      </c>
      <c r="AE2734" s="54">
        <v>46</v>
      </c>
      <c r="AF2734" s="54">
        <v>0</v>
      </c>
      <c r="AG2734" s="54">
        <v>0</v>
      </c>
      <c r="AH2734" s="54">
        <v>0</v>
      </c>
      <c r="AI2734" s="55">
        <v>0</v>
      </c>
    </row>
    <row r="2735" spans="1:35" x14ac:dyDescent="0.25">
      <c r="A2735" s="26">
        <v>2020</v>
      </c>
      <c r="B2735" s="26">
        <v>1</v>
      </c>
      <c r="C2735" s="26" t="s">
        <v>55</v>
      </c>
      <c r="D2735" s="26">
        <v>109</v>
      </c>
      <c r="E2735" s="26">
        <v>1911</v>
      </c>
      <c r="F2735" s="50">
        <v>4104</v>
      </c>
      <c r="G2735" s="51">
        <v>6887</v>
      </c>
      <c r="H2735" s="51">
        <v>0</v>
      </c>
      <c r="I2735" s="51">
        <v>0</v>
      </c>
      <c r="J2735" s="51">
        <v>0</v>
      </c>
      <c r="K2735" s="52">
        <v>0</v>
      </c>
      <c r="L2735" s="50">
        <v>0</v>
      </c>
      <c r="M2735" s="51">
        <v>0</v>
      </c>
      <c r="N2735" s="51">
        <v>0</v>
      </c>
      <c r="O2735" s="51">
        <v>0</v>
      </c>
      <c r="P2735" s="51">
        <v>0</v>
      </c>
      <c r="Q2735" s="52">
        <v>0</v>
      </c>
      <c r="R2735" s="50">
        <v>29</v>
      </c>
      <c r="S2735" s="51">
        <v>29</v>
      </c>
      <c r="T2735" s="51">
        <v>0</v>
      </c>
      <c r="U2735" s="51">
        <v>0</v>
      </c>
      <c r="V2735" s="51">
        <v>0</v>
      </c>
      <c r="W2735" s="52">
        <v>0</v>
      </c>
      <c r="X2735" s="50">
        <v>13</v>
      </c>
      <c r="Y2735" s="51">
        <v>15</v>
      </c>
      <c r="Z2735" s="51">
        <v>0</v>
      </c>
      <c r="AA2735" s="51">
        <v>0</v>
      </c>
      <c r="AB2735" s="51">
        <v>0</v>
      </c>
      <c r="AC2735" s="52">
        <v>0</v>
      </c>
      <c r="AD2735" s="50">
        <v>16</v>
      </c>
      <c r="AE2735" s="51">
        <v>14</v>
      </c>
      <c r="AF2735" s="51">
        <v>0</v>
      </c>
      <c r="AG2735" s="51">
        <v>0</v>
      </c>
      <c r="AH2735" s="51">
        <v>0</v>
      </c>
      <c r="AI2735" s="52">
        <v>0</v>
      </c>
    </row>
    <row r="2736" spans="1:35" x14ac:dyDescent="0.25">
      <c r="A2736" s="27">
        <v>2020</v>
      </c>
      <c r="B2736" s="27">
        <v>1</v>
      </c>
      <c r="C2736" s="27" t="s">
        <v>55</v>
      </c>
      <c r="D2736" s="27">
        <v>110</v>
      </c>
      <c r="E2736" s="27">
        <v>1910</v>
      </c>
      <c r="F2736" s="53">
        <v>4180</v>
      </c>
      <c r="G2736" s="54">
        <v>7069</v>
      </c>
      <c r="H2736" s="54">
        <v>0</v>
      </c>
      <c r="I2736" s="54">
        <v>0</v>
      </c>
      <c r="J2736" s="54">
        <v>0</v>
      </c>
      <c r="K2736" s="55">
        <v>0</v>
      </c>
      <c r="L2736" s="53">
        <v>0</v>
      </c>
      <c r="M2736" s="54">
        <v>0</v>
      </c>
      <c r="N2736" s="54">
        <v>0</v>
      </c>
      <c r="O2736" s="54">
        <v>0</v>
      </c>
      <c r="P2736" s="54">
        <v>0</v>
      </c>
      <c r="Q2736" s="55">
        <v>0</v>
      </c>
      <c r="R2736" s="53">
        <v>26</v>
      </c>
      <c r="S2736" s="54">
        <v>26</v>
      </c>
      <c r="T2736" s="54">
        <v>0</v>
      </c>
      <c r="U2736" s="54">
        <v>0</v>
      </c>
      <c r="V2736" s="54">
        <v>0</v>
      </c>
      <c r="W2736" s="55">
        <v>0</v>
      </c>
      <c r="X2736" s="53">
        <v>7</v>
      </c>
      <c r="Y2736" s="54">
        <v>13</v>
      </c>
      <c r="Z2736" s="54">
        <v>0</v>
      </c>
      <c r="AA2736" s="54">
        <v>0</v>
      </c>
      <c r="AB2736" s="54">
        <v>0</v>
      </c>
      <c r="AC2736" s="55">
        <v>0</v>
      </c>
      <c r="AD2736" s="53">
        <v>19</v>
      </c>
      <c r="AE2736" s="54">
        <v>13</v>
      </c>
      <c r="AF2736" s="54">
        <v>0</v>
      </c>
      <c r="AG2736" s="54">
        <v>0</v>
      </c>
      <c r="AH2736" s="54">
        <v>0</v>
      </c>
      <c r="AI2736" s="55">
        <v>0</v>
      </c>
    </row>
    <row r="2737" spans="1:35" x14ac:dyDescent="0.25">
      <c r="A2737" s="26">
        <v>2020</v>
      </c>
      <c r="B2737" s="26">
        <v>1</v>
      </c>
      <c r="C2737" s="26" t="s">
        <v>55</v>
      </c>
      <c r="D2737" s="26">
        <v>111</v>
      </c>
      <c r="E2737" s="26">
        <v>1909</v>
      </c>
      <c r="F2737" s="50">
        <v>920</v>
      </c>
      <c r="G2737" s="51">
        <v>1548</v>
      </c>
      <c r="H2737" s="51">
        <v>0</v>
      </c>
      <c r="I2737" s="51">
        <v>0</v>
      </c>
      <c r="J2737" s="51">
        <v>0</v>
      </c>
      <c r="K2737" s="52">
        <v>0</v>
      </c>
      <c r="L2737" s="50">
        <v>0</v>
      </c>
      <c r="M2737" s="51">
        <v>0</v>
      </c>
      <c r="N2737" s="51">
        <v>0</v>
      </c>
      <c r="O2737" s="51">
        <v>0</v>
      </c>
      <c r="P2737" s="51">
        <v>0</v>
      </c>
      <c r="Q2737" s="52">
        <v>0</v>
      </c>
      <c r="R2737" s="50">
        <v>6</v>
      </c>
      <c r="S2737" s="51">
        <v>6</v>
      </c>
      <c r="T2737" s="51">
        <v>0</v>
      </c>
      <c r="U2737" s="51">
        <v>0</v>
      </c>
      <c r="V2737" s="51">
        <v>0</v>
      </c>
      <c r="W2737" s="52">
        <v>0</v>
      </c>
      <c r="X2737" s="50">
        <v>2</v>
      </c>
      <c r="Y2737" s="51">
        <v>4</v>
      </c>
      <c r="Z2737" s="51">
        <v>0</v>
      </c>
      <c r="AA2737" s="51">
        <v>0</v>
      </c>
      <c r="AB2737" s="51">
        <v>0</v>
      </c>
      <c r="AC2737" s="52">
        <v>0</v>
      </c>
      <c r="AD2737" s="50">
        <v>4</v>
      </c>
      <c r="AE2737" s="51">
        <v>2</v>
      </c>
      <c r="AF2737" s="51">
        <v>0</v>
      </c>
      <c r="AG2737" s="51">
        <v>0</v>
      </c>
      <c r="AH2737" s="51">
        <v>0</v>
      </c>
      <c r="AI2737" s="52">
        <v>0</v>
      </c>
    </row>
    <row r="2738" spans="1:35" x14ac:dyDescent="0.25">
      <c r="A2738" s="27">
        <v>2020</v>
      </c>
      <c r="B2738" s="27">
        <v>1</v>
      </c>
      <c r="C2738" s="27" t="s">
        <v>55</v>
      </c>
      <c r="D2738" s="27">
        <v>112</v>
      </c>
      <c r="E2738" s="27">
        <v>1908</v>
      </c>
      <c r="F2738" s="53">
        <v>986</v>
      </c>
      <c r="G2738" s="54">
        <v>990</v>
      </c>
      <c r="H2738" s="54">
        <v>0</v>
      </c>
      <c r="I2738" s="54">
        <v>0</v>
      </c>
      <c r="J2738" s="54">
        <v>0</v>
      </c>
      <c r="K2738" s="55">
        <v>0</v>
      </c>
      <c r="L2738" s="53">
        <v>0</v>
      </c>
      <c r="M2738" s="54">
        <v>0</v>
      </c>
      <c r="N2738" s="54">
        <v>0</v>
      </c>
      <c r="O2738" s="54">
        <v>0</v>
      </c>
      <c r="P2738" s="54">
        <v>0</v>
      </c>
      <c r="Q2738" s="55">
        <v>0</v>
      </c>
      <c r="R2738" s="53">
        <v>6</v>
      </c>
      <c r="S2738" s="54">
        <v>5</v>
      </c>
      <c r="T2738" s="54">
        <v>0</v>
      </c>
      <c r="U2738" s="54">
        <v>0</v>
      </c>
      <c r="V2738" s="54">
        <v>0</v>
      </c>
      <c r="W2738" s="55">
        <v>0</v>
      </c>
      <c r="X2738" s="53">
        <v>1</v>
      </c>
      <c r="Y2738" s="54">
        <v>5</v>
      </c>
      <c r="Z2738" s="54">
        <v>0</v>
      </c>
      <c r="AA2738" s="54">
        <v>0</v>
      </c>
      <c r="AB2738" s="54">
        <v>0</v>
      </c>
      <c r="AC2738" s="55">
        <v>0</v>
      </c>
      <c r="AD2738" s="53">
        <v>5</v>
      </c>
      <c r="AE2738" s="54">
        <v>0</v>
      </c>
      <c r="AF2738" s="54">
        <v>0</v>
      </c>
      <c r="AG2738" s="54">
        <v>0</v>
      </c>
      <c r="AH2738" s="54">
        <v>0</v>
      </c>
      <c r="AI2738" s="55">
        <v>0</v>
      </c>
    </row>
    <row r="2739" spans="1:35" x14ac:dyDescent="0.25">
      <c r="A2739" s="26"/>
      <c r="B2739" s="26"/>
      <c r="C2739" s="26"/>
      <c r="D2739" s="26"/>
      <c r="E2739" s="26"/>
      <c r="F2739" s="50"/>
      <c r="G2739" s="51"/>
      <c r="H2739" s="51"/>
      <c r="I2739" s="51"/>
      <c r="J2739" s="51"/>
      <c r="K2739" s="52"/>
      <c r="L2739" s="50"/>
      <c r="M2739" s="51"/>
      <c r="N2739" s="51"/>
      <c r="O2739" s="51"/>
      <c r="P2739" s="51"/>
      <c r="Q2739" s="52"/>
      <c r="R2739" s="50"/>
      <c r="S2739" s="51"/>
      <c r="T2739" s="51"/>
      <c r="U2739" s="51"/>
      <c r="V2739" s="51"/>
      <c r="W2739" s="52"/>
      <c r="X2739" s="50"/>
      <c r="Y2739" s="51"/>
      <c r="Z2739" s="51"/>
      <c r="AA2739" s="51"/>
      <c r="AB2739" s="51"/>
      <c r="AC2739" s="52"/>
      <c r="AD2739" s="50"/>
      <c r="AE2739" s="51"/>
      <c r="AF2739" s="51"/>
      <c r="AG2739" s="51"/>
      <c r="AH2739" s="51"/>
      <c r="AI2739" s="52"/>
    </row>
    <row r="2740" spans="1:35" x14ac:dyDescent="0.25">
      <c r="A2740" s="27"/>
      <c r="B2740" s="27"/>
      <c r="C2740" s="27"/>
      <c r="D2740" s="27"/>
      <c r="E2740" s="27"/>
      <c r="F2740" s="53"/>
      <c r="G2740" s="54"/>
      <c r="H2740" s="54"/>
      <c r="I2740" s="54"/>
      <c r="J2740" s="54"/>
      <c r="K2740" s="55"/>
      <c r="L2740" s="53"/>
      <c r="M2740" s="54"/>
      <c r="N2740" s="54"/>
      <c r="O2740" s="54"/>
      <c r="P2740" s="54"/>
      <c r="Q2740" s="55"/>
      <c r="R2740" s="53"/>
      <c r="S2740" s="54"/>
      <c r="T2740" s="54"/>
      <c r="U2740" s="54"/>
      <c r="V2740" s="54"/>
      <c r="W2740" s="55"/>
      <c r="X2740" s="53"/>
      <c r="Y2740" s="54"/>
      <c r="Z2740" s="54"/>
      <c r="AA2740" s="54"/>
      <c r="AB2740" s="54"/>
      <c r="AC2740" s="55"/>
      <c r="AD2740" s="53"/>
      <c r="AE2740" s="54"/>
      <c r="AF2740" s="54"/>
      <c r="AG2740" s="54"/>
      <c r="AH2740" s="54"/>
      <c r="AI2740" s="55"/>
    </row>
    <row r="2741" spans="1:35" x14ac:dyDescent="0.25">
      <c r="A2741" s="26"/>
      <c r="B2741" s="26"/>
      <c r="C2741" s="26"/>
      <c r="D2741" s="26"/>
      <c r="E2741" s="26"/>
      <c r="F2741" s="50"/>
      <c r="G2741" s="51"/>
      <c r="H2741" s="51"/>
      <c r="I2741" s="51"/>
      <c r="J2741" s="51"/>
      <c r="K2741" s="52"/>
      <c r="L2741" s="50"/>
      <c r="M2741" s="51"/>
      <c r="N2741" s="51"/>
      <c r="O2741" s="51"/>
      <c r="P2741" s="51"/>
      <c r="Q2741" s="52"/>
      <c r="R2741" s="50"/>
      <c r="S2741" s="51"/>
      <c r="T2741" s="51"/>
      <c r="U2741" s="51"/>
      <c r="V2741" s="51"/>
      <c r="W2741" s="52"/>
      <c r="X2741" s="50"/>
      <c r="Y2741" s="51"/>
      <c r="Z2741" s="51"/>
      <c r="AA2741" s="51"/>
      <c r="AB2741" s="51"/>
      <c r="AC2741" s="52"/>
      <c r="AD2741" s="50"/>
      <c r="AE2741" s="51"/>
      <c r="AF2741" s="51"/>
      <c r="AG2741" s="51"/>
      <c r="AH2741" s="51"/>
      <c r="AI2741" s="52"/>
    </row>
    <row r="2742" spans="1:35" x14ac:dyDescent="0.25">
      <c r="A2742" s="27"/>
      <c r="B2742" s="27"/>
      <c r="C2742" s="27"/>
      <c r="D2742" s="27"/>
      <c r="E2742" s="27"/>
      <c r="F2742" s="53"/>
      <c r="G2742" s="54"/>
      <c r="H2742" s="54"/>
      <c r="I2742" s="54"/>
      <c r="J2742" s="54"/>
      <c r="K2742" s="55"/>
      <c r="L2742" s="53"/>
      <c r="M2742" s="54"/>
      <c r="N2742" s="54"/>
      <c r="O2742" s="54"/>
      <c r="P2742" s="54"/>
      <c r="Q2742" s="55"/>
      <c r="R2742" s="53"/>
      <c r="S2742" s="54"/>
      <c r="T2742" s="54"/>
      <c r="U2742" s="54"/>
      <c r="V2742" s="54"/>
      <c r="W2742" s="55"/>
      <c r="X2742" s="53"/>
      <c r="Y2742" s="54"/>
      <c r="Z2742" s="54"/>
      <c r="AA2742" s="54"/>
      <c r="AB2742" s="54"/>
      <c r="AC2742" s="55"/>
      <c r="AD2742" s="53"/>
      <c r="AE2742" s="54"/>
      <c r="AF2742" s="54"/>
      <c r="AG2742" s="54"/>
      <c r="AH2742" s="54"/>
      <c r="AI2742" s="55"/>
    </row>
    <row r="2743" spans="1:35" x14ac:dyDescent="0.25">
      <c r="A2743" s="26"/>
      <c r="B2743" s="26"/>
      <c r="C2743" s="26"/>
      <c r="D2743" s="26"/>
      <c r="E2743" s="26"/>
      <c r="F2743" s="50"/>
      <c r="G2743" s="51"/>
      <c r="H2743" s="51"/>
      <c r="I2743" s="51"/>
      <c r="J2743" s="51"/>
      <c r="K2743" s="52"/>
      <c r="L2743" s="50"/>
      <c r="M2743" s="51"/>
      <c r="N2743" s="51"/>
      <c r="O2743" s="51"/>
      <c r="P2743" s="51"/>
      <c r="Q2743" s="52"/>
      <c r="R2743" s="50"/>
      <c r="S2743" s="51"/>
      <c r="T2743" s="51"/>
      <c r="U2743" s="51"/>
      <c r="V2743" s="51"/>
      <c r="W2743" s="52"/>
      <c r="X2743" s="50"/>
      <c r="Y2743" s="51"/>
      <c r="Z2743" s="51"/>
      <c r="AA2743" s="51"/>
      <c r="AB2743" s="51"/>
      <c r="AC2743" s="52"/>
      <c r="AD2743" s="50"/>
      <c r="AE2743" s="51"/>
      <c r="AF2743" s="51"/>
      <c r="AG2743" s="51"/>
      <c r="AH2743" s="51"/>
      <c r="AI2743" s="52"/>
    </row>
    <row r="2744" spans="1:35" x14ac:dyDescent="0.25">
      <c r="A2744" s="27"/>
      <c r="B2744" s="27"/>
      <c r="C2744" s="27"/>
      <c r="D2744" s="27"/>
      <c r="E2744" s="27"/>
      <c r="F2744" s="53"/>
      <c r="G2744" s="54"/>
      <c r="H2744" s="54"/>
      <c r="I2744" s="54"/>
      <c r="J2744" s="54"/>
      <c r="K2744" s="55"/>
      <c r="L2744" s="53"/>
      <c r="M2744" s="54"/>
      <c r="N2744" s="54"/>
      <c r="O2744" s="54"/>
      <c r="P2744" s="54"/>
      <c r="Q2744" s="55"/>
      <c r="R2744" s="53"/>
      <c r="S2744" s="54"/>
      <c r="T2744" s="54"/>
      <c r="U2744" s="54"/>
      <c r="V2744" s="54"/>
      <c r="W2744" s="55"/>
      <c r="X2744" s="53"/>
      <c r="Y2744" s="54"/>
      <c r="Z2744" s="54"/>
      <c r="AA2744" s="54"/>
      <c r="AB2744" s="54"/>
      <c r="AC2744" s="55"/>
      <c r="AD2744" s="53"/>
      <c r="AE2744" s="54"/>
      <c r="AF2744" s="54"/>
      <c r="AG2744" s="54"/>
      <c r="AH2744" s="54"/>
      <c r="AI2744" s="55"/>
    </row>
    <row r="2745" spans="1:35" x14ac:dyDescent="0.25">
      <c r="A2745" s="26"/>
      <c r="B2745" s="26"/>
      <c r="C2745" s="26"/>
      <c r="D2745" s="26"/>
      <c r="E2745" s="26"/>
      <c r="F2745" s="50"/>
      <c r="G2745" s="51"/>
      <c r="H2745" s="51"/>
      <c r="I2745" s="51"/>
      <c r="J2745" s="51"/>
      <c r="K2745" s="52"/>
      <c r="L2745" s="50"/>
      <c r="M2745" s="51"/>
      <c r="N2745" s="51"/>
      <c r="O2745" s="51"/>
      <c r="P2745" s="51"/>
      <c r="Q2745" s="52"/>
      <c r="R2745" s="50"/>
      <c r="S2745" s="51"/>
      <c r="T2745" s="51"/>
      <c r="U2745" s="51"/>
      <c r="V2745" s="51"/>
      <c r="W2745" s="52"/>
      <c r="X2745" s="50"/>
      <c r="Y2745" s="51"/>
      <c r="Z2745" s="51"/>
      <c r="AA2745" s="51"/>
      <c r="AB2745" s="51"/>
      <c r="AC2745" s="52"/>
      <c r="AD2745" s="50"/>
      <c r="AE2745" s="51"/>
      <c r="AF2745" s="51"/>
      <c r="AG2745" s="51"/>
      <c r="AH2745" s="51"/>
      <c r="AI2745" s="52"/>
    </row>
    <row r="2746" spans="1:35" x14ac:dyDescent="0.25">
      <c r="A2746" s="27"/>
      <c r="B2746" s="27"/>
      <c r="C2746" s="27"/>
      <c r="D2746" s="27"/>
      <c r="E2746" s="27"/>
      <c r="F2746" s="53"/>
      <c r="G2746" s="54"/>
      <c r="H2746" s="54"/>
      <c r="I2746" s="54"/>
      <c r="J2746" s="54"/>
      <c r="K2746" s="55"/>
      <c r="L2746" s="53"/>
      <c r="M2746" s="54"/>
      <c r="N2746" s="54"/>
      <c r="O2746" s="54"/>
      <c r="P2746" s="54"/>
      <c r="Q2746" s="55"/>
      <c r="R2746" s="53"/>
      <c r="S2746" s="54"/>
      <c r="T2746" s="54"/>
      <c r="U2746" s="54"/>
      <c r="V2746" s="54"/>
      <c r="W2746" s="55"/>
      <c r="X2746" s="53"/>
      <c r="Y2746" s="54"/>
      <c r="Z2746" s="54"/>
      <c r="AA2746" s="54"/>
      <c r="AB2746" s="54"/>
      <c r="AC2746" s="55"/>
      <c r="AD2746" s="53"/>
      <c r="AE2746" s="54"/>
      <c r="AF2746" s="54"/>
      <c r="AG2746" s="54"/>
      <c r="AH2746" s="54"/>
      <c r="AI2746" s="55"/>
    </row>
    <row r="2747" spans="1:35" x14ac:dyDescent="0.25">
      <c r="A2747" s="26"/>
      <c r="B2747" s="26"/>
      <c r="C2747" s="26"/>
      <c r="D2747" s="26"/>
      <c r="E2747" s="26"/>
      <c r="F2747" s="50"/>
      <c r="G2747" s="51"/>
      <c r="H2747" s="51"/>
      <c r="I2747" s="51"/>
      <c r="J2747" s="51"/>
      <c r="K2747" s="52"/>
      <c r="L2747" s="50"/>
      <c r="M2747" s="51"/>
      <c r="N2747" s="51"/>
      <c r="O2747" s="51"/>
      <c r="P2747" s="51"/>
      <c r="Q2747" s="52"/>
      <c r="R2747" s="50"/>
      <c r="S2747" s="51"/>
      <c r="T2747" s="51"/>
      <c r="U2747" s="51"/>
      <c r="V2747" s="51"/>
      <c r="W2747" s="52"/>
      <c r="X2747" s="50"/>
      <c r="Y2747" s="51"/>
      <c r="Z2747" s="51"/>
      <c r="AA2747" s="51"/>
      <c r="AB2747" s="51"/>
      <c r="AC2747" s="52"/>
      <c r="AD2747" s="50"/>
      <c r="AE2747" s="51"/>
      <c r="AF2747" s="51"/>
      <c r="AG2747" s="51"/>
      <c r="AH2747" s="51"/>
      <c r="AI2747" s="52"/>
    </row>
    <row r="2748" spans="1:35" x14ac:dyDescent="0.25">
      <c r="A2748" s="27"/>
      <c r="B2748" s="27"/>
      <c r="C2748" s="27"/>
      <c r="D2748" s="27"/>
      <c r="E2748" s="27"/>
      <c r="F2748" s="53"/>
      <c r="G2748" s="54"/>
      <c r="H2748" s="54"/>
      <c r="I2748" s="54"/>
      <c r="J2748" s="54"/>
      <c r="K2748" s="55"/>
      <c r="L2748" s="53"/>
      <c r="M2748" s="54"/>
      <c r="N2748" s="54"/>
      <c r="O2748" s="54"/>
      <c r="P2748" s="54"/>
      <c r="Q2748" s="55"/>
      <c r="R2748" s="53"/>
      <c r="S2748" s="54"/>
      <c r="T2748" s="54"/>
      <c r="U2748" s="54"/>
      <c r="V2748" s="54"/>
      <c r="W2748" s="55"/>
      <c r="X2748" s="53"/>
      <c r="Y2748" s="54"/>
      <c r="Z2748" s="54"/>
      <c r="AA2748" s="54"/>
      <c r="AB2748" s="54"/>
      <c r="AC2748" s="55"/>
      <c r="AD2748" s="53"/>
      <c r="AE2748" s="54"/>
      <c r="AF2748" s="54"/>
      <c r="AG2748" s="54"/>
      <c r="AH2748" s="54"/>
      <c r="AI2748" s="55"/>
    </row>
    <row r="2749" spans="1:35" x14ac:dyDescent="0.25">
      <c r="A2749" s="26"/>
      <c r="B2749" s="26"/>
      <c r="C2749" s="26"/>
      <c r="D2749" s="26"/>
      <c r="E2749" s="26"/>
      <c r="F2749" s="50"/>
      <c r="G2749" s="51"/>
      <c r="H2749" s="51"/>
      <c r="I2749" s="51"/>
      <c r="J2749" s="51"/>
      <c r="K2749" s="52"/>
      <c r="L2749" s="50"/>
      <c r="M2749" s="51"/>
      <c r="N2749" s="51"/>
      <c r="O2749" s="51"/>
      <c r="P2749" s="51"/>
      <c r="Q2749" s="52"/>
      <c r="R2749" s="50"/>
      <c r="S2749" s="51"/>
      <c r="T2749" s="51"/>
      <c r="U2749" s="51"/>
      <c r="V2749" s="51"/>
      <c r="W2749" s="52"/>
      <c r="X2749" s="50"/>
      <c r="Y2749" s="51"/>
      <c r="Z2749" s="51"/>
      <c r="AA2749" s="51"/>
      <c r="AB2749" s="51"/>
      <c r="AC2749" s="52"/>
      <c r="AD2749" s="50"/>
      <c r="AE2749" s="51"/>
      <c r="AF2749" s="51"/>
      <c r="AG2749" s="51"/>
      <c r="AH2749" s="51"/>
      <c r="AI2749" s="52"/>
    </row>
    <row r="2750" spans="1:35" x14ac:dyDescent="0.25">
      <c r="A2750" s="27"/>
      <c r="B2750" s="27"/>
      <c r="C2750" s="27"/>
      <c r="D2750" s="27"/>
      <c r="E2750" s="27"/>
      <c r="F2750" s="53"/>
      <c r="G2750" s="54"/>
      <c r="H2750" s="54"/>
      <c r="I2750" s="54"/>
      <c r="J2750" s="54"/>
      <c r="K2750" s="55"/>
      <c r="L2750" s="53"/>
      <c r="M2750" s="54"/>
      <c r="N2750" s="54"/>
      <c r="O2750" s="54"/>
      <c r="P2750" s="54"/>
      <c r="Q2750" s="55"/>
      <c r="R2750" s="53"/>
      <c r="S2750" s="54"/>
      <c r="T2750" s="54"/>
      <c r="U2750" s="54"/>
      <c r="V2750" s="54"/>
      <c r="W2750" s="55"/>
      <c r="X2750" s="53"/>
      <c r="Y2750" s="54"/>
      <c r="Z2750" s="54"/>
      <c r="AA2750" s="54"/>
      <c r="AB2750" s="54"/>
      <c r="AC2750" s="55"/>
      <c r="AD2750" s="53"/>
      <c r="AE2750" s="54"/>
      <c r="AF2750" s="54"/>
      <c r="AG2750" s="54"/>
      <c r="AH2750" s="54"/>
      <c r="AI2750" s="55"/>
    </row>
    <row r="2751" spans="1:35" x14ac:dyDescent="0.25">
      <c r="A2751" s="26"/>
      <c r="B2751" s="26"/>
      <c r="C2751" s="26"/>
      <c r="D2751" s="26"/>
      <c r="E2751" s="26"/>
      <c r="F2751" s="50"/>
      <c r="G2751" s="51"/>
      <c r="H2751" s="51"/>
      <c r="I2751" s="51"/>
      <c r="J2751" s="51"/>
      <c r="K2751" s="52"/>
      <c r="L2751" s="50"/>
      <c r="M2751" s="51"/>
      <c r="N2751" s="51"/>
      <c r="O2751" s="51"/>
      <c r="P2751" s="51"/>
      <c r="Q2751" s="52"/>
      <c r="R2751" s="50"/>
      <c r="S2751" s="51"/>
      <c r="T2751" s="51"/>
      <c r="U2751" s="51"/>
      <c r="V2751" s="51"/>
      <c r="W2751" s="52"/>
      <c r="X2751" s="50"/>
      <c r="Y2751" s="51"/>
      <c r="Z2751" s="51"/>
      <c r="AA2751" s="51"/>
      <c r="AB2751" s="51"/>
      <c r="AC2751" s="52"/>
      <c r="AD2751" s="50"/>
      <c r="AE2751" s="51"/>
      <c r="AF2751" s="51"/>
      <c r="AG2751" s="51"/>
      <c r="AH2751" s="51"/>
      <c r="AI2751" s="52"/>
    </row>
    <row r="2752" spans="1:35" x14ac:dyDescent="0.25">
      <c r="A2752" s="27"/>
      <c r="B2752" s="27"/>
      <c r="C2752" s="27"/>
      <c r="D2752" s="27"/>
      <c r="E2752" s="27"/>
      <c r="F2752" s="53"/>
      <c r="G2752" s="54"/>
      <c r="H2752" s="54"/>
      <c r="I2752" s="54"/>
      <c r="J2752" s="54"/>
      <c r="K2752" s="55"/>
      <c r="L2752" s="53"/>
      <c r="M2752" s="54"/>
      <c r="N2752" s="54"/>
      <c r="O2752" s="54"/>
      <c r="P2752" s="54"/>
      <c r="Q2752" s="55"/>
      <c r="R2752" s="53"/>
      <c r="S2752" s="54"/>
      <c r="T2752" s="54"/>
      <c r="U2752" s="54"/>
      <c r="V2752" s="54"/>
      <c r="W2752" s="55"/>
      <c r="X2752" s="53"/>
      <c r="Y2752" s="54"/>
      <c r="Z2752" s="54"/>
      <c r="AA2752" s="54"/>
      <c r="AB2752" s="54"/>
      <c r="AC2752" s="55"/>
      <c r="AD2752" s="53"/>
      <c r="AE2752" s="54"/>
      <c r="AF2752" s="54"/>
      <c r="AG2752" s="54"/>
      <c r="AH2752" s="54"/>
      <c r="AI2752" s="55"/>
    </row>
    <row r="2753" spans="1:35" x14ac:dyDescent="0.25">
      <c r="A2753" s="26"/>
      <c r="B2753" s="26"/>
      <c r="C2753" s="26"/>
      <c r="D2753" s="26"/>
      <c r="E2753" s="26"/>
      <c r="F2753" s="50"/>
      <c r="G2753" s="51"/>
      <c r="H2753" s="51"/>
      <c r="I2753" s="51"/>
      <c r="J2753" s="51"/>
      <c r="K2753" s="52"/>
      <c r="L2753" s="50"/>
      <c r="M2753" s="51"/>
      <c r="N2753" s="51"/>
      <c r="O2753" s="51"/>
      <c r="P2753" s="51"/>
      <c r="Q2753" s="52"/>
      <c r="R2753" s="50"/>
      <c r="S2753" s="51"/>
      <c r="T2753" s="51"/>
      <c r="U2753" s="51"/>
      <c r="V2753" s="51"/>
      <c r="W2753" s="52"/>
      <c r="X2753" s="50"/>
      <c r="Y2753" s="51"/>
      <c r="Z2753" s="51"/>
      <c r="AA2753" s="51"/>
      <c r="AB2753" s="51"/>
      <c r="AC2753" s="52"/>
      <c r="AD2753" s="50"/>
      <c r="AE2753" s="51"/>
      <c r="AF2753" s="51"/>
      <c r="AG2753" s="51"/>
      <c r="AH2753" s="51"/>
      <c r="AI2753" s="52"/>
    </row>
    <row r="2754" spans="1:35" x14ac:dyDescent="0.25">
      <c r="A2754" s="27"/>
      <c r="B2754" s="27"/>
      <c r="C2754" s="27"/>
      <c r="D2754" s="27"/>
      <c r="E2754" s="27"/>
      <c r="F2754" s="53"/>
      <c r="G2754" s="54"/>
      <c r="H2754" s="54"/>
      <c r="I2754" s="54"/>
      <c r="J2754" s="54"/>
      <c r="K2754" s="55"/>
      <c r="L2754" s="53"/>
      <c r="M2754" s="54"/>
      <c r="N2754" s="54"/>
      <c r="O2754" s="54"/>
      <c r="P2754" s="54"/>
      <c r="Q2754" s="55"/>
      <c r="R2754" s="53"/>
      <c r="S2754" s="54"/>
      <c r="T2754" s="54"/>
      <c r="U2754" s="54"/>
      <c r="V2754" s="54"/>
      <c r="W2754" s="55"/>
      <c r="X2754" s="53"/>
      <c r="Y2754" s="54"/>
      <c r="Z2754" s="54"/>
      <c r="AA2754" s="54"/>
      <c r="AB2754" s="54"/>
      <c r="AC2754" s="55"/>
      <c r="AD2754" s="53"/>
      <c r="AE2754" s="54"/>
      <c r="AF2754" s="54"/>
      <c r="AG2754" s="54"/>
      <c r="AH2754" s="54"/>
      <c r="AI2754" s="55"/>
    </row>
    <row r="2755" spans="1:35" x14ac:dyDescent="0.25">
      <c r="A2755" s="26"/>
      <c r="B2755" s="26"/>
      <c r="C2755" s="26"/>
      <c r="D2755" s="26"/>
      <c r="E2755" s="26"/>
      <c r="F2755" s="50"/>
      <c r="G2755" s="51"/>
      <c r="H2755" s="51"/>
      <c r="I2755" s="51"/>
      <c r="J2755" s="51"/>
      <c r="K2755" s="52"/>
      <c r="L2755" s="50"/>
      <c r="M2755" s="51"/>
      <c r="N2755" s="51"/>
      <c r="O2755" s="51"/>
      <c r="P2755" s="51"/>
      <c r="Q2755" s="52"/>
      <c r="R2755" s="50"/>
      <c r="S2755" s="51"/>
      <c r="T2755" s="51"/>
      <c r="U2755" s="51"/>
      <c r="V2755" s="51"/>
      <c r="W2755" s="52"/>
      <c r="X2755" s="50"/>
      <c r="Y2755" s="51"/>
      <c r="Z2755" s="51"/>
      <c r="AA2755" s="51"/>
      <c r="AB2755" s="51"/>
      <c r="AC2755" s="52"/>
      <c r="AD2755" s="50"/>
      <c r="AE2755" s="51"/>
      <c r="AF2755" s="51"/>
      <c r="AG2755" s="51"/>
      <c r="AH2755" s="51"/>
      <c r="AI2755" s="52"/>
    </row>
    <row r="2756" spans="1:35" x14ac:dyDescent="0.25">
      <c r="A2756" s="27"/>
      <c r="B2756" s="27"/>
      <c r="C2756" s="27"/>
      <c r="D2756" s="27"/>
      <c r="E2756" s="27"/>
      <c r="F2756" s="53"/>
      <c r="G2756" s="54"/>
      <c r="H2756" s="54"/>
      <c r="I2756" s="54"/>
      <c r="J2756" s="54"/>
      <c r="K2756" s="55"/>
      <c r="L2756" s="53"/>
      <c r="M2756" s="54"/>
      <c r="N2756" s="54"/>
      <c r="O2756" s="54"/>
      <c r="P2756" s="54"/>
      <c r="Q2756" s="55"/>
      <c r="R2756" s="53"/>
      <c r="S2756" s="54"/>
      <c r="T2756" s="54"/>
      <c r="U2756" s="54"/>
      <c r="V2756" s="54"/>
      <c r="W2756" s="55"/>
      <c r="X2756" s="53"/>
      <c r="Y2756" s="54"/>
      <c r="Z2756" s="54"/>
      <c r="AA2756" s="54"/>
      <c r="AB2756" s="54"/>
      <c r="AC2756" s="55"/>
      <c r="AD2756" s="53"/>
      <c r="AE2756" s="54"/>
      <c r="AF2756" s="54"/>
      <c r="AG2756" s="54"/>
      <c r="AH2756" s="54"/>
      <c r="AI2756" s="55"/>
    </row>
    <row r="2757" spans="1:35" x14ac:dyDescent="0.25">
      <c r="A2757" s="26"/>
      <c r="B2757" s="26"/>
      <c r="C2757" s="26"/>
      <c r="D2757" s="26"/>
      <c r="E2757" s="26"/>
      <c r="F2757" s="50"/>
      <c r="G2757" s="51"/>
      <c r="H2757" s="51"/>
      <c r="I2757" s="51"/>
      <c r="J2757" s="51"/>
      <c r="K2757" s="52"/>
      <c r="L2757" s="50"/>
      <c r="M2757" s="51"/>
      <c r="N2757" s="51"/>
      <c r="O2757" s="51"/>
      <c r="P2757" s="51"/>
      <c r="Q2757" s="52"/>
      <c r="R2757" s="50"/>
      <c r="S2757" s="51"/>
      <c r="T2757" s="51"/>
      <c r="U2757" s="51"/>
      <c r="V2757" s="51"/>
      <c r="W2757" s="52"/>
      <c r="X2757" s="50"/>
      <c r="Y2757" s="51"/>
      <c r="Z2757" s="51"/>
      <c r="AA2757" s="51"/>
      <c r="AB2757" s="51"/>
      <c r="AC2757" s="52"/>
      <c r="AD2757" s="50"/>
      <c r="AE2757" s="51"/>
      <c r="AF2757" s="51"/>
      <c r="AG2757" s="51"/>
      <c r="AH2757" s="51"/>
      <c r="AI2757" s="52"/>
    </row>
    <row r="2758" spans="1:35" x14ac:dyDescent="0.25">
      <c r="A2758" s="27"/>
      <c r="B2758" s="27"/>
      <c r="C2758" s="27"/>
      <c r="D2758" s="27"/>
      <c r="E2758" s="27"/>
      <c r="F2758" s="53"/>
      <c r="G2758" s="54"/>
      <c r="H2758" s="54"/>
      <c r="I2758" s="54"/>
      <c r="J2758" s="54"/>
      <c r="K2758" s="55"/>
      <c r="L2758" s="53"/>
      <c r="M2758" s="54"/>
      <c r="N2758" s="54"/>
      <c r="O2758" s="54"/>
      <c r="P2758" s="54"/>
      <c r="Q2758" s="55"/>
      <c r="R2758" s="53"/>
      <c r="S2758" s="54"/>
      <c r="T2758" s="54"/>
      <c r="U2758" s="54"/>
      <c r="V2758" s="54"/>
      <c r="W2758" s="55"/>
      <c r="X2758" s="53"/>
      <c r="Y2758" s="54"/>
      <c r="Z2758" s="54"/>
      <c r="AA2758" s="54"/>
      <c r="AB2758" s="54"/>
      <c r="AC2758" s="55"/>
      <c r="AD2758" s="53"/>
      <c r="AE2758" s="54"/>
      <c r="AF2758" s="54"/>
      <c r="AG2758" s="54"/>
      <c r="AH2758" s="54"/>
      <c r="AI2758" s="55"/>
    </row>
    <row r="2759" spans="1:35" x14ac:dyDescent="0.25">
      <c r="A2759" s="26"/>
      <c r="B2759" s="26"/>
      <c r="C2759" s="26"/>
      <c r="D2759" s="26"/>
      <c r="E2759" s="26"/>
      <c r="F2759" s="50"/>
      <c r="G2759" s="51"/>
      <c r="H2759" s="51"/>
      <c r="I2759" s="51"/>
      <c r="J2759" s="51"/>
      <c r="K2759" s="52"/>
      <c r="L2759" s="50"/>
      <c r="M2759" s="51"/>
      <c r="N2759" s="51"/>
      <c r="O2759" s="51"/>
      <c r="P2759" s="51"/>
      <c r="Q2759" s="52"/>
      <c r="R2759" s="50"/>
      <c r="S2759" s="51"/>
      <c r="T2759" s="51"/>
      <c r="U2759" s="51"/>
      <c r="V2759" s="51"/>
      <c r="W2759" s="52"/>
      <c r="X2759" s="50"/>
      <c r="Y2759" s="51"/>
      <c r="Z2759" s="51"/>
      <c r="AA2759" s="51"/>
      <c r="AB2759" s="51"/>
      <c r="AC2759" s="52"/>
      <c r="AD2759" s="50"/>
      <c r="AE2759" s="51"/>
      <c r="AF2759" s="51"/>
      <c r="AG2759" s="51"/>
      <c r="AH2759" s="51"/>
      <c r="AI2759" s="52"/>
    </row>
    <row r="2760" spans="1:35" x14ac:dyDescent="0.25">
      <c r="A2760" s="27"/>
      <c r="B2760" s="27"/>
      <c r="C2760" s="27"/>
      <c r="D2760" s="27"/>
      <c r="E2760" s="27"/>
      <c r="F2760" s="53"/>
      <c r="G2760" s="54"/>
      <c r="H2760" s="54"/>
      <c r="I2760" s="54"/>
      <c r="J2760" s="54"/>
      <c r="K2760" s="55"/>
      <c r="L2760" s="53"/>
      <c r="M2760" s="54"/>
      <c r="N2760" s="54"/>
      <c r="O2760" s="54"/>
      <c r="P2760" s="54"/>
      <c r="Q2760" s="55"/>
      <c r="R2760" s="53"/>
      <c r="S2760" s="54"/>
      <c r="T2760" s="54"/>
      <c r="U2760" s="54"/>
      <c r="V2760" s="54"/>
      <c r="W2760" s="55"/>
      <c r="X2760" s="53"/>
      <c r="Y2760" s="54"/>
      <c r="Z2760" s="54"/>
      <c r="AA2760" s="54"/>
      <c r="AB2760" s="54"/>
      <c r="AC2760" s="55"/>
      <c r="AD2760" s="53"/>
      <c r="AE2760" s="54"/>
      <c r="AF2760" s="54"/>
      <c r="AG2760" s="54"/>
      <c r="AH2760" s="54"/>
      <c r="AI2760" s="55"/>
    </row>
    <row r="2761" spans="1:35" x14ac:dyDescent="0.25">
      <c r="A2761" s="26"/>
      <c r="B2761" s="26"/>
      <c r="C2761" s="26"/>
      <c r="D2761" s="26"/>
      <c r="E2761" s="26"/>
      <c r="F2761" s="50"/>
      <c r="G2761" s="51"/>
      <c r="H2761" s="51"/>
      <c r="I2761" s="51"/>
      <c r="J2761" s="51"/>
      <c r="K2761" s="52"/>
      <c r="L2761" s="50"/>
      <c r="M2761" s="51"/>
      <c r="N2761" s="51"/>
      <c r="O2761" s="51"/>
      <c r="P2761" s="51"/>
      <c r="Q2761" s="52"/>
      <c r="R2761" s="50"/>
      <c r="S2761" s="51"/>
      <c r="T2761" s="51"/>
      <c r="U2761" s="51"/>
      <c r="V2761" s="51"/>
      <c r="W2761" s="52"/>
      <c r="X2761" s="50"/>
      <c r="Y2761" s="51"/>
      <c r="Z2761" s="51"/>
      <c r="AA2761" s="51"/>
      <c r="AB2761" s="51"/>
      <c r="AC2761" s="52"/>
      <c r="AD2761" s="50"/>
      <c r="AE2761" s="51"/>
      <c r="AF2761" s="51"/>
      <c r="AG2761" s="51"/>
      <c r="AH2761" s="51"/>
      <c r="AI2761" s="52"/>
    </row>
    <row r="2762" spans="1:35" x14ac:dyDescent="0.25">
      <c r="A2762" s="27"/>
      <c r="B2762" s="27"/>
      <c r="C2762" s="27"/>
      <c r="D2762" s="27"/>
      <c r="E2762" s="27"/>
      <c r="F2762" s="53"/>
      <c r="G2762" s="54"/>
      <c r="H2762" s="54"/>
      <c r="I2762" s="54"/>
      <c r="J2762" s="54"/>
      <c r="K2762" s="55"/>
      <c r="L2762" s="53"/>
      <c r="M2762" s="54"/>
      <c r="N2762" s="54"/>
      <c r="O2762" s="54"/>
      <c r="P2762" s="54"/>
      <c r="Q2762" s="55"/>
      <c r="R2762" s="53"/>
      <c r="S2762" s="54"/>
      <c r="T2762" s="54"/>
      <c r="U2762" s="54"/>
      <c r="V2762" s="54"/>
      <c r="W2762" s="55"/>
      <c r="X2762" s="53"/>
      <c r="Y2762" s="54"/>
      <c r="Z2762" s="54"/>
      <c r="AA2762" s="54"/>
      <c r="AB2762" s="54"/>
      <c r="AC2762" s="55"/>
      <c r="AD2762" s="53"/>
      <c r="AE2762" s="54"/>
      <c r="AF2762" s="54"/>
      <c r="AG2762" s="54"/>
      <c r="AH2762" s="54"/>
      <c r="AI2762" s="55"/>
    </row>
    <row r="2763" spans="1:35" x14ac:dyDescent="0.25">
      <c r="A2763" s="26"/>
      <c r="B2763" s="26"/>
      <c r="C2763" s="26"/>
      <c r="D2763" s="26"/>
      <c r="E2763" s="26"/>
      <c r="F2763" s="50"/>
      <c r="G2763" s="51"/>
      <c r="H2763" s="51"/>
      <c r="I2763" s="51"/>
      <c r="J2763" s="51"/>
      <c r="K2763" s="52"/>
      <c r="L2763" s="50"/>
      <c r="M2763" s="51"/>
      <c r="N2763" s="51"/>
      <c r="O2763" s="51"/>
      <c r="P2763" s="51"/>
      <c r="Q2763" s="52"/>
      <c r="R2763" s="50"/>
      <c r="S2763" s="51"/>
      <c r="T2763" s="51"/>
      <c r="U2763" s="51"/>
      <c r="V2763" s="51"/>
      <c r="W2763" s="52"/>
      <c r="X2763" s="50"/>
      <c r="Y2763" s="51"/>
      <c r="Z2763" s="51"/>
      <c r="AA2763" s="51"/>
      <c r="AB2763" s="51"/>
      <c r="AC2763" s="52"/>
      <c r="AD2763" s="50"/>
      <c r="AE2763" s="51"/>
      <c r="AF2763" s="51"/>
      <c r="AG2763" s="51"/>
      <c r="AH2763" s="51"/>
      <c r="AI2763" s="52"/>
    </row>
    <row r="2764" spans="1:35" x14ac:dyDescent="0.25">
      <c r="A2764" s="27"/>
      <c r="B2764" s="27"/>
      <c r="C2764" s="27"/>
      <c r="D2764" s="27"/>
      <c r="E2764" s="27"/>
      <c r="F2764" s="53"/>
      <c r="G2764" s="54"/>
      <c r="H2764" s="54"/>
      <c r="I2764" s="54"/>
      <c r="J2764" s="54"/>
      <c r="K2764" s="55"/>
      <c r="L2764" s="53"/>
      <c r="M2764" s="54"/>
      <c r="N2764" s="54"/>
      <c r="O2764" s="54"/>
      <c r="P2764" s="54"/>
      <c r="Q2764" s="55"/>
      <c r="R2764" s="53"/>
      <c r="S2764" s="54"/>
      <c r="T2764" s="54"/>
      <c r="U2764" s="54"/>
      <c r="V2764" s="54"/>
      <c r="W2764" s="55"/>
      <c r="X2764" s="53"/>
      <c r="Y2764" s="54"/>
      <c r="Z2764" s="54"/>
      <c r="AA2764" s="54"/>
      <c r="AB2764" s="54"/>
      <c r="AC2764" s="55"/>
      <c r="AD2764" s="53"/>
      <c r="AE2764" s="54"/>
      <c r="AF2764" s="54"/>
      <c r="AG2764" s="54"/>
      <c r="AH2764" s="54"/>
      <c r="AI2764" s="55"/>
    </row>
    <row r="2765" spans="1:35" x14ac:dyDescent="0.25">
      <c r="A2765" s="26"/>
      <c r="B2765" s="26"/>
      <c r="C2765" s="26"/>
      <c r="D2765" s="26"/>
      <c r="E2765" s="26"/>
      <c r="F2765" s="50"/>
      <c r="G2765" s="51"/>
      <c r="H2765" s="51"/>
      <c r="I2765" s="51"/>
      <c r="J2765" s="51"/>
      <c r="K2765" s="52"/>
      <c r="L2765" s="50"/>
      <c r="M2765" s="51"/>
      <c r="N2765" s="51"/>
      <c r="O2765" s="51"/>
      <c r="P2765" s="51"/>
      <c r="Q2765" s="52"/>
      <c r="R2765" s="50"/>
      <c r="S2765" s="51"/>
      <c r="T2765" s="51"/>
      <c r="U2765" s="51"/>
      <c r="V2765" s="51"/>
      <c r="W2765" s="52"/>
      <c r="X2765" s="50"/>
      <c r="Y2765" s="51"/>
      <c r="Z2765" s="51"/>
      <c r="AA2765" s="51"/>
      <c r="AB2765" s="51"/>
      <c r="AC2765" s="52"/>
      <c r="AD2765" s="50"/>
      <c r="AE2765" s="51"/>
      <c r="AF2765" s="51"/>
      <c r="AG2765" s="51"/>
      <c r="AH2765" s="51"/>
      <c r="AI2765" s="52"/>
    </row>
    <row r="2766" spans="1:35" x14ac:dyDescent="0.25">
      <c r="A2766" s="27"/>
      <c r="B2766" s="27"/>
      <c r="C2766" s="27"/>
      <c r="D2766" s="27"/>
      <c r="E2766" s="27"/>
      <c r="F2766" s="53"/>
      <c r="G2766" s="54"/>
      <c r="H2766" s="54"/>
      <c r="I2766" s="54"/>
      <c r="J2766" s="54"/>
      <c r="K2766" s="55"/>
      <c r="L2766" s="53"/>
      <c r="M2766" s="54"/>
      <c r="N2766" s="54"/>
      <c r="O2766" s="54"/>
      <c r="P2766" s="54"/>
      <c r="Q2766" s="55"/>
      <c r="R2766" s="53"/>
      <c r="S2766" s="54"/>
      <c r="T2766" s="54"/>
      <c r="U2766" s="54"/>
      <c r="V2766" s="54"/>
      <c r="W2766" s="55"/>
      <c r="X2766" s="53"/>
      <c r="Y2766" s="54"/>
      <c r="Z2766" s="54"/>
      <c r="AA2766" s="54"/>
      <c r="AB2766" s="54"/>
      <c r="AC2766" s="55"/>
      <c r="AD2766" s="53"/>
      <c r="AE2766" s="54"/>
      <c r="AF2766" s="54"/>
      <c r="AG2766" s="54"/>
      <c r="AH2766" s="54"/>
      <c r="AI2766" s="55"/>
    </row>
    <row r="2767" spans="1:35" x14ac:dyDescent="0.25">
      <c r="A2767" s="26"/>
      <c r="B2767" s="26"/>
      <c r="C2767" s="26"/>
      <c r="D2767" s="26"/>
      <c r="E2767" s="26"/>
      <c r="F2767" s="50"/>
      <c r="G2767" s="51"/>
      <c r="H2767" s="51"/>
      <c r="I2767" s="51"/>
      <c r="J2767" s="51"/>
      <c r="K2767" s="52"/>
      <c r="L2767" s="50"/>
      <c r="M2767" s="51"/>
      <c r="N2767" s="51"/>
      <c r="O2767" s="51"/>
      <c r="P2767" s="51"/>
      <c r="Q2767" s="52"/>
      <c r="R2767" s="50"/>
      <c r="S2767" s="51"/>
      <c r="T2767" s="51"/>
      <c r="U2767" s="51"/>
      <c r="V2767" s="51"/>
      <c r="W2767" s="52"/>
      <c r="X2767" s="50"/>
      <c r="Y2767" s="51"/>
      <c r="Z2767" s="51"/>
      <c r="AA2767" s="51"/>
      <c r="AB2767" s="51"/>
      <c r="AC2767" s="52"/>
      <c r="AD2767" s="50"/>
      <c r="AE2767" s="51"/>
      <c r="AF2767" s="51"/>
      <c r="AG2767" s="51"/>
      <c r="AH2767" s="51"/>
      <c r="AI2767" s="52"/>
    </row>
    <row r="2768" spans="1:35" x14ac:dyDescent="0.25">
      <c r="A2768" s="27"/>
      <c r="B2768" s="27"/>
      <c r="C2768" s="27"/>
      <c r="D2768" s="27"/>
      <c r="E2768" s="27"/>
      <c r="F2768" s="53"/>
      <c r="G2768" s="54"/>
      <c r="H2768" s="54"/>
      <c r="I2768" s="54"/>
      <c r="J2768" s="54"/>
      <c r="K2768" s="55"/>
      <c r="L2768" s="53"/>
      <c r="M2768" s="54"/>
      <c r="N2768" s="54"/>
      <c r="O2768" s="54"/>
      <c r="P2768" s="54"/>
      <c r="Q2768" s="55"/>
      <c r="R2768" s="53"/>
      <c r="S2768" s="54"/>
      <c r="T2768" s="54"/>
      <c r="U2768" s="54"/>
      <c r="V2768" s="54"/>
      <c r="W2768" s="55"/>
      <c r="X2768" s="53"/>
      <c r="Y2768" s="54"/>
      <c r="Z2768" s="54"/>
      <c r="AA2768" s="54"/>
      <c r="AB2768" s="54"/>
      <c r="AC2768" s="55"/>
      <c r="AD2768" s="53"/>
      <c r="AE2768" s="54"/>
      <c r="AF2768" s="54"/>
      <c r="AG2768" s="54"/>
      <c r="AH2768" s="54"/>
      <c r="AI2768" s="55"/>
    </row>
    <row r="2769" spans="1:35" x14ac:dyDescent="0.25">
      <c r="A2769" s="26"/>
      <c r="B2769" s="26"/>
      <c r="C2769" s="26"/>
      <c r="D2769" s="26"/>
      <c r="E2769" s="26"/>
      <c r="F2769" s="50"/>
      <c r="G2769" s="51"/>
      <c r="H2769" s="51"/>
      <c r="I2769" s="51"/>
      <c r="J2769" s="51"/>
      <c r="K2769" s="52"/>
      <c r="L2769" s="50"/>
      <c r="M2769" s="51"/>
      <c r="N2769" s="51"/>
      <c r="O2769" s="51"/>
      <c r="P2769" s="51"/>
      <c r="Q2769" s="52"/>
      <c r="R2769" s="50"/>
      <c r="S2769" s="51"/>
      <c r="T2769" s="51"/>
      <c r="U2769" s="51"/>
      <c r="V2769" s="51"/>
      <c r="W2769" s="52"/>
      <c r="X2769" s="50"/>
      <c r="Y2769" s="51"/>
      <c r="Z2769" s="51"/>
      <c r="AA2769" s="51"/>
      <c r="AB2769" s="51"/>
      <c r="AC2769" s="52"/>
      <c r="AD2769" s="50"/>
      <c r="AE2769" s="51"/>
      <c r="AF2769" s="51"/>
      <c r="AG2769" s="51"/>
      <c r="AH2769" s="51"/>
      <c r="AI2769" s="52"/>
    </row>
    <row r="2770" spans="1:35" x14ac:dyDescent="0.25">
      <c r="A2770" s="27"/>
      <c r="B2770" s="27"/>
      <c r="C2770" s="27"/>
      <c r="D2770" s="27"/>
      <c r="E2770" s="27"/>
      <c r="F2770" s="53"/>
      <c r="G2770" s="54"/>
      <c r="H2770" s="54"/>
      <c r="I2770" s="54"/>
      <c r="J2770" s="54"/>
      <c r="K2770" s="55"/>
      <c r="L2770" s="53"/>
      <c r="M2770" s="54"/>
      <c r="N2770" s="54"/>
      <c r="O2770" s="54"/>
      <c r="P2770" s="54"/>
      <c r="Q2770" s="55"/>
      <c r="R2770" s="53"/>
      <c r="S2770" s="54"/>
      <c r="T2770" s="54"/>
      <c r="U2770" s="54"/>
      <c r="V2770" s="54"/>
      <c r="W2770" s="55"/>
      <c r="X2770" s="53"/>
      <c r="Y2770" s="54"/>
      <c r="Z2770" s="54"/>
      <c r="AA2770" s="54"/>
      <c r="AB2770" s="54"/>
      <c r="AC2770" s="55"/>
      <c r="AD2770" s="53"/>
      <c r="AE2770" s="54"/>
      <c r="AF2770" s="54"/>
      <c r="AG2770" s="54"/>
      <c r="AH2770" s="54"/>
      <c r="AI2770" s="55"/>
    </row>
    <row r="2771" spans="1:35" x14ac:dyDescent="0.25">
      <c r="A2771" s="26"/>
      <c r="B2771" s="26"/>
      <c r="C2771" s="26"/>
      <c r="D2771" s="26"/>
      <c r="E2771" s="26"/>
      <c r="F2771" s="50"/>
      <c r="G2771" s="51"/>
      <c r="H2771" s="51"/>
      <c r="I2771" s="51"/>
      <c r="J2771" s="51"/>
      <c r="K2771" s="52"/>
      <c r="L2771" s="50"/>
      <c r="M2771" s="51"/>
      <c r="N2771" s="51"/>
      <c r="O2771" s="51"/>
      <c r="P2771" s="51"/>
      <c r="Q2771" s="52"/>
      <c r="R2771" s="50"/>
      <c r="S2771" s="51"/>
      <c r="T2771" s="51"/>
      <c r="U2771" s="51"/>
      <c r="V2771" s="51"/>
      <c r="W2771" s="52"/>
      <c r="X2771" s="50"/>
      <c r="Y2771" s="51"/>
      <c r="Z2771" s="51"/>
      <c r="AA2771" s="51"/>
      <c r="AB2771" s="51"/>
      <c r="AC2771" s="52"/>
      <c r="AD2771" s="50"/>
      <c r="AE2771" s="51"/>
      <c r="AF2771" s="51"/>
      <c r="AG2771" s="51"/>
      <c r="AH2771" s="51"/>
      <c r="AI2771" s="52"/>
    </row>
    <row r="2772" spans="1:35" x14ac:dyDescent="0.25">
      <c r="A2772" s="27"/>
      <c r="B2772" s="27"/>
      <c r="C2772" s="27"/>
      <c r="D2772" s="27"/>
      <c r="E2772" s="27"/>
      <c r="F2772" s="53"/>
      <c r="G2772" s="54"/>
      <c r="H2772" s="54"/>
      <c r="I2772" s="54"/>
      <c r="J2772" s="54"/>
      <c r="K2772" s="55"/>
      <c r="L2772" s="53"/>
      <c r="M2772" s="54"/>
      <c r="N2772" s="54"/>
      <c r="O2772" s="54"/>
      <c r="P2772" s="54"/>
      <c r="Q2772" s="55"/>
      <c r="R2772" s="53"/>
      <c r="S2772" s="54"/>
      <c r="T2772" s="54"/>
      <c r="U2772" s="54"/>
      <c r="V2772" s="54"/>
      <c r="W2772" s="55"/>
      <c r="X2772" s="53"/>
      <c r="Y2772" s="54"/>
      <c r="Z2772" s="54"/>
      <c r="AA2772" s="54"/>
      <c r="AB2772" s="54"/>
      <c r="AC2772" s="55"/>
      <c r="AD2772" s="53"/>
      <c r="AE2772" s="54"/>
      <c r="AF2772" s="54"/>
      <c r="AG2772" s="54"/>
      <c r="AH2772" s="54"/>
      <c r="AI2772" s="55"/>
    </row>
    <row r="2773" spans="1:35" x14ac:dyDescent="0.25">
      <c r="A2773" s="26"/>
      <c r="B2773" s="26"/>
      <c r="C2773" s="26"/>
      <c r="D2773" s="26"/>
      <c r="E2773" s="26"/>
      <c r="F2773" s="50"/>
      <c r="G2773" s="51"/>
      <c r="H2773" s="51"/>
      <c r="I2773" s="51"/>
      <c r="J2773" s="51"/>
      <c r="K2773" s="52"/>
      <c r="L2773" s="50"/>
      <c r="M2773" s="51"/>
      <c r="N2773" s="51"/>
      <c r="O2773" s="51"/>
      <c r="P2773" s="51"/>
      <c r="Q2773" s="52"/>
      <c r="R2773" s="50"/>
      <c r="S2773" s="51"/>
      <c r="T2773" s="51"/>
      <c r="U2773" s="51"/>
      <c r="V2773" s="51"/>
      <c r="W2773" s="52"/>
      <c r="X2773" s="50"/>
      <c r="Y2773" s="51"/>
      <c r="Z2773" s="51"/>
      <c r="AA2773" s="51"/>
      <c r="AB2773" s="51"/>
      <c r="AC2773" s="52"/>
      <c r="AD2773" s="50"/>
      <c r="AE2773" s="51"/>
      <c r="AF2773" s="51"/>
      <c r="AG2773" s="51"/>
      <c r="AH2773" s="51"/>
      <c r="AI2773" s="52"/>
    </row>
    <row r="2774" spans="1:35" x14ac:dyDescent="0.25">
      <c r="A2774" s="27"/>
      <c r="B2774" s="27"/>
      <c r="C2774" s="27"/>
      <c r="D2774" s="27"/>
      <c r="E2774" s="27"/>
      <c r="F2774" s="53"/>
      <c r="G2774" s="54"/>
      <c r="H2774" s="54"/>
      <c r="I2774" s="54"/>
      <c r="J2774" s="54"/>
      <c r="K2774" s="55"/>
      <c r="L2774" s="53"/>
      <c r="M2774" s="54"/>
      <c r="N2774" s="54"/>
      <c r="O2774" s="54"/>
      <c r="P2774" s="54"/>
      <c r="Q2774" s="55"/>
      <c r="R2774" s="53"/>
      <c r="S2774" s="54"/>
      <c r="T2774" s="54"/>
      <c r="U2774" s="54"/>
      <c r="V2774" s="54"/>
      <c r="W2774" s="55"/>
      <c r="X2774" s="53"/>
      <c r="Y2774" s="54"/>
      <c r="Z2774" s="54"/>
      <c r="AA2774" s="54"/>
      <c r="AB2774" s="54"/>
      <c r="AC2774" s="55"/>
      <c r="AD2774" s="53"/>
      <c r="AE2774" s="54"/>
      <c r="AF2774" s="54"/>
      <c r="AG2774" s="54"/>
      <c r="AH2774" s="54"/>
      <c r="AI2774" s="55"/>
    </row>
    <row r="2775" spans="1:35" x14ac:dyDescent="0.25">
      <c r="A2775" s="26"/>
      <c r="B2775" s="26"/>
      <c r="C2775" s="26"/>
      <c r="D2775" s="26"/>
      <c r="E2775" s="26"/>
      <c r="F2775" s="50"/>
      <c r="G2775" s="51"/>
      <c r="H2775" s="51"/>
      <c r="I2775" s="51"/>
      <c r="J2775" s="51"/>
      <c r="K2775" s="52"/>
      <c r="L2775" s="50"/>
      <c r="M2775" s="51"/>
      <c r="N2775" s="51"/>
      <c r="O2775" s="51"/>
      <c r="P2775" s="51"/>
      <c r="Q2775" s="52"/>
      <c r="R2775" s="50"/>
      <c r="S2775" s="51"/>
      <c r="T2775" s="51"/>
      <c r="U2775" s="51"/>
      <c r="V2775" s="51"/>
      <c r="W2775" s="52"/>
      <c r="X2775" s="50"/>
      <c r="Y2775" s="51"/>
      <c r="Z2775" s="51"/>
      <c r="AA2775" s="51"/>
      <c r="AB2775" s="51"/>
      <c r="AC2775" s="52"/>
      <c r="AD2775" s="50"/>
      <c r="AE2775" s="51"/>
      <c r="AF2775" s="51"/>
      <c r="AG2775" s="51"/>
      <c r="AH2775" s="51"/>
      <c r="AI2775" s="52"/>
    </row>
    <row r="2776" spans="1:35" x14ac:dyDescent="0.25">
      <c r="A2776" s="27"/>
      <c r="B2776" s="27"/>
      <c r="C2776" s="27"/>
      <c r="D2776" s="27"/>
      <c r="E2776" s="27"/>
      <c r="F2776" s="53"/>
      <c r="G2776" s="54"/>
      <c r="H2776" s="54"/>
      <c r="I2776" s="54"/>
      <c r="J2776" s="54"/>
      <c r="K2776" s="55"/>
      <c r="L2776" s="53"/>
      <c r="M2776" s="54"/>
      <c r="N2776" s="54"/>
      <c r="O2776" s="54"/>
      <c r="P2776" s="54"/>
      <c r="Q2776" s="55"/>
      <c r="R2776" s="53"/>
      <c r="S2776" s="54"/>
      <c r="T2776" s="54"/>
      <c r="U2776" s="54"/>
      <c r="V2776" s="54"/>
      <c r="W2776" s="55"/>
      <c r="X2776" s="53"/>
      <c r="Y2776" s="54"/>
      <c r="Z2776" s="54"/>
      <c r="AA2776" s="54"/>
      <c r="AB2776" s="54"/>
      <c r="AC2776" s="55"/>
      <c r="AD2776" s="53"/>
      <c r="AE2776" s="54"/>
      <c r="AF2776" s="54"/>
      <c r="AG2776" s="54"/>
      <c r="AH2776" s="54"/>
      <c r="AI2776" s="55"/>
    </row>
    <row r="2777" spans="1:35" x14ac:dyDescent="0.25">
      <c r="A2777" s="26"/>
      <c r="B2777" s="26"/>
      <c r="C2777" s="26"/>
      <c r="D2777" s="26"/>
      <c r="E2777" s="26"/>
      <c r="F2777" s="50"/>
      <c r="G2777" s="51"/>
      <c r="H2777" s="51"/>
      <c r="I2777" s="51"/>
      <c r="J2777" s="51"/>
      <c r="K2777" s="52"/>
      <c r="L2777" s="50"/>
      <c r="M2777" s="51"/>
      <c r="N2777" s="51"/>
      <c r="O2777" s="51"/>
      <c r="P2777" s="51"/>
      <c r="Q2777" s="52"/>
      <c r="R2777" s="50"/>
      <c r="S2777" s="51"/>
      <c r="T2777" s="51"/>
      <c r="U2777" s="51"/>
      <c r="V2777" s="51"/>
      <c r="W2777" s="52"/>
      <c r="X2777" s="50"/>
      <c r="Y2777" s="51"/>
      <c r="Z2777" s="51"/>
      <c r="AA2777" s="51"/>
      <c r="AB2777" s="51"/>
      <c r="AC2777" s="52"/>
      <c r="AD2777" s="50"/>
      <c r="AE2777" s="51"/>
      <c r="AF2777" s="51"/>
      <c r="AG2777" s="51"/>
      <c r="AH2777" s="51"/>
      <c r="AI2777" s="52"/>
    </row>
    <row r="2778" spans="1:35" x14ac:dyDescent="0.25">
      <c r="A2778" s="27"/>
      <c r="B2778" s="27"/>
      <c r="C2778" s="27"/>
      <c r="D2778" s="27"/>
      <c r="E2778" s="27"/>
      <c r="F2778" s="53"/>
      <c r="G2778" s="54"/>
      <c r="H2778" s="54"/>
      <c r="I2778" s="54"/>
      <c r="J2778" s="54"/>
      <c r="K2778" s="55"/>
      <c r="L2778" s="53"/>
      <c r="M2778" s="54"/>
      <c r="N2778" s="54"/>
      <c r="O2778" s="54"/>
      <c r="P2778" s="54"/>
      <c r="Q2778" s="55"/>
      <c r="R2778" s="53"/>
      <c r="S2778" s="54"/>
      <c r="T2778" s="54"/>
      <c r="U2778" s="54"/>
      <c r="V2778" s="54"/>
      <c r="W2778" s="55"/>
      <c r="X2778" s="53"/>
      <c r="Y2778" s="54"/>
      <c r="Z2778" s="54"/>
      <c r="AA2778" s="54"/>
      <c r="AB2778" s="54"/>
      <c r="AC2778" s="55"/>
      <c r="AD2778" s="53"/>
      <c r="AE2778" s="54"/>
      <c r="AF2778" s="54"/>
      <c r="AG2778" s="54"/>
      <c r="AH2778" s="54"/>
      <c r="AI2778" s="55"/>
    </row>
    <row r="2779" spans="1:35" x14ac:dyDescent="0.25">
      <c r="A2779" s="26"/>
      <c r="B2779" s="26"/>
      <c r="C2779" s="26"/>
      <c r="D2779" s="26"/>
      <c r="E2779" s="26"/>
      <c r="F2779" s="50"/>
      <c r="G2779" s="51"/>
      <c r="H2779" s="51"/>
      <c r="I2779" s="51"/>
      <c r="J2779" s="51"/>
      <c r="K2779" s="52"/>
      <c r="L2779" s="50"/>
      <c r="M2779" s="51"/>
      <c r="N2779" s="51"/>
      <c r="O2779" s="51"/>
      <c r="P2779" s="51"/>
      <c r="Q2779" s="52"/>
      <c r="R2779" s="50"/>
      <c r="S2779" s="51"/>
      <c r="T2779" s="51"/>
      <c r="U2779" s="51"/>
      <c r="V2779" s="51"/>
      <c r="W2779" s="52"/>
      <c r="X2779" s="50"/>
      <c r="Y2779" s="51"/>
      <c r="Z2779" s="51"/>
      <c r="AA2779" s="51"/>
      <c r="AB2779" s="51"/>
      <c r="AC2779" s="52"/>
      <c r="AD2779" s="50"/>
      <c r="AE2779" s="51"/>
      <c r="AF2779" s="51"/>
      <c r="AG2779" s="51"/>
      <c r="AH2779" s="51"/>
      <c r="AI2779" s="52"/>
    </row>
    <row r="2780" spans="1:35" x14ac:dyDescent="0.25">
      <c r="A2780" s="27"/>
      <c r="B2780" s="27"/>
      <c r="C2780" s="27"/>
      <c r="D2780" s="27"/>
      <c r="E2780" s="27"/>
      <c r="F2780" s="53"/>
      <c r="G2780" s="54"/>
      <c r="H2780" s="54"/>
      <c r="I2780" s="54"/>
      <c r="J2780" s="54"/>
      <c r="K2780" s="55"/>
      <c r="L2780" s="53"/>
      <c r="M2780" s="54"/>
      <c r="N2780" s="54"/>
      <c r="O2780" s="54"/>
      <c r="P2780" s="54"/>
      <c r="Q2780" s="55"/>
      <c r="R2780" s="53"/>
      <c r="S2780" s="54"/>
      <c r="T2780" s="54"/>
      <c r="U2780" s="54"/>
      <c r="V2780" s="54"/>
      <c r="W2780" s="55"/>
      <c r="X2780" s="53"/>
      <c r="Y2780" s="54"/>
      <c r="Z2780" s="54"/>
      <c r="AA2780" s="54"/>
      <c r="AB2780" s="54"/>
      <c r="AC2780" s="55"/>
      <c r="AD2780" s="53"/>
      <c r="AE2780" s="54"/>
      <c r="AF2780" s="54"/>
      <c r="AG2780" s="54"/>
      <c r="AH2780" s="54"/>
      <c r="AI2780" s="55"/>
    </row>
    <row r="2781" spans="1:35" x14ac:dyDescent="0.25">
      <c r="A2781" s="26"/>
      <c r="B2781" s="26"/>
      <c r="C2781" s="26"/>
      <c r="D2781" s="26"/>
      <c r="E2781" s="26"/>
      <c r="F2781" s="50"/>
      <c r="G2781" s="51"/>
      <c r="H2781" s="51"/>
      <c r="I2781" s="51"/>
      <c r="J2781" s="51"/>
      <c r="K2781" s="52"/>
      <c r="L2781" s="50"/>
      <c r="M2781" s="51"/>
      <c r="N2781" s="51"/>
      <c r="O2781" s="51"/>
      <c r="P2781" s="51"/>
      <c r="Q2781" s="52"/>
      <c r="R2781" s="50"/>
      <c r="S2781" s="51"/>
      <c r="T2781" s="51"/>
      <c r="U2781" s="51"/>
      <c r="V2781" s="51"/>
      <c r="W2781" s="52"/>
      <c r="X2781" s="50"/>
      <c r="Y2781" s="51"/>
      <c r="Z2781" s="51"/>
      <c r="AA2781" s="51"/>
      <c r="AB2781" s="51"/>
      <c r="AC2781" s="52"/>
      <c r="AD2781" s="50"/>
      <c r="AE2781" s="51"/>
      <c r="AF2781" s="51"/>
      <c r="AG2781" s="51"/>
      <c r="AH2781" s="51"/>
      <c r="AI2781" s="52"/>
    </row>
    <row r="2782" spans="1:35" x14ac:dyDescent="0.25">
      <c r="A2782" s="27"/>
      <c r="B2782" s="27"/>
      <c r="C2782" s="27"/>
      <c r="D2782" s="27"/>
      <c r="E2782" s="27"/>
      <c r="F2782" s="53"/>
      <c r="G2782" s="54"/>
      <c r="H2782" s="54"/>
      <c r="I2782" s="54"/>
      <c r="J2782" s="54"/>
      <c r="K2782" s="55"/>
      <c r="L2782" s="53"/>
      <c r="M2782" s="54"/>
      <c r="N2782" s="54"/>
      <c r="O2782" s="54"/>
      <c r="P2782" s="54"/>
      <c r="Q2782" s="55"/>
      <c r="R2782" s="53"/>
      <c r="S2782" s="54"/>
      <c r="T2782" s="54"/>
      <c r="U2782" s="54"/>
      <c r="V2782" s="54"/>
      <c r="W2782" s="55"/>
      <c r="X2782" s="53"/>
      <c r="Y2782" s="54"/>
      <c r="Z2782" s="54"/>
      <c r="AA2782" s="54"/>
      <c r="AB2782" s="54"/>
      <c r="AC2782" s="55"/>
      <c r="AD2782" s="53"/>
      <c r="AE2782" s="54"/>
      <c r="AF2782" s="54"/>
      <c r="AG2782" s="54"/>
      <c r="AH2782" s="54"/>
      <c r="AI2782" s="55"/>
    </row>
    <row r="2783" spans="1:35" x14ac:dyDescent="0.25">
      <c r="A2783" s="26"/>
      <c r="B2783" s="26"/>
      <c r="C2783" s="26"/>
      <c r="D2783" s="26"/>
      <c r="E2783" s="26"/>
      <c r="F2783" s="50"/>
      <c r="G2783" s="51"/>
      <c r="H2783" s="51"/>
      <c r="I2783" s="51"/>
      <c r="J2783" s="51"/>
      <c r="K2783" s="52"/>
      <c r="L2783" s="50"/>
      <c r="M2783" s="51"/>
      <c r="N2783" s="51"/>
      <c r="O2783" s="51"/>
      <c r="P2783" s="51"/>
      <c r="Q2783" s="52"/>
      <c r="R2783" s="50"/>
      <c r="S2783" s="51"/>
      <c r="T2783" s="51"/>
      <c r="U2783" s="51"/>
      <c r="V2783" s="51"/>
      <c r="W2783" s="52"/>
      <c r="X2783" s="50"/>
      <c r="Y2783" s="51"/>
      <c r="Z2783" s="51"/>
      <c r="AA2783" s="51"/>
      <c r="AB2783" s="51"/>
      <c r="AC2783" s="52"/>
      <c r="AD2783" s="50"/>
      <c r="AE2783" s="51"/>
      <c r="AF2783" s="51"/>
      <c r="AG2783" s="51"/>
      <c r="AH2783" s="51"/>
      <c r="AI2783" s="52"/>
    </row>
    <row r="2784" spans="1:35" x14ac:dyDescent="0.25">
      <c r="A2784" s="27"/>
      <c r="B2784" s="27"/>
      <c r="C2784" s="27"/>
      <c r="D2784" s="27"/>
      <c r="E2784" s="27"/>
      <c r="F2784" s="53"/>
      <c r="G2784" s="54"/>
      <c r="H2784" s="54"/>
      <c r="I2784" s="54"/>
      <c r="J2784" s="54"/>
      <c r="K2784" s="55"/>
      <c r="L2784" s="53"/>
      <c r="M2784" s="54"/>
      <c r="N2784" s="54"/>
      <c r="O2784" s="54"/>
      <c r="P2784" s="54"/>
      <c r="Q2784" s="55"/>
      <c r="R2784" s="53"/>
      <c r="S2784" s="54"/>
      <c r="T2784" s="54"/>
      <c r="U2784" s="54"/>
      <c r="V2784" s="54"/>
      <c r="W2784" s="55"/>
      <c r="X2784" s="53"/>
      <c r="Y2784" s="54"/>
      <c r="Z2784" s="54"/>
      <c r="AA2784" s="54"/>
      <c r="AB2784" s="54"/>
      <c r="AC2784" s="55"/>
      <c r="AD2784" s="53"/>
      <c r="AE2784" s="54"/>
      <c r="AF2784" s="54"/>
      <c r="AG2784" s="54"/>
      <c r="AH2784" s="54"/>
      <c r="AI2784" s="55"/>
    </row>
    <row r="2785" spans="1:35" x14ac:dyDescent="0.25">
      <c r="A2785" s="26"/>
      <c r="B2785" s="26"/>
      <c r="C2785" s="26"/>
      <c r="D2785" s="26"/>
      <c r="E2785" s="26"/>
      <c r="F2785" s="50"/>
      <c r="G2785" s="51"/>
      <c r="H2785" s="51"/>
      <c r="I2785" s="51"/>
      <c r="J2785" s="51"/>
      <c r="K2785" s="52"/>
      <c r="L2785" s="50"/>
      <c r="M2785" s="51"/>
      <c r="N2785" s="51"/>
      <c r="O2785" s="51"/>
      <c r="P2785" s="51"/>
      <c r="Q2785" s="52"/>
      <c r="R2785" s="50"/>
      <c r="S2785" s="51"/>
      <c r="T2785" s="51"/>
      <c r="U2785" s="51"/>
      <c r="V2785" s="51"/>
      <c r="W2785" s="52"/>
      <c r="X2785" s="50"/>
      <c r="Y2785" s="51"/>
      <c r="Z2785" s="51"/>
      <c r="AA2785" s="51"/>
      <c r="AB2785" s="51"/>
      <c r="AC2785" s="52"/>
      <c r="AD2785" s="50"/>
      <c r="AE2785" s="51"/>
      <c r="AF2785" s="51"/>
      <c r="AG2785" s="51"/>
      <c r="AH2785" s="51"/>
      <c r="AI2785" s="52"/>
    </row>
    <row r="2786" spans="1:35" x14ac:dyDescent="0.25">
      <c r="A2786" s="27"/>
      <c r="B2786" s="27"/>
      <c r="C2786" s="27"/>
      <c r="D2786" s="27"/>
      <c r="E2786" s="27"/>
      <c r="F2786" s="53"/>
      <c r="G2786" s="54"/>
      <c r="H2786" s="54"/>
      <c r="I2786" s="54"/>
      <c r="J2786" s="54"/>
      <c r="K2786" s="55"/>
      <c r="L2786" s="53"/>
      <c r="M2786" s="54"/>
      <c r="N2786" s="54"/>
      <c r="O2786" s="54"/>
      <c r="P2786" s="54"/>
      <c r="Q2786" s="55"/>
      <c r="R2786" s="53"/>
      <c r="S2786" s="54"/>
      <c r="T2786" s="54"/>
      <c r="U2786" s="54"/>
      <c r="V2786" s="54"/>
      <c r="W2786" s="55"/>
      <c r="X2786" s="53"/>
      <c r="Y2786" s="54"/>
      <c r="Z2786" s="54"/>
      <c r="AA2786" s="54"/>
      <c r="AB2786" s="54"/>
      <c r="AC2786" s="55"/>
      <c r="AD2786" s="53"/>
      <c r="AE2786" s="54"/>
      <c r="AF2786" s="54"/>
      <c r="AG2786" s="54"/>
      <c r="AH2786" s="54"/>
      <c r="AI2786" s="55"/>
    </row>
    <row r="2787" spans="1:35" x14ac:dyDescent="0.25">
      <c r="A2787" s="26"/>
      <c r="B2787" s="26"/>
      <c r="C2787" s="26"/>
      <c r="D2787" s="26"/>
      <c r="E2787" s="26"/>
      <c r="F2787" s="50"/>
      <c r="G2787" s="51"/>
      <c r="H2787" s="51"/>
      <c r="I2787" s="51"/>
      <c r="J2787" s="51"/>
      <c r="K2787" s="52"/>
      <c r="L2787" s="50"/>
      <c r="M2787" s="51"/>
      <c r="N2787" s="51"/>
      <c r="O2787" s="51"/>
      <c r="P2787" s="51"/>
      <c r="Q2787" s="52"/>
      <c r="R2787" s="50"/>
      <c r="S2787" s="51"/>
      <c r="T2787" s="51"/>
      <c r="U2787" s="51"/>
      <c r="V2787" s="51"/>
      <c r="W2787" s="52"/>
      <c r="X2787" s="50"/>
      <c r="Y2787" s="51"/>
      <c r="Z2787" s="51"/>
      <c r="AA2787" s="51"/>
      <c r="AB2787" s="51"/>
      <c r="AC2787" s="52"/>
      <c r="AD2787" s="50"/>
      <c r="AE2787" s="51"/>
      <c r="AF2787" s="51"/>
      <c r="AG2787" s="51"/>
      <c r="AH2787" s="51"/>
      <c r="AI2787" s="52"/>
    </row>
    <row r="2788" spans="1:35" x14ac:dyDescent="0.25">
      <c r="A2788" s="27"/>
      <c r="B2788" s="27"/>
      <c r="C2788" s="27"/>
      <c r="D2788" s="27"/>
      <c r="E2788" s="27"/>
      <c r="F2788" s="53"/>
      <c r="G2788" s="54"/>
      <c r="H2788" s="54"/>
      <c r="I2788" s="54"/>
      <c r="J2788" s="54"/>
      <c r="K2788" s="55"/>
      <c r="L2788" s="53"/>
      <c r="M2788" s="54"/>
      <c r="N2788" s="54"/>
      <c r="O2788" s="54"/>
      <c r="P2788" s="54"/>
      <c r="Q2788" s="55"/>
      <c r="R2788" s="53"/>
      <c r="S2788" s="54"/>
      <c r="T2788" s="54"/>
      <c r="U2788" s="54"/>
      <c r="V2788" s="54"/>
      <c r="W2788" s="55"/>
      <c r="X2788" s="53"/>
      <c r="Y2788" s="54"/>
      <c r="Z2788" s="54"/>
      <c r="AA2788" s="54"/>
      <c r="AB2788" s="54"/>
      <c r="AC2788" s="55"/>
      <c r="AD2788" s="53"/>
      <c r="AE2788" s="54"/>
      <c r="AF2788" s="54"/>
      <c r="AG2788" s="54"/>
      <c r="AH2788" s="54"/>
      <c r="AI2788" s="55"/>
    </row>
    <row r="2789" spans="1:35" x14ac:dyDescent="0.25">
      <c r="A2789" s="26"/>
      <c r="B2789" s="26"/>
      <c r="C2789" s="26"/>
      <c r="D2789" s="26"/>
      <c r="E2789" s="26"/>
      <c r="F2789" s="50"/>
      <c r="G2789" s="51"/>
      <c r="H2789" s="51"/>
      <c r="I2789" s="51"/>
      <c r="J2789" s="51"/>
      <c r="K2789" s="52"/>
      <c r="L2789" s="50"/>
      <c r="M2789" s="51"/>
      <c r="N2789" s="51"/>
      <c r="O2789" s="51"/>
      <c r="P2789" s="51"/>
      <c r="Q2789" s="52"/>
      <c r="R2789" s="50"/>
      <c r="S2789" s="51"/>
      <c r="T2789" s="51"/>
      <c r="U2789" s="51"/>
      <c r="V2789" s="51"/>
      <c r="W2789" s="52"/>
      <c r="X2789" s="50"/>
      <c r="Y2789" s="51"/>
      <c r="Z2789" s="51"/>
      <c r="AA2789" s="51"/>
      <c r="AB2789" s="51"/>
      <c r="AC2789" s="52"/>
      <c r="AD2789" s="50"/>
      <c r="AE2789" s="51"/>
      <c r="AF2789" s="51"/>
      <c r="AG2789" s="51"/>
      <c r="AH2789" s="51"/>
      <c r="AI2789" s="52"/>
    </row>
    <row r="2790" spans="1:35" x14ac:dyDescent="0.25">
      <c r="A2790" s="27"/>
      <c r="B2790" s="27"/>
      <c r="C2790" s="27"/>
      <c r="D2790" s="27"/>
      <c r="E2790" s="27"/>
      <c r="F2790" s="53"/>
      <c r="G2790" s="54"/>
      <c r="H2790" s="54"/>
      <c r="I2790" s="54"/>
      <c r="J2790" s="54"/>
      <c r="K2790" s="55"/>
      <c r="L2790" s="53"/>
      <c r="M2790" s="54"/>
      <c r="N2790" s="54"/>
      <c r="O2790" s="54"/>
      <c r="P2790" s="54"/>
      <c r="Q2790" s="55"/>
      <c r="R2790" s="53"/>
      <c r="S2790" s="54"/>
      <c r="T2790" s="54"/>
      <c r="U2790" s="54"/>
      <c r="V2790" s="54"/>
      <c r="W2790" s="55"/>
      <c r="X2790" s="53"/>
      <c r="Y2790" s="54"/>
      <c r="Z2790" s="54"/>
      <c r="AA2790" s="54"/>
      <c r="AB2790" s="54"/>
      <c r="AC2790" s="55"/>
      <c r="AD2790" s="53"/>
      <c r="AE2790" s="54"/>
      <c r="AF2790" s="54"/>
      <c r="AG2790" s="54"/>
      <c r="AH2790" s="54"/>
      <c r="AI2790" s="55"/>
    </row>
    <row r="2791" spans="1:35" x14ac:dyDescent="0.25">
      <c r="A2791" s="26"/>
      <c r="B2791" s="26"/>
      <c r="C2791" s="26"/>
      <c r="D2791" s="26"/>
      <c r="E2791" s="26"/>
      <c r="F2791" s="50"/>
      <c r="G2791" s="51"/>
      <c r="H2791" s="51"/>
      <c r="I2791" s="51"/>
      <c r="J2791" s="51"/>
      <c r="K2791" s="52"/>
      <c r="L2791" s="50"/>
      <c r="M2791" s="51"/>
      <c r="N2791" s="51"/>
      <c r="O2791" s="51"/>
      <c r="P2791" s="51"/>
      <c r="Q2791" s="52"/>
      <c r="R2791" s="50"/>
      <c r="S2791" s="51"/>
      <c r="T2791" s="51"/>
      <c r="U2791" s="51"/>
      <c r="V2791" s="51"/>
      <c r="W2791" s="52"/>
      <c r="X2791" s="50"/>
      <c r="Y2791" s="51"/>
      <c r="Z2791" s="51"/>
      <c r="AA2791" s="51"/>
      <c r="AB2791" s="51"/>
      <c r="AC2791" s="52"/>
      <c r="AD2791" s="50"/>
      <c r="AE2791" s="51"/>
      <c r="AF2791" s="51"/>
      <c r="AG2791" s="51"/>
      <c r="AH2791" s="51"/>
      <c r="AI2791" s="52"/>
    </row>
    <row r="2792" spans="1:35" x14ac:dyDescent="0.25">
      <c r="A2792" s="27"/>
      <c r="B2792" s="27"/>
      <c r="C2792" s="27"/>
      <c r="D2792" s="27"/>
      <c r="E2792" s="27"/>
      <c r="F2792" s="53"/>
      <c r="G2792" s="54"/>
      <c r="H2792" s="54"/>
      <c r="I2792" s="54"/>
      <c r="J2792" s="54"/>
      <c r="K2792" s="55"/>
      <c r="L2792" s="53"/>
      <c r="M2792" s="54"/>
      <c r="N2792" s="54"/>
      <c r="O2792" s="54"/>
      <c r="P2792" s="54"/>
      <c r="Q2792" s="55"/>
      <c r="R2792" s="53"/>
      <c r="S2792" s="54"/>
      <c r="T2792" s="54"/>
      <c r="U2792" s="54"/>
      <c r="V2792" s="54"/>
      <c r="W2792" s="55"/>
      <c r="X2792" s="53"/>
      <c r="Y2792" s="54"/>
      <c r="Z2792" s="54"/>
      <c r="AA2792" s="54"/>
      <c r="AB2792" s="54"/>
      <c r="AC2792" s="55"/>
      <c r="AD2792" s="53"/>
      <c r="AE2792" s="54"/>
      <c r="AF2792" s="54"/>
      <c r="AG2792" s="54"/>
      <c r="AH2792" s="54"/>
      <c r="AI2792" s="55"/>
    </row>
    <row r="2793" spans="1:35" x14ac:dyDescent="0.25">
      <c r="A2793" s="26"/>
      <c r="B2793" s="26"/>
      <c r="C2793" s="26"/>
      <c r="D2793" s="26"/>
      <c r="E2793" s="26"/>
      <c r="F2793" s="50"/>
      <c r="G2793" s="51"/>
      <c r="H2793" s="51"/>
      <c r="I2793" s="51"/>
      <c r="J2793" s="51"/>
      <c r="K2793" s="52"/>
      <c r="L2793" s="50"/>
      <c r="M2793" s="51"/>
      <c r="N2793" s="51"/>
      <c r="O2793" s="51"/>
      <c r="P2793" s="51"/>
      <c r="Q2793" s="52"/>
      <c r="R2793" s="50"/>
      <c r="S2793" s="51"/>
      <c r="T2793" s="51"/>
      <c r="U2793" s="51"/>
      <c r="V2793" s="51"/>
      <c r="W2793" s="52"/>
      <c r="X2793" s="50"/>
      <c r="Y2793" s="51"/>
      <c r="Z2793" s="51"/>
      <c r="AA2793" s="51"/>
      <c r="AB2793" s="51"/>
      <c r="AC2793" s="52"/>
      <c r="AD2793" s="50"/>
      <c r="AE2793" s="51"/>
      <c r="AF2793" s="51"/>
      <c r="AG2793" s="51"/>
      <c r="AH2793" s="51"/>
      <c r="AI2793" s="52"/>
    </row>
    <row r="2794" spans="1:35" x14ac:dyDescent="0.25">
      <c r="A2794" s="27"/>
      <c r="B2794" s="27"/>
      <c r="C2794" s="27"/>
      <c r="D2794" s="27"/>
      <c r="E2794" s="27"/>
      <c r="F2794" s="53"/>
      <c r="G2794" s="54"/>
      <c r="H2794" s="54"/>
      <c r="I2794" s="54"/>
      <c r="J2794" s="54"/>
      <c r="K2794" s="55"/>
      <c r="L2794" s="53"/>
      <c r="M2794" s="54"/>
      <c r="N2794" s="54"/>
      <c r="O2794" s="54"/>
      <c r="P2794" s="54"/>
      <c r="Q2794" s="55"/>
      <c r="R2794" s="53"/>
      <c r="S2794" s="54"/>
      <c r="T2794" s="54"/>
      <c r="U2794" s="54"/>
      <c r="V2794" s="54"/>
      <c r="W2794" s="55"/>
      <c r="X2794" s="53"/>
      <c r="Y2794" s="54"/>
      <c r="Z2794" s="54"/>
      <c r="AA2794" s="54"/>
      <c r="AB2794" s="54"/>
      <c r="AC2794" s="55"/>
      <c r="AD2794" s="53"/>
      <c r="AE2794" s="54"/>
      <c r="AF2794" s="54"/>
      <c r="AG2794" s="54"/>
      <c r="AH2794" s="54"/>
      <c r="AI2794" s="55"/>
    </row>
    <row r="2795" spans="1:35" x14ac:dyDescent="0.25">
      <c r="A2795" s="26"/>
      <c r="B2795" s="26"/>
      <c r="C2795" s="26"/>
      <c r="D2795" s="26"/>
      <c r="E2795" s="26"/>
      <c r="F2795" s="50"/>
      <c r="G2795" s="51"/>
      <c r="H2795" s="51"/>
      <c r="I2795" s="51"/>
      <c r="J2795" s="51"/>
      <c r="K2795" s="52"/>
      <c r="L2795" s="50"/>
      <c r="M2795" s="51"/>
      <c r="N2795" s="51"/>
      <c r="O2795" s="51"/>
      <c r="P2795" s="51"/>
      <c r="Q2795" s="52"/>
      <c r="R2795" s="50"/>
      <c r="S2795" s="51"/>
      <c r="T2795" s="51"/>
      <c r="U2795" s="51"/>
      <c r="V2795" s="51"/>
      <c r="W2795" s="52"/>
      <c r="X2795" s="50"/>
      <c r="Y2795" s="51"/>
      <c r="Z2795" s="51"/>
      <c r="AA2795" s="51"/>
      <c r="AB2795" s="51"/>
      <c r="AC2795" s="52"/>
      <c r="AD2795" s="50"/>
      <c r="AE2795" s="51"/>
      <c r="AF2795" s="51"/>
      <c r="AG2795" s="51"/>
      <c r="AH2795" s="51"/>
      <c r="AI2795" s="52"/>
    </row>
    <row r="2796" spans="1:35" x14ac:dyDescent="0.25">
      <c r="A2796" s="27"/>
      <c r="B2796" s="27"/>
      <c r="C2796" s="27"/>
      <c r="D2796" s="27"/>
      <c r="E2796" s="27"/>
      <c r="F2796" s="53"/>
      <c r="G2796" s="54"/>
      <c r="H2796" s="54"/>
      <c r="I2796" s="54"/>
      <c r="J2796" s="54"/>
      <c r="K2796" s="55"/>
      <c r="L2796" s="53"/>
      <c r="M2796" s="54"/>
      <c r="N2796" s="54"/>
      <c r="O2796" s="54"/>
      <c r="P2796" s="54"/>
      <c r="Q2796" s="55"/>
      <c r="R2796" s="53"/>
      <c r="S2796" s="54"/>
      <c r="T2796" s="54"/>
      <c r="U2796" s="54"/>
      <c r="V2796" s="54"/>
      <c r="W2796" s="55"/>
      <c r="X2796" s="53"/>
      <c r="Y2796" s="54"/>
      <c r="Z2796" s="54"/>
      <c r="AA2796" s="54"/>
      <c r="AB2796" s="54"/>
      <c r="AC2796" s="55"/>
      <c r="AD2796" s="53"/>
      <c r="AE2796" s="54"/>
      <c r="AF2796" s="54"/>
      <c r="AG2796" s="54"/>
      <c r="AH2796" s="54"/>
      <c r="AI2796" s="55"/>
    </row>
    <row r="2797" spans="1:35" x14ac:dyDescent="0.25">
      <c r="A2797" s="26"/>
      <c r="B2797" s="26"/>
      <c r="C2797" s="26"/>
      <c r="D2797" s="26"/>
      <c r="E2797" s="26"/>
      <c r="F2797" s="50"/>
      <c r="G2797" s="51"/>
      <c r="H2797" s="51"/>
      <c r="I2797" s="51"/>
      <c r="J2797" s="51"/>
      <c r="K2797" s="52"/>
      <c r="L2797" s="50"/>
      <c r="M2797" s="51"/>
      <c r="N2797" s="51"/>
      <c r="O2797" s="51"/>
      <c r="P2797" s="51"/>
      <c r="Q2797" s="52"/>
      <c r="R2797" s="50"/>
      <c r="S2797" s="51"/>
      <c r="T2797" s="51"/>
      <c r="U2797" s="51"/>
      <c r="V2797" s="51"/>
      <c r="W2797" s="52"/>
      <c r="X2797" s="50"/>
      <c r="Y2797" s="51"/>
      <c r="Z2797" s="51"/>
      <c r="AA2797" s="51"/>
      <c r="AB2797" s="51"/>
      <c r="AC2797" s="52"/>
      <c r="AD2797" s="50"/>
      <c r="AE2797" s="51"/>
      <c r="AF2797" s="51"/>
      <c r="AG2797" s="51"/>
      <c r="AH2797" s="51"/>
      <c r="AI2797" s="52"/>
    </row>
    <row r="2798" spans="1:35" x14ac:dyDescent="0.25">
      <c r="A2798" s="27"/>
      <c r="B2798" s="27"/>
      <c r="C2798" s="27"/>
      <c r="D2798" s="27"/>
      <c r="E2798" s="27"/>
      <c r="F2798" s="53"/>
      <c r="G2798" s="54"/>
      <c r="H2798" s="54"/>
      <c r="I2798" s="54"/>
      <c r="J2798" s="54"/>
      <c r="K2798" s="55"/>
      <c r="L2798" s="53"/>
      <c r="M2798" s="54"/>
      <c r="N2798" s="54"/>
      <c r="O2798" s="54"/>
      <c r="P2798" s="54"/>
      <c r="Q2798" s="55"/>
      <c r="R2798" s="53"/>
      <c r="S2798" s="54"/>
      <c r="T2798" s="54"/>
      <c r="U2798" s="54"/>
      <c r="V2798" s="54"/>
      <c r="W2798" s="55"/>
      <c r="X2798" s="53"/>
      <c r="Y2798" s="54"/>
      <c r="Z2798" s="54"/>
      <c r="AA2798" s="54"/>
      <c r="AB2798" s="54"/>
      <c r="AC2798" s="55"/>
      <c r="AD2798" s="53"/>
      <c r="AE2798" s="54"/>
      <c r="AF2798" s="54"/>
      <c r="AG2798" s="54"/>
      <c r="AH2798" s="54"/>
      <c r="AI2798" s="55"/>
    </row>
    <row r="2799" spans="1:35" x14ac:dyDescent="0.25">
      <c r="A2799" s="26"/>
      <c r="B2799" s="26"/>
      <c r="C2799" s="26"/>
      <c r="D2799" s="26"/>
      <c r="E2799" s="26"/>
      <c r="F2799" s="50"/>
      <c r="G2799" s="51"/>
      <c r="H2799" s="51"/>
      <c r="I2799" s="51"/>
      <c r="J2799" s="51"/>
      <c r="K2799" s="52"/>
      <c r="L2799" s="50"/>
      <c r="M2799" s="51"/>
      <c r="N2799" s="51"/>
      <c r="O2799" s="51"/>
      <c r="P2799" s="51"/>
      <c r="Q2799" s="52"/>
      <c r="R2799" s="50"/>
      <c r="S2799" s="51"/>
      <c r="T2799" s="51"/>
      <c r="U2799" s="51"/>
      <c r="V2799" s="51"/>
      <c r="W2799" s="52"/>
      <c r="X2799" s="50"/>
      <c r="Y2799" s="51"/>
      <c r="Z2799" s="51"/>
      <c r="AA2799" s="51"/>
      <c r="AB2799" s="51"/>
      <c r="AC2799" s="52"/>
      <c r="AD2799" s="50"/>
      <c r="AE2799" s="51"/>
      <c r="AF2799" s="51"/>
      <c r="AG2799" s="51"/>
      <c r="AH2799" s="51"/>
      <c r="AI2799" s="52"/>
    </row>
    <row r="2800" spans="1:35" x14ac:dyDescent="0.25">
      <c r="A2800" s="27"/>
      <c r="B2800" s="27"/>
      <c r="C2800" s="27"/>
      <c r="D2800" s="27"/>
      <c r="E2800" s="27"/>
      <c r="F2800" s="53"/>
      <c r="G2800" s="54"/>
      <c r="H2800" s="54"/>
      <c r="I2800" s="54"/>
      <c r="J2800" s="54"/>
      <c r="K2800" s="55"/>
      <c r="L2800" s="53"/>
      <c r="M2800" s="54"/>
      <c r="N2800" s="54"/>
      <c r="O2800" s="54"/>
      <c r="P2800" s="54"/>
      <c r="Q2800" s="55"/>
      <c r="R2800" s="53"/>
      <c r="S2800" s="54"/>
      <c r="T2800" s="54"/>
      <c r="U2800" s="54"/>
      <c r="V2800" s="54"/>
      <c r="W2800" s="55"/>
      <c r="X2800" s="53"/>
      <c r="Y2800" s="54"/>
      <c r="Z2800" s="54"/>
      <c r="AA2800" s="54"/>
      <c r="AB2800" s="54"/>
      <c r="AC2800" s="55"/>
      <c r="AD2800" s="53"/>
      <c r="AE2800" s="54"/>
      <c r="AF2800" s="54"/>
      <c r="AG2800" s="54"/>
      <c r="AH2800" s="54"/>
      <c r="AI2800" s="55"/>
    </row>
    <row r="2801" spans="1:35" x14ac:dyDescent="0.25">
      <c r="A2801" s="26"/>
      <c r="B2801" s="26"/>
      <c r="C2801" s="26"/>
      <c r="D2801" s="26"/>
      <c r="E2801" s="26"/>
      <c r="F2801" s="50"/>
      <c r="G2801" s="51"/>
      <c r="H2801" s="51"/>
      <c r="I2801" s="51"/>
      <c r="J2801" s="51"/>
      <c r="K2801" s="52"/>
      <c r="L2801" s="50"/>
      <c r="M2801" s="51"/>
      <c r="N2801" s="51"/>
      <c r="O2801" s="51"/>
      <c r="P2801" s="51"/>
      <c r="Q2801" s="52"/>
      <c r="R2801" s="50"/>
      <c r="S2801" s="51"/>
      <c r="T2801" s="51"/>
      <c r="U2801" s="51"/>
      <c r="V2801" s="51"/>
      <c r="W2801" s="52"/>
      <c r="X2801" s="50"/>
      <c r="Y2801" s="51"/>
      <c r="Z2801" s="51"/>
      <c r="AA2801" s="51"/>
      <c r="AB2801" s="51"/>
      <c r="AC2801" s="52"/>
      <c r="AD2801" s="50"/>
      <c r="AE2801" s="51"/>
      <c r="AF2801" s="51"/>
      <c r="AG2801" s="51"/>
      <c r="AH2801" s="51"/>
      <c r="AI2801" s="52"/>
    </row>
    <row r="2802" spans="1:35" x14ac:dyDescent="0.25">
      <c r="A2802" s="27"/>
      <c r="B2802" s="27"/>
      <c r="C2802" s="27"/>
      <c r="D2802" s="27"/>
      <c r="E2802" s="27"/>
      <c r="F2802" s="53"/>
      <c r="G2802" s="54"/>
      <c r="H2802" s="54"/>
      <c r="I2802" s="54"/>
      <c r="J2802" s="54"/>
      <c r="K2802" s="55"/>
      <c r="L2802" s="53"/>
      <c r="M2802" s="54"/>
      <c r="N2802" s="54"/>
      <c r="O2802" s="54"/>
      <c r="P2802" s="54"/>
      <c r="Q2802" s="55"/>
      <c r="R2802" s="53"/>
      <c r="S2802" s="54"/>
      <c r="T2802" s="54"/>
      <c r="U2802" s="54"/>
      <c r="V2802" s="54"/>
      <c r="W2802" s="55"/>
      <c r="X2802" s="53"/>
      <c r="Y2802" s="54"/>
      <c r="Z2802" s="54"/>
      <c r="AA2802" s="54"/>
      <c r="AB2802" s="54"/>
      <c r="AC2802" s="55"/>
      <c r="AD2802" s="53"/>
      <c r="AE2802" s="54"/>
      <c r="AF2802" s="54"/>
      <c r="AG2802" s="54"/>
      <c r="AH2802" s="54"/>
      <c r="AI2802" s="55"/>
    </row>
    <row r="2803" spans="1:35" x14ac:dyDescent="0.25">
      <c r="A2803" s="26"/>
      <c r="B2803" s="26"/>
      <c r="C2803" s="26"/>
      <c r="D2803" s="26"/>
      <c r="E2803" s="26"/>
      <c r="F2803" s="50"/>
      <c r="G2803" s="51"/>
      <c r="H2803" s="51"/>
      <c r="I2803" s="51"/>
      <c r="J2803" s="51"/>
      <c r="K2803" s="52"/>
      <c r="L2803" s="50"/>
      <c r="M2803" s="51"/>
      <c r="N2803" s="51"/>
      <c r="O2803" s="51"/>
      <c r="P2803" s="51"/>
      <c r="Q2803" s="52"/>
      <c r="R2803" s="50"/>
      <c r="S2803" s="51"/>
      <c r="T2803" s="51"/>
      <c r="U2803" s="51"/>
      <c r="V2803" s="51"/>
      <c r="W2803" s="52"/>
      <c r="X2803" s="50"/>
      <c r="Y2803" s="51"/>
      <c r="Z2803" s="51"/>
      <c r="AA2803" s="51"/>
      <c r="AB2803" s="51"/>
      <c r="AC2803" s="52"/>
      <c r="AD2803" s="50"/>
      <c r="AE2803" s="51"/>
      <c r="AF2803" s="51"/>
      <c r="AG2803" s="51"/>
      <c r="AH2803" s="51"/>
      <c r="AI2803" s="52"/>
    </row>
    <row r="2804" spans="1:35" x14ac:dyDescent="0.25">
      <c r="A2804" s="27"/>
      <c r="B2804" s="27"/>
      <c r="C2804" s="27"/>
      <c r="D2804" s="27"/>
      <c r="E2804" s="27"/>
      <c r="F2804" s="53"/>
      <c r="G2804" s="54"/>
      <c r="H2804" s="54"/>
      <c r="I2804" s="54"/>
      <c r="J2804" s="54"/>
      <c r="K2804" s="55"/>
      <c r="L2804" s="53"/>
      <c r="M2804" s="54"/>
      <c r="N2804" s="54"/>
      <c r="O2804" s="54"/>
      <c r="P2804" s="54"/>
      <c r="Q2804" s="55"/>
      <c r="R2804" s="53"/>
      <c r="S2804" s="54"/>
      <c r="T2804" s="54"/>
      <c r="U2804" s="54"/>
      <c r="V2804" s="54"/>
      <c r="W2804" s="55"/>
      <c r="X2804" s="53"/>
      <c r="Y2804" s="54"/>
      <c r="Z2804" s="54"/>
      <c r="AA2804" s="54"/>
      <c r="AB2804" s="54"/>
      <c r="AC2804" s="55"/>
      <c r="AD2804" s="53"/>
      <c r="AE2804" s="54"/>
      <c r="AF2804" s="54"/>
      <c r="AG2804" s="54"/>
      <c r="AH2804" s="54"/>
      <c r="AI2804" s="55"/>
    </row>
    <row r="2805" spans="1:35" x14ac:dyDescent="0.25">
      <c r="A2805" s="26"/>
      <c r="B2805" s="26"/>
      <c r="C2805" s="26"/>
      <c r="D2805" s="26"/>
      <c r="E2805" s="26"/>
      <c r="F2805" s="50"/>
      <c r="G2805" s="51"/>
      <c r="H2805" s="51"/>
      <c r="I2805" s="51"/>
      <c r="J2805" s="51"/>
      <c r="K2805" s="52"/>
      <c r="L2805" s="50"/>
      <c r="M2805" s="51"/>
      <c r="N2805" s="51"/>
      <c r="O2805" s="51"/>
      <c r="P2805" s="51"/>
      <c r="Q2805" s="52"/>
      <c r="R2805" s="50"/>
      <c r="S2805" s="51"/>
      <c r="T2805" s="51"/>
      <c r="U2805" s="51"/>
      <c r="V2805" s="51"/>
      <c r="W2805" s="52"/>
      <c r="X2805" s="50"/>
      <c r="Y2805" s="51"/>
      <c r="Z2805" s="51"/>
      <c r="AA2805" s="51"/>
      <c r="AB2805" s="51"/>
      <c r="AC2805" s="52"/>
      <c r="AD2805" s="50"/>
      <c r="AE2805" s="51"/>
      <c r="AF2805" s="51"/>
      <c r="AG2805" s="51"/>
      <c r="AH2805" s="51"/>
      <c r="AI2805" s="52"/>
    </row>
    <row r="2806" spans="1:35" x14ac:dyDescent="0.25">
      <c r="A2806" s="27"/>
      <c r="B2806" s="27"/>
      <c r="C2806" s="27"/>
      <c r="D2806" s="27"/>
      <c r="E2806" s="27"/>
      <c r="F2806" s="53"/>
      <c r="G2806" s="54"/>
      <c r="H2806" s="54"/>
      <c r="I2806" s="54"/>
      <c r="J2806" s="54"/>
      <c r="K2806" s="55"/>
      <c r="L2806" s="53"/>
      <c r="M2806" s="54"/>
      <c r="N2806" s="54"/>
      <c r="O2806" s="54"/>
      <c r="P2806" s="54"/>
      <c r="Q2806" s="55"/>
      <c r="R2806" s="53"/>
      <c r="S2806" s="54"/>
      <c r="T2806" s="54"/>
      <c r="U2806" s="54"/>
      <c r="V2806" s="54"/>
      <c r="W2806" s="55"/>
      <c r="X2806" s="53"/>
      <c r="Y2806" s="54"/>
      <c r="Z2806" s="54"/>
      <c r="AA2806" s="54"/>
      <c r="AB2806" s="54"/>
      <c r="AC2806" s="55"/>
      <c r="AD2806" s="53"/>
      <c r="AE2806" s="54"/>
      <c r="AF2806" s="54"/>
      <c r="AG2806" s="54"/>
      <c r="AH2806" s="54"/>
      <c r="AI2806" s="55"/>
    </row>
    <row r="2807" spans="1:35" x14ac:dyDescent="0.25">
      <c r="A2807" s="26"/>
      <c r="B2807" s="26"/>
      <c r="C2807" s="26"/>
      <c r="D2807" s="26"/>
      <c r="E2807" s="26"/>
      <c r="F2807" s="50"/>
      <c r="G2807" s="51"/>
      <c r="H2807" s="51"/>
      <c r="I2807" s="51"/>
      <c r="J2807" s="51"/>
      <c r="K2807" s="52"/>
      <c r="L2807" s="50"/>
      <c r="M2807" s="51"/>
      <c r="N2807" s="51"/>
      <c r="O2807" s="51"/>
      <c r="P2807" s="51"/>
      <c r="Q2807" s="52"/>
      <c r="R2807" s="50"/>
      <c r="S2807" s="51"/>
      <c r="T2807" s="51"/>
      <c r="U2807" s="51"/>
      <c r="V2807" s="51"/>
      <c r="W2807" s="52"/>
      <c r="X2807" s="50"/>
      <c r="Y2807" s="51"/>
      <c r="Z2807" s="51"/>
      <c r="AA2807" s="51"/>
      <c r="AB2807" s="51"/>
      <c r="AC2807" s="52"/>
      <c r="AD2807" s="50"/>
      <c r="AE2807" s="51"/>
      <c r="AF2807" s="51"/>
      <c r="AG2807" s="51"/>
      <c r="AH2807" s="51"/>
      <c r="AI2807" s="52"/>
    </row>
    <row r="2808" spans="1:35" x14ac:dyDescent="0.25">
      <c r="A2808" s="27"/>
      <c r="B2808" s="27"/>
      <c r="C2808" s="27"/>
      <c r="D2808" s="27"/>
      <c r="E2808" s="27"/>
      <c r="F2808" s="53"/>
      <c r="G2808" s="54"/>
      <c r="H2808" s="54"/>
      <c r="I2808" s="54"/>
      <c r="J2808" s="54"/>
      <c r="K2808" s="55"/>
      <c r="L2808" s="53"/>
      <c r="M2808" s="54"/>
      <c r="N2808" s="54"/>
      <c r="O2808" s="54"/>
      <c r="P2808" s="54"/>
      <c r="Q2808" s="55"/>
      <c r="R2808" s="53"/>
      <c r="S2808" s="54"/>
      <c r="T2808" s="54"/>
      <c r="U2808" s="54"/>
      <c r="V2808" s="54"/>
      <c r="W2808" s="55"/>
      <c r="X2808" s="53"/>
      <c r="Y2808" s="54"/>
      <c r="Z2808" s="54"/>
      <c r="AA2808" s="54"/>
      <c r="AB2808" s="54"/>
      <c r="AC2808" s="55"/>
      <c r="AD2808" s="53"/>
      <c r="AE2808" s="54"/>
      <c r="AF2808" s="54"/>
      <c r="AG2808" s="54"/>
      <c r="AH2808" s="54"/>
      <c r="AI2808" s="55"/>
    </row>
    <row r="2809" spans="1:35" x14ac:dyDescent="0.25">
      <c r="A2809" s="26"/>
      <c r="B2809" s="26"/>
      <c r="C2809" s="26"/>
      <c r="D2809" s="26"/>
      <c r="E2809" s="26"/>
      <c r="F2809" s="50"/>
      <c r="G2809" s="51"/>
      <c r="H2809" s="51"/>
      <c r="I2809" s="51"/>
      <c r="J2809" s="51"/>
      <c r="K2809" s="52"/>
      <c r="L2809" s="50"/>
      <c r="M2809" s="51"/>
      <c r="N2809" s="51"/>
      <c r="O2809" s="51"/>
      <c r="P2809" s="51"/>
      <c r="Q2809" s="52"/>
      <c r="R2809" s="50"/>
      <c r="S2809" s="51"/>
      <c r="T2809" s="51"/>
      <c r="U2809" s="51"/>
      <c r="V2809" s="51"/>
      <c r="W2809" s="52"/>
      <c r="X2809" s="50"/>
      <c r="Y2809" s="51"/>
      <c r="Z2809" s="51"/>
      <c r="AA2809" s="51"/>
      <c r="AB2809" s="51"/>
      <c r="AC2809" s="52"/>
      <c r="AD2809" s="50"/>
      <c r="AE2809" s="51"/>
      <c r="AF2809" s="51"/>
      <c r="AG2809" s="51"/>
      <c r="AH2809" s="51"/>
      <c r="AI2809" s="52"/>
    </row>
    <row r="2810" spans="1:35" x14ac:dyDescent="0.25">
      <c r="A2810" s="27"/>
      <c r="B2810" s="27"/>
      <c r="C2810" s="27"/>
      <c r="D2810" s="27"/>
      <c r="E2810" s="27"/>
      <c r="F2810" s="53"/>
      <c r="G2810" s="54"/>
      <c r="H2810" s="54"/>
      <c r="I2810" s="54"/>
      <c r="J2810" s="54"/>
      <c r="K2810" s="55"/>
      <c r="L2810" s="53"/>
      <c r="M2810" s="54"/>
      <c r="N2810" s="54"/>
      <c r="O2810" s="54"/>
      <c r="P2810" s="54"/>
      <c r="Q2810" s="55"/>
      <c r="R2810" s="53"/>
      <c r="S2810" s="54"/>
      <c r="T2810" s="54"/>
      <c r="U2810" s="54"/>
      <c r="V2810" s="54"/>
      <c r="W2810" s="55"/>
      <c r="X2810" s="53"/>
      <c r="Y2810" s="54"/>
      <c r="Z2810" s="54"/>
      <c r="AA2810" s="54"/>
      <c r="AB2810" s="54"/>
      <c r="AC2810" s="55"/>
      <c r="AD2810" s="53"/>
      <c r="AE2810" s="54"/>
      <c r="AF2810" s="54"/>
      <c r="AG2810" s="54"/>
      <c r="AH2810" s="54"/>
      <c r="AI2810" s="55"/>
    </row>
    <row r="2811" spans="1:35" x14ac:dyDescent="0.25">
      <c r="A2811" s="26"/>
      <c r="B2811" s="26"/>
      <c r="C2811" s="26"/>
      <c r="D2811" s="26"/>
      <c r="E2811" s="26"/>
      <c r="F2811" s="50"/>
      <c r="G2811" s="51"/>
      <c r="H2811" s="51"/>
      <c r="I2811" s="51"/>
      <c r="J2811" s="51"/>
      <c r="K2811" s="52"/>
      <c r="L2811" s="50"/>
      <c r="M2811" s="51"/>
      <c r="N2811" s="51"/>
      <c r="O2811" s="51"/>
      <c r="P2811" s="51"/>
      <c r="Q2811" s="52"/>
      <c r="R2811" s="50"/>
      <c r="S2811" s="51"/>
      <c r="T2811" s="51"/>
      <c r="U2811" s="51"/>
      <c r="V2811" s="51"/>
      <c r="W2811" s="52"/>
      <c r="X2811" s="50"/>
      <c r="Y2811" s="51"/>
      <c r="Z2811" s="51"/>
      <c r="AA2811" s="51"/>
      <c r="AB2811" s="51"/>
      <c r="AC2811" s="52"/>
      <c r="AD2811" s="50"/>
      <c r="AE2811" s="51"/>
      <c r="AF2811" s="51"/>
      <c r="AG2811" s="51"/>
      <c r="AH2811" s="51"/>
      <c r="AI2811" s="52"/>
    </row>
    <row r="2812" spans="1:35" x14ac:dyDescent="0.25">
      <c r="A2812" s="27"/>
      <c r="B2812" s="27"/>
      <c r="C2812" s="27"/>
      <c r="D2812" s="27"/>
      <c r="E2812" s="27"/>
      <c r="F2812" s="53"/>
      <c r="G2812" s="54"/>
      <c r="H2812" s="54"/>
      <c r="I2812" s="54"/>
      <c r="J2812" s="54"/>
      <c r="K2812" s="55"/>
      <c r="L2812" s="53"/>
      <c r="M2812" s="54"/>
      <c r="N2812" s="54"/>
      <c r="O2812" s="54"/>
      <c r="P2812" s="54"/>
      <c r="Q2812" s="55"/>
      <c r="R2812" s="53"/>
      <c r="S2812" s="54"/>
      <c r="T2812" s="54"/>
      <c r="U2812" s="54"/>
      <c r="V2812" s="54"/>
      <c r="W2812" s="55"/>
      <c r="X2812" s="53"/>
      <c r="Y2812" s="54"/>
      <c r="Z2812" s="54"/>
      <c r="AA2812" s="54"/>
      <c r="AB2812" s="54"/>
      <c r="AC2812" s="55"/>
      <c r="AD2812" s="53"/>
      <c r="AE2812" s="54"/>
      <c r="AF2812" s="54"/>
      <c r="AG2812" s="54"/>
      <c r="AH2812" s="54"/>
      <c r="AI2812" s="55"/>
    </row>
    <row r="2813" spans="1:35" x14ac:dyDescent="0.25">
      <c r="A2813" s="26"/>
      <c r="B2813" s="26"/>
      <c r="C2813" s="26"/>
      <c r="D2813" s="26"/>
      <c r="E2813" s="26"/>
      <c r="F2813" s="50"/>
      <c r="G2813" s="51"/>
      <c r="H2813" s="51"/>
      <c r="I2813" s="51"/>
      <c r="J2813" s="51"/>
      <c r="K2813" s="52"/>
      <c r="L2813" s="50"/>
      <c r="M2813" s="51"/>
      <c r="N2813" s="51"/>
      <c r="O2813" s="51"/>
      <c r="P2813" s="51"/>
      <c r="Q2813" s="52"/>
      <c r="R2813" s="50"/>
      <c r="S2813" s="51"/>
      <c r="T2813" s="51"/>
      <c r="U2813" s="51"/>
      <c r="V2813" s="51"/>
      <c r="W2813" s="52"/>
      <c r="X2813" s="50"/>
      <c r="Y2813" s="51"/>
      <c r="Z2813" s="51"/>
      <c r="AA2813" s="51"/>
      <c r="AB2813" s="51"/>
      <c r="AC2813" s="52"/>
      <c r="AD2813" s="50"/>
      <c r="AE2813" s="51"/>
      <c r="AF2813" s="51"/>
      <c r="AG2813" s="51"/>
      <c r="AH2813" s="51"/>
      <c r="AI2813" s="52"/>
    </row>
    <row r="2814" spans="1:35" x14ac:dyDescent="0.25">
      <c r="A2814" s="27"/>
      <c r="B2814" s="27"/>
      <c r="C2814" s="27"/>
      <c r="D2814" s="27"/>
      <c r="E2814" s="27"/>
      <c r="F2814" s="53"/>
      <c r="G2814" s="54"/>
      <c r="H2814" s="54"/>
      <c r="I2814" s="54"/>
      <c r="J2814" s="54"/>
      <c r="K2814" s="55"/>
      <c r="L2814" s="53"/>
      <c r="M2814" s="54"/>
      <c r="N2814" s="54"/>
      <c r="O2814" s="54"/>
      <c r="P2814" s="54"/>
      <c r="Q2814" s="55"/>
      <c r="R2814" s="53"/>
      <c r="S2814" s="54"/>
      <c r="T2814" s="54"/>
      <c r="U2814" s="54"/>
      <c r="V2814" s="54"/>
      <c r="W2814" s="55"/>
      <c r="X2814" s="53"/>
      <c r="Y2814" s="54"/>
      <c r="Z2814" s="54"/>
      <c r="AA2814" s="54"/>
      <c r="AB2814" s="54"/>
      <c r="AC2814" s="55"/>
      <c r="AD2814" s="53"/>
      <c r="AE2814" s="54"/>
      <c r="AF2814" s="54"/>
      <c r="AG2814" s="54"/>
      <c r="AH2814" s="54"/>
      <c r="AI2814" s="55"/>
    </row>
    <row r="2815" spans="1:35" x14ac:dyDescent="0.25">
      <c r="A2815" s="26"/>
      <c r="B2815" s="26"/>
      <c r="C2815" s="26"/>
      <c r="D2815" s="26"/>
      <c r="E2815" s="26"/>
      <c r="F2815" s="50"/>
      <c r="G2815" s="51"/>
      <c r="H2815" s="51"/>
      <c r="I2815" s="51"/>
      <c r="J2815" s="51"/>
      <c r="K2815" s="52"/>
      <c r="L2815" s="50"/>
      <c r="M2815" s="51"/>
      <c r="N2815" s="51"/>
      <c r="O2815" s="51"/>
      <c r="P2815" s="51"/>
      <c r="Q2815" s="52"/>
      <c r="R2815" s="50"/>
      <c r="S2815" s="51"/>
      <c r="T2815" s="51"/>
      <c r="U2815" s="51"/>
      <c r="V2815" s="51"/>
      <c r="W2815" s="52"/>
      <c r="X2815" s="50"/>
      <c r="Y2815" s="51"/>
      <c r="Z2815" s="51"/>
      <c r="AA2815" s="51"/>
      <c r="AB2815" s="51"/>
      <c r="AC2815" s="52"/>
      <c r="AD2815" s="50"/>
      <c r="AE2815" s="51"/>
      <c r="AF2815" s="51"/>
      <c r="AG2815" s="51"/>
      <c r="AH2815" s="51"/>
      <c r="AI2815" s="52"/>
    </row>
    <row r="2816" spans="1:35" x14ac:dyDescent="0.25">
      <c r="A2816" s="27"/>
      <c r="B2816" s="27"/>
      <c r="C2816" s="27"/>
      <c r="D2816" s="27"/>
      <c r="E2816" s="27"/>
      <c r="F2816" s="53"/>
      <c r="G2816" s="54"/>
      <c r="H2816" s="54"/>
      <c r="I2816" s="54"/>
      <c r="J2816" s="54"/>
      <c r="K2816" s="55"/>
      <c r="L2816" s="53"/>
      <c r="M2816" s="54"/>
      <c r="N2816" s="54"/>
      <c r="O2816" s="54"/>
      <c r="P2816" s="54"/>
      <c r="Q2816" s="55"/>
      <c r="R2816" s="53"/>
      <c r="S2816" s="54"/>
      <c r="T2816" s="54"/>
      <c r="U2816" s="54"/>
      <c r="V2816" s="54"/>
      <c r="W2816" s="55"/>
      <c r="X2816" s="53"/>
      <c r="Y2816" s="54"/>
      <c r="Z2816" s="54"/>
      <c r="AA2816" s="54"/>
      <c r="AB2816" s="54"/>
      <c r="AC2816" s="55"/>
      <c r="AD2816" s="53"/>
      <c r="AE2816" s="54"/>
      <c r="AF2816" s="54"/>
      <c r="AG2816" s="54"/>
      <c r="AH2816" s="54"/>
      <c r="AI2816" s="55"/>
    </row>
    <row r="2817" spans="1:35" x14ac:dyDescent="0.25">
      <c r="A2817" s="26"/>
      <c r="B2817" s="26"/>
      <c r="C2817" s="26"/>
      <c r="D2817" s="26"/>
      <c r="E2817" s="26"/>
      <c r="F2817" s="50"/>
      <c r="G2817" s="51"/>
      <c r="H2817" s="51"/>
      <c r="I2817" s="51"/>
      <c r="J2817" s="51"/>
      <c r="K2817" s="52"/>
      <c r="L2817" s="50"/>
      <c r="M2817" s="51"/>
      <c r="N2817" s="51"/>
      <c r="O2817" s="51"/>
      <c r="P2817" s="51"/>
      <c r="Q2817" s="52"/>
      <c r="R2817" s="50"/>
      <c r="S2817" s="51"/>
      <c r="T2817" s="51"/>
      <c r="U2817" s="51"/>
      <c r="V2817" s="51"/>
      <c r="W2817" s="52"/>
      <c r="X2817" s="50"/>
      <c r="Y2817" s="51"/>
      <c r="Z2817" s="51"/>
      <c r="AA2817" s="51"/>
      <c r="AB2817" s="51"/>
      <c r="AC2817" s="52"/>
      <c r="AD2817" s="50"/>
      <c r="AE2817" s="51"/>
      <c r="AF2817" s="51"/>
      <c r="AG2817" s="51"/>
      <c r="AH2817" s="51"/>
      <c r="AI2817" s="52"/>
    </row>
    <row r="2818" spans="1:35" x14ac:dyDescent="0.25">
      <c r="A2818" s="27"/>
      <c r="B2818" s="27"/>
      <c r="C2818" s="27"/>
      <c r="D2818" s="27"/>
      <c r="E2818" s="27"/>
      <c r="F2818" s="53"/>
      <c r="G2818" s="54"/>
      <c r="H2818" s="54"/>
      <c r="I2818" s="54"/>
      <c r="J2818" s="54"/>
      <c r="K2818" s="55"/>
      <c r="L2818" s="53"/>
      <c r="M2818" s="54"/>
      <c r="N2818" s="54"/>
      <c r="O2818" s="54"/>
      <c r="P2818" s="54"/>
      <c r="Q2818" s="55"/>
      <c r="R2818" s="53"/>
      <c r="S2818" s="54"/>
      <c r="T2818" s="54"/>
      <c r="U2818" s="54"/>
      <c r="V2818" s="54"/>
      <c r="W2818" s="55"/>
      <c r="X2818" s="53"/>
      <c r="Y2818" s="54"/>
      <c r="Z2818" s="54"/>
      <c r="AA2818" s="54"/>
      <c r="AB2818" s="54"/>
      <c r="AC2818" s="55"/>
      <c r="AD2818" s="53"/>
      <c r="AE2818" s="54"/>
      <c r="AF2818" s="54"/>
      <c r="AG2818" s="54"/>
      <c r="AH2818" s="54"/>
      <c r="AI2818" s="55"/>
    </row>
    <row r="2819" spans="1:35" x14ac:dyDescent="0.25">
      <c r="A2819" s="26"/>
      <c r="B2819" s="26"/>
      <c r="C2819" s="26"/>
      <c r="D2819" s="26"/>
      <c r="E2819" s="26"/>
      <c r="F2819" s="50"/>
      <c r="G2819" s="51"/>
      <c r="H2819" s="51"/>
      <c r="I2819" s="51"/>
      <c r="J2819" s="51"/>
      <c r="K2819" s="52"/>
      <c r="L2819" s="50"/>
      <c r="M2819" s="51"/>
      <c r="N2819" s="51"/>
      <c r="O2819" s="51"/>
      <c r="P2819" s="51"/>
      <c r="Q2819" s="52"/>
      <c r="R2819" s="50"/>
      <c r="S2819" s="51"/>
      <c r="T2819" s="51"/>
      <c r="U2819" s="51"/>
      <c r="V2819" s="51"/>
      <c r="W2819" s="52"/>
      <c r="X2819" s="50"/>
      <c r="Y2819" s="51"/>
      <c r="Z2819" s="51"/>
      <c r="AA2819" s="51"/>
      <c r="AB2819" s="51"/>
      <c r="AC2819" s="52"/>
      <c r="AD2819" s="50"/>
      <c r="AE2819" s="51"/>
      <c r="AF2819" s="51"/>
      <c r="AG2819" s="51"/>
      <c r="AH2819" s="51"/>
      <c r="AI2819" s="52"/>
    </row>
    <row r="2820" spans="1:35" x14ac:dyDescent="0.25">
      <c r="A2820" s="27"/>
      <c r="B2820" s="27"/>
      <c r="C2820" s="27"/>
      <c r="D2820" s="27"/>
      <c r="E2820" s="27"/>
      <c r="F2820" s="53"/>
      <c r="G2820" s="54"/>
      <c r="H2820" s="54"/>
      <c r="I2820" s="54"/>
      <c r="J2820" s="54"/>
      <c r="K2820" s="55"/>
      <c r="L2820" s="53"/>
      <c r="M2820" s="54"/>
      <c r="N2820" s="54"/>
      <c r="O2820" s="54"/>
      <c r="P2820" s="54"/>
      <c r="Q2820" s="55"/>
      <c r="R2820" s="53"/>
      <c r="S2820" s="54"/>
      <c r="T2820" s="54"/>
      <c r="U2820" s="54"/>
      <c r="V2820" s="54"/>
      <c r="W2820" s="55"/>
      <c r="X2820" s="53"/>
      <c r="Y2820" s="54"/>
      <c r="Z2820" s="54"/>
      <c r="AA2820" s="54"/>
      <c r="AB2820" s="54"/>
      <c r="AC2820" s="55"/>
      <c r="AD2820" s="53"/>
      <c r="AE2820" s="54"/>
      <c r="AF2820" s="54"/>
      <c r="AG2820" s="54"/>
      <c r="AH2820" s="54"/>
      <c r="AI2820" s="55"/>
    </row>
    <row r="2821" spans="1:35" x14ac:dyDescent="0.25">
      <c r="A2821" s="26"/>
      <c r="B2821" s="26"/>
      <c r="C2821" s="26"/>
      <c r="D2821" s="26"/>
      <c r="E2821" s="26"/>
      <c r="F2821" s="50"/>
      <c r="G2821" s="51"/>
      <c r="H2821" s="51"/>
      <c r="I2821" s="51"/>
      <c r="J2821" s="51"/>
      <c r="K2821" s="52"/>
      <c r="L2821" s="50"/>
      <c r="M2821" s="51"/>
      <c r="N2821" s="51"/>
      <c r="O2821" s="51"/>
      <c r="P2821" s="51"/>
      <c r="Q2821" s="52"/>
      <c r="R2821" s="50"/>
      <c r="S2821" s="51"/>
      <c r="T2821" s="51"/>
      <c r="U2821" s="51"/>
      <c r="V2821" s="51"/>
      <c r="W2821" s="52"/>
      <c r="X2821" s="50"/>
      <c r="Y2821" s="51"/>
      <c r="Z2821" s="51"/>
      <c r="AA2821" s="51"/>
      <c r="AB2821" s="51"/>
      <c r="AC2821" s="52"/>
      <c r="AD2821" s="50"/>
      <c r="AE2821" s="51"/>
      <c r="AF2821" s="51"/>
      <c r="AG2821" s="51"/>
      <c r="AH2821" s="51"/>
      <c r="AI2821" s="52"/>
    </row>
    <row r="2822" spans="1:35" x14ac:dyDescent="0.25">
      <c r="A2822" s="27"/>
      <c r="B2822" s="27"/>
      <c r="C2822" s="27"/>
      <c r="D2822" s="27"/>
      <c r="E2822" s="27"/>
      <c r="F2822" s="53"/>
      <c r="G2822" s="54"/>
      <c r="H2822" s="54"/>
      <c r="I2822" s="54"/>
      <c r="J2822" s="54"/>
      <c r="K2822" s="55"/>
      <c r="L2822" s="53"/>
      <c r="M2822" s="54"/>
      <c r="N2822" s="54"/>
      <c r="O2822" s="54"/>
      <c r="P2822" s="54"/>
      <c r="Q2822" s="55"/>
      <c r="R2822" s="53"/>
      <c r="S2822" s="54"/>
      <c r="T2822" s="54"/>
      <c r="U2822" s="54"/>
      <c r="V2822" s="54"/>
      <c r="W2822" s="55"/>
      <c r="X2822" s="53"/>
      <c r="Y2822" s="54"/>
      <c r="Z2822" s="54"/>
      <c r="AA2822" s="54"/>
      <c r="AB2822" s="54"/>
      <c r="AC2822" s="55"/>
      <c r="AD2822" s="53"/>
      <c r="AE2822" s="54"/>
      <c r="AF2822" s="54"/>
      <c r="AG2822" s="54"/>
      <c r="AH2822" s="54"/>
      <c r="AI2822" s="55"/>
    </row>
    <row r="2823" spans="1:35" x14ac:dyDescent="0.25">
      <c r="A2823" s="26"/>
      <c r="B2823" s="26"/>
      <c r="C2823" s="26"/>
      <c r="D2823" s="26"/>
      <c r="E2823" s="26"/>
      <c r="F2823" s="50"/>
      <c r="G2823" s="51"/>
      <c r="H2823" s="51"/>
      <c r="I2823" s="51"/>
      <c r="J2823" s="51"/>
      <c r="K2823" s="52"/>
      <c r="L2823" s="50"/>
      <c r="M2823" s="51"/>
      <c r="N2823" s="51"/>
      <c r="O2823" s="51"/>
      <c r="P2823" s="51"/>
      <c r="Q2823" s="52"/>
      <c r="R2823" s="50"/>
      <c r="S2823" s="51"/>
      <c r="T2823" s="51"/>
      <c r="U2823" s="51"/>
      <c r="V2823" s="51"/>
      <c r="W2823" s="52"/>
      <c r="X2823" s="50"/>
      <c r="Y2823" s="51"/>
      <c r="Z2823" s="51"/>
      <c r="AA2823" s="51"/>
      <c r="AB2823" s="51"/>
      <c r="AC2823" s="52"/>
      <c r="AD2823" s="50"/>
      <c r="AE2823" s="51"/>
      <c r="AF2823" s="51"/>
      <c r="AG2823" s="51"/>
      <c r="AH2823" s="51"/>
      <c r="AI2823" s="52"/>
    </row>
    <row r="2824" spans="1:35" x14ac:dyDescent="0.25">
      <c r="A2824" s="27"/>
      <c r="B2824" s="27"/>
      <c r="C2824" s="27"/>
      <c r="D2824" s="27"/>
      <c r="E2824" s="27"/>
      <c r="F2824" s="53"/>
      <c r="G2824" s="54"/>
      <c r="H2824" s="54"/>
      <c r="I2824" s="54"/>
      <c r="J2824" s="54"/>
      <c r="K2824" s="55"/>
      <c r="L2824" s="53"/>
      <c r="M2824" s="54"/>
      <c r="N2824" s="54"/>
      <c r="O2824" s="54"/>
      <c r="P2824" s="54"/>
      <c r="Q2824" s="55"/>
      <c r="R2824" s="53"/>
      <c r="S2824" s="54"/>
      <c r="T2824" s="54"/>
      <c r="U2824" s="54"/>
      <c r="V2824" s="54"/>
      <c r="W2824" s="55"/>
      <c r="X2824" s="53"/>
      <c r="Y2824" s="54"/>
      <c r="Z2824" s="54"/>
      <c r="AA2824" s="54"/>
      <c r="AB2824" s="54"/>
      <c r="AC2824" s="55"/>
      <c r="AD2824" s="53"/>
      <c r="AE2824" s="54"/>
      <c r="AF2824" s="54"/>
      <c r="AG2824" s="54"/>
      <c r="AH2824" s="54"/>
      <c r="AI2824" s="55"/>
    </row>
    <row r="2825" spans="1:35" x14ac:dyDescent="0.25">
      <c r="A2825" s="26"/>
      <c r="B2825" s="26"/>
      <c r="C2825" s="26"/>
      <c r="D2825" s="26"/>
      <c r="E2825" s="26"/>
      <c r="F2825" s="50"/>
      <c r="G2825" s="51"/>
      <c r="H2825" s="51"/>
      <c r="I2825" s="51"/>
      <c r="J2825" s="51"/>
      <c r="K2825" s="52"/>
      <c r="L2825" s="50"/>
      <c r="M2825" s="51"/>
      <c r="N2825" s="51"/>
      <c r="O2825" s="51"/>
      <c r="P2825" s="51"/>
      <c r="Q2825" s="52"/>
      <c r="R2825" s="50"/>
      <c r="S2825" s="51"/>
      <c r="T2825" s="51"/>
      <c r="U2825" s="51"/>
      <c r="V2825" s="51"/>
      <c r="W2825" s="52"/>
      <c r="X2825" s="50"/>
      <c r="Y2825" s="51"/>
      <c r="Z2825" s="51"/>
      <c r="AA2825" s="51"/>
      <c r="AB2825" s="51"/>
      <c r="AC2825" s="52"/>
      <c r="AD2825" s="50"/>
      <c r="AE2825" s="51"/>
      <c r="AF2825" s="51"/>
      <c r="AG2825" s="51"/>
      <c r="AH2825" s="51"/>
      <c r="AI2825" s="52"/>
    </row>
    <row r="2826" spans="1:35" x14ac:dyDescent="0.25">
      <c r="A2826" s="27"/>
      <c r="B2826" s="27"/>
      <c r="C2826" s="27"/>
      <c r="D2826" s="27"/>
      <c r="E2826" s="27"/>
      <c r="F2826" s="53"/>
      <c r="G2826" s="54"/>
      <c r="H2826" s="54"/>
      <c r="I2826" s="54"/>
      <c r="J2826" s="54"/>
      <c r="K2826" s="55"/>
      <c r="L2826" s="53"/>
      <c r="M2826" s="54"/>
      <c r="N2826" s="54"/>
      <c r="O2826" s="54"/>
      <c r="P2826" s="54"/>
      <c r="Q2826" s="55"/>
      <c r="R2826" s="53"/>
      <c r="S2826" s="54"/>
      <c r="T2826" s="54"/>
      <c r="U2826" s="54"/>
      <c r="V2826" s="54"/>
      <c r="W2826" s="55"/>
      <c r="X2826" s="53"/>
      <c r="Y2826" s="54"/>
      <c r="Z2826" s="54"/>
      <c r="AA2826" s="54"/>
      <c r="AB2826" s="54"/>
      <c r="AC2826" s="55"/>
      <c r="AD2826" s="53"/>
      <c r="AE2826" s="54"/>
      <c r="AF2826" s="54"/>
      <c r="AG2826" s="54"/>
      <c r="AH2826" s="54"/>
      <c r="AI2826" s="55"/>
    </row>
    <row r="2827" spans="1:35" x14ac:dyDescent="0.25">
      <c r="A2827" s="26"/>
      <c r="B2827" s="26"/>
      <c r="C2827" s="26"/>
      <c r="D2827" s="26"/>
      <c r="E2827" s="26"/>
      <c r="F2827" s="50"/>
      <c r="G2827" s="51"/>
      <c r="H2827" s="51"/>
      <c r="I2827" s="51"/>
      <c r="J2827" s="51"/>
      <c r="K2827" s="52"/>
      <c r="L2827" s="50"/>
      <c r="M2827" s="51"/>
      <c r="N2827" s="51"/>
      <c r="O2827" s="51"/>
      <c r="P2827" s="51"/>
      <c r="Q2827" s="52"/>
      <c r="R2827" s="50"/>
      <c r="S2827" s="51"/>
      <c r="T2827" s="51"/>
      <c r="U2827" s="51"/>
      <c r="V2827" s="51"/>
      <c r="W2827" s="52"/>
      <c r="X2827" s="50"/>
      <c r="Y2827" s="51"/>
      <c r="Z2827" s="51"/>
      <c r="AA2827" s="51"/>
      <c r="AB2827" s="51"/>
      <c r="AC2827" s="52"/>
      <c r="AD2827" s="50"/>
      <c r="AE2827" s="51"/>
      <c r="AF2827" s="51"/>
      <c r="AG2827" s="51"/>
      <c r="AH2827" s="51"/>
      <c r="AI2827" s="52"/>
    </row>
    <row r="2828" spans="1:35" x14ac:dyDescent="0.25">
      <c r="A2828" s="27"/>
      <c r="B2828" s="27"/>
      <c r="C2828" s="27"/>
      <c r="D2828" s="27"/>
      <c r="E2828" s="27"/>
      <c r="F2828" s="53"/>
      <c r="G2828" s="54"/>
      <c r="H2828" s="54"/>
      <c r="I2828" s="54"/>
      <c r="J2828" s="54"/>
      <c r="K2828" s="55"/>
      <c r="L2828" s="53"/>
      <c r="M2828" s="54"/>
      <c r="N2828" s="54"/>
      <c r="O2828" s="54"/>
      <c r="P2828" s="54"/>
      <c r="Q2828" s="55"/>
      <c r="R2828" s="53"/>
      <c r="S2828" s="54"/>
      <c r="T2828" s="54"/>
      <c r="U2828" s="54"/>
      <c r="V2828" s="54"/>
      <c r="W2828" s="55"/>
      <c r="X2828" s="53"/>
      <c r="Y2828" s="54"/>
      <c r="Z2828" s="54"/>
      <c r="AA2828" s="54"/>
      <c r="AB2828" s="54"/>
      <c r="AC2828" s="55"/>
      <c r="AD2828" s="53"/>
      <c r="AE2828" s="54"/>
      <c r="AF2828" s="54"/>
      <c r="AG2828" s="54"/>
      <c r="AH2828" s="54"/>
      <c r="AI2828" s="55"/>
    </row>
    <row r="2829" spans="1:35" x14ac:dyDescent="0.25">
      <c r="A2829" s="26"/>
      <c r="B2829" s="26"/>
      <c r="C2829" s="26"/>
      <c r="D2829" s="26"/>
      <c r="E2829" s="26"/>
      <c r="F2829" s="50"/>
      <c r="G2829" s="51"/>
      <c r="H2829" s="51"/>
      <c r="I2829" s="51"/>
      <c r="J2829" s="51"/>
      <c r="K2829" s="52"/>
      <c r="L2829" s="50"/>
      <c r="M2829" s="51"/>
      <c r="N2829" s="51"/>
      <c r="O2829" s="51"/>
      <c r="P2829" s="51"/>
      <c r="Q2829" s="52"/>
      <c r="R2829" s="50"/>
      <c r="S2829" s="51"/>
      <c r="T2829" s="51"/>
      <c r="U2829" s="51"/>
      <c r="V2829" s="51"/>
      <c r="W2829" s="52"/>
      <c r="X2829" s="50"/>
      <c r="Y2829" s="51"/>
      <c r="Z2829" s="51"/>
      <c r="AA2829" s="51"/>
      <c r="AB2829" s="51"/>
      <c r="AC2829" s="52"/>
      <c r="AD2829" s="50"/>
      <c r="AE2829" s="51"/>
      <c r="AF2829" s="51"/>
      <c r="AG2829" s="51"/>
      <c r="AH2829" s="51"/>
      <c r="AI2829" s="52"/>
    </row>
    <row r="2830" spans="1:35" x14ac:dyDescent="0.25">
      <c r="A2830" s="27"/>
      <c r="B2830" s="27"/>
      <c r="C2830" s="27"/>
      <c r="D2830" s="27"/>
      <c r="E2830" s="27"/>
      <c r="F2830" s="53"/>
      <c r="G2830" s="54"/>
      <c r="H2830" s="54"/>
      <c r="I2830" s="54"/>
      <c r="J2830" s="54"/>
      <c r="K2830" s="55"/>
      <c r="L2830" s="53"/>
      <c r="M2830" s="54"/>
      <c r="N2830" s="54"/>
      <c r="O2830" s="54"/>
      <c r="P2830" s="54"/>
      <c r="Q2830" s="55"/>
      <c r="R2830" s="53"/>
      <c r="S2830" s="54"/>
      <c r="T2830" s="54"/>
      <c r="U2830" s="54"/>
      <c r="V2830" s="54"/>
      <c r="W2830" s="55"/>
      <c r="X2830" s="53"/>
      <c r="Y2830" s="54"/>
      <c r="Z2830" s="54"/>
      <c r="AA2830" s="54"/>
      <c r="AB2830" s="54"/>
      <c r="AC2830" s="55"/>
      <c r="AD2830" s="53"/>
      <c r="AE2830" s="54"/>
      <c r="AF2830" s="54"/>
      <c r="AG2830" s="54"/>
      <c r="AH2830" s="54"/>
      <c r="AI2830" s="55"/>
    </row>
    <row r="2831" spans="1:35" x14ac:dyDescent="0.25">
      <c r="A2831" s="26"/>
      <c r="B2831" s="26"/>
      <c r="C2831" s="26"/>
      <c r="D2831" s="26"/>
      <c r="E2831" s="26"/>
      <c r="F2831" s="50"/>
      <c r="G2831" s="51"/>
      <c r="H2831" s="51"/>
      <c r="I2831" s="51"/>
      <c r="J2831" s="51"/>
      <c r="K2831" s="52"/>
      <c r="L2831" s="50"/>
      <c r="M2831" s="51"/>
      <c r="N2831" s="51"/>
      <c r="O2831" s="51"/>
      <c r="P2831" s="51"/>
      <c r="Q2831" s="52"/>
      <c r="R2831" s="50"/>
      <c r="S2831" s="51"/>
      <c r="T2831" s="51"/>
      <c r="U2831" s="51"/>
      <c r="V2831" s="51"/>
      <c r="W2831" s="52"/>
      <c r="X2831" s="50"/>
      <c r="Y2831" s="51"/>
      <c r="Z2831" s="51"/>
      <c r="AA2831" s="51"/>
      <c r="AB2831" s="51"/>
      <c r="AC2831" s="52"/>
      <c r="AD2831" s="50"/>
      <c r="AE2831" s="51"/>
      <c r="AF2831" s="51"/>
      <c r="AG2831" s="51"/>
      <c r="AH2831" s="51"/>
      <c r="AI2831" s="52"/>
    </row>
    <row r="2832" spans="1:35" x14ac:dyDescent="0.25">
      <c r="A2832" s="27"/>
      <c r="B2832" s="27"/>
      <c r="C2832" s="27"/>
      <c r="D2832" s="27"/>
      <c r="E2832" s="27"/>
      <c r="F2832" s="53"/>
      <c r="G2832" s="54"/>
      <c r="H2832" s="54"/>
      <c r="I2832" s="54"/>
      <c r="J2832" s="54"/>
      <c r="K2832" s="55"/>
      <c r="L2832" s="53"/>
      <c r="M2832" s="54"/>
      <c r="N2832" s="54"/>
      <c r="O2832" s="54"/>
      <c r="P2832" s="54"/>
      <c r="Q2832" s="55"/>
      <c r="R2832" s="53"/>
      <c r="S2832" s="54"/>
      <c r="T2832" s="54"/>
      <c r="U2832" s="54"/>
      <c r="V2832" s="54"/>
      <c r="W2832" s="55"/>
      <c r="X2832" s="53"/>
      <c r="Y2832" s="54"/>
      <c r="Z2832" s="54"/>
      <c r="AA2832" s="54"/>
      <c r="AB2832" s="54"/>
      <c r="AC2832" s="55"/>
      <c r="AD2832" s="53"/>
      <c r="AE2832" s="54"/>
      <c r="AF2832" s="54"/>
      <c r="AG2832" s="54"/>
      <c r="AH2832" s="54"/>
      <c r="AI2832" s="55"/>
    </row>
    <row r="2833" spans="1:35" x14ac:dyDescent="0.25">
      <c r="A2833" s="26"/>
      <c r="B2833" s="26"/>
      <c r="C2833" s="26"/>
      <c r="D2833" s="26"/>
      <c r="E2833" s="26"/>
      <c r="F2833" s="50"/>
      <c r="G2833" s="51"/>
      <c r="H2833" s="51"/>
      <c r="I2833" s="51"/>
      <c r="J2833" s="51"/>
      <c r="K2833" s="52"/>
      <c r="L2833" s="50"/>
      <c r="M2833" s="51"/>
      <c r="N2833" s="51"/>
      <c r="O2833" s="51"/>
      <c r="P2833" s="51"/>
      <c r="Q2833" s="52"/>
      <c r="R2833" s="50"/>
      <c r="S2833" s="51"/>
      <c r="T2833" s="51"/>
      <c r="U2833" s="51"/>
      <c r="V2833" s="51"/>
      <c r="W2833" s="52"/>
      <c r="X2833" s="50"/>
      <c r="Y2833" s="51"/>
      <c r="Z2833" s="51"/>
      <c r="AA2833" s="51"/>
      <c r="AB2833" s="51"/>
      <c r="AC2833" s="52"/>
      <c r="AD2833" s="50"/>
      <c r="AE2833" s="51"/>
      <c r="AF2833" s="51"/>
      <c r="AG2833" s="51"/>
      <c r="AH2833" s="51"/>
      <c r="AI2833" s="52"/>
    </row>
    <row r="2834" spans="1:35" x14ac:dyDescent="0.25">
      <c r="A2834" s="27"/>
      <c r="B2834" s="27"/>
      <c r="C2834" s="27"/>
      <c r="D2834" s="27"/>
      <c r="E2834" s="27"/>
      <c r="F2834" s="53"/>
      <c r="G2834" s="54"/>
      <c r="H2834" s="54"/>
      <c r="I2834" s="54"/>
      <c r="J2834" s="54"/>
      <c r="K2834" s="55"/>
      <c r="L2834" s="53"/>
      <c r="M2834" s="54"/>
      <c r="N2834" s="54"/>
      <c r="O2834" s="54"/>
      <c r="P2834" s="54"/>
      <c r="Q2834" s="55"/>
      <c r="R2834" s="53"/>
      <c r="S2834" s="54"/>
      <c r="T2834" s="54"/>
      <c r="U2834" s="54"/>
      <c r="V2834" s="54"/>
      <c r="W2834" s="55"/>
      <c r="X2834" s="53"/>
      <c r="Y2834" s="54"/>
      <c r="Z2834" s="54"/>
      <c r="AA2834" s="54"/>
      <c r="AB2834" s="54"/>
      <c r="AC2834" s="55"/>
      <c r="AD2834" s="53"/>
      <c r="AE2834" s="54"/>
      <c r="AF2834" s="54"/>
      <c r="AG2834" s="54"/>
      <c r="AH2834" s="54"/>
      <c r="AI2834" s="55"/>
    </row>
    <row r="2835" spans="1:35" x14ac:dyDescent="0.25">
      <c r="A2835" s="26"/>
      <c r="B2835" s="26"/>
      <c r="C2835" s="26"/>
      <c r="D2835" s="26"/>
      <c r="E2835" s="26"/>
      <c r="F2835" s="50"/>
      <c r="G2835" s="51"/>
      <c r="H2835" s="51"/>
      <c r="I2835" s="51"/>
      <c r="J2835" s="51"/>
      <c r="K2835" s="52"/>
      <c r="L2835" s="50"/>
      <c r="M2835" s="51"/>
      <c r="N2835" s="51"/>
      <c r="O2835" s="51"/>
      <c r="P2835" s="51"/>
      <c r="Q2835" s="52"/>
      <c r="R2835" s="50"/>
      <c r="S2835" s="51"/>
      <c r="T2835" s="51"/>
      <c r="U2835" s="51"/>
      <c r="V2835" s="51"/>
      <c r="W2835" s="52"/>
      <c r="X2835" s="50"/>
      <c r="Y2835" s="51"/>
      <c r="Z2835" s="51"/>
      <c r="AA2835" s="51"/>
      <c r="AB2835" s="51"/>
      <c r="AC2835" s="52"/>
      <c r="AD2835" s="50"/>
      <c r="AE2835" s="51"/>
      <c r="AF2835" s="51"/>
      <c r="AG2835" s="51"/>
      <c r="AH2835" s="51"/>
      <c r="AI2835" s="52"/>
    </row>
    <row r="2836" spans="1:35" x14ac:dyDescent="0.25">
      <c r="A2836" s="27"/>
      <c r="B2836" s="27"/>
      <c r="C2836" s="27"/>
      <c r="D2836" s="27"/>
      <c r="E2836" s="27"/>
      <c r="F2836" s="53"/>
      <c r="G2836" s="54"/>
      <c r="H2836" s="54"/>
      <c r="I2836" s="54"/>
      <c r="J2836" s="54"/>
      <c r="K2836" s="55"/>
      <c r="L2836" s="53"/>
      <c r="M2836" s="54"/>
      <c r="N2836" s="54"/>
      <c r="O2836" s="54"/>
      <c r="P2836" s="54"/>
      <c r="Q2836" s="55"/>
      <c r="R2836" s="53"/>
      <c r="S2836" s="54"/>
      <c r="T2836" s="54"/>
      <c r="U2836" s="54"/>
      <c r="V2836" s="54"/>
      <c r="W2836" s="55"/>
      <c r="X2836" s="53"/>
      <c r="Y2836" s="54"/>
      <c r="Z2836" s="54"/>
      <c r="AA2836" s="54"/>
      <c r="AB2836" s="54"/>
      <c r="AC2836" s="55"/>
      <c r="AD2836" s="53"/>
      <c r="AE2836" s="54"/>
      <c r="AF2836" s="54"/>
      <c r="AG2836" s="54"/>
      <c r="AH2836" s="54"/>
      <c r="AI2836" s="55"/>
    </row>
    <row r="2837" spans="1:35" x14ac:dyDescent="0.25">
      <c r="A2837" s="26"/>
      <c r="B2837" s="26"/>
      <c r="C2837" s="26"/>
      <c r="D2837" s="26"/>
      <c r="E2837" s="26"/>
      <c r="F2837" s="50"/>
      <c r="G2837" s="51"/>
      <c r="H2837" s="51"/>
      <c r="I2837" s="51"/>
      <c r="J2837" s="51"/>
      <c r="K2837" s="52"/>
      <c r="L2837" s="50"/>
      <c r="M2837" s="51"/>
      <c r="N2837" s="51"/>
      <c r="O2837" s="51"/>
      <c r="P2837" s="51"/>
      <c r="Q2837" s="52"/>
      <c r="R2837" s="50"/>
      <c r="S2837" s="51"/>
      <c r="T2837" s="51"/>
      <c r="U2837" s="51"/>
      <c r="V2837" s="51"/>
      <c r="W2837" s="52"/>
      <c r="X2837" s="50"/>
      <c r="Y2837" s="51"/>
      <c r="Z2837" s="51"/>
      <c r="AA2837" s="51"/>
      <c r="AB2837" s="51"/>
      <c r="AC2837" s="52"/>
      <c r="AD2837" s="50"/>
      <c r="AE2837" s="51"/>
      <c r="AF2837" s="51"/>
      <c r="AG2837" s="51"/>
      <c r="AH2837" s="51"/>
      <c r="AI2837" s="52"/>
    </row>
    <row r="2838" spans="1:35" x14ac:dyDescent="0.25">
      <c r="A2838" s="27"/>
      <c r="B2838" s="27"/>
      <c r="C2838" s="27"/>
      <c r="D2838" s="27"/>
      <c r="E2838" s="27"/>
      <c r="F2838" s="53"/>
      <c r="G2838" s="54"/>
      <c r="H2838" s="54"/>
      <c r="I2838" s="54"/>
      <c r="J2838" s="54"/>
      <c r="K2838" s="55"/>
      <c r="L2838" s="53"/>
      <c r="M2838" s="54"/>
      <c r="N2838" s="54"/>
      <c r="O2838" s="54"/>
      <c r="P2838" s="54"/>
      <c r="Q2838" s="55"/>
      <c r="R2838" s="53"/>
      <c r="S2838" s="54"/>
      <c r="T2838" s="54"/>
      <c r="U2838" s="54"/>
      <c r="V2838" s="54"/>
      <c r="W2838" s="55"/>
      <c r="X2838" s="53"/>
      <c r="Y2838" s="54"/>
      <c r="Z2838" s="54"/>
      <c r="AA2838" s="54"/>
      <c r="AB2838" s="54"/>
      <c r="AC2838" s="55"/>
      <c r="AD2838" s="53"/>
      <c r="AE2838" s="54"/>
      <c r="AF2838" s="54"/>
      <c r="AG2838" s="54"/>
      <c r="AH2838" s="54"/>
      <c r="AI2838" s="55"/>
    </row>
    <row r="2839" spans="1:35" x14ac:dyDescent="0.25">
      <c r="A2839" s="26"/>
      <c r="B2839" s="26"/>
      <c r="C2839" s="26"/>
      <c r="D2839" s="26"/>
      <c r="E2839" s="26"/>
      <c r="F2839" s="50"/>
      <c r="G2839" s="51"/>
      <c r="H2839" s="51"/>
      <c r="I2839" s="51"/>
      <c r="J2839" s="51"/>
      <c r="K2839" s="52"/>
      <c r="L2839" s="50"/>
      <c r="M2839" s="51"/>
      <c r="N2839" s="51"/>
      <c r="O2839" s="51"/>
      <c r="P2839" s="51"/>
      <c r="Q2839" s="52"/>
      <c r="R2839" s="50"/>
      <c r="S2839" s="51"/>
      <c r="T2839" s="51"/>
      <c r="U2839" s="51"/>
      <c r="V2839" s="51"/>
      <c r="W2839" s="52"/>
      <c r="X2839" s="50"/>
      <c r="Y2839" s="51"/>
      <c r="Z2839" s="51"/>
      <c r="AA2839" s="51"/>
      <c r="AB2839" s="51"/>
      <c r="AC2839" s="52"/>
      <c r="AD2839" s="50"/>
      <c r="AE2839" s="51"/>
      <c r="AF2839" s="51"/>
      <c r="AG2839" s="51"/>
      <c r="AH2839" s="51"/>
      <c r="AI2839" s="52"/>
    </row>
    <row r="2840" spans="1:35" x14ac:dyDescent="0.25">
      <c r="A2840" s="27"/>
      <c r="B2840" s="27"/>
      <c r="C2840" s="27"/>
      <c r="D2840" s="27"/>
      <c r="E2840" s="27"/>
      <c r="F2840" s="53"/>
      <c r="G2840" s="54"/>
      <c r="H2840" s="54"/>
      <c r="I2840" s="54"/>
      <c r="J2840" s="54"/>
      <c r="K2840" s="55"/>
      <c r="L2840" s="53"/>
      <c r="M2840" s="54"/>
      <c r="N2840" s="54"/>
      <c r="O2840" s="54"/>
      <c r="P2840" s="54"/>
      <c r="Q2840" s="55"/>
      <c r="R2840" s="53"/>
      <c r="S2840" s="54"/>
      <c r="T2840" s="54"/>
      <c r="U2840" s="54"/>
      <c r="V2840" s="54"/>
      <c r="W2840" s="55"/>
      <c r="X2840" s="53"/>
      <c r="Y2840" s="54"/>
      <c r="Z2840" s="54"/>
      <c r="AA2840" s="54"/>
      <c r="AB2840" s="54"/>
      <c r="AC2840" s="55"/>
      <c r="AD2840" s="53"/>
      <c r="AE2840" s="54"/>
      <c r="AF2840" s="54"/>
      <c r="AG2840" s="54"/>
      <c r="AH2840" s="54"/>
      <c r="AI2840" s="55"/>
    </row>
    <row r="2841" spans="1:35" x14ac:dyDescent="0.25">
      <c r="A2841" s="26"/>
      <c r="B2841" s="26"/>
      <c r="C2841" s="26"/>
      <c r="D2841" s="26"/>
      <c r="E2841" s="26"/>
      <c r="F2841" s="50"/>
      <c r="G2841" s="51"/>
      <c r="H2841" s="51"/>
      <c r="I2841" s="51"/>
      <c r="J2841" s="51"/>
      <c r="K2841" s="52"/>
      <c r="L2841" s="50"/>
      <c r="M2841" s="51"/>
      <c r="N2841" s="51"/>
      <c r="O2841" s="51"/>
      <c r="P2841" s="51"/>
      <c r="Q2841" s="52"/>
      <c r="R2841" s="50"/>
      <c r="S2841" s="51"/>
      <c r="T2841" s="51"/>
      <c r="U2841" s="51"/>
      <c r="V2841" s="51"/>
      <c r="W2841" s="52"/>
      <c r="X2841" s="50"/>
      <c r="Y2841" s="51"/>
      <c r="Z2841" s="51"/>
      <c r="AA2841" s="51"/>
      <c r="AB2841" s="51"/>
      <c r="AC2841" s="52"/>
      <c r="AD2841" s="50"/>
      <c r="AE2841" s="51"/>
      <c r="AF2841" s="51"/>
      <c r="AG2841" s="51"/>
      <c r="AH2841" s="51"/>
      <c r="AI2841" s="52"/>
    </row>
    <row r="2842" spans="1:35" x14ac:dyDescent="0.25">
      <c r="A2842" s="27"/>
      <c r="B2842" s="27"/>
      <c r="C2842" s="27"/>
      <c r="D2842" s="27"/>
      <c r="E2842" s="27"/>
      <c r="F2842" s="53"/>
      <c r="G2842" s="54"/>
      <c r="H2842" s="54"/>
      <c r="I2842" s="54"/>
      <c r="J2842" s="54"/>
      <c r="K2842" s="55"/>
      <c r="L2842" s="53"/>
      <c r="M2842" s="54"/>
      <c r="N2842" s="54"/>
      <c r="O2842" s="54"/>
      <c r="P2842" s="54"/>
      <c r="Q2842" s="55"/>
      <c r="R2842" s="53"/>
      <c r="S2842" s="54"/>
      <c r="T2842" s="54"/>
      <c r="U2842" s="54"/>
      <c r="V2842" s="54"/>
      <c r="W2842" s="55"/>
      <c r="X2842" s="53"/>
      <c r="Y2842" s="54"/>
      <c r="Z2842" s="54"/>
      <c r="AA2842" s="54"/>
      <c r="AB2842" s="54"/>
      <c r="AC2842" s="55"/>
      <c r="AD2842" s="53"/>
      <c r="AE2842" s="54"/>
      <c r="AF2842" s="54"/>
      <c r="AG2842" s="54"/>
      <c r="AH2842" s="54"/>
      <c r="AI2842" s="55"/>
    </row>
    <row r="2843" spans="1:35" x14ac:dyDescent="0.25">
      <c r="A2843" s="26"/>
      <c r="B2843" s="26"/>
      <c r="C2843" s="26"/>
      <c r="D2843" s="26"/>
      <c r="E2843" s="26"/>
      <c r="F2843" s="50"/>
      <c r="G2843" s="51"/>
      <c r="H2843" s="51"/>
      <c r="I2843" s="51"/>
      <c r="J2843" s="51"/>
      <c r="K2843" s="52"/>
      <c r="L2843" s="50"/>
      <c r="M2843" s="51"/>
      <c r="N2843" s="51"/>
      <c r="O2843" s="51"/>
      <c r="P2843" s="51"/>
      <c r="Q2843" s="52"/>
      <c r="R2843" s="50"/>
      <c r="S2843" s="51"/>
      <c r="T2843" s="51"/>
      <c r="U2843" s="51"/>
      <c r="V2843" s="51"/>
      <c r="W2843" s="52"/>
      <c r="X2843" s="50"/>
      <c r="Y2843" s="51"/>
      <c r="Z2843" s="51"/>
      <c r="AA2843" s="51"/>
      <c r="AB2843" s="51"/>
      <c r="AC2843" s="52"/>
      <c r="AD2843" s="50"/>
      <c r="AE2843" s="51"/>
      <c r="AF2843" s="51"/>
      <c r="AG2843" s="51"/>
      <c r="AH2843" s="51"/>
      <c r="AI2843" s="52"/>
    </row>
    <row r="2844" spans="1:35" x14ac:dyDescent="0.25">
      <c r="A2844" s="27"/>
      <c r="B2844" s="27"/>
      <c r="C2844" s="27"/>
      <c r="D2844" s="27"/>
      <c r="E2844" s="27"/>
      <c r="F2844" s="53"/>
      <c r="G2844" s="54"/>
      <c r="H2844" s="54"/>
      <c r="I2844" s="54"/>
      <c r="J2844" s="54"/>
      <c r="K2844" s="55"/>
      <c r="L2844" s="53"/>
      <c r="M2844" s="54"/>
      <c r="N2844" s="54"/>
      <c r="O2844" s="54"/>
      <c r="P2844" s="54"/>
      <c r="Q2844" s="55"/>
      <c r="R2844" s="53"/>
      <c r="S2844" s="54"/>
      <c r="T2844" s="54"/>
      <c r="U2844" s="54"/>
      <c r="V2844" s="54"/>
      <c r="W2844" s="55"/>
      <c r="X2844" s="53"/>
      <c r="Y2844" s="54"/>
      <c r="Z2844" s="54"/>
      <c r="AA2844" s="54"/>
      <c r="AB2844" s="54"/>
      <c r="AC2844" s="55"/>
      <c r="AD2844" s="53"/>
      <c r="AE2844" s="54"/>
      <c r="AF2844" s="54"/>
      <c r="AG2844" s="54"/>
      <c r="AH2844" s="54"/>
      <c r="AI2844" s="55"/>
    </row>
    <row r="2845" spans="1:35" x14ac:dyDescent="0.25">
      <c r="A2845" s="26"/>
      <c r="B2845" s="26"/>
      <c r="C2845" s="26"/>
      <c r="D2845" s="26"/>
      <c r="E2845" s="26"/>
      <c r="F2845" s="50"/>
      <c r="G2845" s="51"/>
      <c r="H2845" s="51"/>
      <c r="I2845" s="51"/>
      <c r="J2845" s="51"/>
      <c r="K2845" s="52"/>
      <c r="L2845" s="50"/>
      <c r="M2845" s="51"/>
      <c r="N2845" s="51"/>
      <c r="O2845" s="51"/>
      <c r="P2845" s="51"/>
      <c r="Q2845" s="52"/>
      <c r="R2845" s="50"/>
      <c r="S2845" s="51"/>
      <c r="T2845" s="51"/>
      <c r="U2845" s="51"/>
      <c r="V2845" s="51"/>
      <c r="W2845" s="52"/>
      <c r="X2845" s="50"/>
      <c r="Y2845" s="51"/>
      <c r="Z2845" s="51"/>
      <c r="AA2845" s="51"/>
      <c r="AB2845" s="51"/>
      <c r="AC2845" s="52"/>
      <c r="AD2845" s="50"/>
      <c r="AE2845" s="51"/>
      <c r="AF2845" s="51"/>
      <c r="AG2845" s="51"/>
      <c r="AH2845" s="51"/>
      <c r="AI2845" s="52"/>
    </row>
    <row r="2846" spans="1:35" x14ac:dyDescent="0.25">
      <c r="A2846" s="27"/>
      <c r="B2846" s="27"/>
      <c r="C2846" s="27"/>
      <c r="D2846" s="27"/>
      <c r="E2846" s="27"/>
      <c r="F2846" s="53"/>
      <c r="G2846" s="54"/>
      <c r="H2846" s="54"/>
      <c r="I2846" s="54"/>
      <c r="J2846" s="54"/>
      <c r="K2846" s="55"/>
      <c r="L2846" s="53"/>
      <c r="M2846" s="54"/>
      <c r="N2846" s="54"/>
      <c r="O2846" s="54"/>
      <c r="P2846" s="54"/>
      <c r="Q2846" s="55"/>
      <c r="R2846" s="53"/>
      <c r="S2846" s="54"/>
      <c r="T2846" s="54"/>
      <c r="U2846" s="54"/>
      <c r="V2846" s="54"/>
      <c r="W2846" s="55"/>
      <c r="X2846" s="53"/>
      <c r="Y2846" s="54"/>
      <c r="Z2846" s="54"/>
      <c r="AA2846" s="54"/>
      <c r="AB2846" s="54"/>
      <c r="AC2846" s="55"/>
      <c r="AD2846" s="53"/>
      <c r="AE2846" s="54"/>
      <c r="AF2846" s="54"/>
      <c r="AG2846" s="54"/>
      <c r="AH2846" s="54"/>
      <c r="AI2846" s="55"/>
    </row>
    <row r="2847" spans="1:35" x14ac:dyDescent="0.25">
      <c r="A2847" s="26"/>
      <c r="B2847" s="26"/>
      <c r="C2847" s="26"/>
      <c r="D2847" s="26"/>
      <c r="E2847" s="26"/>
      <c r="F2847" s="50"/>
      <c r="G2847" s="51"/>
      <c r="H2847" s="51"/>
      <c r="I2847" s="51"/>
      <c r="J2847" s="51"/>
      <c r="K2847" s="52"/>
      <c r="L2847" s="50"/>
      <c r="M2847" s="51"/>
      <c r="N2847" s="51"/>
      <c r="O2847" s="51"/>
      <c r="P2847" s="51"/>
      <c r="Q2847" s="52"/>
      <c r="R2847" s="50"/>
      <c r="S2847" s="51"/>
      <c r="T2847" s="51"/>
      <c r="U2847" s="51"/>
      <c r="V2847" s="51"/>
      <c r="W2847" s="52"/>
      <c r="X2847" s="50"/>
      <c r="Y2847" s="51"/>
      <c r="Z2847" s="51"/>
      <c r="AA2847" s="51"/>
      <c r="AB2847" s="51"/>
      <c r="AC2847" s="52"/>
      <c r="AD2847" s="50"/>
      <c r="AE2847" s="51"/>
      <c r="AF2847" s="51"/>
      <c r="AG2847" s="51"/>
      <c r="AH2847" s="51"/>
      <c r="AI2847" s="52"/>
    </row>
    <row r="2848" spans="1:35" x14ac:dyDescent="0.25">
      <c r="A2848" s="27"/>
      <c r="B2848" s="27"/>
      <c r="C2848" s="27"/>
      <c r="D2848" s="27"/>
      <c r="E2848" s="27"/>
      <c r="F2848" s="53"/>
      <c r="G2848" s="54"/>
      <c r="H2848" s="54"/>
      <c r="I2848" s="54"/>
      <c r="J2848" s="54"/>
      <c r="K2848" s="55"/>
      <c r="L2848" s="53"/>
      <c r="M2848" s="54"/>
      <c r="N2848" s="54"/>
      <c r="O2848" s="54"/>
      <c r="P2848" s="54"/>
      <c r="Q2848" s="55"/>
      <c r="R2848" s="53"/>
      <c r="S2848" s="54"/>
      <c r="T2848" s="54"/>
      <c r="U2848" s="54"/>
      <c r="V2848" s="54"/>
      <c r="W2848" s="55"/>
      <c r="X2848" s="53"/>
      <c r="Y2848" s="54"/>
      <c r="Z2848" s="54"/>
      <c r="AA2848" s="54"/>
      <c r="AB2848" s="54"/>
      <c r="AC2848" s="55"/>
      <c r="AD2848" s="53"/>
      <c r="AE2848" s="54"/>
      <c r="AF2848" s="54"/>
      <c r="AG2848" s="54"/>
      <c r="AH2848" s="54"/>
      <c r="AI2848" s="55"/>
    </row>
    <row r="2849" spans="1:35" x14ac:dyDescent="0.25">
      <c r="A2849" s="26"/>
      <c r="B2849" s="26"/>
      <c r="C2849" s="26"/>
      <c r="D2849" s="26"/>
      <c r="E2849" s="26"/>
      <c r="F2849" s="50"/>
      <c r="G2849" s="51"/>
      <c r="H2849" s="51"/>
      <c r="I2849" s="51"/>
      <c r="J2849" s="51"/>
      <c r="K2849" s="52"/>
      <c r="L2849" s="50"/>
      <c r="M2849" s="51"/>
      <c r="N2849" s="51"/>
      <c r="O2849" s="51"/>
      <c r="P2849" s="51"/>
      <c r="Q2849" s="52"/>
      <c r="R2849" s="50"/>
      <c r="S2849" s="51"/>
      <c r="T2849" s="51"/>
      <c r="U2849" s="51"/>
      <c r="V2849" s="51"/>
      <c r="W2849" s="52"/>
      <c r="X2849" s="50"/>
      <c r="Y2849" s="51"/>
      <c r="Z2849" s="51"/>
      <c r="AA2849" s="51"/>
      <c r="AB2849" s="51"/>
      <c r="AC2849" s="52"/>
      <c r="AD2849" s="50"/>
      <c r="AE2849" s="51"/>
      <c r="AF2849" s="51"/>
      <c r="AG2849" s="51"/>
      <c r="AH2849" s="51"/>
      <c r="AI2849" s="52"/>
    </row>
    <row r="2850" spans="1:35" x14ac:dyDescent="0.25">
      <c r="A2850" s="27"/>
      <c r="B2850" s="27"/>
      <c r="C2850" s="27"/>
      <c r="D2850" s="27"/>
      <c r="E2850" s="27"/>
      <c r="F2850" s="53"/>
      <c r="G2850" s="54"/>
      <c r="H2850" s="54"/>
      <c r="I2850" s="54"/>
      <c r="J2850" s="54"/>
      <c r="K2850" s="55"/>
      <c r="L2850" s="53"/>
      <c r="M2850" s="54"/>
      <c r="N2850" s="54"/>
      <c r="O2850" s="54"/>
      <c r="P2850" s="54"/>
      <c r="Q2850" s="55"/>
      <c r="R2850" s="53"/>
      <c r="S2850" s="54"/>
      <c r="T2850" s="54"/>
      <c r="U2850" s="54"/>
      <c r="V2850" s="54"/>
      <c r="W2850" s="55"/>
      <c r="X2850" s="53"/>
      <c r="Y2850" s="54"/>
      <c r="Z2850" s="54"/>
      <c r="AA2850" s="54"/>
      <c r="AB2850" s="54"/>
      <c r="AC2850" s="55"/>
      <c r="AD2850" s="53"/>
      <c r="AE2850" s="54"/>
      <c r="AF2850" s="54"/>
      <c r="AG2850" s="54"/>
      <c r="AH2850" s="54"/>
      <c r="AI2850" s="55"/>
    </row>
    <row r="2851" spans="1:35" x14ac:dyDescent="0.25">
      <c r="A2851" s="26"/>
      <c r="B2851" s="26"/>
      <c r="C2851" s="26"/>
      <c r="D2851" s="26"/>
      <c r="E2851" s="26"/>
      <c r="F2851" s="50"/>
      <c r="G2851" s="51"/>
      <c r="H2851" s="51"/>
      <c r="I2851" s="51"/>
      <c r="J2851" s="51"/>
      <c r="K2851" s="52"/>
      <c r="L2851" s="50"/>
      <c r="M2851" s="51"/>
      <c r="N2851" s="51"/>
      <c r="O2851" s="51"/>
      <c r="P2851" s="51"/>
      <c r="Q2851" s="52"/>
      <c r="R2851" s="50"/>
      <c r="S2851" s="51"/>
      <c r="T2851" s="51"/>
      <c r="U2851" s="51"/>
      <c r="V2851" s="51"/>
      <c r="W2851" s="52"/>
      <c r="X2851" s="50"/>
      <c r="Y2851" s="51"/>
      <c r="Z2851" s="51"/>
      <c r="AA2851" s="51"/>
      <c r="AB2851" s="51"/>
      <c r="AC2851" s="52"/>
      <c r="AD2851" s="50"/>
      <c r="AE2851" s="51"/>
      <c r="AF2851" s="51"/>
      <c r="AG2851" s="51"/>
      <c r="AH2851" s="51"/>
      <c r="AI2851" s="52"/>
    </row>
    <row r="2852" spans="1:35" x14ac:dyDescent="0.25">
      <c r="A2852" s="27"/>
      <c r="B2852" s="27"/>
      <c r="C2852" s="27"/>
      <c r="D2852" s="27"/>
      <c r="E2852" s="27"/>
      <c r="F2852" s="53"/>
      <c r="G2852" s="54"/>
      <c r="H2852" s="54"/>
      <c r="I2852" s="54"/>
      <c r="J2852" s="54"/>
      <c r="K2852" s="55"/>
      <c r="L2852" s="53"/>
      <c r="M2852" s="54"/>
      <c r="N2852" s="54"/>
      <c r="O2852" s="54"/>
      <c r="P2852" s="54"/>
      <c r="Q2852" s="55"/>
      <c r="R2852" s="53"/>
      <c r="S2852" s="54"/>
      <c r="T2852" s="54"/>
      <c r="U2852" s="54"/>
      <c r="V2852" s="54"/>
      <c r="W2852" s="55"/>
      <c r="X2852" s="53"/>
      <c r="Y2852" s="54"/>
      <c r="Z2852" s="54"/>
      <c r="AA2852" s="54"/>
      <c r="AB2852" s="54"/>
      <c r="AC2852" s="55"/>
      <c r="AD2852" s="53"/>
      <c r="AE2852" s="54"/>
      <c r="AF2852" s="54"/>
      <c r="AG2852" s="54"/>
      <c r="AH2852" s="54"/>
      <c r="AI2852" s="55"/>
    </row>
    <row r="2853" spans="1:35" x14ac:dyDescent="0.25">
      <c r="A2853" s="26"/>
      <c r="B2853" s="26"/>
      <c r="C2853" s="26"/>
      <c r="D2853" s="26"/>
      <c r="E2853" s="26"/>
      <c r="F2853" s="50"/>
      <c r="G2853" s="51"/>
      <c r="H2853" s="51"/>
      <c r="I2853" s="51"/>
      <c r="J2853" s="51"/>
      <c r="K2853" s="52"/>
      <c r="L2853" s="50"/>
      <c r="M2853" s="51"/>
      <c r="N2853" s="51"/>
      <c r="O2853" s="51"/>
      <c r="P2853" s="51"/>
      <c r="Q2853" s="52"/>
      <c r="R2853" s="50"/>
      <c r="S2853" s="51"/>
      <c r="T2853" s="51"/>
      <c r="U2853" s="51"/>
      <c r="V2853" s="51"/>
      <c r="W2853" s="52"/>
      <c r="X2853" s="50"/>
      <c r="Y2853" s="51"/>
      <c r="Z2853" s="51"/>
      <c r="AA2853" s="51"/>
      <c r="AB2853" s="51"/>
      <c r="AC2853" s="52"/>
      <c r="AD2853" s="50"/>
      <c r="AE2853" s="51"/>
      <c r="AF2853" s="51"/>
      <c r="AG2853" s="51"/>
      <c r="AH2853" s="51"/>
      <c r="AI2853" s="52"/>
    </row>
    <row r="2854" spans="1:35" x14ac:dyDescent="0.25">
      <c r="A2854" s="27"/>
      <c r="B2854" s="27"/>
      <c r="C2854" s="27"/>
      <c r="D2854" s="27"/>
      <c r="E2854" s="27"/>
      <c r="F2854" s="53"/>
      <c r="G2854" s="54"/>
      <c r="H2854" s="54"/>
      <c r="I2854" s="54"/>
      <c r="J2854" s="54"/>
      <c r="K2854" s="55"/>
      <c r="L2854" s="53"/>
      <c r="M2854" s="54"/>
      <c r="N2854" s="54"/>
      <c r="O2854" s="54"/>
      <c r="P2854" s="54"/>
      <c r="Q2854" s="55"/>
      <c r="R2854" s="53"/>
      <c r="S2854" s="54"/>
      <c r="T2854" s="54"/>
      <c r="U2854" s="54"/>
      <c r="V2854" s="54"/>
      <c r="W2854" s="55"/>
      <c r="X2854" s="53"/>
      <c r="Y2854" s="54"/>
      <c r="Z2854" s="54"/>
      <c r="AA2854" s="54"/>
      <c r="AB2854" s="54"/>
      <c r="AC2854" s="55"/>
      <c r="AD2854" s="53"/>
      <c r="AE2854" s="54"/>
      <c r="AF2854" s="54"/>
      <c r="AG2854" s="54"/>
      <c r="AH2854" s="54"/>
      <c r="AI2854" s="55"/>
    </row>
    <row r="2855" spans="1:35" x14ac:dyDescent="0.25">
      <c r="A2855" s="26"/>
      <c r="B2855" s="26"/>
      <c r="C2855" s="26"/>
      <c r="D2855" s="26"/>
      <c r="E2855" s="26"/>
      <c r="F2855" s="50"/>
      <c r="G2855" s="51"/>
      <c r="H2855" s="51"/>
      <c r="I2855" s="51"/>
      <c r="J2855" s="51"/>
      <c r="K2855" s="52"/>
      <c r="L2855" s="50"/>
      <c r="M2855" s="51"/>
      <c r="N2855" s="51"/>
      <c r="O2855" s="51"/>
      <c r="P2855" s="51"/>
      <c r="Q2855" s="52"/>
      <c r="R2855" s="50"/>
      <c r="S2855" s="51"/>
      <c r="T2855" s="51"/>
      <c r="U2855" s="51"/>
      <c r="V2855" s="51"/>
      <c r="W2855" s="52"/>
      <c r="X2855" s="50"/>
      <c r="Y2855" s="51"/>
      <c r="Z2855" s="51"/>
      <c r="AA2855" s="51"/>
      <c r="AB2855" s="51"/>
      <c r="AC2855" s="52"/>
      <c r="AD2855" s="50"/>
      <c r="AE2855" s="51"/>
      <c r="AF2855" s="51"/>
      <c r="AG2855" s="51"/>
      <c r="AH2855" s="51"/>
      <c r="AI2855" s="52"/>
    </row>
    <row r="2856" spans="1:35" x14ac:dyDescent="0.25">
      <c r="A2856" s="27"/>
      <c r="B2856" s="27"/>
      <c r="C2856" s="27"/>
      <c r="D2856" s="27"/>
      <c r="E2856" s="27"/>
      <c r="F2856" s="53"/>
      <c r="G2856" s="54"/>
      <c r="H2856" s="54"/>
      <c r="I2856" s="54"/>
      <c r="J2856" s="54"/>
      <c r="K2856" s="55"/>
      <c r="L2856" s="53"/>
      <c r="M2856" s="54"/>
      <c r="N2856" s="54"/>
      <c r="O2856" s="54"/>
      <c r="P2856" s="54"/>
      <c r="Q2856" s="55"/>
      <c r="R2856" s="53"/>
      <c r="S2856" s="54"/>
      <c r="T2856" s="54"/>
      <c r="U2856" s="54"/>
      <c r="V2856" s="54"/>
      <c r="W2856" s="55"/>
      <c r="X2856" s="53"/>
      <c r="Y2856" s="54"/>
      <c r="Z2856" s="54"/>
      <c r="AA2856" s="54"/>
      <c r="AB2856" s="54"/>
      <c r="AC2856" s="55"/>
      <c r="AD2856" s="53"/>
      <c r="AE2856" s="54"/>
      <c r="AF2856" s="54"/>
      <c r="AG2856" s="54"/>
      <c r="AH2856" s="54"/>
      <c r="AI2856" s="55"/>
    </row>
    <row r="2857" spans="1:35" x14ac:dyDescent="0.25">
      <c r="A2857" s="26"/>
      <c r="B2857" s="26"/>
      <c r="C2857" s="26"/>
      <c r="D2857" s="26"/>
      <c r="E2857" s="26"/>
      <c r="F2857" s="50"/>
      <c r="G2857" s="51"/>
      <c r="H2857" s="51"/>
      <c r="I2857" s="51"/>
      <c r="J2857" s="51"/>
      <c r="K2857" s="52"/>
      <c r="L2857" s="50"/>
      <c r="M2857" s="51"/>
      <c r="N2857" s="51"/>
      <c r="O2857" s="51"/>
      <c r="P2857" s="51"/>
      <c r="Q2857" s="52"/>
      <c r="R2857" s="50"/>
      <c r="S2857" s="51"/>
      <c r="T2857" s="51"/>
      <c r="U2857" s="51"/>
      <c r="V2857" s="51"/>
      <c r="W2857" s="52"/>
      <c r="X2857" s="50"/>
      <c r="Y2857" s="51"/>
      <c r="Z2857" s="51"/>
      <c r="AA2857" s="51"/>
      <c r="AB2857" s="51"/>
      <c r="AC2857" s="52"/>
      <c r="AD2857" s="50"/>
      <c r="AE2857" s="51"/>
      <c r="AF2857" s="51"/>
      <c r="AG2857" s="51"/>
      <c r="AH2857" s="51"/>
      <c r="AI2857" s="52"/>
    </row>
    <row r="2858" spans="1:35" x14ac:dyDescent="0.25">
      <c r="A2858" s="27"/>
      <c r="B2858" s="27"/>
      <c r="C2858" s="27"/>
      <c r="D2858" s="27"/>
      <c r="E2858" s="27"/>
      <c r="F2858" s="53"/>
      <c r="G2858" s="54"/>
      <c r="H2858" s="54"/>
      <c r="I2858" s="54"/>
      <c r="J2858" s="54"/>
      <c r="K2858" s="55"/>
      <c r="L2858" s="53"/>
      <c r="M2858" s="54"/>
      <c r="N2858" s="54"/>
      <c r="O2858" s="54"/>
      <c r="P2858" s="54"/>
      <c r="Q2858" s="55"/>
      <c r="R2858" s="53"/>
      <c r="S2858" s="54"/>
      <c r="T2858" s="54"/>
      <c r="U2858" s="54"/>
      <c r="V2858" s="54"/>
      <c r="W2858" s="55"/>
      <c r="X2858" s="53"/>
      <c r="Y2858" s="54"/>
      <c r="Z2858" s="54"/>
      <c r="AA2858" s="54"/>
      <c r="AB2858" s="54"/>
      <c r="AC2858" s="55"/>
      <c r="AD2858" s="53"/>
      <c r="AE2858" s="54"/>
      <c r="AF2858" s="54"/>
      <c r="AG2858" s="54"/>
      <c r="AH2858" s="54"/>
      <c r="AI2858" s="55"/>
    </row>
    <row r="2859" spans="1:35" x14ac:dyDescent="0.25">
      <c r="A2859" s="26"/>
      <c r="B2859" s="26"/>
      <c r="C2859" s="26"/>
      <c r="D2859" s="26"/>
      <c r="E2859" s="26"/>
      <c r="F2859" s="50"/>
      <c r="G2859" s="51"/>
      <c r="H2859" s="51"/>
      <c r="I2859" s="51"/>
      <c r="J2859" s="51"/>
      <c r="K2859" s="52"/>
      <c r="L2859" s="50"/>
      <c r="M2859" s="51"/>
      <c r="N2859" s="51"/>
      <c r="O2859" s="51"/>
      <c r="P2859" s="51"/>
      <c r="Q2859" s="52"/>
      <c r="R2859" s="50"/>
      <c r="S2859" s="51"/>
      <c r="T2859" s="51"/>
      <c r="U2859" s="51"/>
      <c r="V2859" s="51"/>
      <c r="W2859" s="52"/>
      <c r="X2859" s="50"/>
      <c r="Y2859" s="51"/>
      <c r="Z2859" s="51"/>
      <c r="AA2859" s="51"/>
      <c r="AB2859" s="51"/>
      <c r="AC2859" s="52"/>
      <c r="AD2859" s="50"/>
      <c r="AE2859" s="51"/>
      <c r="AF2859" s="51"/>
      <c r="AG2859" s="51"/>
      <c r="AH2859" s="51"/>
      <c r="AI2859" s="52"/>
    </row>
    <row r="2860" spans="1:35" x14ac:dyDescent="0.25">
      <c r="A2860" s="27"/>
      <c r="B2860" s="27"/>
      <c r="C2860" s="27"/>
      <c r="D2860" s="27"/>
      <c r="E2860" s="27"/>
      <c r="F2860" s="53"/>
      <c r="G2860" s="54"/>
      <c r="H2860" s="54"/>
      <c r="I2860" s="54"/>
      <c r="J2860" s="54"/>
      <c r="K2860" s="55"/>
      <c r="L2860" s="53"/>
      <c r="M2860" s="54"/>
      <c r="N2860" s="54"/>
      <c r="O2860" s="54"/>
      <c r="P2860" s="54"/>
      <c r="Q2860" s="55"/>
      <c r="R2860" s="53"/>
      <c r="S2860" s="54"/>
      <c r="T2860" s="54"/>
      <c r="U2860" s="54"/>
      <c r="V2860" s="54"/>
      <c r="W2860" s="55"/>
      <c r="X2860" s="53"/>
      <c r="Y2860" s="54"/>
      <c r="Z2860" s="54"/>
      <c r="AA2860" s="54"/>
      <c r="AB2860" s="54"/>
      <c r="AC2860" s="55"/>
      <c r="AD2860" s="53"/>
      <c r="AE2860" s="54"/>
      <c r="AF2860" s="54"/>
      <c r="AG2860" s="54"/>
      <c r="AH2860" s="54"/>
      <c r="AI2860" s="55"/>
    </row>
    <row r="2861" spans="1:35" x14ac:dyDescent="0.25">
      <c r="A2861" s="26"/>
      <c r="B2861" s="26"/>
      <c r="C2861" s="26"/>
      <c r="D2861" s="26"/>
      <c r="E2861" s="26"/>
      <c r="F2861" s="50"/>
      <c r="G2861" s="51"/>
      <c r="H2861" s="51"/>
      <c r="I2861" s="51"/>
      <c r="J2861" s="51"/>
      <c r="K2861" s="52"/>
      <c r="L2861" s="50"/>
      <c r="M2861" s="51"/>
      <c r="N2861" s="51"/>
      <c r="O2861" s="51"/>
      <c r="P2861" s="51"/>
      <c r="Q2861" s="52"/>
      <c r="R2861" s="50"/>
      <c r="S2861" s="51"/>
      <c r="T2861" s="51"/>
      <c r="U2861" s="51"/>
      <c r="V2861" s="51"/>
      <c r="W2861" s="52"/>
      <c r="X2861" s="50"/>
      <c r="Y2861" s="51"/>
      <c r="Z2861" s="51"/>
      <c r="AA2861" s="51"/>
      <c r="AB2861" s="51"/>
      <c r="AC2861" s="52"/>
      <c r="AD2861" s="50"/>
      <c r="AE2861" s="51"/>
      <c r="AF2861" s="51"/>
      <c r="AG2861" s="51"/>
      <c r="AH2861" s="51"/>
      <c r="AI2861" s="52"/>
    </row>
    <row r="2862" spans="1:35" x14ac:dyDescent="0.25">
      <c r="A2862" s="27"/>
      <c r="B2862" s="27"/>
      <c r="C2862" s="27"/>
      <c r="D2862" s="27"/>
      <c r="E2862" s="27"/>
      <c r="F2862" s="53"/>
      <c r="G2862" s="54"/>
      <c r="H2862" s="54"/>
      <c r="I2862" s="54"/>
      <c r="J2862" s="54"/>
      <c r="K2862" s="55"/>
      <c r="L2862" s="53"/>
      <c r="M2862" s="54"/>
      <c r="N2862" s="54"/>
      <c r="O2862" s="54"/>
      <c r="P2862" s="54"/>
      <c r="Q2862" s="55"/>
      <c r="R2862" s="53"/>
      <c r="S2862" s="54"/>
      <c r="T2862" s="54"/>
      <c r="U2862" s="54"/>
      <c r="V2862" s="54"/>
      <c r="W2862" s="55"/>
      <c r="X2862" s="53"/>
      <c r="Y2862" s="54"/>
      <c r="Z2862" s="54"/>
      <c r="AA2862" s="54"/>
      <c r="AB2862" s="54"/>
      <c r="AC2862" s="55"/>
      <c r="AD2862" s="53"/>
      <c r="AE2862" s="54"/>
      <c r="AF2862" s="54"/>
      <c r="AG2862" s="54"/>
      <c r="AH2862" s="54"/>
      <c r="AI2862" s="55"/>
    </row>
    <row r="2863" spans="1:35" x14ac:dyDescent="0.25">
      <c r="A2863" s="26"/>
      <c r="B2863" s="26"/>
      <c r="C2863" s="26"/>
      <c r="D2863" s="26"/>
      <c r="E2863" s="26"/>
      <c r="F2863" s="50"/>
      <c r="G2863" s="51"/>
      <c r="H2863" s="51"/>
      <c r="I2863" s="51"/>
      <c r="J2863" s="51"/>
      <c r="K2863" s="52"/>
      <c r="L2863" s="50"/>
      <c r="M2863" s="51"/>
      <c r="N2863" s="51"/>
      <c r="O2863" s="51"/>
      <c r="P2863" s="51"/>
      <c r="Q2863" s="52"/>
      <c r="R2863" s="50"/>
      <c r="S2863" s="51"/>
      <c r="T2863" s="51"/>
      <c r="U2863" s="51"/>
      <c r="V2863" s="51"/>
      <c r="W2863" s="52"/>
      <c r="X2863" s="50"/>
      <c r="Y2863" s="51"/>
      <c r="Z2863" s="51"/>
      <c r="AA2863" s="51"/>
      <c r="AB2863" s="51"/>
      <c r="AC2863" s="52"/>
      <c r="AD2863" s="50"/>
      <c r="AE2863" s="51"/>
      <c r="AF2863" s="51"/>
      <c r="AG2863" s="51"/>
      <c r="AH2863" s="51"/>
      <c r="AI2863" s="52"/>
    </row>
    <row r="2864" spans="1:35" x14ac:dyDescent="0.25">
      <c r="A2864" s="27"/>
      <c r="B2864" s="27"/>
      <c r="C2864" s="27"/>
      <c r="D2864" s="27"/>
      <c r="E2864" s="27"/>
      <c r="F2864" s="53"/>
      <c r="G2864" s="54"/>
      <c r="H2864" s="54"/>
      <c r="I2864" s="54"/>
      <c r="J2864" s="54"/>
      <c r="K2864" s="55"/>
      <c r="L2864" s="53"/>
      <c r="M2864" s="54"/>
      <c r="N2864" s="54"/>
      <c r="O2864" s="54"/>
      <c r="P2864" s="54"/>
      <c r="Q2864" s="55"/>
      <c r="R2864" s="53"/>
      <c r="S2864" s="54"/>
      <c r="T2864" s="54"/>
      <c r="U2864" s="54"/>
      <c r="V2864" s="54"/>
      <c r="W2864" s="55"/>
      <c r="X2864" s="53"/>
      <c r="Y2864" s="54"/>
      <c r="Z2864" s="54"/>
      <c r="AA2864" s="54"/>
      <c r="AB2864" s="54"/>
      <c r="AC2864" s="55"/>
      <c r="AD2864" s="53"/>
      <c r="AE2864" s="54"/>
      <c r="AF2864" s="54"/>
      <c r="AG2864" s="54"/>
      <c r="AH2864" s="54"/>
      <c r="AI2864" s="55"/>
    </row>
    <row r="2865" spans="1:35" x14ac:dyDescent="0.25">
      <c r="A2865" s="26"/>
      <c r="B2865" s="26"/>
      <c r="C2865" s="26"/>
      <c r="D2865" s="26"/>
      <c r="E2865" s="26"/>
      <c r="F2865" s="50"/>
      <c r="G2865" s="51"/>
      <c r="H2865" s="51"/>
      <c r="I2865" s="51"/>
      <c r="J2865" s="51"/>
      <c r="K2865" s="52"/>
      <c r="L2865" s="50"/>
      <c r="M2865" s="51"/>
      <c r="N2865" s="51"/>
      <c r="O2865" s="51"/>
      <c r="P2865" s="51"/>
      <c r="Q2865" s="52"/>
      <c r="R2865" s="50"/>
      <c r="S2865" s="51"/>
      <c r="T2865" s="51"/>
      <c r="U2865" s="51"/>
      <c r="V2865" s="51"/>
      <c r="W2865" s="52"/>
      <c r="X2865" s="50"/>
      <c r="Y2865" s="51"/>
      <c r="Z2865" s="51"/>
      <c r="AA2865" s="51"/>
      <c r="AB2865" s="51"/>
      <c r="AC2865" s="52"/>
      <c r="AD2865" s="50"/>
      <c r="AE2865" s="51"/>
      <c r="AF2865" s="51"/>
      <c r="AG2865" s="51"/>
      <c r="AH2865" s="51"/>
      <c r="AI2865" s="52"/>
    </row>
    <row r="2866" spans="1:35" x14ac:dyDescent="0.25">
      <c r="A2866" s="27"/>
      <c r="B2866" s="27"/>
      <c r="C2866" s="27"/>
      <c r="D2866" s="27"/>
      <c r="E2866" s="27"/>
      <c r="F2866" s="53"/>
      <c r="G2866" s="54"/>
      <c r="H2866" s="54"/>
      <c r="I2866" s="54"/>
      <c r="J2866" s="54"/>
      <c r="K2866" s="55"/>
      <c r="L2866" s="53"/>
      <c r="M2866" s="54"/>
      <c r="N2866" s="54"/>
      <c r="O2866" s="54"/>
      <c r="P2866" s="54"/>
      <c r="Q2866" s="55"/>
      <c r="R2866" s="53"/>
      <c r="S2866" s="54"/>
      <c r="T2866" s="54"/>
      <c r="U2866" s="54"/>
      <c r="V2866" s="54"/>
      <c r="W2866" s="55"/>
      <c r="X2866" s="53"/>
      <c r="Y2866" s="54"/>
      <c r="Z2866" s="54"/>
      <c r="AA2866" s="54"/>
      <c r="AB2866" s="54"/>
      <c r="AC2866" s="55"/>
      <c r="AD2866" s="53"/>
      <c r="AE2866" s="54"/>
      <c r="AF2866" s="54"/>
      <c r="AG2866" s="54"/>
      <c r="AH2866" s="54"/>
      <c r="AI2866" s="55"/>
    </row>
    <row r="2867" spans="1:35" x14ac:dyDescent="0.25">
      <c r="A2867" s="26"/>
      <c r="B2867" s="26"/>
      <c r="C2867" s="26"/>
      <c r="D2867" s="26"/>
      <c r="E2867" s="26"/>
      <c r="F2867" s="50"/>
      <c r="G2867" s="51"/>
      <c r="H2867" s="51"/>
      <c r="I2867" s="51"/>
      <c r="J2867" s="51"/>
      <c r="K2867" s="52"/>
      <c r="L2867" s="50"/>
      <c r="M2867" s="51"/>
      <c r="N2867" s="51"/>
      <c r="O2867" s="51"/>
      <c r="P2867" s="51"/>
      <c r="Q2867" s="52"/>
      <c r="R2867" s="50"/>
      <c r="S2867" s="51"/>
      <c r="T2867" s="51"/>
      <c r="U2867" s="51"/>
      <c r="V2867" s="51"/>
      <c r="W2867" s="52"/>
      <c r="X2867" s="50"/>
      <c r="Y2867" s="51"/>
      <c r="Z2867" s="51"/>
      <c r="AA2867" s="51"/>
      <c r="AB2867" s="51"/>
      <c r="AC2867" s="52"/>
      <c r="AD2867" s="50"/>
      <c r="AE2867" s="51"/>
      <c r="AF2867" s="51"/>
      <c r="AG2867" s="51"/>
      <c r="AH2867" s="51"/>
      <c r="AI2867" s="52"/>
    </row>
    <row r="2868" spans="1:35" x14ac:dyDescent="0.25">
      <c r="A2868" s="27"/>
      <c r="B2868" s="27"/>
      <c r="C2868" s="27"/>
      <c r="D2868" s="27"/>
      <c r="E2868" s="27"/>
      <c r="F2868" s="53"/>
      <c r="G2868" s="54"/>
      <c r="H2868" s="54"/>
      <c r="I2868" s="54"/>
      <c r="J2868" s="54"/>
      <c r="K2868" s="55"/>
      <c r="L2868" s="53"/>
      <c r="M2868" s="54"/>
      <c r="N2868" s="54"/>
      <c r="O2868" s="54"/>
      <c r="P2868" s="54"/>
      <c r="Q2868" s="55"/>
      <c r="R2868" s="53"/>
      <c r="S2868" s="54"/>
      <c r="T2868" s="54"/>
      <c r="U2868" s="54"/>
      <c r="V2868" s="54"/>
      <c r="W2868" s="55"/>
      <c r="X2868" s="53"/>
      <c r="Y2868" s="54"/>
      <c r="Z2868" s="54"/>
      <c r="AA2868" s="54"/>
      <c r="AB2868" s="54"/>
      <c r="AC2868" s="55"/>
      <c r="AD2868" s="53"/>
      <c r="AE2868" s="54"/>
      <c r="AF2868" s="54"/>
      <c r="AG2868" s="54"/>
      <c r="AH2868" s="54"/>
      <c r="AI2868" s="55"/>
    </row>
    <row r="2869" spans="1:35" x14ac:dyDescent="0.25">
      <c r="A2869" s="26"/>
      <c r="B2869" s="26"/>
      <c r="C2869" s="26"/>
      <c r="D2869" s="26"/>
      <c r="E2869" s="26"/>
      <c r="F2869" s="50"/>
      <c r="G2869" s="51"/>
      <c r="H2869" s="51"/>
      <c r="I2869" s="51"/>
      <c r="J2869" s="51"/>
      <c r="K2869" s="52"/>
      <c r="L2869" s="50"/>
      <c r="M2869" s="51"/>
      <c r="N2869" s="51"/>
      <c r="O2869" s="51"/>
      <c r="P2869" s="51"/>
      <c r="Q2869" s="52"/>
      <c r="R2869" s="50"/>
      <c r="S2869" s="51"/>
      <c r="T2869" s="51"/>
      <c r="U2869" s="51"/>
      <c r="V2869" s="51"/>
      <c r="W2869" s="52"/>
      <c r="X2869" s="50"/>
      <c r="Y2869" s="51"/>
      <c r="Z2869" s="51"/>
      <c r="AA2869" s="51"/>
      <c r="AB2869" s="51"/>
      <c r="AC2869" s="52"/>
      <c r="AD2869" s="50"/>
      <c r="AE2869" s="51"/>
      <c r="AF2869" s="51"/>
      <c r="AG2869" s="51"/>
      <c r="AH2869" s="51"/>
      <c r="AI2869" s="52"/>
    </row>
    <row r="2870" spans="1:35" x14ac:dyDescent="0.25">
      <c r="A2870" s="27"/>
      <c r="B2870" s="27"/>
      <c r="C2870" s="27"/>
      <c r="D2870" s="27"/>
      <c r="E2870" s="27"/>
      <c r="F2870" s="53"/>
      <c r="G2870" s="54"/>
      <c r="H2870" s="54"/>
      <c r="I2870" s="54"/>
      <c r="J2870" s="54"/>
      <c r="K2870" s="55"/>
      <c r="L2870" s="53"/>
      <c r="M2870" s="54"/>
      <c r="N2870" s="54"/>
      <c r="O2870" s="54"/>
      <c r="P2870" s="54"/>
      <c r="Q2870" s="55"/>
      <c r="R2870" s="53"/>
      <c r="S2870" s="54"/>
      <c r="T2870" s="54"/>
      <c r="U2870" s="54"/>
      <c r="V2870" s="54"/>
      <c r="W2870" s="55"/>
      <c r="X2870" s="53"/>
      <c r="Y2870" s="54"/>
      <c r="Z2870" s="54"/>
      <c r="AA2870" s="54"/>
      <c r="AB2870" s="54"/>
      <c r="AC2870" s="55"/>
      <c r="AD2870" s="53"/>
      <c r="AE2870" s="54"/>
      <c r="AF2870" s="54"/>
      <c r="AG2870" s="54"/>
      <c r="AH2870" s="54"/>
      <c r="AI2870" s="55"/>
    </row>
    <row r="2871" spans="1:35" x14ac:dyDescent="0.25">
      <c r="A2871" s="26"/>
      <c r="B2871" s="26"/>
      <c r="C2871" s="26"/>
      <c r="D2871" s="26"/>
      <c r="E2871" s="26"/>
      <c r="F2871" s="50"/>
      <c r="G2871" s="51"/>
      <c r="H2871" s="51"/>
      <c r="I2871" s="51"/>
      <c r="J2871" s="51"/>
      <c r="K2871" s="52"/>
      <c r="L2871" s="50"/>
      <c r="M2871" s="51"/>
      <c r="N2871" s="51"/>
      <c r="O2871" s="51"/>
      <c r="P2871" s="51"/>
      <c r="Q2871" s="52"/>
      <c r="R2871" s="50"/>
      <c r="S2871" s="51"/>
      <c r="T2871" s="51"/>
      <c r="U2871" s="51"/>
      <c r="V2871" s="51"/>
      <c r="W2871" s="52"/>
      <c r="X2871" s="50"/>
      <c r="Y2871" s="51"/>
      <c r="Z2871" s="51"/>
      <c r="AA2871" s="51"/>
      <c r="AB2871" s="51"/>
      <c r="AC2871" s="52"/>
      <c r="AD2871" s="50"/>
      <c r="AE2871" s="51"/>
      <c r="AF2871" s="51"/>
      <c r="AG2871" s="51"/>
      <c r="AH2871" s="51"/>
      <c r="AI2871" s="52"/>
    </row>
    <row r="2872" spans="1:35" x14ac:dyDescent="0.25">
      <c r="A2872" s="27"/>
      <c r="B2872" s="27"/>
      <c r="C2872" s="27"/>
      <c r="D2872" s="27"/>
      <c r="E2872" s="27"/>
      <c r="F2872" s="53"/>
      <c r="G2872" s="54"/>
      <c r="H2872" s="54"/>
      <c r="I2872" s="54"/>
      <c r="J2872" s="54"/>
      <c r="K2872" s="55"/>
      <c r="L2872" s="53"/>
      <c r="M2872" s="54"/>
      <c r="N2872" s="54"/>
      <c r="O2872" s="54"/>
      <c r="P2872" s="54"/>
      <c r="Q2872" s="55"/>
      <c r="R2872" s="53"/>
      <c r="S2872" s="54"/>
      <c r="T2872" s="54"/>
      <c r="U2872" s="54"/>
      <c r="V2872" s="54"/>
      <c r="W2872" s="55"/>
      <c r="X2872" s="53"/>
      <c r="Y2872" s="54"/>
      <c r="Z2872" s="54"/>
      <c r="AA2872" s="54"/>
      <c r="AB2872" s="54"/>
      <c r="AC2872" s="55"/>
      <c r="AD2872" s="53"/>
      <c r="AE2872" s="54"/>
      <c r="AF2872" s="54"/>
      <c r="AG2872" s="54"/>
      <c r="AH2872" s="54"/>
      <c r="AI2872" s="55"/>
    </row>
    <row r="2873" spans="1:35" x14ac:dyDescent="0.25">
      <c r="A2873" s="26"/>
      <c r="B2873" s="26"/>
      <c r="C2873" s="26"/>
      <c r="D2873" s="26"/>
      <c r="E2873" s="26"/>
      <c r="F2873" s="50"/>
      <c r="G2873" s="51"/>
      <c r="H2873" s="51"/>
      <c r="I2873" s="51"/>
      <c r="J2873" s="51"/>
      <c r="K2873" s="52"/>
      <c r="L2873" s="50"/>
      <c r="M2873" s="51"/>
      <c r="N2873" s="51"/>
      <c r="O2873" s="51"/>
      <c r="P2873" s="51"/>
      <c r="Q2873" s="52"/>
      <c r="R2873" s="50"/>
      <c r="S2873" s="51"/>
      <c r="T2873" s="51"/>
      <c r="U2873" s="51"/>
      <c r="V2873" s="51"/>
      <c r="W2873" s="52"/>
      <c r="X2873" s="50"/>
      <c r="Y2873" s="51"/>
      <c r="Z2873" s="51"/>
      <c r="AA2873" s="51"/>
      <c r="AB2873" s="51"/>
      <c r="AC2873" s="52"/>
      <c r="AD2873" s="50"/>
      <c r="AE2873" s="51"/>
      <c r="AF2873" s="51"/>
      <c r="AG2873" s="51"/>
      <c r="AH2873" s="51"/>
      <c r="AI2873" s="52"/>
    </row>
    <row r="2874" spans="1:35" x14ac:dyDescent="0.25">
      <c r="A2874" s="27"/>
      <c r="B2874" s="27"/>
      <c r="C2874" s="27"/>
      <c r="D2874" s="27"/>
      <c r="E2874" s="27"/>
      <c r="F2874" s="53"/>
      <c r="G2874" s="54"/>
      <c r="H2874" s="54"/>
      <c r="I2874" s="54"/>
      <c r="J2874" s="54"/>
      <c r="K2874" s="55"/>
      <c r="L2874" s="53"/>
      <c r="M2874" s="54"/>
      <c r="N2874" s="54"/>
      <c r="O2874" s="54"/>
      <c r="P2874" s="54"/>
      <c r="Q2874" s="55"/>
      <c r="R2874" s="53"/>
      <c r="S2874" s="54"/>
      <c r="T2874" s="54"/>
      <c r="U2874" s="54"/>
      <c r="V2874" s="54"/>
      <c r="W2874" s="55"/>
      <c r="X2874" s="53"/>
      <c r="Y2874" s="54"/>
      <c r="Z2874" s="54"/>
      <c r="AA2874" s="54"/>
      <c r="AB2874" s="54"/>
      <c r="AC2874" s="55"/>
      <c r="AD2874" s="53"/>
      <c r="AE2874" s="54"/>
      <c r="AF2874" s="54"/>
      <c r="AG2874" s="54"/>
      <c r="AH2874" s="54"/>
      <c r="AI2874" s="55"/>
    </row>
    <row r="2875" spans="1:35" x14ac:dyDescent="0.25">
      <c r="A2875" s="26"/>
      <c r="B2875" s="26"/>
      <c r="C2875" s="26"/>
      <c r="D2875" s="26"/>
      <c r="E2875" s="26"/>
      <c r="F2875" s="50"/>
      <c r="G2875" s="51"/>
      <c r="H2875" s="51"/>
      <c r="I2875" s="51"/>
      <c r="J2875" s="51"/>
      <c r="K2875" s="52"/>
      <c r="L2875" s="50"/>
      <c r="M2875" s="51"/>
      <c r="N2875" s="51"/>
      <c r="O2875" s="51"/>
      <c r="P2875" s="51"/>
      <c r="Q2875" s="52"/>
      <c r="R2875" s="50"/>
      <c r="S2875" s="51"/>
      <c r="T2875" s="51"/>
      <c r="U2875" s="51"/>
      <c r="V2875" s="51"/>
      <c r="W2875" s="52"/>
      <c r="X2875" s="50"/>
      <c r="Y2875" s="51"/>
      <c r="Z2875" s="51"/>
      <c r="AA2875" s="51"/>
      <c r="AB2875" s="51"/>
      <c r="AC2875" s="52"/>
      <c r="AD2875" s="50"/>
      <c r="AE2875" s="51"/>
      <c r="AF2875" s="51"/>
      <c r="AG2875" s="51"/>
      <c r="AH2875" s="51"/>
      <c r="AI2875" s="52"/>
    </row>
    <row r="2876" spans="1:35" x14ac:dyDescent="0.25">
      <c r="A2876" s="27"/>
      <c r="B2876" s="27"/>
      <c r="C2876" s="27"/>
      <c r="D2876" s="27"/>
      <c r="E2876" s="27"/>
      <c r="F2876" s="53"/>
      <c r="G2876" s="54"/>
      <c r="H2876" s="54"/>
      <c r="I2876" s="54"/>
      <c r="J2876" s="54"/>
      <c r="K2876" s="55"/>
      <c r="L2876" s="53"/>
      <c r="M2876" s="54"/>
      <c r="N2876" s="54"/>
      <c r="O2876" s="54"/>
      <c r="P2876" s="54"/>
      <c r="Q2876" s="55"/>
      <c r="R2876" s="53"/>
      <c r="S2876" s="54"/>
      <c r="T2876" s="54"/>
      <c r="U2876" s="54"/>
      <c r="V2876" s="54"/>
      <c r="W2876" s="55"/>
      <c r="X2876" s="53"/>
      <c r="Y2876" s="54"/>
      <c r="Z2876" s="54"/>
      <c r="AA2876" s="54"/>
      <c r="AB2876" s="54"/>
      <c r="AC2876" s="55"/>
      <c r="AD2876" s="53"/>
      <c r="AE2876" s="54"/>
      <c r="AF2876" s="54"/>
      <c r="AG2876" s="54"/>
      <c r="AH2876" s="54"/>
      <c r="AI2876" s="55"/>
    </row>
    <row r="2877" spans="1:35" x14ac:dyDescent="0.25">
      <c r="A2877" s="26"/>
      <c r="B2877" s="26"/>
      <c r="C2877" s="26"/>
      <c r="D2877" s="26"/>
      <c r="E2877" s="26"/>
      <c r="F2877" s="50"/>
      <c r="G2877" s="51"/>
      <c r="H2877" s="51"/>
      <c r="I2877" s="51"/>
      <c r="J2877" s="51"/>
      <c r="K2877" s="52"/>
      <c r="L2877" s="50"/>
      <c r="M2877" s="51"/>
      <c r="N2877" s="51"/>
      <c r="O2877" s="51"/>
      <c r="P2877" s="51"/>
      <c r="Q2877" s="52"/>
      <c r="R2877" s="50"/>
      <c r="S2877" s="51"/>
      <c r="T2877" s="51"/>
      <c r="U2877" s="51"/>
      <c r="V2877" s="51"/>
      <c r="W2877" s="52"/>
      <c r="X2877" s="50"/>
      <c r="Y2877" s="51"/>
      <c r="Z2877" s="51"/>
      <c r="AA2877" s="51"/>
      <c r="AB2877" s="51"/>
      <c r="AC2877" s="52"/>
      <c r="AD2877" s="50"/>
      <c r="AE2877" s="51"/>
      <c r="AF2877" s="51"/>
      <c r="AG2877" s="51"/>
      <c r="AH2877" s="51"/>
      <c r="AI2877" s="52"/>
    </row>
    <row r="2878" spans="1:35" x14ac:dyDescent="0.25">
      <c r="A2878" s="27"/>
      <c r="B2878" s="27"/>
      <c r="C2878" s="27"/>
      <c r="D2878" s="27"/>
      <c r="E2878" s="27"/>
      <c r="F2878" s="53"/>
      <c r="G2878" s="54"/>
      <c r="H2878" s="54"/>
      <c r="I2878" s="54"/>
      <c r="J2878" s="54"/>
      <c r="K2878" s="55"/>
      <c r="L2878" s="53"/>
      <c r="M2878" s="54"/>
      <c r="N2878" s="54"/>
      <c r="O2878" s="54"/>
      <c r="P2878" s="54"/>
      <c r="Q2878" s="55"/>
      <c r="R2878" s="53"/>
      <c r="S2878" s="54"/>
      <c r="T2878" s="54"/>
      <c r="U2878" s="54"/>
      <c r="V2878" s="54"/>
      <c r="W2878" s="55"/>
      <c r="X2878" s="53"/>
      <c r="Y2878" s="54"/>
      <c r="Z2878" s="54"/>
      <c r="AA2878" s="54"/>
      <c r="AB2878" s="54"/>
      <c r="AC2878" s="55"/>
      <c r="AD2878" s="53"/>
      <c r="AE2878" s="54"/>
      <c r="AF2878" s="54"/>
      <c r="AG2878" s="54"/>
      <c r="AH2878" s="54"/>
      <c r="AI2878" s="55"/>
    </row>
    <row r="2879" spans="1:35" x14ac:dyDescent="0.25">
      <c r="A2879" s="26"/>
      <c r="B2879" s="26"/>
      <c r="C2879" s="26"/>
      <c r="D2879" s="26"/>
      <c r="E2879" s="26"/>
      <c r="F2879" s="50"/>
      <c r="G2879" s="51"/>
      <c r="H2879" s="51"/>
      <c r="I2879" s="51"/>
      <c r="J2879" s="51"/>
      <c r="K2879" s="52"/>
      <c r="L2879" s="50"/>
      <c r="M2879" s="51"/>
      <c r="N2879" s="51"/>
      <c r="O2879" s="51"/>
      <c r="P2879" s="51"/>
      <c r="Q2879" s="52"/>
      <c r="R2879" s="50"/>
      <c r="S2879" s="51"/>
      <c r="T2879" s="51"/>
      <c r="U2879" s="51"/>
      <c r="V2879" s="51"/>
      <c r="W2879" s="52"/>
      <c r="X2879" s="50"/>
      <c r="Y2879" s="51"/>
      <c r="Z2879" s="51"/>
      <c r="AA2879" s="51"/>
      <c r="AB2879" s="51"/>
      <c r="AC2879" s="52"/>
      <c r="AD2879" s="50"/>
      <c r="AE2879" s="51"/>
      <c r="AF2879" s="51"/>
      <c r="AG2879" s="51"/>
      <c r="AH2879" s="51"/>
      <c r="AI2879" s="52"/>
    </row>
    <row r="2880" spans="1:35" x14ac:dyDescent="0.25">
      <c r="A2880" s="27"/>
      <c r="B2880" s="27"/>
      <c r="C2880" s="27"/>
      <c r="D2880" s="27"/>
      <c r="E2880" s="27"/>
      <c r="F2880" s="53"/>
      <c r="G2880" s="54"/>
      <c r="H2880" s="54"/>
      <c r="I2880" s="54"/>
      <c r="J2880" s="54"/>
      <c r="K2880" s="55"/>
      <c r="L2880" s="53"/>
      <c r="M2880" s="54"/>
      <c r="N2880" s="54"/>
      <c r="O2880" s="54"/>
      <c r="P2880" s="54"/>
      <c r="Q2880" s="55"/>
      <c r="R2880" s="53"/>
      <c r="S2880" s="54"/>
      <c r="T2880" s="54"/>
      <c r="U2880" s="54"/>
      <c r="V2880" s="54"/>
      <c r="W2880" s="55"/>
      <c r="X2880" s="53"/>
      <c r="Y2880" s="54"/>
      <c r="Z2880" s="54"/>
      <c r="AA2880" s="54"/>
      <c r="AB2880" s="54"/>
      <c r="AC2880" s="55"/>
      <c r="AD2880" s="53"/>
      <c r="AE2880" s="54"/>
      <c r="AF2880" s="54"/>
      <c r="AG2880" s="54"/>
      <c r="AH2880" s="54"/>
      <c r="AI2880" s="55"/>
    </row>
    <row r="2881" spans="1:35" x14ac:dyDescent="0.25">
      <c r="A2881" s="26"/>
      <c r="B2881" s="26"/>
      <c r="C2881" s="26"/>
      <c r="D2881" s="26"/>
      <c r="E2881" s="26"/>
      <c r="F2881" s="50"/>
      <c r="G2881" s="51"/>
      <c r="H2881" s="51"/>
      <c r="I2881" s="51"/>
      <c r="J2881" s="51"/>
      <c r="K2881" s="52"/>
      <c r="L2881" s="50"/>
      <c r="M2881" s="51"/>
      <c r="N2881" s="51"/>
      <c r="O2881" s="51"/>
      <c r="P2881" s="51"/>
      <c r="Q2881" s="52"/>
      <c r="R2881" s="50"/>
      <c r="S2881" s="51"/>
      <c r="T2881" s="51"/>
      <c r="U2881" s="51"/>
      <c r="V2881" s="51"/>
      <c r="W2881" s="52"/>
      <c r="X2881" s="50"/>
      <c r="Y2881" s="51"/>
      <c r="Z2881" s="51"/>
      <c r="AA2881" s="51"/>
      <c r="AB2881" s="51"/>
      <c r="AC2881" s="52"/>
      <c r="AD2881" s="50"/>
      <c r="AE2881" s="51"/>
      <c r="AF2881" s="51"/>
      <c r="AG2881" s="51"/>
      <c r="AH2881" s="51"/>
      <c r="AI2881" s="52"/>
    </row>
    <row r="2882" spans="1:35" x14ac:dyDescent="0.25">
      <c r="A2882" s="27"/>
      <c r="B2882" s="27"/>
      <c r="C2882" s="27"/>
      <c r="D2882" s="27"/>
      <c r="E2882" s="27"/>
      <c r="F2882" s="53"/>
      <c r="G2882" s="54"/>
      <c r="H2882" s="54"/>
      <c r="I2882" s="54"/>
      <c r="J2882" s="54"/>
      <c r="K2882" s="55"/>
      <c r="L2882" s="53"/>
      <c r="M2882" s="54"/>
      <c r="N2882" s="54"/>
      <c r="O2882" s="54"/>
      <c r="P2882" s="54"/>
      <c r="Q2882" s="55"/>
      <c r="R2882" s="53"/>
      <c r="S2882" s="54"/>
      <c r="T2882" s="54"/>
      <c r="U2882" s="54"/>
      <c r="V2882" s="54"/>
      <c r="W2882" s="55"/>
      <c r="X2882" s="53"/>
      <c r="Y2882" s="54"/>
      <c r="Z2882" s="54"/>
      <c r="AA2882" s="54"/>
      <c r="AB2882" s="54"/>
      <c r="AC2882" s="55"/>
      <c r="AD2882" s="53"/>
      <c r="AE2882" s="54"/>
      <c r="AF2882" s="54"/>
      <c r="AG2882" s="54"/>
      <c r="AH2882" s="54"/>
      <c r="AI2882" s="55"/>
    </row>
    <row r="2883" spans="1:35" x14ac:dyDescent="0.25">
      <c r="A2883" s="26"/>
      <c r="B2883" s="26"/>
      <c r="C2883" s="26"/>
      <c r="D2883" s="26"/>
      <c r="E2883" s="26"/>
      <c r="F2883" s="50"/>
      <c r="G2883" s="51"/>
      <c r="H2883" s="51"/>
      <c r="I2883" s="51"/>
      <c r="J2883" s="51"/>
      <c r="K2883" s="52"/>
      <c r="L2883" s="50"/>
      <c r="M2883" s="51"/>
      <c r="N2883" s="51"/>
      <c r="O2883" s="51"/>
      <c r="P2883" s="51"/>
      <c r="Q2883" s="52"/>
      <c r="R2883" s="50"/>
      <c r="S2883" s="51"/>
      <c r="T2883" s="51"/>
      <c r="U2883" s="51"/>
      <c r="V2883" s="51"/>
      <c r="W2883" s="52"/>
      <c r="X2883" s="50"/>
      <c r="Y2883" s="51"/>
      <c r="Z2883" s="51"/>
      <c r="AA2883" s="51"/>
      <c r="AB2883" s="51"/>
      <c r="AC2883" s="52"/>
      <c r="AD2883" s="50"/>
      <c r="AE2883" s="51"/>
      <c r="AF2883" s="51"/>
      <c r="AG2883" s="51"/>
      <c r="AH2883" s="51"/>
      <c r="AI2883" s="52"/>
    </row>
    <row r="2884" spans="1:35" x14ac:dyDescent="0.25">
      <c r="A2884" s="27"/>
      <c r="B2884" s="27"/>
      <c r="C2884" s="27"/>
      <c r="D2884" s="27"/>
      <c r="E2884" s="27"/>
      <c r="F2884" s="53"/>
      <c r="G2884" s="54"/>
      <c r="H2884" s="54"/>
      <c r="I2884" s="54"/>
      <c r="J2884" s="54"/>
      <c r="K2884" s="55"/>
      <c r="L2884" s="53"/>
      <c r="M2884" s="54"/>
      <c r="N2884" s="54"/>
      <c r="O2884" s="54"/>
      <c r="P2884" s="54"/>
      <c r="Q2884" s="55"/>
      <c r="R2884" s="53"/>
      <c r="S2884" s="54"/>
      <c r="T2884" s="54"/>
      <c r="U2884" s="54"/>
      <c r="V2884" s="54"/>
      <c r="W2884" s="55"/>
      <c r="X2884" s="53"/>
      <c r="Y2884" s="54"/>
      <c r="Z2884" s="54"/>
      <c r="AA2884" s="54"/>
      <c r="AB2884" s="54"/>
      <c r="AC2884" s="55"/>
      <c r="AD2884" s="53"/>
      <c r="AE2884" s="54"/>
      <c r="AF2884" s="54"/>
      <c r="AG2884" s="54"/>
      <c r="AH2884" s="54"/>
      <c r="AI2884" s="55"/>
    </row>
    <row r="2885" spans="1:35" x14ac:dyDescent="0.25">
      <c r="A2885" s="26"/>
      <c r="B2885" s="26"/>
      <c r="C2885" s="26"/>
      <c r="D2885" s="26"/>
      <c r="E2885" s="26"/>
      <c r="F2885" s="50"/>
      <c r="G2885" s="51"/>
      <c r="H2885" s="51"/>
      <c r="I2885" s="51"/>
      <c r="J2885" s="51"/>
      <c r="K2885" s="52"/>
      <c r="L2885" s="50"/>
      <c r="M2885" s="51"/>
      <c r="N2885" s="51"/>
      <c r="O2885" s="51"/>
      <c r="P2885" s="51"/>
      <c r="Q2885" s="52"/>
      <c r="R2885" s="50"/>
      <c r="S2885" s="51"/>
      <c r="T2885" s="51"/>
      <c r="U2885" s="51"/>
      <c r="V2885" s="51"/>
      <c r="W2885" s="52"/>
      <c r="X2885" s="50"/>
      <c r="Y2885" s="51"/>
      <c r="Z2885" s="51"/>
      <c r="AA2885" s="51"/>
      <c r="AB2885" s="51"/>
      <c r="AC2885" s="52"/>
      <c r="AD2885" s="50"/>
      <c r="AE2885" s="51"/>
      <c r="AF2885" s="51"/>
      <c r="AG2885" s="51"/>
      <c r="AH2885" s="51"/>
      <c r="AI2885" s="52"/>
    </row>
    <row r="2886" spans="1:35" x14ac:dyDescent="0.25">
      <c r="A2886" s="27"/>
      <c r="B2886" s="27"/>
      <c r="C2886" s="27"/>
      <c r="D2886" s="27"/>
      <c r="E2886" s="27"/>
      <c r="F2886" s="53"/>
      <c r="G2886" s="54"/>
      <c r="H2886" s="54"/>
      <c r="I2886" s="54"/>
      <c r="J2886" s="54"/>
      <c r="K2886" s="55"/>
      <c r="L2886" s="53"/>
      <c r="M2886" s="54"/>
      <c r="N2886" s="54"/>
      <c r="O2886" s="54"/>
      <c r="P2886" s="54"/>
      <c r="Q2886" s="55"/>
      <c r="R2886" s="53"/>
      <c r="S2886" s="54"/>
      <c r="T2886" s="54"/>
      <c r="U2886" s="54"/>
      <c r="V2886" s="54"/>
      <c r="W2886" s="55"/>
      <c r="X2886" s="53"/>
      <c r="Y2886" s="54"/>
      <c r="Z2886" s="54"/>
      <c r="AA2886" s="54"/>
      <c r="AB2886" s="54"/>
      <c r="AC2886" s="55"/>
      <c r="AD2886" s="53"/>
      <c r="AE2886" s="54"/>
      <c r="AF2886" s="54"/>
      <c r="AG2886" s="54"/>
      <c r="AH2886" s="54"/>
      <c r="AI2886" s="55"/>
    </row>
    <row r="2887" spans="1:35" x14ac:dyDescent="0.25">
      <c r="A2887" s="26"/>
      <c r="B2887" s="26"/>
      <c r="C2887" s="26"/>
      <c r="D2887" s="26"/>
      <c r="E2887" s="26"/>
      <c r="F2887" s="50"/>
      <c r="G2887" s="51"/>
      <c r="H2887" s="51"/>
      <c r="I2887" s="51"/>
      <c r="J2887" s="51"/>
      <c r="K2887" s="52"/>
      <c r="L2887" s="50"/>
      <c r="M2887" s="51"/>
      <c r="N2887" s="51"/>
      <c r="O2887" s="51"/>
      <c r="P2887" s="51"/>
      <c r="Q2887" s="52"/>
      <c r="R2887" s="50"/>
      <c r="S2887" s="51"/>
      <c r="T2887" s="51"/>
      <c r="U2887" s="51"/>
      <c r="V2887" s="51"/>
      <c r="W2887" s="52"/>
      <c r="X2887" s="50"/>
      <c r="Y2887" s="51"/>
      <c r="Z2887" s="51"/>
      <c r="AA2887" s="51"/>
      <c r="AB2887" s="51"/>
      <c r="AC2887" s="52"/>
      <c r="AD2887" s="50"/>
      <c r="AE2887" s="51"/>
      <c r="AF2887" s="51"/>
      <c r="AG2887" s="51"/>
      <c r="AH2887" s="51"/>
      <c r="AI2887" s="52"/>
    </row>
    <row r="2888" spans="1:35" x14ac:dyDescent="0.25">
      <c r="A2888" s="27"/>
      <c r="B2888" s="27"/>
      <c r="C2888" s="27"/>
      <c r="D2888" s="27"/>
      <c r="E2888" s="27"/>
      <c r="F2888" s="53"/>
      <c r="G2888" s="54"/>
      <c r="H2888" s="54"/>
      <c r="I2888" s="54"/>
      <c r="J2888" s="54"/>
      <c r="K2888" s="55"/>
      <c r="L2888" s="53"/>
      <c r="M2888" s="54"/>
      <c r="N2888" s="54"/>
      <c r="O2888" s="54"/>
      <c r="P2888" s="54"/>
      <c r="Q2888" s="55"/>
      <c r="R2888" s="53"/>
      <c r="S2888" s="54"/>
      <c r="T2888" s="54"/>
      <c r="U2888" s="54"/>
      <c r="V2888" s="54"/>
      <c r="W2888" s="55"/>
      <c r="X2888" s="53"/>
      <c r="Y2888" s="54"/>
      <c r="Z2888" s="54"/>
      <c r="AA2888" s="54"/>
      <c r="AB2888" s="54"/>
      <c r="AC2888" s="55"/>
      <c r="AD2888" s="53"/>
      <c r="AE2888" s="54"/>
      <c r="AF2888" s="54"/>
      <c r="AG2888" s="54"/>
      <c r="AH2888" s="54"/>
      <c r="AI2888" s="55"/>
    </row>
    <row r="2889" spans="1:35" x14ac:dyDescent="0.25">
      <c r="A2889" s="26"/>
      <c r="B2889" s="26"/>
      <c r="C2889" s="26"/>
      <c r="D2889" s="26"/>
      <c r="E2889" s="26"/>
      <c r="F2889" s="50"/>
      <c r="G2889" s="51"/>
      <c r="H2889" s="51"/>
      <c r="I2889" s="51"/>
      <c r="J2889" s="51"/>
      <c r="K2889" s="52"/>
      <c r="L2889" s="50"/>
      <c r="M2889" s="51"/>
      <c r="N2889" s="51"/>
      <c r="O2889" s="51"/>
      <c r="P2889" s="51"/>
      <c r="Q2889" s="52"/>
      <c r="R2889" s="50"/>
      <c r="S2889" s="51"/>
      <c r="T2889" s="51"/>
      <c r="U2889" s="51"/>
      <c r="V2889" s="51"/>
      <c r="W2889" s="52"/>
      <c r="X2889" s="50"/>
      <c r="Y2889" s="51"/>
      <c r="Z2889" s="51"/>
      <c r="AA2889" s="51"/>
      <c r="AB2889" s="51"/>
      <c r="AC2889" s="52"/>
      <c r="AD2889" s="50"/>
      <c r="AE2889" s="51"/>
      <c r="AF2889" s="51"/>
      <c r="AG2889" s="51"/>
      <c r="AH2889" s="51"/>
      <c r="AI2889" s="52"/>
    </row>
    <row r="2890" spans="1:35" x14ac:dyDescent="0.25">
      <c r="A2890" s="27"/>
      <c r="B2890" s="27"/>
      <c r="C2890" s="27"/>
      <c r="D2890" s="27"/>
      <c r="E2890" s="27"/>
      <c r="F2890" s="53"/>
      <c r="G2890" s="54"/>
      <c r="H2890" s="54"/>
      <c r="I2890" s="54"/>
      <c r="J2890" s="54"/>
      <c r="K2890" s="55"/>
      <c r="L2890" s="53"/>
      <c r="M2890" s="54"/>
      <c r="N2890" s="54"/>
      <c r="O2890" s="54"/>
      <c r="P2890" s="54"/>
      <c r="Q2890" s="55"/>
      <c r="R2890" s="53"/>
      <c r="S2890" s="54"/>
      <c r="T2890" s="54"/>
      <c r="U2890" s="54"/>
      <c r="V2890" s="54"/>
      <c r="W2890" s="55"/>
      <c r="X2890" s="53"/>
      <c r="Y2890" s="54"/>
      <c r="Z2890" s="54"/>
      <c r="AA2890" s="54"/>
      <c r="AB2890" s="54"/>
      <c r="AC2890" s="55"/>
      <c r="AD2890" s="53"/>
      <c r="AE2890" s="54"/>
      <c r="AF2890" s="54"/>
      <c r="AG2890" s="54"/>
      <c r="AH2890" s="54"/>
      <c r="AI2890" s="55"/>
    </row>
    <row r="2891" spans="1:35" x14ac:dyDescent="0.25">
      <c r="A2891" s="26"/>
      <c r="B2891" s="26"/>
      <c r="C2891" s="26"/>
      <c r="D2891" s="26"/>
      <c r="E2891" s="26"/>
      <c r="F2891" s="50"/>
      <c r="G2891" s="51"/>
      <c r="H2891" s="51"/>
      <c r="I2891" s="51"/>
      <c r="J2891" s="51"/>
      <c r="K2891" s="52"/>
      <c r="L2891" s="50"/>
      <c r="M2891" s="51"/>
      <c r="N2891" s="51"/>
      <c r="O2891" s="51"/>
      <c r="P2891" s="51"/>
      <c r="Q2891" s="52"/>
      <c r="R2891" s="50"/>
      <c r="S2891" s="51"/>
      <c r="T2891" s="51"/>
      <c r="U2891" s="51"/>
      <c r="V2891" s="51"/>
      <c r="W2891" s="52"/>
      <c r="X2891" s="50"/>
      <c r="Y2891" s="51"/>
      <c r="Z2891" s="51"/>
      <c r="AA2891" s="51"/>
      <c r="AB2891" s="51"/>
      <c r="AC2891" s="52"/>
      <c r="AD2891" s="50"/>
      <c r="AE2891" s="51"/>
      <c r="AF2891" s="51"/>
      <c r="AG2891" s="51"/>
      <c r="AH2891" s="51"/>
      <c r="AI2891" s="52"/>
    </row>
    <row r="2892" spans="1:35" x14ac:dyDescent="0.25">
      <c r="A2892" s="27"/>
      <c r="B2892" s="27"/>
      <c r="C2892" s="27"/>
      <c r="D2892" s="27"/>
      <c r="E2892" s="27"/>
      <c r="F2892" s="53"/>
      <c r="G2892" s="54"/>
      <c r="H2892" s="54"/>
      <c r="I2892" s="54"/>
      <c r="J2892" s="54"/>
      <c r="K2892" s="55"/>
      <c r="L2892" s="53"/>
      <c r="M2892" s="54"/>
      <c r="N2892" s="54"/>
      <c r="O2892" s="54"/>
      <c r="P2892" s="54"/>
      <c r="Q2892" s="55"/>
      <c r="R2892" s="53"/>
      <c r="S2892" s="54"/>
      <c r="T2892" s="54"/>
      <c r="U2892" s="54"/>
      <c r="V2892" s="54"/>
      <c r="W2892" s="55"/>
      <c r="X2892" s="53"/>
      <c r="Y2892" s="54"/>
      <c r="Z2892" s="54"/>
      <c r="AA2892" s="54"/>
      <c r="AB2892" s="54"/>
      <c r="AC2892" s="55"/>
      <c r="AD2892" s="53"/>
      <c r="AE2892" s="54"/>
      <c r="AF2892" s="54"/>
      <c r="AG2892" s="54"/>
      <c r="AH2892" s="54"/>
      <c r="AI2892" s="55"/>
    </row>
    <row r="2893" spans="1:35" x14ac:dyDescent="0.25">
      <c r="A2893" s="26"/>
      <c r="B2893" s="26"/>
      <c r="C2893" s="26"/>
      <c r="D2893" s="26"/>
      <c r="E2893" s="26"/>
      <c r="F2893" s="50"/>
      <c r="G2893" s="51"/>
      <c r="H2893" s="51"/>
      <c r="I2893" s="51"/>
      <c r="J2893" s="51"/>
      <c r="K2893" s="52"/>
      <c r="L2893" s="50"/>
      <c r="M2893" s="51"/>
      <c r="N2893" s="51"/>
      <c r="O2893" s="51"/>
      <c r="P2893" s="51"/>
      <c r="Q2893" s="52"/>
      <c r="R2893" s="50"/>
      <c r="S2893" s="51"/>
      <c r="T2893" s="51"/>
      <c r="U2893" s="51"/>
      <c r="V2893" s="51"/>
      <c r="W2893" s="52"/>
      <c r="X2893" s="50"/>
      <c r="Y2893" s="51"/>
      <c r="Z2893" s="51"/>
      <c r="AA2893" s="51"/>
      <c r="AB2893" s="51"/>
      <c r="AC2893" s="52"/>
      <c r="AD2893" s="50"/>
      <c r="AE2893" s="51"/>
      <c r="AF2893" s="51"/>
      <c r="AG2893" s="51"/>
      <c r="AH2893" s="51"/>
      <c r="AI2893" s="52"/>
    </row>
    <row r="2894" spans="1:35" x14ac:dyDescent="0.25">
      <c r="A2894" s="27"/>
      <c r="B2894" s="27"/>
      <c r="C2894" s="27"/>
      <c r="D2894" s="27"/>
      <c r="E2894" s="27"/>
      <c r="F2894" s="53"/>
      <c r="G2894" s="54"/>
      <c r="H2894" s="54"/>
      <c r="I2894" s="54"/>
      <c r="J2894" s="54"/>
      <c r="K2894" s="55"/>
      <c r="L2894" s="53"/>
      <c r="M2894" s="54"/>
      <c r="N2894" s="54"/>
      <c r="O2894" s="54"/>
      <c r="P2894" s="54"/>
      <c r="Q2894" s="55"/>
      <c r="R2894" s="53"/>
      <c r="S2894" s="54"/>
      <c r="T2894" s="54"/>
      <c r="U2894" s="54"/>
      <c r="V2894" s="54"/>
      <c r="W2894" s="55"/>
      <c r="X2894" s="53"/>
      <c r="Y2894" s="54"/>
      <c r="Z2894" s="54"/>
      <c r="AA2894" s="54"/>
      <c r="AB2894" s="54"/>
      <c r="AC2894" s="55"/>
      <c r="AD2894" s="53"/>
      <c r="AE2894" s="54"/>
      <c r="AF2894" s="54"/>
      <c r="AG2894" s="54"/>
      <c r="AH2894" s="54"/>
      <c r="AI2894" s="55"/>
    </row>
    <row r="2895" spans="1:35" x14ac:dyDescent="0.25">
      <c r="A2895" s="26"/>
      <c r="B2895" s="26"/>
      <c r="C2895" s="26"/>
      <c r="D2895" s="26"/>
      <c r="E2895" s="26"/>
      <c r="F2895" s="50"/>
      <c r="G2895" s="51"/>
      <c r="H2895" s="51"/>
      <c r="I2895" s="51"/>
      <c r="J2895" s="51"/>
      <c r="K2895" s="52"/>
      <c r="L2895" s="50"/>
      <c r="M2895" s="51"/>
      <c r="N2895" s="51"/>
      <c r="O2895" s="51"/>
      <c r="P2895" s="51"/>
      <c r="Q2895" s="52"/>
      <c r="R2895" s="50"/>
      <c r="S2895" s="51"/>
      <c r="T2895" s="51"/>
      <c r="U2895" s="51"/>
      <c r="V2895" s="51"/>
      <c r="W2895" s="52"/>
      <c r="X2895" s="50"/>
      <c r="Y2895" s="51"/>
      <c r="Z2895" s="51"/>
      <c r="AA2895" s="51"/>
      <c r="AB2895" s="51"/>
      <c r="AC2895" s="52"/>
      <c r="AD2895" s="50"/>
      <c r="AE2895" s="51"/>
      <c r="AF2895" s="51"/>
      <c r="AG2895" s="51"/>
      <c r="AH2895" s="51"/>
      <c r="AI2895" s="52"/>
    </row>
    <row r="2896" spans="1:35" x14ac:dyDescent="0.25">
      <c r="A2896" s="27"/>
      <c r="B2896" s="27"/>
      <c r="C2896" s="27"/>
      <c r="D2896" s="27"/>
      <c r="E2896" s="27"/>
      <c r="F2896" s="53"/>
      <c r="G2896" s="54"/>
      <c r="H2896" s="54"/>
      <c r="I2896" s="54"/>
      <c r="J2896" s="54"/>
      <c r="K2896" s="55"/>
      <c r="L2896" s="53"/>
      <c r="M2896" s="54"/>
      <c r="N2896" s="54"/>
      <c r="O2896" s="54"/>
      <c r="P2896" s="54"/>
      <c r="Q2896" s="55"/>
      <c r="R2896" s="53"/>
      <c r="S2896" s="54"/>
      <c r="T2896" s="54"/>
      <c r="U2896" s="54"/>
      <c r="V2896" s="54"/>
      <c r="W2896" s="55"/>
      <c r="X2896" s="53"/>
      <c r="Y2896" s="54"/>
      <c r="Z2896" s="54"/>
      <c r="AA2896" s="54"/>
      <c r="AB2896" s="54"/>
      <c r="AC2896" s="55"/>
      <c r="AD2896" s="53"/>
      <c r="AE2896" s="54"/>
      <c r="AF2896" s="54"/>
      <c r="AG2896" s="54"/>
      <c r="AH2896" s="54"/>
      <c r="AI2896" s="55"/>
    </row>
    <row r="2897" spans="1:35" x14ac:dyDescent="0.25">
      <c r="A2897" s="26"/>
      <c r="B2897" s="26"/>
      <c r="C2897" s="26"/>
      <c r="D2897" s="26"/>
      <c r="E2897" s="26"/>
      <c r="F2897" s="50"/>
      <c r="G2897" s="51"/>
      <c r="H2897" s="51"/>
      <c r="I2897" s="51"/>
      <c r="J2897" s="51"/>
      <c r="K2897" s="52"/>
      <c r="L2897" s="50"/>
      <c r="M2897" s="51"/>
      <c r="N2897" s="51"/>
      <c r="O2897" s="51"/>
      <c r="P2897" s="51"/>
      <c r="Q2897" s="52"/>
      <c r="R2897" s="50"/>
      <c r="S2897" s="51"/>
      <c r="T2897" s="51"/>
      <c r="U2897" s="51"/>
      <c r="V2897" s="51"/>
      <c r="W2897" s="52"/>
      <c r="X2897" s="50"/>
      <c r="Y2897" s="51"/>
      <c r="Z2897" s="51"/>
      <c r="AA2897" s="51"/>
      <c r="AB2897" s="51"/>
      <c r="AC2897" s="52"/>
      <c r="AD2897" s="50"/>
      <c r="AE2897" s="51"/>
      <c r="AF2897" s="51"/>
      <c r="AG2897" s="51"/>
      <c r="AH2897" s="51"/>
      <c r="AI2897" s="52"/>
    </row>
    <row r="2898" spans="1:35" x14ac:dyDescent="0.25">
      <c r="A2898" s="27"/>
      <c r="B2898" s="27"/>
      <c r="C2898" s="27"/>
      <c r="D2898" s="27"/>
      <c r="E2898" s="27"/>
      <c r="F2898" s="53"/>
      <c r="G2898" s="54"/>
      <c r="H2898" s="54"/>
      <c r="I2898" s="54"/>
      <c r="J2898" s="54"/>
      <c r="K2898" s="55"/>
      <c r="L2898" s="53"/>
      <c r="M2898" s="54"/>
      <c r="N2898" s="54"/>
      <c r="O2898" s="54"/>
      <c r="P2898" s="54"/>
      <c r="Q2898" s="55"/>
      <c r="R2898" s="53"/>
      <c r="S2898" s="54"/>
      <c r="T2898" s="54"/>
      <c r="U2898" s="54"/>
      <c r="V2898" s="54"/>
      <c r="W2898" s="55"/>
      <c r="X2898" s="53"/>
      <c r="Y2898" s="54"/>
      <c r="Z2898" s="54"/>
      <c r="AA2898" s="54"/>
      <c r="AB2898" s="54"/>
      <c r="AC2898" s="55"/>
      <c r="AD2898" s="53"/>
      <c r="AE2898" s="54"/>
      <c r="AF2898" s="54"/>
      <c r="AG2898" s="54"/>
      <c r="AH2898" s="54"/>
      <c r="AI2898" s="55"/>
    </row>
    <row r="2899" spans="1:35" x14ac:dyDescent="0.25">
      <c r="A2899" s="26"/>
      <c r="B2899" s="26"/>
      <c r="C2899" s="26"/>
      <c r="D2899" s="26"/>
      <c r="E2899" s="26"/>
      <c r="F2899" s="50"/>
      <c r="G2899" s="51"/>
      <c r="H2899" s="51"/>
      <c r="I2899" s="51"/>
      <c r="J2899" s="51"/>
      <c r="K2899" s="52"/>
      <c r="L2899" s="50"/>
      <c r="M2899" s="51"/>
      <c r="N2899" s="51"/>
      <c r="O2899" s="51"/>
      <c r="P2899" s="51"/>
      <c r="Q2899" s="52"/>
      <c r="R2899" s="50"/>
      <c r="S2899" s="51"/>
      <c r="T2899" s="51"/>
      <c r="U2899" s="51"/>
      <c r="V2899" s="51"/>
      <c r="W2899" s="52"/>
      <c r="X2899" s="50"/>
      <c r="Y2899" s="51"/>
      <c r="Z2899" s="51"/>
      <c r="AA2899" s="51"/>
      <c r="AB2899" s="51"/>
      <c r="AC2899" s="52"/>
      <c r="AD2899" s="50"/>
      <c r="AE2899" s="51"/>
      <c r="AF2899" s="51"/>
      <c r="AG2899" s="51"/>
      <c r="AH2899" s="51"/>
      <c r="AI2899" s="52"/>
    </row>
    <row r="2900" spans="1:35" x14ac:dyDescent="0.25">
      <c r="A2900" s="27"/>
      <c r="B2900" s="27"/>
      <c r="C2900" s="27"/>
      <c r="D2900" s="27"/>
      <c r="E2900" s="27"/>
      <c r="F2900" s="53"/>
      <c r="G2900" s="54"/>
      <c r="H2900" s="54"/>
      <c r="I2900" s="54"/>
      <c r="J2900" s="54"/>
      <c r="K2900" s="55"/>
      <c r="L2900" s="53"/>
      <c r="M2900" s="54"/>
      <c r="N2900" s="54"/>
      <c r="O2900" s="54"/>
      <c r="P2900" s="54"/>
      <c r="Q2900" s="55"/>
      <c r="R2900" s="53"/>
      <c r="S2900" s="54"/>
      <c r="T2900" s="54"/>
      <c r="U2900" s="54"/>
      <c r="V2900" s="54"/>
      <c r="W2900" s="55"/>
      <c r="X2900" s="53"/>
      <c r="Y2900" s="54"/>
      <c r="Z2900" s="54"/>
      <c r="AA2900" s="54"/>
      <c r="AB2900" s="54"/>
      <c r="AC2900" s="55"/>
      <c r="AD2900" s="53"/>
      <c r="AE2900" s="54"/>
      <c r="AF2900" s="54"/>
      <c r="AG2900" s="54"/>
      <c r="AH2900" s="54"/>
      <c r="AI2900" s="55"/>
    </row>
    <row r="2901" spans="1:35" x14ac:dyDescent="0.25">
      <c r="A2901" s="26"/>
      <c r="B2901" s="26"/>
      <c r="C2901" s="26"/>
      <c r="D2901" s="26"/>
      <c r="E2901" s="26"/>
      <c r="F2901" s="50"/>
      <c r="G2901" s="51"/>
      <c r="H2901" s="51"/>
      <c r="I2901" s="51"/>
      <c r="J2901" s="51"/>
      <c r="K2901" s="52"/>
      <c r="L2901" s="50"/>
      <c r="M2901" s="51"/>
      <c r="N2901" s="51"/>
      <c r="O2901" s="51"/>
      <c r="P2901" s="51"/>
      <c r="Q2901" s="52"/>
      <c r="R2901" s="50"/>
      <c r="S2901" s="51"/>
      <c r="T2901" s="51"/>
      <c r="U2901" s="51"/>
      <c r="V2901" s="51"/>
      <c r="W2901" s="52"/>
      <c r="X2901" s="50"/>
      <c r="Y2901" s="51"/>
      <c r="Z2901" s="51"/>
      <c r="AA2901" s="51"/>
      <c r="AB2901" s="51"/>
      <c r="AC2901" s="52"/>
      <c r="AD2901" s="50"/>
      <c r="AE2901" s="51"/>
      <c r="AF2901" s="51"/>
      <c r="AG2901" s="51"/>
      <c r="AH2901" s="51"/>
      <c r="AI2901" s="52"/>
    </row>
    <row r="2902" spans="1:35" x14ac:dyDescent="0.25">
      <c r="A2902" s="27"/>
      <c r="B2902" s="27"/>
      <c r="C2902" s="27"/>
      <c r="D2902" s="27"/>
      <c r="E2902" s="27"/>
      <c r="F2902" s="53"/>
      <c r="G2902" s="54"/>
      <c r="H2902" s="54"/>
      <c r="I2902" s="54"/>
      <c r="J2902" s="54"/>
      <c r="K2902" s="55"/>
      <c r="L2902" s="53"/>
      <c r="M2902" s="54"/>
      <c r="N2902" s="54"/>
      <c r="O2902" s="54"/>
      <c r="P2902" s="54"/>
      <c r="Q2902" s="55"/>
      <c r="R2902" s="53"/>
      <c r="S2902" s="54"/>
      <c r="T2902" s="54"/>
      <c r="U2902" s="54"/>
      <c r="V2902" s="54"/>
      <c r="W2902" s="55"/>
      <c r="X2902" s="53"/>
      <c r="Y2902" s="54"/>
      <c r="Z2902" s="54"/>
      <c r="AA2902" s="54"/>
      <c r="AB2902" s="54"/>
      <c r="AC2902" s="55"/>
      <c r="AD2902" s="53"/>
      <c r="AE2902" s="54"/>
      <c r="AF2902" s="54"/>
      <c r="AG2902" s="54"/>
      <c r="AH2902" s="54"/>
      <c r="AI2902" s="55"/>
    </row>
    <row r="2903" spans="1:35" x14ac:dyDescent="0.25">
      <c r="A2903" s="26"/>
      <c r="B2903" s="26"/>
      <c r="C2903" s="26"/>
      <c r="D2903" s="26"/>
      <c r="E2903" s="26"/>
      <c r="F2903" s="50"/>
      <c r="G2903" s="51"/>
      <c r="H2903" s="51"/>
      <c r="I2903" s="51"/>
      <c r="J2903" s="51"/>
      <c r="K2903" s="52"/>
      <c r="L2903" s="50"/>
      <c r="M2903" s="51"/>
      <c r="N2903" s="51"/>
      <c r="O2903" s="51"/>
      <c r="P2903" s="51"/>
      <c r="Q2903" s="52"/>
      <c r="R2903" s="50"/>
      <c r="S2903" s="51"/>
      <c r="T2903" s="51"/>
      <c r="U2903" s="51"/>
      <c r="V2903" s="51"/>
      <c r="W2903" s="52"/>
      <c r="X2903" s="50"/>
      <c r="Y2903" s="51"/>
      <c r="Z2903" s="51"/>
      <c r="AA2903" s="51"/>
      <c r="AB2903" s="51"/>
      <c r="AC2903" s="52"/>
      <c r="AD2903" s="50"/>
      <c r="AE2903" s="51"/>
      <c r="AF2903" s="51"/>
      <c r="AG2903" s="51"/>
      <c r="AH2903" s="51"/>
      <c r="AI2903" s="52"/>
    </row>
    <row r="2904" spans="1:35" x14ac:dyDescent="0.25">
      <c r="A2904" s="27"/>
      <c r="B2904" s="27"/>
      <c r="C2904" s="27"/>
      <c r="D2904" s="27"/>
      <c r="E2904" s="27"/>
      <c r="F2904" s="53"/>
      <c r="G2904" s="54"/>
      <c r="H2904" s="54"/>
      <c r="I2904" s="54"/>
      <c r="J2904" s="54"/>
      <c r="K2904" s="55"/>
      <c r="L2904" s="53"/>
      <c r="M2904" s="54"/>
      <c r="N2904" s="54"/>
      <c r="O2904" s="54"/>
      <c r="P2904" s="54"/>
      <c r="Q2904" s="55"/>
      <c r="R2904" s="53"/>
      <c r="S2904" s="54"/>
      <c r="T2904" s="54"/>
      <c r="U2904" s="54"/>
      <c r="V2904" s="54"/>
      <c r="W2904" s="55"/>
      <c r="X2904" s="53"/>
      <c r="Y2904" s="54"/>
      <c r="Z2904" s="54"/>
      <c r="AA2904" s="54"/>
      <c r="AB2904" s="54"/>
      <c r="AC2904" s="55"/>
      <c r="AD2904" s="53"/>
      <c r="AE2904" s="54"/>
      <c r="AF2904" s="54"/>
      <c r="AG2904" s="54"/>
      <c r="AH2904" s="54"/>
      <c r="AI2904" s="55"/>
    </row>
    <row r="2905" spans="1:35" x14ac:dyDescent="0.25">
      <c r="A2905" s="26"/>
      <c r="B2905" s="26"/>
      <c r="C2905" s="26"/>
      <c r="D2905" s="26"/>
      <c r="E2905" s="26"/>
      <c r="F2905" s="50"/>
      <c r="G2905" s="51"/>
      <c r="H2905" s="51"/>
      <c r="I2905" s="51"/>
      <c r="J2905" s="51"/>
      <c r="K2905" s="52"/>
      <c r="L2905" s="50"/>
      <c r="M2905" s="51"/>
      <c r="N2905" s="51"/>
      <c r="O2905" s="51"/>
      <c r="P2905" s="51"/>
      <c r="Q2905" s="52"/>
      <c r="R2905" s="50"/>
      <c r="S2905" s="51"/>
      <c r="T2905" s="51"/>
      <c r="U2905" s="51"/>
      <c r="V2905" s="51"/>
      <c r="W2905" s="52"/>
      <c r="X2905" s="50"/>
      <c r="Y2905" s="51"/>
      <c r="Z2905" s="51"/>
      <c r="AA2905" s="51"/>
      <c r="AB2905" s="51"/>
      <c r="AC2905" s="52"/>
      <c r="AD2905" s="50"/>
      <c r="AE2905" s="51"/>
      <c r="AF2905" s="51"/>
      <c r="AG2905" s="51"/>
      <c r="AH2905" s="51"/>
      <c r="AI2905" s="52"/>
    </row>
    <row r="2906" spans="1:35" x14ac:dyDescent="0.25">
      <c r="A2906" s="27"/>
      <c r="B2906" s="27"/>
      <c r="C2906" s="27"/>
      <c r="D2906" s="27"/>
      <c r="E2906" s="27"/>
      <c r="F2906" s="53"/>
      <c r="G2906" s="54"/>
      <c r="H2906" s="54"/>
      <c r="I2906" s="54"/>
      <c r="J2906" s="54"/>
      <c r="K2906" s="55"/>
      <c r="L2906" s="53"/>
      <c r="M2906" s="54"/>
      <c r="N2906" s="54"/>
      <c r="O2906" s="54"/>
      <c r="P2906" s="54"/>
      <c r="Q2906" s="55"/>
      <c r="R2906" s="53"/>
      <c r="S2906" s="54"/>
      <c r="T2906" s="54"/>
      <c r="U2906" s="54"/>
      <c r="V2906" s="54"/>
      <c r="W2906" s="55"/>
      <c r="X2906" s="53"/>
      <c r="Y2906" s="54"/>
      <c r="Z2906" s="54"/>
      <c r="AA2906" s="54"/>
      <c r="AB2906" s="54"/>
      <c r="AC2906" s="55"/>
      <c r="AD2906" s="53"/>
      <c r="AE2906" s="54"/>
      <c r="AF2906" s="54"/>
      <c r="AG2906" s="54"/>
      <c r="AH2906" s="54"/>
      <c r="AI2906" s="55"/>
    </row>
    <row r="2907" spans="1:35" x14ac:dyDescent="0.25">
      <c r="A2907" s="26"/>
      <c r="B2907" s="26"/>
      <c r="C2907" s="26"/>
      <c r="D2907" s="26"/>
      <c r="E2907" s="26"/>
      <c r="F2907" s="50"/>
      <c r="G2907" s="51"/>
      <c r="H2907" s="51"/>
      <c r="I2907" s="51"/>
      <c r="J2907" s="51"/>
      <c r="K2907" s="52"/>
      <c r="L2907" s="50"/>
      <c r="M2907" s="51"/>
      <c r="N2907" s="51"/>
      <c r="O2907" s="51"/>
      <c r="P2907" s="51"/>
      <c r="Q2907" s="52"/>
      <c r="R2907" s="50"/>
      <c r="S2907" s="51"/>
      <c r="T2907" s="51"/>
      <c r="U2907" s="51"/>
      <c r="V2907" s="51"/>
      <c r="W2907" s="52"/>
      <c r="X2907" s="50"/>
      <c r="Y2907" s="51"/>
      <c r="Z2907" s="51"/>
      <c r="AA2907" s="51"/>
      <c r="AB2907" s="51"/>
      <c r="AC2907" s="52"/>
      <c r="AD2907" s="50"/>
      <c r="AE2907" s="51"/>
      <c r="AF2907" s="51"/>
      <c r="AG2907" s="51"/>
      <c r="AH2907" s="51"/>
      <c r="AI2907" s="52"/>
    </row>
    <row r="2908" spans="1:35" x14ac:dyDescent="0.25">
      <c r="A2908" s="27"/>
      <c r="B2908" s="27"/>
      <c r="C2908" s="27"/>
      <c r="D2908" s="27"/>
      <c r="E2908" s="27"/>
      <c r="F2908" s="53"/>
      <c r="G2908" s="54"/>
      <c r="H2908" s="54"/>
      <c r="I2908" s="54"/>
      <c r="J2908" s="54"/>
      <c r="K2908" s="55"/>
      <c r="L2908" s="53"/>
      <c r="M2908" s="54"/>
      <c r="N2908" s="54"/>
      <c r="O2908" s="54"/>
      <c r="P2908" s="54"/>
      <c r="Q2908" s="55"/>
      <c r="R2908" s="53"/>
      <c r="S2908" s="54"/>
      <c r="T2908" s="54"/>
      <c r="U2908" s="54"/>
      <c r="V2908" s="54"/>
      <c r="W2908" s="55"/>
      <c r="X2908" s="53"/>
      <c r="Y2908" s="54"/>
      <c r="Z2908" s="54"/>
      <c r="AA2908" s="54"/>
      <c r="AB2908" s="54"/>
      <c r="AC2908" s="55"/>
      <c r="AD2908" s="53"/>
      <c r="AE2908" s="54"/>
      <c r="AF2908" s="54"/>
      <c r="AG2908" s="54"/>
      <c r="AH2908" s="54"/>
      <c r="AI2908" s="55"/>
    </row>
    <row r="2909" spans="1:35" x14ac:dyDescent="0.25">
      <c r="A2909" s="26"/>
      <c r="B2909" s="26"/>
      <c r="C2909" s="26"/>
      <c r="D2909" s="26"/>
      <c r="E2909" s="26"/>
      <c r="F2909" s="50"/>
      <c r="G2909" s="51"/>
      <c r="H2909" s="51"/>
      <c r="I2909" s="51"/>
      <c r="J2909" s="51"/>
      <c r="K2909" s="52"/>
      <c r="L2909" s="50"/>
      <c r="M2909" s="51"/>
      <c r="N2909" s="51"/>
      <c r="O2909" s="51"/>
      <c r="P2909" s="51"/>
      <c r="Q2909" s="52"/>
      <c r="R2909" s="50"/>
      <c r="S2909" s="51"/>
      <c r="T2909" s="51"/>
      <c r="U2909" s="51"/>
      <c r="V2909" s="51"/>
      <c r="W2909" s="52"/>
      <c r="X2909" s="50"/>
      <c r="Y2909" s="51"/>
      <c r="Z2909" s="51"/>
      <c r="AA2909" s="51"/>
      <c r="AB2909" s="51"/>
      <c r="AC2909" s="52"/>
      <c r="AD2909" s="50"/>
      <c r="AE2909" s="51"/>
      <c r="AF2909" s="51"/>
      <c r="AG2909" s="51"/>
      <c r="AH2909" s="51"/>
      <c r="AI2909" s="52"/>
    </row>
    <row r="2910" spans="1:35" x14ac:dyDescent="0.25">
      <c r="A2910" s="27"/>
      <c r="B2910" s="27"/>
      <c r="C2910" s="27"/>
      <c r="D2910" s="27"/>
      <c r="E2910" s="27"/>
      <c r="F2910" s="53"/>
      <c r="G2910" s="54"/>
      <c r="H2910" s="54"/>
      <c r="I2910" s="54"/>
      <c r="J2910" s="54"/>
      <c r="K2910" s="55"/>
      <c r="L2910" s="53"/>
      <c r="M2910" s="54"/>
      <c r="N2910" s="54"/>
      <c r="O2910" s="54"/>
      <c r="P2910" s="54"/>
      <c r="Q2910" s="55"/>
      <c r="R2910" s="53"/>
      <c r="S2910" s="54"/>
      <c r="T2910" s="54"/>
      <c r="U2910" s="54"/>
      <c r="V2910" s="54"/>
      <c r="W2910" s="55"/>
      <c r="X2910" s="53"/>
      <c r="Y2910" s="54"/>
      <c r="Z2910" s="54"/>
      <c r="AA2910" s="54"/>
      <c r="AB2910" s="54"/>
      <c r="AC2910" s="55"/>
      <c r="AD2910" s="53"/>
      <c r="AE2910" s="54"/>
      <c r="AF2910" s="54"/>
      <c r="AG2910" s="54"/>
      <c r="AH2910" s="54"/>
      <c r="AI2910" s="55"/>
    </row>
    <row r="2911" spans="1:35" x14ac:dyDescent="0.25">
      <c r="A2911" s="26"/>
      <c r="B2911" s="26"/>
      <c r="C2911" s="26"/>
      <c r="D2911" s="26"/>
      <c r="E2911" s="26"/>
      <c r="F2911" s="50"/>
      <c r="G2911" s="51"/>
      <c r="H2911" s="51"/>
      <c r="I2911" s="51"/>
      <c r="J2911" s="51"/>
      <c r="K2911" s="52"/>
      <c r="L2911" s="50"/>
      <c r="M2911" s="51"/>
      <c r="N2911" s="51"/>
      <c r="O2911" s="51"/>
      <c r="P2911" s="51"/>
      <c r="Q2911" s="52"/>
      <c r="R2911" s="50"/>
      <c r="S2911" s="51"/>
      <c r="T2911" s="51"/>
      <c r="U2911" s="51"/>
      <c r="V2911" s="51"/>
      <c r="W2911" s="52"/>
      <c r="X2911" s="50"/>
      <c r="Y2911" s="51"/>
      <c r="Z2911" s="51"/>
      <c r="AA2911" s="51"/>
      <c r="AB2911" s="51"/>
      <c r="AC2911" s="52"/>
      <c r="AD2911" s="50"/>
      <c r="AE2911" s="51"/>
      <c r="AF2911" s="51"/>
      <c r="AG2911" s="51"/>
      <c r="AH2911" s="51"/>
      <c r="AI2911" s="52"/>
    </row>
    <row r="2912" spans="1:35" x14ac:dyDescent="0.25">
      <c r="A2912" s="27"/>
      <c r="B2912" s="27"/>
      <c r="C2912" s="27"/>
      <c r="D2912" s="27"/>
      <c r="E2912" s="27"/>
      <c r="F2912" s="53"/>
      <c r="G2912" s="54"/>
      <c r="H2912" s="54"/>
      <c r="I2912" s="54"/>
      <c r="J2912" s="54"/>
      <c r="K2912" s="55"/>
      <c r="L2912" s="53"/>
      <c r="M2912" s="54"/>
      <c r="N2912" s="54"/>
      <c r="O2912" s="54"/>
      <c r="P2912" s="54"/>
      <c r="Q2912" s="55"/>
      <c r="R2912" s="53"/>
      <c r="S2912" s="54"/>
      <c r="T2912" s="54"/>
      <c r="U2912" s="54"/>
      <c r="V2912" s="54"/>
      <c r="W2912" s="55"/>
      <c r="X2912" s="53"/>
      <c r="Y2912" s="54"/>
      <c r="Z2912" s="54"/>
      <c r="AA2912" s="54"/>
      <c r="AB2912" s="54"/>
      <c r="AC2912" s="55"/>
      <c r="AD2912" s="53"/>
      <c r="AE2912" s="54"/>
      <c r="AF2912" s="54"/>
      <c r="AG2912" s="54"/>
      <c r="AH2912" s="54"/>
      <c r="AI2912" s="55"/>
    </row>
    <row r="2913" spans="1:35" x14ac:dyDescent="0.25">
      <c r="A2913" s="26"/>
      <c r="B2913" s="26"/>
      <c r="C2913" s="26"/>
      <c r="D2913" s="26"/>
      <c r="E2913" s="26"/>
      <c r="F2913" s="50"/>
      <c r="G2913" s="51"/>
      <c r="H2913" s="51"/>
      <c r="I2913" s="51"/>
      <c r="J2913" s="51"/>
      <c r="K2913" s="52"/>
      <c r="L2913" s="50"/>
      <c r="M2913" s="51"/>
      <c r="N2913" s="51"/>
      <c r="O2913" s="51"/>
      <c r="P2913" s="51"/>
      <c r="Q2913" s="52"/>
      <c r="R2913" s="50"/>
      <c r="S2913" s="51"/>
      <c r="T2913" s="51"/>
      <c r="U2913" s="51"/>
      <c r="V2913" s="51"/>
      <c r="W2913" s="52"/>
      <c r="X2913" s="50"/>
      <c r="Y2913" s="51"/>
      <c r="Z2913" s="51"/>
      <c r="AA2913" s="51"/>
      <c r="AB2913" s="51"/>
      <c r="AC2913" s="52"/>
      <c r="AD2913" s="50"/>
      <c r="AE2913" s="51"/>
      <c r="AF2913" s="51"/>
      <c r="AG2913" s="51"/>
      <c r="AH2913" s="51"/>
      <c r="AI2913" s="52"/>
    </row>
    <row r="2914" spans="1:35" x14ac:dyDescent="0.25">
      <c r="A2914" s="27"/>
      <c r="B2914" s="27"/>
      <c r="C2914" s="27"/>
      <c r="D2914" s="27"/>
      <c r="E2914" s="27"/>
      <c r="F2914" s="53"/>
      <c r="G2914" s="54"/>
      <c r="H2914" s="54"/>
      <c r="I2914" s="54"/>
      <c r="J2914" s="54"/>
      <c r="K2914" s="55"/>
      <c r="L2914" s="53"/>
      <c r="M2914" s="54"/>
      <c r="N2914" s="54"/>
      <c r="O2914" s="54"/>
      <c r="P2914" s="54"/>
      <c r="Q2914" s="55"/>
      <c r="R2914" s="53"/>
      <c r="S2914" s="54"/>
      <c r="T2914" s="54"/>
      <c r="U2914" s="54"/>
      <c r="V2914" s="54"/>
      <c r="W2914" s="55"/>
      <c r="X2914" s="53"/>
      <c r="Y2914" s="54"/>
      <c r="Z2914" s="54"/>
      <c r="AA2914" s="54"/>
      <c r="AB2914" s="54"/>
      <c r="AC2914" s="55"/>
      <c r="AD2914" s="53"/>
      <c r="AE2914" s="54"/>
      <c r="AF2914" s="54"/>
      <c r="AG2914" s="54"/>
      <c r="AH2914" s="54"/>
      <c r="AI2914" s="55"/>
    </row>
    <row r="2915" spans="1:35" x14ac:dyDescent="0.25">
      <c r="A2915" s="26"/>
      <c r="B2915" s="26"/>
      <c r="C2915" s="26"/>
      <c r="D2915" s="26"/>
      <c r="E2915" s="26"/>
      <c r="F2915" s="50"/>
      <c r="G2915" s="51"/>
      <c r="H2915" s="51"/>
      <c r="I2915" s="51"/>
      <c r="J2915" s="51"/>
      <c r="K2915" s="52"/>
      <c r="L2915" s="50"/>
      <c r="M2915" s="51"/>
      <c r="N2915" s="51"/>
      <c r="O2915" s="51"/>
      <c r="P2915" s="51"/>
      <c r="Q2915" s="52"/>
      <c r="R2915" s="50"/>
      <c r="S2915" s="51"/>
      <c r="T2915" s="51"/>
      <c r="U2915" s="51"/>
      <c r="V2915" s="51"/>
      <c r="W2915" s="52"/>
      <c r="X2915" s="50"/>
      <c r="Y2915" s="51"/>
      <c r="Z2915" s="51"/>
      <c r="AA2915" s="51"/>
      <c r="AB2915" s="51"/>
      <c r="AC2915" s="52"/>
      <c r="AD2915" s="50"/>
      <c r="AE2915" s="51"/>
      <c r="AF2915" s="51"/>
      <c r="AG2915" s="51"/>
      <c r="AH2915" s="51"/>
      <c r="AI2915" s="52"/>
    </row>
    <row r="2916" spans="1:35" x14ac:dyDescent="0.25">
      <c r="A2916" s="27"/>
      <c r="B2916" s="27"/>
      <c r="C2916" s="27"/>
      <c r="D2916" s="27"/>
      <c r="E2916" s="27"/>
      <c r="F2916" s="53"/>
      <c r="G2916" s="54"/>
      <c r="H2916" s="54"/>
      <c r="I2916" s="54"/>
      <c r="J2916" s="54"/>
      <c r="K2916" s="55"/>
      <c r="L2916" s="53"/>
      <c r="M2916" s="54"/>
      <c r="N2916" s="54"/>
      <c r="O2916" s="54"/>
      <c r="P2916" s="54"/>
      <c r="Q2916" s="55"/>
      <c r="R2916" s="53"/>
      <c r="S2916" s="54"/>
      <c r="T2916" s="54"/>
      <c r="U2916" s="54"/>
      <c r="V2916" s="54"/>
      <c r="W2916" s="55"/>
      <c r="X2916" s="53"/>
      <c r="Y2916" s="54"/>
      <c r="Z2916" s="54"/>
      <c r="AA2916" s="54"/>
      <c r="AB2916" s="54"/>
      <c r="AC2916" s="55"/>
      <c r="AD2916" s="53"/>
      <c r="AE2916" s="54"/>
      <c r="AF2916" s="54"/>
      <c r="AG2916" s="54"/>
      <c r="AH2916" s="54"/>
      <c r="AI2916" s="55"/>
    </row>
    <row r="2917" spans="1:35" x14ac:dyDescent="0.25">
      <c r="A2917" s="26"/>
      <c r="B2917" s="26"/>
      <c r="C2917" s="26"/>
      <c r="D2917" s="26"/>
      <c r="E2917" s="26"/>
      <c r="F2917" s="50"/>
      <c r="G2917" s="51"/>
      <c r="H2917" s="51"/>
      <c r="I2917" s="51"/>
      <c r="J2917" s="51"/>
      <c r="K2917" s="52"/>
      <c r="L2917" s="50"/>
      <c r="M2917" s="51"/>
      <c r="N2917" s="51"/>
      <c r="O2917" s="51"/>
      <c r="P2917" s="51"/>
      <c r="Q2917" s="52"/>
      <c r="R2917" s="50"/>
      <c r="S2917" s="51"/>
      <c r="T2917" s="51"/>
      <c r="U2917" s="51"/>
      <c r="V2917" s="51"/>
      <c r="W2917" s="52"/>
      <c r="X2917" s="50"/>
      <c r="Y2917" s="51"/>
      <c r="Z2917" s="51"/>
      <c r="AA2917" s="51"/>
      <c r="AB2917" s="51"/>
      <c r="AC2917" s="52"/>
      <c r="AD2917" s="50"/>
      <c r="AE2917" s="51"/>
      <c r="AF2917" s="51"/>
      <c r="AG2917" s="51"/>
      <c r="AH2917" s="51"/>
      <c r="AI2917" s="52"/>
    </row>
    <row r="2918" spans="1:35" x14ac:dyDescent="0.25">
      <c r="A2918" s="27"/>
      <c r="B2918" s="27"/>
      <c r="C2918" s="27"/>
      <c r="D2918" s="27"/>
      <c r="E2918" s="27"/>
      <c r="F2918" s="53"/>
      <c r="G2918" s="54"/>
      <c r="H2918" s="54"/>
      <c r="I2918" s="54"/>
      <c r="J2918" s="54"/>
      <c r="K2918" s="55"/>
      <c r="L2918" s="53"/>
      <c r="M2918" s="54"/>
      <c r="N2918" s="54"/>
      <c r="O2918" s="54"/>
      <c r="P2918" s="54"/>
      <c r="Q2918" s="55"/>
      <c r="R2918" s="53"/>
      <c r="S2918" s="54"/>
      <c r="T2918" s="54"/>
      <c r="U2918" s="54"/>
      <c r="V2918" s="54"/>
      <c r="W2918" s="55"/>
      <c r="X2918" s="53"/>
      <c r="Y2918" s="54"/>
      <c r="Z2918" s="54"/>
      <c r="AA2918" s="54"/>
      <c r="AB2918" s="54"/>
      <c r="AC2918" s="55"/>
      <c r="AD2918" s="53"/>
      <c r="AE2918" s="54"/>
      <c r="AF2918" s="54"/>
      <c r="AG2918" s="54"/>
      <c r="AH2918" s="54"/>
      <c r="AI2918" s="55"/>
    </row>
    <row r="2919" spans="1:35" x14ac:dyDescent="0.25">
      <c r="A2919" s="26"/>
      <c r="B2919" s="26"/>
      <c r="C2919" s="26"/>
      <c r="D2919" s="26"/>
      <c r="E2919" s="26"/>
      <c r="F2919" s="50"/>
      <c r="G2919" s="51"/>
      <c r="H2919" s="51"/>
      <c r="I2919" s="51"/>
      <c r="J2919" s="51"/>
      <c r="K2919" s="52"/>
      <c r="L2919" s="50"/>
      <c r="M2919" s="51"/>
      <c r="N2919" s="51"/>
      <c r="O2919" s="51"/>
      <c r="P2919" s="51"/>
      <c r="Q2919" s="52"/>
      <c r="R2919" s="50"/>
      <c r="S2919" s="51"/>
      <c r="T2919" s="51"/>
      <c r="U2919" s="51"/>
      <c r="V2919" s="51"/>
      <c r="W2919" s="52"/>
      <c r="X2919" s="50"/>
      <c r="Y2919" s="51"/>
      <c r="Z2919" s="51"/>
      <c r="AA2919" s="51"/>
      <c r="AB2919" s="51"/>
      <c r="AC2919" s="52"/>
      <c r="AD2919" s="50"/>
      <c r="AE2919" s="51"/>
      <c r="AF2919" s="51"/>
      <c r="AG2919" s="51"/>
      <c r="AH2919" s="51"/>
      <c r="AI2919" s="52"/>
    </row>
    <row r="2920" spans="1:35" x14ac:dyDescent="0.25">
      <c r="A2920" s="27"/>
      <c r="B2920" s="27"/>
      <c r="C2920" s="27"/>
      <c r="D2920" s="27"/>
      <c r="E2920" s="27"/>
      <c r="F2920" s="53"/>
      <c r="G2920" s="54"/>
      <c r="H2920" s="54"/>
      <c r="I2920" s="54"/>
      <c r="J2920" s="54"/>
      <c r="K2920" s="55"/>
      <c r="L2920" s="53"/>
      <c r="M2920" s="54"/>
      <c r="N2920" s="54"/>
      <c r="O2920" s="54"/>
      <c r="P2920" s="54"/>
      <c r="Q2920" s="55"/>
      <c r="R2920" s="53"/>
      <c r="S2920" s="54"/>
      <c r="T2920" s="54"/>
      <c r="U2920" s="54"/>
      <c r="V2920" s="54"/>
      <c r="W2920" s="55"/>
      <c r="X2920" s="53"/>
      <c r="Y2920" s="54"/>
      <c r="Z2920" s="54"/>
      <c r="AA2920" s="54"/>
      <c r="AB2920" s="54"/>
      <c r="AC2920" s="55"/>
      <c r="AD2920" s="53"/>
      <c r="AE2920" s="54"/>
      <c r="AF2920" s="54"/>
      <c r="AG2920" s="54"/>
      <c r="AH2920" s="54"/>
      <c r="AI2920" s="55"/>
    </row>
    <row r="2921" spans="1:35" x14ac:dyDescent="0.25">
      <c r="A2921" s="26"/>
      <c r="B2921" s="26"/>
      <c r="C2921" s="26"/>
      <c r="D2921" s="26"/>
      <c r="E2921" s="26"/>
      <c r="F2921" s="50"/>
      <c r="G2921" s="51"/>
      <c r="H2921" s="51"/>
      <c r="I2921" s="51"/>
      <c r="J2921" s="51"/>
      <c r="K2921" s="52"/>
      <c r="L2921" s="50"/>
      <c r="M2921" s="51"/>
      <c r="N2921" s="51"/>
      <c r="O2921" s="51"/>
      <c r="P2921" s="51"/>
      <c r="Q2921" s="52"/>
      <c r="R2921" s="50"/>
      <c r="S2921" s="51"/>
      <c r="T2921" s="51"/>
      <c r="U2921" s="51"/>
      <c r="V2921" s="51"/>
      <c r="W2921" s="52"/>
      <c r="X2921" s="50"/>
      <c r="Y2921" s="51"/>
      <c r="Z2921" s="51"/>
      <c r="AA2921" s="51"/>
      <c r="AB2921" s="51"/>
      <c r="AC2921" s="52"/>
      <c r="AD2921" s="50"/>
      <c r="AE2921" s="51"/>
      <c r="AF2921" s="51"/>
      <c r="AG2921" s="51"/>
      <c r="AH2921" s="51"/>
      <c r="AI2921" s="52"/>
    </row>
    <row r="2922" spans="1:35" x14ac:dyDescent="0.25">
      <c r="A2922" s="27"/>
      <c r="B2922" s="27"/>
      <c r="C2922" s="27"/>
      <c r="D2922" s="27"/>
      <c r="E2922" s="27"/>
      <c r="F2922" s="53"/>
      <c r="G2922" s="54"/>
      <c r="H2922" s="54"/>
      <c r="I2922" s="54"/>
      <c r="J2922" s="54"/>
      <c r="K2922" s="55"/>
      <c r="L2922" s="53"/>
      <c r="M2922" s="54"/>
      <c r="N2922" s="54"/>
      <c r="O2922" s="54"/>
      <c r="P2922" s="54"/>
      <c r="Q2922" s="55"/>
      <c r="R2922" s="53"/>
      <c r="S2922" s="54"/>
      <c r="T2922" s="54"/>
      <c r="U2922" s="54"/>
      <c r="V2922" s="54"/>
      <c r="W2922" s="55"/>
      <c r="X2922" s="53"/>
      <c r="Y2922" s="54"/>
      <c r="Z2922" s="54"/>
      <c r="AA2922" s="54"/>
      <c r="AB2922" s="54"/>
      <c r="AC2922" s="55"/>
      <c r="AD2922" s="53"/>
      <c r="AE2922" s="54"/>
      <c r="AF2922" s="54"/>
      <c r="AG2922" s="54"/>
      <c r="AH2922" s="54"/>
      <c r="AI2922" s="55"/>
    </row>
    <row r="2923" spans="1:35" x14ac:dyDescent="0.25">
      <c r="A2923" s="26"/>
      <c r="B2923" s="26"/>
      <c r="C2923" s="26"/>
      <c r="D2923" s="26"/>
      <c r="E2923" s="26"/>
      <c r="F2923" s="50"/>
      <c r="G2923" s="51"/>
      <c r="H2923" s="51"/>
      <c r="I2923" s="51"/>
      <c r="J2923" s="51"/>
      <c r="K2923" s="52"/>
      <c r="L2923" s="50"/>
      <c r="M2923" s="51"/>
      <c r="N2923" s="51"/>
      <c r="O2923" s="51"/>
      <c r="P2923" s="51"/>
      <c r="Q2923" s="52"/>
      <c r="R2923" s="50"/>
      <c r="S2923" s="51"/>
      <c r="T2923" s="51"/>
      <c r="U2923" s="51"/>
      <c r="V2923" s="51"/>
      <c r="W2923" s="52"/>
      <c r="X2923" s="50"/>
      <c r="Y2923" s="51"/>
      <c r="Z2923" s="51"/>
      <c r="AA2923" s="51"/>
      <c r="AB2923" s="51"/>
      <c r="AC2923" s="52"/>
      <c r="AD2923" s="50"/>
      <c r="AE2923" s="51"/>
      <c r="AF2923" s="51"/>
      <c r="AG2923" s="51"/>
      <c r="AH2923" s="51"/>
      <c r="AI2923" s="52"/>
    </row>
    <row r="2924" spans="1:35" x14ac:dyDescent="0.25">
      <c r="A2924" s="27"/>
      <c r="B2924" s="27"/>
      <c r="C2924" s="27"/>
      <c r="D2924" s="27"/>
      <c r="E2924" s="27"/>
      <c r="F2924" s="53"/>
      <c r="G2924" s="54"/>
      <c r="H2924" s="54"/>
      <c r="I2924" s="54"/>
      <c r="J2924" s="54"/>
      <c r="K2924" s="55"/>
      <c r="L2924" s="53"/>
      <c r="M2924" s="54"/>
      <c r="N2924" s="54"/>
      <c r="O2924" s="54"/>
      <c r="P2924" s="54"/>
      <c r="Q2924" s="55"/>
      <c r="R2924" s="53"/>
      <c r="S2924" s="54"/>
      <c r="T2924" s="54"/>
      <c r="U2924" s="54"/>
      <c r="V2924" s="54"/>
      <c r="W2924" s="55"/>
      <c r="X2924" s="53"/>
      <c r="Y2924" s="54"/>
      <c r="Z2924" s="54"/>
      <c r="AA2924" s="54"/>
      <c r="AB2924" s="54"/>
      <c r="AC2924" s="55"/>
      <c r="AD2924" s="53"/>
      <c r="AE2924" s="54"/>
      <c r="AF2924" s="54"/>
      <c r="AG2924" s="54"/>
      <c r="AH2924" s="54"/>
      <c r="AI2924" s="55"/>
    </row>
    <row r="2925" spans="1:35" x14ac:dyDescent="0.25">
      <c r="A2925" s="26"/>
      <c r="B2925" s="26"/>
      <c r="C2925" s="26"/>
      <c r="D2925" s="26"/>
      <c r="E2925" s="26"/>
      <c r="F2925" s="50"/>
      <c r="G2925" s="51"/>
      <c r="H2925" s="51"/>
      <c r="I2925" s="51"/>
      <c r="J2925" s="51"/>
      <c r="K2925" s="52"/>
      <c r="L2925" s="50"/>
      <c r="M2925" s="51"/>
      <c r="N2925" s="51"/>
      <c r="O2925" s="51"/>
      <c r="P2925" s="51"/>
      <c r="Q2925" s="52"/>
      <c r="R2925" s="50"/>
      <c r="S2925" s="51"/>
      <c r="T2925" s="51"/>
      <c r="U2925" s="51"/>
      <c r="V2925" s="51"/>
      <c r="W2925" s="52"/>
      <c r="X2925" s="50"/>
      <c r="Y2925" s="51"/>
      <c r="Z2925" s="51"/>
      <c r="AA2925" s="51"/>
      <c r="AB2925" s="51"/>
      <c r="AC2925" s="52"/>
      <c r="AD2925" s="50"/>
      <c r="AE2925" s="51"/>
      <c r="AF2925" s="51"/>
      <c r="AG2925" s="51"/>
      <c r="AH2925" s="51"/>
      <c r="AI2925" s="52"/>
    </row>
    <row r="2926" spans="1:35" x14ac:dyDescent="0.25">
      <c r="A2926" s="27"/>
      <c r="B2926" s="27"/>
      <c r="C2926" s="27"/>
      <c r="D2926" s="27"/>
      <c r="E2926" s="27"/>
      <c r="F2926" s="53"/>
      <c r="G2926" s="54"/>
      <c r="H2926" s="54"/>
      <c r="I2926" s="54"/>
      <c r="J2926" s="54"/>
      <c r="K2926" s="55"/>
      <c r="L2926" s="53"/>
      <c r="M2926" s="54"/>
      <c r="N2926" s="54"/>
      <c r="O2926" s="54"/>
      <c r="P2926" s="54"/>
      <c r="Q2926" s="55"/>
      <c r="R2926" s="53"/>
      <c r="S2926" s="54"/>
      <c r="T2926" s="54"/>
      <c r="U2926" s="54"/>
      <c r="V2926" s="54"/>
      <c r="W2926" s="55"/>
      <c r="X2926" s="53"/>
      <c r="Y2926" s="54"/>
      <c r="Z2926" s="54"/>
      <c r="AA2926" s="54"/>
      <c r="AB2926" s="54"/>
      <c r="AC2926" s="55"/>
      <c r="AD2926" s="53"/>
      <c r="AE2926" s="54"/>
      <c r="AF2926" s="54"/>
      <c r="AG2926" s="54"/>
      <c r="AH2926" s="54"/>
      <c r="AI2926" s="55"/>
    </row>
    <row r="2927" spans="1:35" x14ac:dyDescent="0.25">
      <c r="A2927" s="26"/>
      <c r="B2927" s="26"/>
      <c r="C2927" s="26"/>
      <c r="D2927" s="26"/>
      <c r="E2927" s="26"/>
      <c r="F2927" s="50"/>
      <c r="G2927" s="51"/>
      <c r="H2927" s="51"/>
      <c r="I2927" s="51"/>
      <c r="J2927" s="51"/>
      <c r="K2927" s="52"/>
      <c r="L2927" s="50"/>
      <c r="M2927" s="51"/>
      <c r="N2927" s="51"/>
      <c r="O2927" s="51"/>
      <c r="P2927" s="51"/>
      <c r="Q2927" s="52"/>
      <c r="R2927" s="50"/>
      <c r="S2927" s="51"/>
      <c r="T2927" s="51"/>
      <c r="U2927" s="51"/>
      <c r="V2927" s="51"/>
      <c r="W2927" s="52"/>
      <c r="X2927" s="50"/>
      <c r="Y2927" s="51"/>
      <c r="Z2927" s="51"/>
      <c r="AA2927" s="51"/>
      <c r="AB2927" s="51"/>
      <c r="AC2927" s="52"/>
      <c r="AD2927" s="50"/>
      <c r="AE2927" s="51"/>
      <c r="AF2927" s="51"/>
      <c r="AG2927" s="51"/>
      <c r="AH2927" s="51"/>
      <c r="AI2927" s="52"/>
    </row>
    <row r="2928" spans="1:35" x14ac:dyDescent="0.25">
      <c r="A2928" s="27"/>
      <c r="B2928" s="27"/>
      <c r="C2928" s="27"/>
      <c r="D2928" s="27"/>
      <c r="E2928" s="27"/>
      <c r="F2928" s="53"/>
      <c r="G2928" s="54"/>
      <c r="H2928" s="54"/>
      <c r="I2928" s="54"/>
      <c r="J2928" s="54"/>
      <c r="K2928" s="55"/>
      <c r="L2928" s="53"/>
      <c r="M2928" s="54"/>
      <c r="N2928" s="54"/>
      <c r="O2928" s="54"/>
      <c r="P2928" s="54"/>
      <c r="Q2928" s="55"/>
      <c r="R2928" s="53"/>
      <c r="S2928" s="54"/>
      <c r="T2928" s="54"/>
      <c r="U2928" s="54"/>
      <c r="V2928" s="54"/>
      <c r="W2928" s="55"/>
      <c r="X2928" s="53"/>
      <c r="Y2928" s="54"/>
      <c r="Z2928" s="54"/>
      <c r="AA2928" s="54"/>
      <c r="AB2928" s="54"/>
      <c r="AC2928" s="55"/>
      <c r="AD2928" s="53"/>
      <c r="AE2928" s="54"/>
      <c r="AF2928" s="54"/>
      <c r="AG2928" s="54"/>
      <c r="AH2928" s="54"/>
      <c r="AI2928" s="55"/>
    </row>
    <row r="2929" spans="1:35" x14ac:dyDescent="0.25">
      <c r="A2929" s="26"/>
      <c r="B2929" s="26"/>
      <c r="C2929" s="26"/>
      <c r="D2929" s="26"/>
      <c r="E2929" s="26"/>
      <c r="F2929" s="50"/>
      <c r="G2929" s="51"/>
      <c r="H2929" s="51"/>
      <c r="I2929" s="51"/>
      <c r="J2929" s="51"/>
      <c r="K2929" s="52"/>
      <c r="L2929" s="50"/>
      <c r="M2929" s="51"/>
      <c r="N2929" s="51"/>
      <c r="O2929" s="51"/>
      <c r="P2929" s="51"/>
      <c r="Q2929" s="52"/>
      <c r="R2929" s="50"/>
      <c r="S2929" s="51"/>
      <c r="T2929" s="51"/>
      <c r="U2929" s="51"/>
      <c r="V2929" s="51"/>
      <c r="W2929" s="52"/>
      <c r="X2929" s="50"/>
      <c r="Y2929" s="51"/>
      <c r="Z2929" s="51"/>
      <c r="AA2929" s="51"/>
      <c r="AB2929" s="51"/>
      <c r="AC2929" s="52"/>
      <c r="AD2929" s="50"/>
      <c r="AE2929" s="51"/>
      <c r="AF2929" s="51"/>
      <c r="AG2929" s="51"/>
      <c r="AH2929" s="51"/>
      <c r="AI2929" s="52"/>
    </row>
    <row r="2930" spans="1:35" x14ac:dyDescent="0.25">
      <c r="A2930" s="27"/>
      <c r="B2930" s="27"/>
      <c r="C2930" s="27"/>
      <c r="D2930" s="27"/>
      <c r="E2930" s="27"/>
      <c r="F2930" s="53"/>
      <c r="G2930" s="54"/>
      <c r="H2930" s="54"/>
      <c r="I2930" s="54"/>
      <c r="J2930" s="54"/>
      <c r="K2930" s="55"/>
      <c r="L2930" s="53"/>
      <c r="M2930" s="54"/>
      <c r="N2930" s="54"/>
      <c r="O2930" s="54"/>
      <c r="P2930" s="54"/>
      <c r="Q2930" s="55"/>
      <c r="R2930" s="53"/>
      <c r="S2930" s="54"/>
      <c r="T2930" s="54"/>
      <c r="U2930" s="54"/>
      <c r="V2930" s="54"/>
      <c r="W2930" s="55"/>
      <c r="X2930" s="53"/>
      <c r="Y2930" s="54"/>
      <c r="Z2930" s="54"/>
      <c r="AA2930" s="54"/>
      <c r="AB2930" s="54"/>
      <c r="AC2930" s="55"/>
      <c r="AD2930" s="53"/>
      <c r="AE2930" s="54"/>
      <c r="AF2930" s="54"/>
      <c r="AG2930" s="54"/>
      <c r="AH2930" s="54"/>
      <c r="AI2930" s="55"/>
    </row>
    <row r="2931" spans="1:35" x14ac:dyDescent="0.25">
      <c r="A2931" s="26"/>
      <c r="B2931" s="26"/>
      <c r="C2931" s="26"/>
      <c r="D2931" s="26"/>
      <c r="E2931" s="26"/>
      <c r="F2931" s="50"/>
      <c r="G2931" s="51"/>
      <c r="H2931" s="51"/>
      <c r="I2931" s="51"/>
      <c r="J2931" s="51"/>
      <c r="K2931" s="52"/>
      <c r="L2931" s="50"/>
      <c r="M2931" s="51"/>
      <c r="N2931" s="51"/>
      <c r="O2931" s="51"/>
      <c r="P2931" s="51"/>
      <c r="Q2931" s="52"/>
      <c r="R2931" s="50"/>
      <c r="S2931" s="51"/>
      <c r="T2931" s="51"/>
      <c r="U2931" s="51"/>
      <c r="V2931" s="51"/>
      <c r="W2931" s="52"/>
      <c r="X2931" s="50"/>
      <c r="Y2931" s="51"/>
      <c r="Z2931" s="51"/>
      <c r="AA2931" s="51"/>
      <c r="AB2931" s="51"/>
      <c r="AC2931" s="52"/>
      <c r="AD2931" s="50"/>
      <c r="AE2931" s="51"/>
      <c r="AF2931" s="51"/>
      <c r="AG2931" s="51"/>
      <c r="AH2931" s="51"/>
      <c r="AI2931" s="52"/>
    </row>
    <row r="2932" spans="1:35" x14ac:dyDescent="0.25">
      <c r="A2932" s="27"/>
      <c r="B2932" s="27"/>
      <c r="C2932" s="27"/>
      <c r="D2932" s="27"/>
      <c r="E2932" s="27"/>
      <c r="F2932" s="53"/>
      <c r="G2932" s="54"/>
      <c r="H2932" s="54"/>
      <c r="I2932" s="54"/>
      <c r="J2932" s="54"/>
      <c r="K2932" s="55"/>
      <c r="L2932" s="53"/>
      <c r="M2932" s="54"/>
      <c r="N2932" s="54"/>
      <c r="O2932" s="54"/>
      <c r="P2932" s="54"/>
      <c r="Q2932" s="55"/>
      <c r="R2932" s="53"/>
      <c r="S2932" s="54"/>
      <c r="T2932" s="54"/>
      <c r="U2932" s="54"/>
      <c r="V2932" s="54"/>
      <c r="W2932" s="55"/>
      <c r="X2932" s="53"/>
      <c r="Y2932" s="54"/>
      <c r="Z2932" s="54"/>
      <c r="AA2932" s="54"/>
      <c r="AB2932" s="54"/>
      <c r="AC2932" s="55"/>
      <c r="AD2932" s="53"/>
      <c r="AE2932" s="54"/>
      <c r="AF2932" s="54"/>
      <c r="AG2932" s="54"/>
      <c r="AH2932" s="54"/>
      <c r="AI2932" s="55"/>
    </row>
    <row r="2933" spans="1:35" x14ac:dyDescent="0.25">
      <c r="A2933" s="26"/>
      <c r="B2933" s="26"/>
      <c r="C2933" s="26"/>
      <c r="D2933" s="26"/>
      <c r="E2933" s="26"/>
      <c r="F2933" s="50"/>
      <c r="G2933" s="51"/>
      <c r="H2933" s="51"/>
      <c r="I2933" s="51"/>
      <c r="J2933" s="51"/>
      <c r="K2933" s="52"/>
      <c r="L2933" s="50"/>
      <c r="M2933" s="51"/>
      <c r="N2933" s="51"/>
      <c r="O2933" s="51"/>
      <c r="P2933" s="51"/>
      <c r="Q2933" s="52"/>
      <c r="R2933" s="50"/>
      <c r="S2933" s="51"/>
      <c r="T2933" s="51"/>
      <c r="U2933" s="51"/>
      <c r="V2933" s="51"/>
      <c r="W2933" s="52"/>
      <c r="X2933" s="50"/>
      <c r="Y2933" s="51"/>
      <c r="Z2933" s="51"/>
      <c r="AA2933" s="51"/>
      <c r="AB2933" s="51"/>
      <c r="AC2933" s="52"/>
      <c r="AD2933" s="50"/>
      <c r="AE2933" s="51"/>
      <c r="AF2933" s="51"/>
      <c r="AG2933" s="51"/>
      <c r="AH2933" s="51"/>
      <c r="AI2933" s="52"/>
    </row>
    <row r="2934" spans="1:35" x14ac:dyDescent="0.25">
      <c r="A2934" s="27"/>
      <c r="B2934" s="27"/>
      <c r="C2934" s="27"/>
      <c r="D2934" s="27"/>
      <c r="E2934" s="27"/>
      <c r="F2934" s="53"/>
      <c r="G2934" s="54"/>
      <c r="H2934" s="54"/>
      <c r="I2934" s="54"/>
      <c r="J2934" s="54"/>
      <c r="K2934" s="55"/>
      <c r="L2934" s="53"/>
      <c r="M2934" s="54"/>
      <c r="N2934" s="54"/>
      <c r="O2934" s="54"/>
      <c r="P2934" s="54"/>
      <c r="Q2934" s="55"/>
      <c r="R2934" s="53"/>
      <c r="S2934" s="54"/>
      <c r="T2934" s="54"/>
      <c r="U2934" s="54"/>
      <c r="V2934" s="54"/>
      <c r="W2934" s="55"/>
      <c r="X2934" s="53"/>
      <c r="Y2934" s="54"/>
      <c r="Z2934" s="54"/>
      <c r="AA2934" s="54"/>
      <c r="AB2934" s="54"/>
      <c r="AC2934" s="55"/>
      <c r="AD2934" s="53"/>
      <c r="AE2934" s="54"/>
      <c r="AF2934" s="54"/>
      <c r="AG2934" s="54"/>
      <c r="AH2934" s="54"/>
      <c r="AI2934" s="55"/>
    </row>
    <row r="2935" spans="1:35" x14ac:dyDescent="0.25">
      <c r="A2935" s="26"/>
      <c r="B2935" s="26"/>
      <c r="C2935" s="26"/>
      <c r="D2935" s="26"/>
      <c r="E2935" s="26"/>
      <c r="F2935" s="50"/>
      <c r="G2935" s="51"/>
      <c r="H2935" s="51"/>
      <c r="I2935" s="51"/>
      <c r="J2935" s="51"/>
      <c r="K2935" s="52"/>
      <c r="L2935" s="50"/>
      <c r="M2935" s="51"/>
      <c r="N2935" s="51"/>
      <c r="O2935" s="51"/>
      <c r="P2935" s="51"/>
      <c r="Q2935" s="52"/>
      <c r="R2935" s="50"/>
      <c r="S2935" s="51"/>
      <c r="T2935" s="51"/>
      <c r="U2935" s="51"/>
      <c r="V2935" s="51"/>
      <c r="W2935" s="52"/>
      <c r="X2935" s="50"/>
      <c r="Y2935" s="51"/>
      <c r="Z2935" s="51"/>
      <c r="AA2935" s="51"/>
      <c r="AB2935" s="51"/>
      <c r="AC2935" s="52"/>
      <c r="AD2935" s="50"/>
      <c r="AE2935" s="51"/>
      <c r="AF2935" s="51"/>
      <c r="AG2935" s="51"/>
      <c r="AH2935" s="51"/>
      <c r="AI2935" s="52"/>
    </row>
    <row r="2936" spans="1:35" x14ac:dyDescent="0.25">
      <c r="A2936" s="27"/>
      <c r="B2936" s="27"/>
      <c r="C2936" s="27"/>
      <c r="D2936" s="27"/>
      <c r="E2936" s="27"/>
      <c r="F2936" s="53"/>
      <c r="G2936" s="54"/>
      <c r="H2936" s="54"/>
      <c r="I2936" s="54"/>
      <c r="J2936" s="54"/>
      <c r="K2936" s="55"/>
      <c r="L2936" s="53"/>
      <c r="M2936" s="54"/>
      <c r="N2936" s="54"/>
      <c r="O2936" s="54"/>
      <c r="P2936" s="54"/>
      <c r="Q2936" s="55"/>
      <c r="R2936" s="53"/>
      <c r="S2936" s="54"/>
      <c r="T2936" s="54"/>
      <c r="U2936" s="54"/>
      <c r="V2936" s="54"/>
      <c r="W2936" s="55"/>
      <c r="X2936" s="53"/>
      <c r="Y2936" s="54"/>
      <c r="Z2936" s="54"/>
      <c r="AA2936" s="54"/>
      <c r="AB2936" s="54"/>
      <c r="AC2936" s="55"/>
      <c r="AD2936" s="53"/>
      <c r="AE2936" s="54"/>
      <c r="AF2936" s="54"/>
      <c r="AG2936" s="54"/>
      <c r="AH2936" s="54"/>
      <c r="AI2936" s="55"/>
    </row>
    <row r="2937" spans="1:35" x14ac:dyDescent="0.25">
      <c r="A2937" s="26"/>
      <c r="B2937" s="26"/>
      <c r="C2937" s="26"/>
      <c r="D2937" s="26"/>
      <c r="E2937" s="26"/>
      <c r="F2937" s="50"/>
      <c r="G2937" s="51"/>
      <c r="H2937" s="51"/>
      <c r="I2937" s="51"/>
      <c r="J2937" s="51"/>
      <c r="K2937" s="52"/>
      <c r="L2937" s="50"/>
      <c r="M2937" s="51"/>
      <c r="N2937" s="51"/>
      <c r="O2937" s="51"/>
      <c r="P2937" s="51"/>
      <c r="Q2937" s="52"/>
      <c r="R2937" s="50"/>
      <c r="S2937" s="51"/>
      <c r="T2937" s="51"/>
      <c r="U2937" s="51"/>
      <c r="V2937" s="51"/>
      <c r="W2937" s="52"/>
      <c r="X2937" s="50"/>
      <c r="Y2937" s="51"/>
      <c r="Z2937" s="51"/>
      <c r="AA2937" s="51"/>
      <c r="AB2937" s="51"/>
      <c r="AC2937" s="52"/>
      <c r="AD2937" s="50"/>
      <c r="AE2937" s="51"/>
      <c r="AF2937" s="51"/>
      <c r="AG2937" s="51"/>
      <c r="AH2937" s="51"/>
      <c r="AI2937" s="52"/>
    </row>
    <row r="2938" spans="1:35" x14ac:dyDescent="0.25">
      <c r="A2938" s="27"/>
      <c r="B2938" s="27"/>
      <c r="C2938" s="27"/>
      <c r="D2938" s="27"/>
      <c r="E2938" s="27"/>
      <c r="F2938" s="53"/>
      <c r="G2938" s="54"/>
      <c r="H2938" s="54"/>
      <c r="I2938" s="54"/>
      <c r="J2938" s="54"/>
      <c r="K2938" s="55"/>
      <c r="L2938" s="53"/>
      <c r="M2938" s="54"/>
      <c r="N2938" s="54"/>
      <c r="O2938" s="54"/>
      <c r="P2938" s="54"/>
      <c r="Q2938" s="55"/>
      <c r="R2938" s="53"/>
      <c r="S2938" s="54"/>
      <c r="T2938" s="54"/>
      <c r="U2938" s="54"/>
      <c r="V2938" s="54"/>
      <c r="W2938" s="55"/>
      <c r="X2938" s="53"/>
      <c r="Y2938" s="54"/>
      <c r="Z2938" s="54"/>
      <c r="AA2938" s="54"/>
      <c r="AB2938" s="54"/>
      <c r="AC2938" s="55"/>
      <c r="AD2938" s="53"/>
      <c r="AE2938" s="54"/>
      <c r="AF2938" s="54"/>
      <c r="AG2938" s="54"/>
      <c r="AH2938" s="54"/>
      <c r="AI2938" s="55"/>
    </row>
    <row r="2939" spans="1:35" x14ac:dyDescent="0.25">
      <c r="A2939" s="26"/>
      <c r="B2939" s="26"/>
      <c r="C2939" s="26"/>
      <c r="D2939" s="26"/>
      <c r="E2939" s="26"/>
      <c r="F2939" s="50"/>
      <c r="G2939" s="51"/>
      <c r="H2939" s="51"/>
      <c r="I2939" s="51"/>
      <c r="J2939" s="51"/>
      <c r="K2939" s="52"/>
      <c r="L2939" s="50"/>
      <c r="M2939" s="51"/>
      <c r="N2939" s="51"/>
      <c r="O2939" s="51"/>
      <c r="P2939" s="51"/>
      <c r="Q2939" s="52"/>
      <c r="R2939" s="50"/>
      <c r="S2939" s="51"/>
      <c r="T2939" s="51"/>
      <c r="U2939" s="51"/>
      <c r="V2939" s="51"/>
      <c r="W2939" s="52"/>
      <c r="X2939" s="50"/>
      <c r="Y2939" s="51"/>
      <c r="Z2939" s="51"/>
      <c r="AA2939" s="51"/>
      <c r="AB2939" s="51"/>
      <c r="AC2939" s="52"/>
      <c r="AD2939" s="50"/>
      <c r="AE2939" s="51"/>
      <c r="AF2939" s="51"/>
      <c r="AG2939" s="51"/>
      <c r="AH2939" s="51"/>
      <c r="AI2939" s="52"/>
    </row>
    <row r="2940" spans="1:35" x14ac:dyDescent="0.25">
      <c r="A2940" s="27"/>
      <c r="B2940" s="27"/>
      <c r="C2940" s="27"/>
      <c r="D2940" s="27"/>
      <c r="E2940" s="27"/>
      <c r="F2940" s="53"/>
      <c r="G2940" s="54"/>
      <c r="H2940" s="54"/>
      <c r="I2940" s="54"/>
      <c r="J2940" s="54"/>
      <c r="K2940" s="55"/>
      <c r="L2940" s="53"/>
      <c r="M2940" s="54"/>
      <c r="N2940" s="54"/>
      <c r="O2940" s="54"/>
      <c r="P2940" s="54"/>
      <c r="Q2940" s="55"/>
      <c r="R2940" s="53"/>
      <c r="S2940" s="54"/>
      <c r="T2940" s="54"/>
      <c r="U2940" s="54"/>
      <c r="V2940" s="54"/>
      <c r="W2940" s="55"/>
      <c r="X2940" s="53"/>
      <c r="Y2940" s="54"/>
      <c r="Z2940" s="54"/>
      <c r="AA2940" s="54"/>
      <c r="AB2940" s="54"/>
      <c r="AC2940" s="55"/>
      <c r="AD2940" s="53"/>
      <c r="AE2940" s="54"/>
      <c r="AF2940" s="54"/>
      <c r="AG2940" s="54"/>
      <c r="AH2940" s="54"/>
      <c r="AI2940" s="55"/>
    </row>
    <row r="2941" spans="1:35" x14ac:dyDescent="0.25">
      <c r="A2941" s="26"/>
      <c r="B2941" s="26"/>
      <c r="C2941" s="26"/>
      <c r="D2941" s="26"/>
      <c r="E2941" s="26"/>
      <c r="F2941" s="50"/>
      <c r="G2941" s="51"/>
      <c r="H2941" s="51"/>
      <c r="I2941" s="51"/>
      <c r="J2941" s="51"/>
      <c r="K2941" s="52"/>
      <c r="L2941" s="50"/>
      <c r="M2941" s="51"/>
      <c r="N2941" s="51"/>
      <c r="O2941" s="51"/>
      <c r="P2941" s="51"/>
      <c r="Q2941" s="52"/>
      <c r="R2941" s="50"/>
      <c r="S2941" s="51"/>
      <c r="T2941" s="51"/>
      <c r="U2941" s="51"/>
      <c r="V2941" s="51"/>
      <c r="W2941" s="52"/>
      <c r="X2941" s="50"/>
      <c r="Y2941" s="51"/>
      <c r="Z2941" s="51"/>
      <c r="AA2941" s="51"/>
      <c r="AB2941" s="51"/>
      <c r="AC2941" s="52"/>
      <c r="AD2941" s="50"/>
      <c r="AE2941" s="51"/>
      <c r="AF2941" s="51"/>
      <c r="AG2941" s="51"/>
      <c r="AH2941" s="51"/>
      <c r="AI2941" s="52"/>
    </row>
    <row r="2942" spans="1:35" x14ac:dyDescent="0.25">
      <c r="A2942" s="27"/>
      <c r="B2942" s="27"/>
      <c r="C2942" s="27"/>
      <c r="D2942" s="27"/>
      <c r="E2942" s="27"/>
      <c r="F2942" s="53"/>
      <c r="G2942" s="54"/>
      <c r="H2942" s="54"/>
      <c r="I2942" s="54"/>
      <c r="J2942" s="54"/>
      <c r="K2942" s="55"/>
      <c r="L2942" s="53"/>
      <c r="M2942" s="54"/>
      <c r="N2942" s="54"/>
      <c r="O2942" s="54"/>
      <c r="P2942" s="54"/>
      <c r="Q2942" s="55"/>
      <c r="R2942" s="53"/>
      <c r="S2942" s="54"/>
      <c r="T2942" s="54"/>
      <c r="U2942" s="54"/>
      <c r="V2942" s="54"/>
      <c r="W2942" s="55"/>
      <c r="X2942" s="53"/>
      <c r="Y2942" s="54"/>
      <c r="Z2942" s="54"/>
      <c r="AA2942" s="54"/>
      <c r="AB2942" s="54"/>
      <c r="AC2942" s="55"/>
      <c r="AD2942" s="53"/>
      <c r="AE2942" s="54"/>
      <c r="AF2942" s="54"/>
      <c r="AG2942" s="54"/>
      <c r="AH2942" s="54"/>
      <c r="AI2942" s="55"/>
    </row>
    <row r="2943" spans="1:35" x14ac:dyDescent="0.25">
      <c r="A2943" s="26"/>
      <c r="B2943" s="26"/>
      <c r="C2943" s="26"/>
      <c r="D2943" s="26"/>
      <c r="E2943" s="26"/>
      <c r="F2943" s="50"/>
      <c r="G2943" s="51"/>
      <c r="H2943" s="51"/>
      <c r="I2943" s="51"/>
      <c r="J2943" s="51"/>
      <c r="K2943" s="52"/>
      <c r="L2943" s="50"/>
      <c r="M2943" s="51"/>
      <c r="N2943" s="51"/>
      <c r="O2943" s="51"/>
      <c r="P2943" s="51"/>
      <c r="Q2943" s="52"/>
      <c r="R2943" s="50"/>
      <c r="S2943" s="51"/>
      <c r="T2943" s="51"/>
      <c r="U2943" s="51"/>
      <c r="V2943" s="51"/>
      <c r="W2943" s="52"/>
      <c r="X2943" s="50"/>
      <c r="Y2943" s="51"/>
      <c r="Z2943" s="51"/>
      <c r="AA2943" s="51"/>
      <c r="AB2943" s="51"/>
      <c r="AC2943" s="52"/>
      <c r="AD2943" s="50"/>
      <c r="AE2943" s="51"/>
      <c r="AF2943" s="51"/>
      <c r="AG2943" s="51"/>
      <c r="AH2943" s="51"/>
      <c r="AI2943" s="52"/>
    </row>
    <row r="2944" spans="1:35" x14ac:dyDescent="0.25">
      <c r="A2944" s="27"/>
      <c r="B2944" s="27"/>
      <c r="C2944" s="27"/>
      <c r="D2944" s="27"/>
      <c r="E2944" s="27"/>
      <c r="F2944" s="53"/>
      <c r="G2944" s="54"/>
      <c r="H2944" s="54"/>
      <c r="I2944" s="54"/>
      <c r="J2944" s="54"/>
      <c r="K2944" s="55"/>
      <c r="L2944" s="53"/>
      <c r="M2944" s="54"/>
      <c r="N2944" s="54"/>
      <c r="O2944" s="54"/>
      <c r="P2944" s="54"/>
      <c r="Q2944" s="55"/>
      <c r="R2944" s="53"/>
      <c r="S2944" s="54"/>
      <c r="T2944" s="54"/>
      <c r="U2944" s="54"/>
      <c r="V2944" s="54"/>
      <c r="W2944" s="55"/>
      <c r="X2944" s="53"/>
      <c r="Y2944" s="54"/>
      <c r="Z2944" s="54"/>
      <c r="AA2944" s="54"/>
      <c r="AB2944" s="54"/>
      <c r="AC2944" s="55"/>
      <c r="AD2944" s="53"/>
      <c r="AE2944" s="54"/>
      <c r="AF2944" s="54"/>
      <c r="AG2944" s="54"/>
      <c r="AH2944" s="54"/>
      <c r="AI2944" s="55"/>
    </row>
    <row r="2945" spans="1:35" x14ac:dyDescent="0.25">
      <c r="A2945" s="26"/>
      <c r="B2945" s="26"/>
      <c r="C2945" s="26"/>
      <c r="D2945" s="26"/>
      <c r="E2945" s="26"/>
      <c r="F2945" s="50"/>
      <c r="G2945" s="51"/>
      <c r="H2945" s="51"/>
      <c r="I2945" s="51"/>
      <c r="J2945" s="51"/>
      <c r="K2945" s="52"/>
      <c r="L2945" s="50"/>
      <c r="M2945" s="51"/>
      <c r="N2945" s="51"/>
      <c r="O2945" s="51"/>
      <c r="P2945" s="51"/>
      <c r="Q2945" s="52"/>
      <c r="R2945" s="50"/>
      <c r="S2945" s="51"/>
      <c r="T2945" s="51"/>
      <c r="U2945" s="51"/>
      <c r="V2945" s="51"/>
      <c r="W2945" s="52"/>
      <c r="X2945" s="50"/>
      <c r="Y2945" s="51"/>
      <c r="Z2945" s="51"/>
      <c r="AA2945" s="51"/>
      <c r="AB2945" s="51"/>
      <c r="AC2945" s="52"/>
      <c r="AD2945" s="50"/>
      <c r="AE2945" s="51"/>
      <c r="AF2945" s="51"/>
      <c r="AG2945" s="51"/>
      <c r="AH2945" s="51"/>
      <c r="AI2945" s="52"/>
    </row>
    <row r="2946" spans="1:35" x14ac:dyDescent="0.25">
      <c r="A2946" s="27"/>
      <c r="B2946" s="27"/>
      <c r="C2946" s="27"/>
      <c r="D2946" s="27"/>
      <c r="E2946" s="27"/>
      <c r="F2946" s="53"/>
      <c r="G2946" s="54"/>
      <c r="H2946" s="54"/>
      <c r="I2946" s="54"/>
      <c r="J2946" s="54"/>
      <c r="K2946" s="55"/>
      <c r="L2946" s="53"/>
      <c r="M2946" s="54"/>
      <c r="N2946" s="54"/>
      <c r="O2946" s="54"/>
      <c r="P2946" s="54"/>
      <c r="Q2946" s="55"/>
      <c r="R2946" s="53"/>
      <c r="S2946" s="54"/>
      <c r="T2946" s="54"/>
      <c r="U2946" s="54"/>
      <c r="V2946" s="54"/>
      <c r="W2946" s="55"/>
      <c r="X2946" s="53"/>
      <c r="Y2946" s="54"/>
      <c r="Z2946" s="54"/>
      <c r="AA2946" s="54"/>
      <c r="AB2946" s="54"/>
      <c r="AC2946" s="55"/>
      <c r="AD2946" s="53"/>
      <c r="AE2946" s="54"/>
      <c r="AF2946" s="54"/>
      <c r="AG2946" s="54"/>
      <c r="AH2946" s="54"/>
      <c r="AI2946" s="55"/>
    </row>
    <row r="2947" spans="1:35" x14ac:dyDescent="0.25">
      <c r="A2947" s="26"/>
      <c r="B2947" s="26"/>
      <c r="C2947" s="26"/>
      <c r="D2947" s="26"/>
      <c r="E2947" s="26"/>
      <c r="F2947" s="50"/>
      <c r="G2947" s="51"/>
      <c r="H2947" s="51"/>
      <c r="I2947" s="51"/>
      <c r="J2947" s="51"/>
      <c r="K2947" s="52"/>
      <c r="L2947" s="50"/>
      <c r="M2947" s="51"/>
      <c r="N2947" s="51"/>
      <c r="O2947" s="51"/>
      <c r="P2947" s="51"/>
      <c r="Q2947" s="52"/>
      <c r="R2947" s="50"/>
      <c r="S2947" s="51"/>
      <c r="T2947" s="51"/>
      <c r="U2947" s="51"/>
      <c r="V2947" s="51"/>
      <c r="W2947" s="52"/>
      <c r="X2947" s="50"/>
      <c r="Y2947" s="51"/>
      <c r="Z2947" s="51"/>
      <c r="AA2947" s="51"/>
      <c r="AB2947" s="51"/>
      <c r="AC2947" s="52"/>
      <c r="AD2947" s="50"/>
      <c r="AE2947" s="51"/>
      <c r="AF2947" s="51"/>
      <c r="AG2947" s="51"/>
      <c r="AH2947" s="51"/>
      <c r="AI2947" s="52"/>
    </row>
    <row r="2948" spans="1:35" x14ac:dyDescent="0.25">
      <c r="A2948" s="27"/>
      <c r="B2948" s="27"/>
      <c r="C2948" s="27"/>
      <c r="D2948" s="27"/>
      <c r="E2948" s="27"/>
      <c r="F2948" s="53"/>
      <c r="G2948" s="54"/>
      <c r="H2948" s="54"/>
      <c r="I2948" s="54"/>
      <c r="J2948" s="54"/>
      <c r="K2948" s="55"/>
      <c r="L2948" s="53"/>
      <c r="M2948" s="54"/>
      <c r="N2948" s="54"/>
      <c r="O2948" s="54"/>
      <c r="P2948" s="54"/>
      <c r="Q2948" s="55"/>
      <c r="R2948" s="53"/>
      <c r="S2948" s="54"/>
      <c r="T2948" s="54"/>
      <c r="U2948" s="54"/>
      <c r="V2948" s="54"/>
      <c r="W2948" s="55"/>
      <c r="X2948" s="53"/>
      <c r="Y2948" s="54"/>
      <c r="Z2948" s="54"/>
      <c r="AA2948" s="54"/>
      <c r="AB2948" s="54"/>
      <c r="AC2948" s="55"/>
      <c r="AD2948" s="53"/>
      <c r="AE2948" s="54"/>
      <c r="AF2948" s="54"/>
      <c r="AG2948" s="54"/>
      <c r="AH2948" s="54"/>
      <c r="AI2948" s="55"/>
    </row>
    <row r="2949" spans="1:35" x14ac:dyDescent="0.25">
      <c r="A2949" s="26"/>
      <c r="B2949" s="26"/>
      <c r="C2949" s="26"/>
      <c r="D2949" s="26"/>
      <c r="E2949" s="26"/>
      <c r="F2949" s="50"/>
      <c r="G2949" s="51"/>
      <c r="H2949" s="51"/>
      <c r="I2949" s="51"/>
      <c r="J2949" s="51"/>
      <c r="K2949" s="52"/>
      <c r="L2949" s="50"/>
      <c r="M2949" s="51"/>
      <c r="N2949" s="51"/>
      <c r="O2949" s="51"/>
      <c r="P2949" s="51"/>
      <c r="Q2949" s="52"/>
      <c r="R2949" s="50"/>
      <c r="S2949" s="51"/>
      <c r="T2949" s="51"/>
      <c r="U2949" s="51"/>
      <c r="V2949" s="51"/>
      <c r="W2949" s="52"/>
      <c r="X2949" s="50"/>
      <c r="Y2949" s="51"/>
      <c r="Z2949" s="51"/>
      <c r="AA2949" s="51"/>
      <c r="AB2949" s="51"/>
      <c r="AC2949" s="52"/>
      <c r="AD2949" s="50"/>
      <c r="AE2949" s="51"/>
      <c r="AF2949" s="51"/>
      <c r="AG2949" s="51"/>
      <c r="AH2949" s="51"/>
      <c r="AI2949" s="52"/>
    </row>
    <row r="2950" spans="1:35" x14ac:dyDescent="0.25">
      <c r="A2950" s="27"/>
      <c r="B2950" s="27"/>
      <c r="C2950" s="27"/>
      <c r="D2950" s="27"/>
      <c r="E2950" s="27"/>
      <c r="F2950" s="53"/>
      <c r="G2950" s="54"/>
      <c r="H2950" s="54"/>
      <c r="I2950" s="54"/>
      <c r="J2950" s="54"/>
      <c r="K2950" s="55"/>
      <c r="L2950" s="53"/>
      <c r="M2950" s="54"/>
      <c r="N2950" s="54"/>
      <c r="O2950" s="54"/>
      <c r="P2950" s="54"/>
      <c r="Q2950" s="55"/>
      <c r="R2950" s="53"/>
      <c r="S2950" s="54"/>
      <c r="T2950" s="54"/>
      <c r="U2950" s="54"/>
      <c r="V2950" s="54"/>
      <c r="W2950" s="55"/>
      <c r="X2950" s="53"/>
      <c r="Y2950" s="54"/>
      <c r="Z2950" s="54"/>
      <c r="AA2950" s="54"/>
      <c r="AB2950" s="54"/>
      <c r="AC2950" s="55"/>
      <c r="AD2950" s="53"/>
      <c r="AE2950" s="54"/>
      <c r="AF2950" s="54"/>
      <c r="AG2950" s="54"/>
      <c r="AH2950" s="54"/>
      <c r="AI2950" s="55"/>
    </row>
    <row r="2951" spans="1:35" x14ac:dyDescent="0.25">
      <c r="A2951" s="26"/>
      <c r="B2951" s="26"/>
      <c r="C2951" s="26"/>
      <c r="D2951" s="26"/>
      <c r="E2951" s="26"/>
      <c r="F2951" s="50"/>
      <c r="G2951" s="51"/>
      <c r="H2951" s="51"/>
      <c r="I2951" s="51"/>
      <c r="J2951" s="51"/>
      <c r="K2951" s="52"/>
      <c r="L2951" s="50"/>
      <c r="M2951" s="51"/>
      <c r="N2951" s="51"/>
      <c r="O2951" s="51"/>
      <c r="P2951" s="51"/>
      <c r="Q2951" s="52"/>
      <c r="R2951" s="50"/>
      <c r="S2951" s="51"/>
      <c r="T2951" s="51"/>
      <c r="U2951" s="51"/>
      <c r="V2951" s="51"/>
      <c r="W2951" s="52"/>
      <c r="X2951" s="50"/>
      <c r="Y2951" s="51"/>
      <c r="Z2951" s="51"/>
      <c r="AA2951" s="51"/>
      <c r="AB2951" s="51"/>
      <c r="AC2951" s="52"/>
      <c r="AD2951" s="50"/>
      <c r="AE2951" s="51"/>
      <c r="AF2951" s="51"/>
      <c r="AG2951" s="51"/>
      <c r="AH2951" s="51"/>
      <c r="AI2951" s="52"/>
    </row>
    <row r="2952" spans="1:35" x14ac:dyDescent="0.25">
      <c r="A2952" s="27"/>
      <c r="B2952" s="27"/>
      <c r="C2952" s="27"/>
      <c r="D2952" s="27"/>
      <c r="E2952" s="27"/>
      <c r="F2952" s="53"/>
      <c r="G2952" s="54"/>
      <c r="H2952" s="54"/>
      <c r="I2952" s="54"/>
      <c r="J2952" s="54"/>
      <c r="K2952" s="55"/>
      <c r="L2952" s="53"/>
      <c r="M2952" s="54"/>
      <c r="N2952" s="54"/>
      <c r="O2952" s="54"/>
      <c r="P2952" s="54"/>
      <c r="Q2952" s="55"/>
      <c r="R2952" s="53"/>
      <c r="S2952" s="54"/>
      <c r="T2952" s="54"/>
      <c r="U2952" s="54"/>
      <c r="V2952" s="54"/>
      <c r="W2952" s="55"/>
      <c r="X2952" s="53"/>
      <c r="Y2952" s="54"/>
      <c r="Z2952" s="54"/>
      <c r="AA2952" s="54"/>
      <c r="AB2952" s="54"/>
      <c r="AC2952" s="55"/>
      <c r="AD2952" s="53"/>
      <c r="AE2952" s="54"/>
      <c r="AF2952" s="54"/>
      <c r="AG2952" s="54"/>
      <c r="AH2952" s="54"/>
      <c r="AI2952" s="55"/>
    </row>
    <row r="2953" spans="1:35" x14ac:dyDescent="0.25">
      <c r="A2953" s="26"/>
      <c r="B2953" s="26"/>
      <c r="C2953" s="26"/>
      <c r="D2953" s="26"/>
      <c r="E2953" s="26"/>
      <c r="F2953" s="50"/>
      <c r="G2953" s="51"/>
      <c r="H2953" s="51"/>
      <c r="I2953" s="51"/>
      <c r="J2953" s="51"/>
      <c r="K2953" s="52"/>
      <c r="L2953" s="50"/>
      <c r="M2953" s="51"/>
      <c r="N2953" s="51"/>
      <c r="O2953" s="51"/>
      <c r="P2953" s="51"/>
      <c r="Q2953" s="52"/>
      <c r="R2953" s="50"/>
      <c r="S2953" s="51"/>
      <c r="T2953" s="51"/>
      <c r="U2953" s="51"/>
      <c r="V2953" s="51"/>
      <c r="W2953" s="52"/>
      <c r="X2953" s="50"/>
      <c r="Y2953" s="51"/>
      <c r="Z2953" s="51"/>
      <c r="AA2953" s="51"/>
      <c r="AB2953" s="51"/>
      <c r="AC2953" s="52"/>
      <c r="AD2953" s="50"/>
      <c r="AE2953" s="51"/>
      <c r="AF2953" s="51"/>
      <c r="AG2953" s="51"/>
      <c r="AH2953" s="51"/>
      <c r="AI2953" s="52"/>
    </row>
    <row r="2954" spans="1:35" x14ac:dyDescent="0.25">
      <c r="A2954" s="27"/>
      <c r="B2954" s="27"/>
      <c r="C2954" s="27"/>
      <c r="D2954" s="27"/>
      <c r="E2954" s="27"/>
      <c r="F2954" s="53"/>
      <c r="G2954" s="54"/>
      <c r="H2954" s="54"/>
      <c r="I2954" s="54"/>
      <c r="J2954" s="54"/>
      <c r="K2954" s="55"/>
      <c r="L2954" s="53"/>
      <c r="M2954" s="54"/>
      <c r="N2954" s="54"/>
      <c r="O2954" s="54"/>
      <c r="P2954" s="54"/>
      <c r="Q2954" s="55"/>
      <c r="R2954" s="53"/>
      <c r="S2954" s="54"/>
      <c r="T2954" s="54"/>
      <c r="U2954" s="54"/>
      <c r="V2954" s="54"/>
      <c r="W2954" s="55"/>
      <c r="X2954" s="53"/>
      <c r="Y2954" s="54"/>
      <c r="Z2954" s="54"/>
      <c r="AA2954" s="54"/>
      <c r="AB2954" s="54"/>
      <c r="AC2954" s="55"/>
      <c r="AD2954" s="53"/>
      <c r="AE2954" s="54"/>
      <c r="AF2954" s="54"/>
      <c r="AG2954" s="54"/>
      <c r="AH2954" s="54"/>
      <c r="AI2954" s="55"/>
    </row>
    <row r="2955" spans="1:35" x14ac:dyDescent="0.25">
      <c r="A2955" s="26"/>
      <c r="B2955" s="26"/>
      <c r="C2955" s="26"/>
      <c r="D2955" s="26"/>
      <c r="E2955" s="26"/>
      <c r="F2955" s="50"/>
      <c r="G2955" s="51"/>
      <c r="H2955" s="51"/>
      <c r="I2955" s="51"/>
      <c r="J2955" s="51"/>
      <c r="K2955" s="52"/>
      <c r="L2955" s="50"/>
      <c r="M2955" s="51"/>
      <c r="N2955" s="51"/>
      <c r="O2955" s="51"/>
      <c r="P2955" s="51"/>
      <c r="Q2955" s="52"/>
      <c r="R2955" s="50"/>
      <c r="S2955" s="51"/>
      <c r="T2955" s="51"/>
      <c r="U2955" s="51"/>
      <c r="V2955" s="51"/>
      <c r="W2955" s="52"/>
      <c r="X2955" s="50"/>
      <c r="Y2955" s="51"/>
      <c r="Z2955" s="51"/>
      <c r="AA2955" s="51"/>
      <c r="AB2955" s="51"/>
      <c r="AC2955" s="52"/>
      <c r="AD2955" s="50"/>
      <c r="AE2955" s="51"/>
      <c r="AF2955" s="51"/>
      <c r="AG2955" s="51"/>
      <c r="AH2955" s="51"/>
      <c r="AI2955" s="52"/>
    </row>
    <row r="2956" spans="1:35" x14ac:dyDescent="0.25">
      <c r="A2956" s="27"/>
      <c r="B2956" s="27"/>
      <c r="C2956" s="27"/>
      <c r="D2956" s="27"/>
      <c r="E2956" s="27"/>
      <c r="F2956" s="53"/>
      <c r="G2956" s="54"/>
      <c r="H2956" s="54"/>
      <c r="I2956" s="54"/>
      <c r="J2956" s="54"/>
      <c r="K2956" s="55"/>
      <c r="L2956" s="53"/>
      <c r="M2956" s="54"/>
      <c r="N2956" s="54"/>
      <c r="O2956" s="54"/>
      <c r="P2956" s="54"/>
      <c r="Q2956" s="55"/>
      <c r="R2956" s="53"/>
      <c r="S2956" s="54"/>
      <c r="T2956" s="54"/>
      <c r="U2956" s="54"/>
      <c r="V2956" s="54"/>
      <c r="W2956" s="55"/>
      <c r="X2956" s="53"/>
      <c r="Y2956" s="54"/>
      <c r="Z2956" s="54"/>
      <c r="AA2956" s="54"/>
      <c r="AB2956" s="54"/>
      <c r="AC2956" s="55"/>
      <c r="AD2956" s="53"/>
      <c r="AE2956" s="54"/>
      <c r="AF2956" s="54"/>
      <c r="AG2956" s="54"/>
      <c r="AH2956" s="54"/>
      <c r="AI2956" s="55"/>
    </row>
    <row r="2957" spans="1:35" x14ac:dyDescent="0.25">
      <c r="A2957" s="26"/>
      <c r="B2957" s="26"/>
      <c r="C2957" s="26"/>
      <c r="D2957" s="26"/>
      <c r="E2957" s="26"/>
      <c r="F2957" s="50"/>
      <c r="G2957" s="51"/>
      <c r="H2957" s="51"/>
      <c r="I2957" s="51"/>
      <c r="J2957" s="51"/>
      <c r="K2957" s="52"/>
      <c r="L2957" s="50"/>
      <c r="M2957" s="51"/>
      <c r="N2957" s="51"/>
      <c r="O2957" s="51"/>
      <c r="P2957" s="51"/>
      <c r="Q2957" s="52"/>
      <c r="R2957" s="50"/>
      <c r="S2957" s="51"/>
      <c r="T2957" s="51"/>
      <c r="U2957" s="51"/>
      <c r="V2957" s="51"/>
      <c r="W2957" s="52"/>
      <c r="X2957" s="50"/>
      <c r="Y2957" s="51"/>
      <c r="Z2957" s="51"/>
      <c r="AA2957" s="51"/>
      <c r="AB2957" s="51"/>
      <c r="AC2957" s="52"/>
      <c r="AD2957" s="50"/>
      <c r="AE2957" s="51"/>
      <c r="AF2957" s="51"/>
      <c r="AG2957" s="51"/>
      <c r="AH2957" s="51"/>
      <c r="AI2957" s="52"/>
    </row>
    <row r="2958" spans="1:35" x14ac:dyDescent="0.25">
      <c r="A2958" s="27"/>
      <c r="B2958" s="27"/>
      <c r="C2958" s="27"/>
      <c r="D2958" s="27"/>
      <c r="E2958" s="27"/>
      <c r="F2958" s="53"/>
      <c r="G2958" s="54"/>
      <c r="H2958" s="54"/>
      <c r="I2958" s="54"/>
      <c r="J2958" s="54"/>
      <c r="K2958" s="55"/>
      <c r="L2958" s="53"/>
      <c r="M2958" s="54"/>
      <c r="N2958" s="54"/>
      <c r="O2958" s="54"/>
      <c r="P2958" s="54"/>
      <c r="Q2958" s="55"/>
      <c r="R2958" s="53"/>
      <c r="S2958" s="54"/>
      <c r="T2958" s="54"/>
      <c r="U2958" s="54"/>
      <c r="V2958" s="54"/>
      <c r="W2958" s="55"/>
      <c r="X2958" s="53"/>
      <c r="Y2958" s="54"/>
      <c r="Z2958" s="54"/>
      <c r="AA2958" s="54"/>
      <c r="AB2958" s="54"/>
      <c r="AC2958" s="55"/>
      <c r="AD2958" s="53"/>
      <c r="AE2958" s="54"/>
      <c r="AF2958" s="54"/>
      <c r="AG2958" s="54"/>
      <c r="AH2958" s="54"/>
      <c r="AI2958" s="55"/>
    </row>
    <row r="2959" spans="1:35" x14ac:dyDescent="0.25">
      <c r="A2959" s="26"/>
      <c r="B2959" s="26"/>
      <c r="C2959" s="26"/>
      <c r="D2959" s="26"/>
      <c r="E2959" s="26"/>
      <c r="F2959" s="50"/>
      <c r="G2959" s="51"/>
      <c r="H2959" s="51"/>
      <c r="I2959" s="51"/>
      <c r="J2959" s="51"/>
      <c r="K2959" s="52"/>
      <c r="L2959" s="50"/>
      <c r="M2959" s="51"/>
      <c r="N2959" s="51"/>
      <c r="O2959" s="51"/>
      <c r="P2959" s="51"/>
      <c r="Q2959" s="52"/>
      <c r="R2959" s="50"/>
      <c r="S2959" s="51"/>
      <c r="T2959" s="51"/>
      <c r="U2959" s="51"/>
      <c r="V2959" s="51"/>
      <c r="W2959" s="52"/>
      <c r="X2959" s="50"/>
      <c r="Y2959" s="51"/>
      <c r="Z2959" s="51"/>
      <c r="AA2959" s="51"/>
      <c r="AB2959" s="51"/>
      <c r="AC2959" s="52"/>
      <c r="AD2959" s="50"/>
      <c r="AE2959" s="51"/>
      <c r="AF2959" s="51"/>
      <c r="AG2959" s="51"/>
      <c r="AH2959" s="51"/>
      <c r="AI2959" s="52"/>
    </row>
    <row r="2960" spans="1:35" x14ac:dyDescent="0.25">
      <c r="A2960" s="27"/>
      <c r="B2960" s="27"/>
      <c r="C2960" s="27"/>
      <c r="D2960" s="27"/>
      <c r="E2960" s="27"/>
      <c r="F2960" s="53"/>
      <c r="G2960" s="54"/>
      <c r="H2960" s="54"/>
      <c r="I2960" s="54"/>
      <c r="J2960" s="54"/>
      <c r="K2960" s="55"/>
      <c r="L2960" s="53"/>
      <c r="M2960" s="54"/>
      <c r="N2960" s="54"/>
      <c r="O2960" s="54"/>
      <c r="P2960" s="54"/>
      <c r="Q2960" s="55"/>
      <c r="R2960" s="53"/>
      <c r="S2960" s="54"/>
      <c r="T2960" s="54"/>
      <c r="U2960" s="54"/>
      <c r="V2960" s="54"/>
      <c r="W2960" s="55"/>
      <c r="X2960" s="53"/>
      <c r="Y2960" s="54"/>
      <c r="Z2960" s="54"/>
      <c r="AA2960" s="54"/>
      <c r="AB2960" s="54"/>
      <c r="AC2960" s="55"/>
      <c r="AD2960" s="53"/>
      <c r="AE2960" s="54"/>
      <c r="AF2960" s="54"/>
      <c r="AG2960" s="54"/>
      <c r="AH2960" s="54"/>
      <c r="AI2960" s="55"/>
    </row>
    <row r="2961" spans="1:35" x14ac:dyDescent="0.25">
      <c r="A2961" s="26"/>
      <c r="B2961" s="26"/>
      <c r="C2961" s="26"/>
      <c r="D2961" s="26"/>
      <c r="E2961" s="26"/>
      <c r="F2961" s="50"/>
      <c r="G2961" s="51"/>
      <c r="H2961" s="51"/>
      <c r="I2961" s="51"/>
      <c r="J2961" s="51"/>
      <c r="K2961" s="52"/>
      <c r="L2961" s="50"/>
      <c r="M2961" s="51"/>
      <c r="N2961" s="51"/>
      <c r="O2961" s="51"/>
      <c r="P2961" s="51"/>
      <c r="Q2961" s="52"/>
      <c r="R2961" s="50"/>
      <c r="S2961" s="51"/>
      <c r="T2961" s="51"/>
      <c r="U2961" s="51"/>
      <c r="V2961" s="51"/>
      <c r="W2961" s="52"/>
      <c r="X2961" s="50"/>
      <c r="Y2961" s="51"/>
      <c r="Z2961" s="51"/>
      <c r="AA2961" s="51"/>
      <c r="AB2961" s="51"/>
      <c r="AC2961" s="52"/>
      <c r="AD2961" s="50"/>
      <c r="AE2961" s="51"/>
      <c r="AF2961" s="51"/>
      <c r="AG2961" s="51"/>
      <c r="AH2961" s="51"/>
      <c r="AI2961" s="52"/>
    </row>
    <row r="2962" spans="1:35" x14ac:dyDescent="0.25">
      <c r="A2962" s="27"/>
      <c r="B2962" s="27"/>
      <c r="C2962" s="27"/>
      <c r="D2962" s="27"/>
      <c r="E2962" s="27"/>
      <c r="F2962" s="53"/>
      <c r="G2962" s="54"/>
      <c r="H2962" s="54"/>
      <c r="I2962" s="54"/>
      <c r="J2962" s="54"/>
      <c r="K2962" s="55"/>
      <c r="L2962" s="53"/>
      <c r="M2962" s="54"/>
      <c r="N2962" s="54"/>
      <c r="O2962" s="54"/>
      <c r="P2962" s="54"/>
      <c r="Q2962" s="55"/>
      <c r="R2962" s="53"/>
      <c r="S2962" s="54"/>
      <c r="T2962" s="54"/>
      <c r="U2962" s="54"/>
      <c r="V2962" s="54"/>
      <c r="W2962" s="55"/>
      <c r="X2962" s="53"/>
      <c r="Y2962" s="54"/>
      <c r="Z2962" s="54"/>
      <c r="AA2962" s="54"/>
      <c r="AB2962" s="54"/>
      <c r="AC2962" s="55"/>
      <c r="AD2962" s="53"/>
      <c r="AE2962" s="54"/>
      <c r="AF2962" s="54"/>
      <c r="AG2962" s="54"/>
      <c r="AH2962" s="54"/>
      <c r="AI2962" s="55"/>
    </row>
    <row r="2963" spans="1:35" x14ac:dyDescent="0.25">
      <c r="A2963" s="26"/>
      <c r="B2963" s="26"/>
      <c r="C2963" s="26"/>
      <c r="D2963" s="26"/>
      <c r="E2963" s="26"/>
      <c r="F2963" s="50"/>
      <c r="G2963" s="51"/>
      <c r="H2963" s="51"/>
      <c r="I2963" s="51"/>
      <c r="J2963" s="51"/>
      <c r="K2963" s="52"/>
      <c r="L2963" s="50"/>
      <c r="M2963" s="51"/>
      <c r="N2963" s="51"/>
      <c r="O2963" s="51"/>
      <c r="P2963" s="51"/>
      <c r="Q2963" s="52"/>
      <c r="R2963" s="50"/>
      <c r="S2963" s="51"/>
      <c r="T2963" s="51"/>
      <c r="U2963" s="51"/>
      <c r="V2963" s="51"/>
      <c r="W2963" s="52"/>
      <c r="X2963" s="50"/>
      <c r="Y2963" s="51"/>
      <c r="Z2963" s="51"/>
      <c r="AA2963" s="51"/>
      <c r="AB2963" s="51"/>
      <c r="AC2963" s="52"/>
      <c r="AD2963" s="50"/>
      <c r="AE2963" s="51"/>
      <c r="AF2963" s="51"/>
      <c r="AG2963" s="51"/>
      <c r="AH2963" s="51"/>
      <c r="AI2963" s="52"/>
    </row>
    <row r="2964" spans="1:35" x14ac:dyDescent="0.25">
      <c r="A2964" s="27"/>
      <c r="B2964" s="27"/>
      <c r="C2964" s="27"/>
      <c r="D2964" s="27"/>
      <c r="E2964" s="27"/>
      <c r="F2964" s="53"/>
      <c r="G2964" s="54"/>
      <c r="H2964" s="54"/>
      <c r="I2964" s="54"/>
      <c r="J2964" s="54"/>
      <c r="K2964" s="55"/>
      <c r="L2964" s="53"/>
      <c r="M2964" s="54"/>
      <c r="N2964" s="54"/>
      <c r="O2964" s="54"/>
      <c r="P2964" s="54"/>
      <c r="Q2964" s="55"/>
      <c r="R2964" s="53"/>
      <c r="S2964" s="54"/>
      <c r="T2964" s="54"/>
      <c r="U2964" s="54"/>
      <c r="V2964" s="54"/>
      <c r="W2964" s="55"/>
      <c r="X2964" s="53"/>
      <c r="Y2964" s="54"/>
      <c r="Z2964" s="54"/>
      <c r="AA2964" s="54"/>
      <c r="AB2964" s="54"/>
      <c r="AC2964" s="55"/>
      <c r="AD2964" s="53"/>
      <c r="AE2964" s="54"/>
      <c r="AF2964" s="54"/>
      <c r="AG2964" s="54"/>
      <c r="AH2964" s="54"/>
      <c r="AI2964" s="55"/>
    </row>
    <row r="2965" spans="1:35" x14ac:dyDescent="0.25">
      <c r="A2965" s="26"/>
      <c r="B2965" s="26"/>
      <c r="C2965" s="26"/>
      <c r="D2965" s="26"/>
      <c r="E2965" s="26"/>
      <c r="F2965" s="50"/>
      <c r="G2965" s="51"/>
      <c r="H2965" s="51"/>
      <c r="I2965" s="51"/>
      <c r="J2965" s="51"/>
      <c r="K2965" s="52"/>
      <c r="L2965" s="50"/>
      <c r="M2965" s="51"/>
      <c r="N2965" s="51"/>
      <c r="O2965" s="51"/>
      <c r="P2965" s="51"/>
      <c r="Q2965" s="52"/>
      <c r="R2965" s="50"/>
      <c r="S2965" s="51"/>
      <c r="T2965" s="51"/>
      <c r="U2965" s="51"/>
      <c r="V2965" s="51"/>
      <c r="W2965" s="52"/>
      <c r="X2965" s="50"/>
      <c r="Y2965" s="51"/>
      <c r="Z2965" s="51"/>
      <c r="AA2965" s="51"/>
      <c r="AB2965" s="51"/>
      <c r="AC2965" s="52"/>
      <c r="AD2965" s="50"/>
      <c r="AE2965" s="51"/>
      <c r="AF2965" s="51"/>
      <c r="AG2965" s="51"/>
      <c r="AH2965" s="51"/>
      <c r="AI2965" s="52"/>
    </row>
    <row r="2966" spans="1:35" x14ac:dyDescent="0.25">
      <c r="A2966" s="27"/>
      <c r="B2966" s="27"/>
      <c r="C2966" s="27"/>
      <c r="D2966" s="27"/>
      <c r="E2966" s="27"/>
      <c r="F2966" s="53"/>
      <c r="G2966" s="54"/>
      <c r="H2966" s="54"/>
      <c r="I2966" s="54"/>
      <c r="J2966" s="54"/>
      <c r="K2966" s="55"/>
      <c r="L2966" s="53"/>
      <c r="M2966" s="54"/>
      <c r="N2966" s="54"/>
      <c r="O2966" s="54"/>
      <c r="P2966" s="54"/>
      <c r="Q2966" s="55"/>
      <c r="R2966" s="53"/>
      <c r="S2966" s="54"/>
      <c r="T2966" s="54"/>
      <c r="U2966" s="54"/>
      <c r="V2966" s="54"/>
      <c r="W2966" s="55"/>
      <c r="X2966" s="53"/>
      <c r="Y2966" s="54"/>
      <c r="Z2966" s="54"/>
      <c r="AA2966" s="54"/>
      <c r="AB2966" s="54"/>
      <c r="AC2966" s="55"/>
      <c r="AD2966" s="53"/>
      <c r="AE2966" s="54"/>
      <c r="AF2966" s="54"/>
      <c r="AG2966" s="54"/>
      <c r="AH2966" s="54"/>
      <c r="AI2966" s="55"/>
    </row>
    <row r="2967" spans="1:35" x14ac:dyDescent="0.25">
      <c r="A2967" s="26"/>
      <c r="B2967" s="26"/>
      <c r="C2967" s="26"/>
      <c r="D2967" s="26"/>
      <c r="E2967" s="26"/>
      <c r="F2967" s="50"/>
      <c r="G2967" s="51"/>
      <c r="H2967" s="51"/>
      <c r="I2967" s="51"/>
      <c r="J2967" s="51"/>
      <c r="K2967" s="52"/>
      <c r="L2967" s="50"/>
      <c r="M2967" s="51"/>
      <c r="N2967" s="51"/>
      <c r="O2967" s="51"/>
      <c r="P2967" s="51"/>
      <c r="Q2967" s="52"/>
      <c r="R2967" s="50"/>
      <c r="S2967" s="51"/>
      <c r="T2967" s="51"/>
      <c r="U2967" s="51"/>
      <c r="V2967" s="51"/>
      <c r="W2967" s="52"/>
      <c r="X2967" s="50"/>
      <c r="Y2967" s="51"/>
      <c r="Z2967" s="51"/>
      <c r="AA2967" s="51"/>
      <c r="AB2967" s="51"/>
      <c r="AC2967" s="52"/>
      <c r="AD2967" s="50"/>
      <c r="AE2967" s="51"/>
      <c r="AF2967" s="51"/>
      <c r="AG2967" s="51"/>
      <c r="AH2967" s="51"/>
      <c r="AI2967" s="52"/>
    </row>
    <row r="2968" spans="1:35" x14ac:dyDescent="0.25">
      <c r="A2968" s="27"/>
      <c r="B2968" s="27"/>
      <c r="C2968" s="27"/>
      <c r="D2968" s="27"/>
      <c r="E2968" s="27"/>
      <c r="F2968" s="53"/>
      <c r="G2968" s="54"/>
      <c r="H2968" s="54"/>
      <c r="I2968" s="54"/>
      <c r="J2968" s="54"/>
      <c r="K2968" s="55"/>
      <c r="L2968" s="53"/>
      <c r="M2968" s="54"/>
      <c r="N2968" s="54"/>
      <c r="O2968" s="54"/>
      <c r="P2968" s="54"/>
      <c r="Q2968" s="55"/>
      <c r="R2968" s="53"/>
      <c r="S2968" s="54"/>
      <c r="T2968" s="54"/>
      <c r="U2968" s="54"/>
      <c r="V2968" s="54"/>
      <c r="W2968" s="55"/>
      <c r="X2968" s="53"/>
      <c r="Y2968" s="54"/>
      <c r="Z2968" s="54"/>
      <c r="AA2968" s="54"/>
      <c r="AB2968" s="54"/>
      <c r="AC2968" s="55"/>
      <c r="AD2968" s="53"/>
      <c r="AE2968" s="54"/>
      <c r="AF2968" s="54"/>
      <c r="AG2968" s="54"/>
      <c r="AH2968" s="54"/>
      <c r="AI2968" s="55"/>
    </row>
    <row r="2969" spans="1:35" x14ac:dyDescent="0.25">
      <c r="A2969" s="26"/>
      <c r="B2969" s="26"/>
      <c r="C2969" s="26"/>
      <c r="D2969" s="26"/>
      <c r="E2969" s="26"/>
      <c r="F2969" s="50"/>
      <c r="G2969" s="51"/>
      <c r="H2969" s="51"/>
      <c r="I2969" s="51"/>
      <c r="J2969" s="51"/>
      <c r="K2969" s="52"/>
      <c r="L2969" s="50"/>
      <c r="M2969" s="51"/>
      <c r="N2969" s="51"/>
      <c r="O2969" s="51"/>
      <c r="P2969" s="51"/>
      <c r="Q2969" s="52"/>
      <c r="R2969" s="50"/>
      <c r="S2969" s="51"/>
      <c r="T2969" s="51"/>
      <c r="U2969" s="51"/>
      <c r="V2969" s="51"/>
      <c r="W2969" s="52"/>
      <c r="X2969" s="50"/>
      <c r="Y2969" s="51"/>
      <c r="Z2969" s="51"/>
      <c r="AA2969" s="51"/>
      <c r="AB2969" s="51"/>
      <c r="AC2969" s="52"/>
      <c r="AD2969" s="50"/>
      <c r="AE2969" s="51"/>
      <c r="AF2969" s="51"/>
      <c r="AG2969" s="51"/>
      <c r="AH2969" s="51"/>
      <c r="AI2969" s="52"/>
    </row>
    <row r="2970" spans="1:35" x14ac:dyDescent="0.25">
      <c r="A2970" s="27"/>
      <c r="B2970" s="27"/>
      <c r="C2970" s="27"/>
      <c r="D2970" s="27"/>
      <c r="E2970" s="27"/>
      <c r="F2970" s="53"/>
      <c r="G2970" s="54"/>
      <c r="H2970" s="54"/>
      <c r="I2970" s="54"/>
      <c r="J2970" s="54"/>
      <c r="K2970" s="55"/>
      <c r="L2970" s="53"/>
      <c r="M2970" s="54"/>
      <c r="N2970" s="54"/>
      <c r="O2970" s="54"/>
      <c r="P2970" s="54"/>
      <c r="Q2970" s="55"/>
      <c r="R2970" s="53"/>
      <c r="S2970" s="54"/>
      <c r="T2970" s="54"/>
      <c r="U2970" s="54"/>
      <c r="V2970" s="54"/>
      <c r="W2970" s="55"/>
      <c r="X2970" s="53"/>
      <c r="Y2970" s="54"/>
      <c r="Z2970" s="54"/>
      <c r="AA2970" s="54"/>
      <c r="AB2970" s="54"/>
      <c r="AC2970" s="55"/>
      <c r="AD2970" s="53"/>
      <c r="AE2970" s="54"/>
      <c r="AF2970" s="54"/>
      <c r="AG2970" s="54"/>
      <c r="AH2970" s="54"/>
      <c r="AI2970" s="55"/>
    </row>
    <row r="2971" spans="1:35" x14ac:dyDescent="0.25">
      <c r="A2971" s="26"/>
      <c r="B2971" s="26"/>
      <c r="C2971" s="26"/>
      <c r="D2971" s="26"/>
      <c r="E2971" s="26"/>
      <c r="F2971" s="50"/>
      <c r="G2971" s="51"/>
      <c r="H2971" s="51"/>
      <c r="I2971" s="51"/>
      <c r="J2971" s="51"/>
      <c r="K2971" s="52"/>
      <c r="L2971" s="50"/>
      <c r="M2971" s="51"/>
      <c r="N2971" s="51"/>
      <c r="O2971" s="51"/>
      <c r="P2971" s="51"/>
      <c r="Q2971" s="52"/>
      <c r="R2971" s="50"/>
      <c r="S2971" s="51"/>
      <c r="T2971" s="51"/>
      <c r="U2971" s="51"/>
      <c r="V2971" s="51"/>
      <c r="W2971" s="52"/>
      <c r="X2971" s="50"/>
      <c r="Y2971" s="51"/>
      <c r="Z2971" s="51"/>
      <c r="AA2971" s="51"/>
      <c r="AB2971" s="51"/>
      <c r="AC2971" s="52"/>
      <c r="AD2971" s="50"/>
      <c r="AE2971" s="51"/>
      <c r="AF2971" s="51"/>
      <c r="AG2971" s="51"/>
      <c r="AH2971" s="51"/>
      <c r="AI2971" s="52"/>
    </row>
    <row r="2972" spans="1:35" x14ac:dyDescent="0.25">
      <c r="A2972" s="27"/>
      <c r="B2972" s="27"/>
      <c r="C2972" s="27"/>
      <c r="D2972" s="27"/>
      <c r="E2972" s="27"/>
      <c r="F2972" s="53"/>
      <c r="G2972" s="54"/>
      <c r="H2972" s="54"/>
      <c r="I2972" s="54"/>
      <c r="J2972" s="54"/>
      <c r="K2972" s="55"/>
      <c r="L2972" s="53"/>
      <c r="M2972" s="54"/>
      <c r="N2972" s="54"/>
      <c r="O2972" s="54"/>
      <c r="P2972" s="54"/>
      <c r="Q2972" s="55"/>
      <c r="R2972" s="53"/>
      <c r="S2972" s="54"/>
      <c r="T2972" s="54"/>
      <c r="U2972" s="54"/>
      <c r="V2972" s="54"/>
      <c r="W2972" s="55"/>
      <c r="X2972" s="53"/>
      <c r="Y2972" s="54"/>
      <c r="Z2972" s="54"/>
      <c r="AA2972" s="54"/>
      <c r="AB2972" s="54"/>
      <c r="AC2972" s="55"/>
      <c r="AD2972" s="53"/>
      <c r="AE2972" s="54"/>
      <c r="AF2972" s="54"/>
      <c r="AG2972" s="54"/>
      <c r="AH2972" s="54"/>
      <c r="AI2972" s="55"/>
    </row>
    <row r="2973" spans="1:35" x14ac:dyDescent="0.25">
      <c r="A2973" s="26"/>
      <c r="B2973" s="26"/>
      <c r="C2973" s="26"/>
      <c r="D2973" s="26"/>
      <c r="E2973" s="26"/>
      <c r="F2973" s="50"/>
      <c r="G2973" s="51"/>
      <c r="H2973" s="51"/>
      <c r="I2973" s="51"/>
      <c r="J2973" s="51"/>
      <c r="K2973" s="52"/>
      <c r="L2973" s="50"/>
      <c r="M2973" s="51"/>
      <c r="N2973" s="51"/>
      <c r="O2973" s="51"/>
      <c r="P2973" s="51"/>
      <c r="Q2973" s="52"/>
      <c r="R2973" s="50"/>
      <c r="S2973" s="51"/>
      <c r="T2973" s="51"/>
      <c r="U2973" s="51"/>
      <c r="V2973" s="51"/>
      <c r="W2973" s="52"/>
      <c r="X2973" s="50"/>
      <c r="Y2973" s="51"/>
      <c r="Z2973" s="51"/>
      <c r="AA2973" s="51"/>
      <c r="AB2973" s="51"/>
      <c r="AC2973" s="52"/>
      <c r="AD2973" s="50"/>
      <c r="AE2973" s="51"/>
      <c r="AF2973" s="51"/>
      <c r="AG2973" s="51"/>
      <c r="AH2973" s="51"/>
      <c r="AI2973" s="52"/>
    </row>
    <row r="2974" spans="1:35" x14ac:dyDescent="0.25">
      <c r="A2974" s="27"/>
      <c r="B2974" s="27"/>
      <c r="C2974" s="27"/>
      <c r="D2974" s="27"/>
      <c r="E2974" s="27"/>
      <c r="F2974" s="53"/>
      <c r="G2974" s="54"/>
      <c r="H2974" s="54"/>
      <c r="I2974" s="54"/>
      <c r="J2974" s="54"/>
      <c r="K2974" s="55"/>
      <c r="L2974" s="53"/>
      <c r="M2974" s="54"/>
      <c r="N2974" s="54"/>
      <c r="O2974" s="54"/>
      <c r="P2974" s="54"/>
      <c r="Q2974" s="55"/>
      <c r="R2974" s="53"/>
      <c r="S2974" s="54"/>
      <c r="T2974" s="54"/>
      <c r="U2974" s="54"/>
      <c r="V2974" s="54"/>
      <c r="W2974" s="55"/>
      <c r="X2974" s="53"/>
      <c r="Y2974" s="54"/>
      <c r="Z2974" s="54"/>
      <c r="AA2974" s="54"/>
      <c r="AB2974" s="54"/>
      <c r="AC2974" s="55"/>
      <c r="AD2974" s="53"/>
      <c r="AE2974" s="54"/>
      <c r="AF2974" s="54"/>
      <c r="AG2974" s="54"/>
      <c r="AH2974" s="54"/>
      <c r="AI2974" s="55"/>
    </row>
    <row r="2975" spans="1:35" x14ac:dyDescent="0.25">
      <c r="A2975" s="26"/>
      <c r="B2975" s="26"/>
      <c r="C2975" s="26"/>
      <c r="D2975" s="26"/>
      <c r="E2975" s="26"/>
      <c r="F2975" s="50"/>
      <c r="G2975" s="51"/>
      <c r="H2975" s="51"/>
      <c r="I2975" s="51"/>
      <c r="J2975" s="51"/>
      <c r="K2975" s="52"/>
      <c r="L2975" s="50"/>
      <c r="M2975" s="51"/>
      <c r="N2975" s="51"/>
      <c r="O2975" s="51"/>
      <c r="P2975" s="51"/>
      <c r="Q2975" s="52"/>
      <c r="R2975" s="50"/>
      <c r="S2975" s="51"/>
      <c r="T2975" s="51"/>
      <c r="U2975" s="51"/>
      <c r="V2975" s="51"/>
      <c r="W2975" s="52"/>
      <c r="X2975" s="50"/>
      <c r="Y2975" s="51"/>
      <c r="Z2975" s="51"/>
      <c r="AA2975" s="51"/>
      <c r="AB2975" s="51"/>
      <c r="AC2975" s="52"/>
      <c r="AD2975" s="50"/>
      <c r="AE2975" s="51"/>
      <c r="AF2975" s="51"/>
      <c r="AG2975" s="51"/>
      <c r="AH2975" s="51"/>
      <c r="AI2975" s="52"/>
    </row>
    <row r="2976" spans="1:35" x14ac:dyDescent="0.25">
      <c r="A2976" s="27"/>
      <c r="B2976" s="27"/>
      <c r="C2976" s="27"/>
      <c r="D2976" s="27"/>
      <c r="E2976" s="27"/>
      <c r="F2976" s="53"/>
      <c r="G2976" s="54"/>
      <c r="H2976" s="54"/>
      <c r="I2976" s="54"/>
      <c r="J2976" s="54"/>
      <c r="K2976" s="55"/>
      <c r="L2976" s="53"/>
      <c r="M2976" s="54"/>
      <c r="N2976" s="54"/>
      <c r="O2976" s="54"/>
      <c r="P2976" s="54"/>
      <c r="Q2976" s="55"/>
      <c r="R2976" s="53"/>
      <c r="S2976" s="54"/>
      <c r="T2976" s="54"/>
      <c r="U2976" s="54"/>
      <c r="V2976" s="54"/>
      <c r="W2976" s="55"/>
      <c r="X2976" s="53"/>
      <c r="Y2976" s="54"/>
      <c r="Z2976" s="54"/>
      <c r="AA2976" s="54"/>
      <c r="AB2976" s="54"/>
      <c r="AC2976" s="55"/>
      <c r="AD2976" s="53"/>
      <c r="AE2976" s="54"/>
      <c r="AF2976" s="54"/>
      <c r="AG2976" s="54"/>
      <c r="AH2976" s="54"/>
      <c r="AI2976" s="55"/>
    </row>
    <row r="2977" spans="1:35" x14ac:dyDescent="0.25">
      <c r="A2977" s="26"/>
      <c r="B2977" s="26"/>
      <c r="C2977" s="26"/>
      <c r="D2977" s="26"/>
      <c r="E2977" s="26"/>
      <c r="F2977" s="50"/>
      <c r="G2977" s="51"/>
      <c r="H2977" s="51"/>
      <c r="I2977" s="51"/>
      <c r="J2977" s="51"/>
      <c r="K2977" s="52"/>
      <c r="L2977" s="50"/>
      <c r="M2977" s="51"/>
      <c r="N2977" s="51"/>
      <c r="O2977" s="51"/>
      <c r="P2977" s="51"/>
      <c r="Q2977" s="52"/>
      <c r="R2977" s="50"/>
      <c r="S2977" s="51"/>
      <c r="T2977" s="51"/>
      <c r="U2977" s="51"/>
      <c r="V2977" s="51"/>
      <c r="W2977" s="52"/>
      <c r="X2977" s="50"/>
      <c r="Y2977" s="51"/>
      <c r="Z2977" s="51"/>
      <c r="AA2977" s="51"/>
      <c r="AB2977" s="51"/>
      <c r="AC2977" s="52"/>
      <c r="AD2977" s="50"/>
      <c r="AE2977" s="51"/>
      <c r="AF2977" s="51"/>
      <c r="AG2977" s="51"/>
      <c r="AH2977" s="51"/>
      <c r="AI2977" s="52"/>
    </row>
    <row r="2978" spans="1:35" x14ac:dyDescent="0.25">
      <c r="A2978" s="27"/>
      <c r="B2978" s="27"/>
      <c r="C2978" s="27"/>
      <c r="D2978" s="27"/>
      <c r="E2978" s="27"/>
      <c r="F2978" s="53"/>
      <c r="G2978" s="54"/>
      <c r="H2978" s="54"/>
      <c r="I2978" s="54"/>
      <c r="J2978" s="54"/>
      <c r="K2978" s="55"/>
      <c r="L2978" s="53"/>
      <c r="M2978" s="54"/>
      <c r="N2978" s="54"/>
      <c r="O2978" s="54"/>
      <c r="P2978" s="54"/>
      <c r="Q2978" s="55"/>
      <c r="R2978" s="53"/>
      <c r="S2978" s="54"/>
      <c r="T2978" s="54"/>
      <c r="U2978" s="54"/>
      <c r="V2978" s="54"/>
      <c r="W2978" s="55"/>
      <c r="X2978" s="53"/>
      <c r="Y2978" s="54"/>
      <c r="Z2978" s="54"/>
      <c r="AA2978" s="54"/>
      <c r="AB2978" s="54"/>
      <c r="AC2978" s="55"/>
      <c r="AD2978" s="53"/>
      <c r="AE2978" s="54"/>
      <c r="AF2978" s="54"/>
      <c r="AG2978" s="54"/>
      <c r="AH2978" s="54"/>
      <c r="AI2978" s="55"/>
    </row>
    <row r="2979" spans="1:35" x14ac:dyDescent="0.25">
      <c r="A2979" s="26"/>
      <c r="B2979" s="26"/>
      <c r="C2979" s="26"/>
      <c r="D2979" s="26"/>
      <c r="E2979" s="26"/>
      <c r="F2979" s="50"/>
      <c r="G2979" s="51"/>
      <c r="H2979" s="51"/>
      <c r="I2979" s="51"/>
      <c r="J2979" s="51"/>
      <c r="K2979" s="52"/>
      <c r="L2979" s="50"/>
      <c r="M2979" s="51"/>
      <c r="N2979" s="51"/>
      <c r="O2979" s="51"/>
      <c r="P2979" s="51"/>
      <c r="Q2979" s="52"/>
      <c r="R2979" s="50"/>
      <c r="S2979" s="51"/>
      <c r="T2979" s="51"/>
      <c r="U2979" s="51"/>
      <c r="V2979" s="51"/>
      <c r="W2979" s="52"/>
      <c r="X2979" s="50"/>
      <c r="Y2979" s="51"/>
      <c r="Z2979" s="51"/>
      <c r="AA2979" s="51"/>
      <c r="AB2979" s="51"/>
      <c r="AC2979" s="52"/>
      <c r="AD2979" s="50"/>
      <c r="AE2979" s="51"/>
      <c r="AF2979" s="51"/>
      <c r="AG2979" s="51"/>
      <c r="AH2979" s="51"/>
      <c r="AI2979" s="52"/>
    </row>
    <row r="2980" spans="1:35" x14ac:dyDescent="0.25">
      <c r="A2980" s="27"/>
      <c r="B2980" s="27"/>
      <c r="C2980" s="27"/>
      <c r="D2980" s="27"/>
      <c r="E2980" s="27"/>
      <c r="F2980" s="53"/>
      <c r="G2980" s="54"/>
      <c r="H2980" s="54"/>
      <c r="I2980" s="54"/>
      <c r="J2980" s="54"/>
      <c r="K2980" s="55"/>
      <c r="L2980" s="53"/>
      <c r="M2980" s="54"/>
      <c r="N2980" s="54"/>
      <c r="O2980" s="54"/>
      <c r="P2980" s="54"/>
      <c r="Q2980" s="55"/>
      <c r="R2980" s="53"/>
      <c r="S2980" s="54"/>
      <c r="T2980" s="54"/>
      <c r="U2980" s="54"/>
      <c r="V2980" s="54"/>
      <c r="W2980" s="55"/>
      <c r="X2980" s="53"/>
      <c r="Y2980" s="54"/>
      <c r="Z2980" s="54"/>
      <c r="AA2980" s="54"/>
      <c r="AB2980" s="54"/>
      <c r="AC2980" s="55"/>
      <c r="AD2980" s="53"/>
      <c r="AE2980" s="54"/>
      <c r="AF2980" s="54"/>
      <c r="AG2980" s="54"/>
      <c r="AH2980" s="54"/>
      <c r="AI2980" s="55"/>
    </row>
    <row r="2981" spans="1:35" x14ac:dyDescent="0.25">
      <c r="A2981" s="26"/>
      <c r="B2981" s="26"/>
      <c r="C2981" s="26"/>
      <c r="D2981" s="26"/>
      <c r="E2981" s="26"/>
      <c r="F2981" s="50"/>
      <c r="G2981" s="51"/>
      <c r="H2981" s="51"/>
      <c r="I2981" s="51"/>
      <c r="J2981" s="51"/>
      <c r="K2981" s="52"/>
      <c r="L2981" s="50"/>
      <c r="M2981" s="51"/>
      <c r="N2981" s="51"/>
      <c r="O2981" s="51"/>
      <c r="P2981" s="51"/>
      <c r="Q2981" s="52"/>
      <c r="R2981" s="50"/>
      <c r="S2981" s="51"/>
      <c r="T2981" s="51"/>
      <c r="U2981" s="51"/>
      <c r="V2981" s="51"/>
      <c r="W2981" s="52"/>
      <c r="X2981" s="50"/>
      <c r="Y2981" s="51"/>
      <c r="Z2981" s="51"/>
      <c r="AA2981" s="51"/>
      <c r="AB2981" s="51"/>
      <c r="AC2981" s="52"/>
      <c r="AD2981" s="50"/>
      <c r="AE2981" s="51"/>
      <c r="AF2981" s="51"/>
      <c r="AG2981" s="51"/>
      <c r="AH2981" s="51"/>
      <c r="AI2981" s="52"/>
    </row>
    <row r="2982" spans="1:35" x14ac:dyDescent="0.25">
      <c r="A2982" s="27"/>
      <c r="B2982" s="27"/>
      <c r="C2982" s="27"/>
      <c r="D2982" s="27"/>
      <c r="E2982" s="27"/>
      <c r="F2982" s="53"/>
      <c r="G2982" s="54"/>
      <c r="H2982" s="54"/>
      <c r="I2982" s="54"/>
      <c r="J2982" s="54"/>
      <c r="K2982" s="55"/>
      <c r="L2982" s="53"/>
      <c r="M2982" s="54"/>
      <c r="N2982" s="54"/>
      <c r="O2982" s="54"/>
      <c r="P2982" s="54"/>
      <c r="Q2982" s="55"/>
      <c r="R2982" s="53"/>
      <c r="S2982" s="54"/>
      <c r="T2982" s="54"/>
      <c r="U2982" s="54"/>
      <c r="V2982" s="54"/>
      <c r="W2982" s="55"/>
      <c r="X2982" s="53"/>
      <c r="Y2982" s="54"/>
      <c r="Z2982" s="54"/>
      <c r="AA2982" s="54"/>
      <c r="AB2982" s="54"/>
      <c r="AC2982" s="55"/>
      <c r="AD2982" s="53"/>
      <c r="AE2982" s="54"/>
      <c r="AF2982" s="54"/>
      <c r="AG2982" s="54"/>
      <c r="AH2982" s="54"/>
      <c r="AI2982" s="55"/>
    </row>
    <row r="2983" spans="1:35" x14ac:dyDescent="0.25">
      <c r="A2983" s="26"/>
      <c r="B2983" s="26"/>
      <c r="C2983" s="26"/>
      <c r="D2983" s="26"/>
      <c r="E2983" s="26"/>
      <c r="F2983" s="50"/>
      <c r="G2983" s="51"/>
      <c r="H2983" s="51"/>
      <c r="I2983" s="51"/>
      <c r="J2983" s="51"/>
      <c r="K2983" s="52"/>
      <c r="L2983" s="50"/>
      <c r="M2983" s="51"/>
      <c r="N2983" s="51"/>
      <c r="O2983" s="51"/>
      <c r="P2983" s="51"/>
      <c r="Q2983" s="52"/>
      <c r="R2983" s="50"/>
      <c r="S2983" s="51"/>
      <c r="T2983" s="51"/>
      <c r="U2983" s="51"/>
      <c r="V2983" s="51"/>
      <c r="W2983" s="52"/>
      <c r="X2983" s="50"/>
      <c r="Y2983" s="51"/>
      <c r="Z2983" s="51"/>
      <c r="AA2983" s="51"/>
      <c r="AB2983" s="51"/>
      <c r="AC2983" s="52"/>
      <c r="AD2983" s="50"/>
      <c r="AE2983" s="51"/>
      <c r="AF2983" s="51"/>
      <c r="AG2983" s="51"/>
      <c r="AH2983" s="51"/>
      <c r="AI2983" s="52"/>
    </row>
    <row r="2984" spans="1:35" x14ac:dyDescent="0.25">
      <c r="A2984" s="27"/>
      <c r="B2984" s="27"/>
      <c r="C2984" s="27"/>
      <c r="D2984" s="27"/>
      <c r="E2984" s="27"/>
      <c r="F2984" s="53"/>
      <c r="G2984" s="54"/>
      <c r="H2984" s="54"/>
      <c r="I2984" s="54"/>
      <c r="J2984" s="54"/>
      <c r="K2984" s="55"/>
      <c r="L2984" s="53"/>
      <c r="M2984" s="54"/>
      <c r="N2984" s="54"/>
      <c r="O2984" s="54"/>
      <c r="P2984" s="54"/>
      <c r="Q2984" s="55"/>
      <c r="R2984" s="53"/>
      <c r="S2984" s="54"/>
      <c r="T2984" s="54"/>
      <c r="U2984" s="54"/>
      <c r="V2984" s="54"/>
      <c r="W2984" s="55"/>
      <c r="X2984" s="53"/>
      <c r="Y2984" s="54"/>
      <c r="Z2984" s="54"/>
      <c r="AA2984" s="54"/>
      <c r="AB2984" s="54"/>
      <c r="AC2984" s="55"/>
      <c r="AD2984" s="53"/>
      <c r="AE2984" s="54"/>
      <c r="AF2984" s="54"/>
      <c r="AG2984" s="54"/>
      <c r="AH2984" s="54"/>
      <c r="AI2984" s="55"/>
    </row>
    <row r="2985" spans="1:35" x14ac:dyDescent="0.25">
      <c r="A2985" s="26"/>
      <c r="B2985" s="26"/>
      <c r="C2985" s="26"/>
      <c r="D2985" s="26"/>
      <c r="E2985" s="26"/>
      <c r="F2985" s="50"/>
      <c r="G2985" s="51"/>
      <c r="H2985" s="51"/>
      <c r="I2985" s="51"/>
      <c r="J2985" s="51"/>
      <c r="K2985" s="52"/>
      <c r="L2985" s="50"/>
      <c r="M2985" s="51"/>
      <c r="N2985" s="51"/>
      <c r="O2985" s="51"/>
      <c r="P2985" s="51"/>
      <c r="Q2985" s="52"/>
      <c r="R2985" s="50"/>
      <c r="S2985" s="51"/>
      <c r="T2985" s="51"/>
      <c r="U2985" s="51"/>
      <c r="V2985" s="51"/>
      <c r="W2985" s="52"/>
      <c r="X2985" s="50"/>
      <c r="Y2985" s="51"/>
      <c r="Z2985" s="51"/>
      <c r="AA2985" s="51"/>
      <c r="AB2985" s="51"/>
      <c r="AC2985" s="52"/>
      <c r="AD2985" s="50"/>
      <c r="AE2985" s="51"/>
      <c r="AF2985" s="51"/>
      <c r="AG2985" s="51"/>
      <c r="AH2985" s="51"/>
      <c r="AI2985" s="52"/>
    </row>
    <row r="2986" spans="1:35" x14ac:dyDescent="0.25">
      <c r="A2986" s="27"/>
      <c r="B2986" s="27"/>
      <c r="C2986" s="27"/>
      <c r="D2986" s="27"/>
      <c r="E2986" s="27"/>
      <c r="F2986" s="53"/>
      <c r="G2986" s="54"/>
      <c r="H2986" s="54"/>
      <c r="I2986" s="54"/>
      <c r="J2986" s="54"/>
      <c r="K2986" s="55"/>
      <c r="L2986" s="53"/>
      <c r="M2986" s="54"/>
      <c r="N2986" s="54"/>
      <c r="O2986" s="54"/>
      <c r="P2986" s="54"/>
      <c r="Q2986" s="55"/>
      <c r="R2986" s="53"/>
      <c r="S2986" s="54"/>
      <c r="T2986" s="54"/>
      <c r="U2986" s="54"/>
      <c r="V2986" s="54"/>
      <c r="W2986" s="55"/>
      <c r="X2986" s="53"/>
      <c r="Y2986" s="54"/>
      <c r="Z2986" s="54"/>
      <c r="AA2986" s="54"/>
      <c r="AB2986" s="54"/>
      <c r="AC2986" s="55"/>
      <c r="AD2986" s="53"/>
      <c r="AE2986" s="54"/>
      <c r="AF2986" s="54"/>
      <c r="AG2986" s="54"/>
      <c r="AH2986" s="54"/>
      <c r="AI2986" s="55"/>
    </row>
    <row r="2987" spans="1:35" x14ac:dyDescent="0.25">
      <c r="A2987" s="26"/>
      <c r="B2987" s="26"/>
      <c r="C2987" s="26"/>
      <c r="D2987" s="26"/>
      <c r="E2987" s="26"/>
      <c r="F2987" s="50"/>
      <c r="G2987" s="51"/>
      <c r="H2987" s="51"/>
      <c r="I2987" s="51"/>
      <c r="J2987" s="51"/>
      <c r="K2987" s="52"/>
      <c r="L2987" s="50"/>
      <c r="M2987" s="51"/>
      <c r="N2987" s="51"/>
      <c r="O2987" s="51"/>
      <c r="P2987" s="51"/>
      <c r="Q2987" s="52"/>
      <c r="R2987" s="50"/>
      <c r="S2987" s="51"/>
      <c r="T2987" s="51"/>
      <c r="U2987" s="51"/>
      <c r="V2987" s="51"/>
      <c r="W2987" s="52"/>
      <c r="X2987" s="50"/>
      <c r="Y2987" s="51"/>
      <c r="Z2987" s="51"/>
      <c r="AA2987" s="51"/>
      <c r="AB2987" s="51"/>
      <c r="AC2987" s="52"/>
      <c r="AD2987" s="50"/>
      <c r="AE2987" s="51"/>
      <c r="AF2987" s="51"/>
      <c r="AG2987" s="51"/>
      <c r="AH2987" s="51"/>
      <c r="AI2987" s="52"/>
    </row>
    <row r="2988" spans="1:35" x14ac:dyDescent="0.25">
      <c r="A2988" s="27"/>
      <c r="B2988" s="27"/>
      <c r="C2988" s="27"/>
      <c r="D2988" s="27"/>
      <c r="E2988" s="27"/>
      <c r="F2988" s="53"/>
      <c r="G2988" s="54"/>
      <c r="H2988" s="54"/>
      <c r="I2988" s="54"/>
      <c r="J2988" s="54"/>
      <c r="K2988" s="55"/>
      <c r="L2988" s="53"/>
      <c r="M2988" s="54"/>
      <c r="N2988" s="54"/>
      <c r="O2988" s="54"/>
      <c r="P2988" s="54"/>
      <c r="Q2988" s="55"/>
      <c r="R2988" s="53"/>
      <c r="S2988" s="54"/>
      <c r="T2988" s="54"/>
      <c r="U2988" s="54"/>
      <c r="V2988" s="54"/>
      <c r="W2988" s="55"/>
      <c r="X2988" s="53"/>
      <c r="Y2988" s="54"/>
      <c r="Z2988" s="54"/>
      <c r="AA2988" s="54"/>
      <c r="AB2988" s="54"/>
      <c r="AC2988" s="55"/>
      <c r="AD2988" s="53"/>
      <c r="AE2988" s="54"/>
      <c r="AF2988" s="54"/>
      <c r="AG2988" s="54"/>
      <c r="AH2988" s="54"/>
      <c r="AI2988" s="55"/>
    </row>
    <row r="2989" spans="1:35" x14ac:dyDescent="0.25">
      <c r="A2989" s="26"/>
      <c r="B2989" s="26"/>
      <c r="C2989" s="26"/>
      <c r="D2989" s="26"/>
      <c r="E2989" s="26"/>
      <c r="F2989" s="50"/>
      <c r="G2989" s="51"/>
      <c r="H2989" s="51"/>
      <c r="I2989" s="51"/>
      <c r="J2989" s="51"/>
      <c r="K2989" s="52"/>
      <c r="L2989" s="50"/>
      <c r="M2989" s="51"/>
      <c r="N2989" s="51"/>
      <c r="O2989" s="51"/>
      <c r="P2989" s="51"/>
      <c r="Q2989" s="52"/>
      <c r="R2989" s="50"/>
      <c r="S2989" s="51"/>
      <c r="T2989" s="51"/>
      <c r="U2989" s="51"/>
      <c r="V2989" s="51"/>
      <c r="W2989" s="52"/>
      <c r="X2989" s="50"/>
      <c r="Y2989" s="51"/>
      <c r="Z2989" s="51"/>
      <c r="AA2989" s="51"/>
      <c r="AB2989" s="51"/>
      <c r="AC2989" s="52"/>
      <c r="AD2989" s="50"/>
      <c r="AE2989" s="51"/>
      <c r="AF2989" s="51"/>
      <c r="AG2989" s="51"/>
      <c r="AH2989" s="51"/>
      <c r="AI2989" s="52"/>
    </row>
    <row r="2990" spans="1:35" x14ac:dyDescent="0.25">
      <c r="A2990" s="27"/>
      <c r="B2990" s="27"/>
      <c r="C2990" s="27"/>
      <c r="D2990" s="27"/>
      <c r="E2990" s="27"/>
      <c r="F2990" s="53"/>
      <c r="G2990" s="54"/>
      <c r="H2990" s="54"/>
      <c r="I2990" s="54"/>
      <c r="J2990" s="54"/>
      <c r="K2990" s="55"/>
      <c r="L2990" s="53"/>
      <c r="M2990" s="54"/>
      <c r="N2990" s="54"/>
      <c r="O2990" s="54"/>
      <c r="P2990" s="54"/>
      <c r="Q2990" s="55"/>
      <c r="R2990" s="53"/>
      <c r="S2990" s="54"/>
      <c r="T2990" s="54"/>
      <c r="U2990" s="54"/>
      <c r="V2990" s="54"/>
      <c r="W2990" s="55"/>
      <c r="X2990" s="53"/>
      <c r="Y2990" s="54"/>
      <c r="Z2990" s="54"/>
      <c r="AA2990" s="54"/>
      <c r="AB2990" s="54"/>
      <c r="AC2990" s="55"/>
      <c r="AD2990" s="53"/>
      <c r="AE2990" s="54"/>
      <c r="AF2990" s="54"/>
      <c r="AG2990" s="54"/>
      <c r="AH2990" s="54"/>
      <c r="AI2990" s="55"/>
    </row>
    <row r="2991" spans="1:35" x14ac:dyDescent="0.25">
      <c r="A2991" s="26"/>
      <c r="B2991" s="26"/>
      <c r="C2991" s="26"/>
      <c r="D2991" s="26"/>
      <c r="E2991" s="26"/>
      <c r="F2991" s="50"/>
      <c r="G2991" s="51"/>
      <c r="H2991" s="51"/>
      <c r="I2991" s="51"/>
      <c r="J2991" s="51"/>
      <c r="K2991" s="52"/>
      <c r="L2991" s="50"/>
      <c r="M2991" s="51"/>
      <c r="N2991" s="51"/>
      <c r="O2991" s="51"/>
      <c r="P2991" s="51"/>
      <c r="Q2991" s="52"/>
      <c r="R2991" s="50"/>
      <c r="S2991" s="51"/>
      <c r="T2991" s="51"/>
      <c r="U2991" s="51"/>
      <c r="V2991" s="51"/>
      <c r="W2991" s="52"/>
      <c r="X2991" s="50"/>
      <c r="Y2991" s="51"/>
      <c r="Z2991" s="51"/>
      <c r="AA2991" s="51"/>
      <c r="AB2991" s="51"/>
      <c r="AC2991" s="52"/>
      <c r="AD2991" s="50"/>
      <c r="AE2991" s="51"/>
      <c r="AF2991" s="51"/>
      <c r="AG2991" s="51"/>
      <c r="AH2991" s="51"/>
      <c r="AI2991" s="52"/>
    </row>
    <row r="2992" spans="1:35" x14ac:dyDescent="0.25">
      <c r="A2992" s="27"/>
      <c r="B2992" s="27"/>
      <c r="C2992" s="27"/>
      <c r="D2992" s="27"/>
      <c r="E2992" s="27"/>
      <c r="F2992" s="53"/>
      <c r="G2992" s="54"/>
      <c r="H2992" s="54"/>
      <c r="I2992" s="54"/>
      <c r="J2992" s="54"/>
      <c r="K2992" s="55"/>
      <c r="L2992" s="53"/>
      <c r="M2992" s="54"/>
      <c r="N2992" s="54"/>
      <c r="O2992" s="54"/>
      <c r="P2992" s="54"/>
      <c r="Q2992" s="55"/>
      <c r="R2992" s="53"/>
      <c r="S2992" s="54"/>
      <c r="T2992" s="54"/>
      <c r="U2992" s="54"/>
      <c r="V2992" s="54"/>
      <c r="W2992" s="55"/>
      <c r="X2992" s="53"/>
      <c r="Y2992" s="54"/>
      <c r="Z2992" s="54"/>
      <c r="AA2992" s="54"/>
      <c r="AB2992" s="54"/>
      <c r="AC2992" s="55"/>
      <c r="AD2992" s="53"/>
      <c r="AE2992" s="54"/>
      <c r="AF2992" s="54"/>
      <c r="AG2992" s="54"/>
      <c r="AH2992" s="54"/>
      <c r="AI2992" s="55"/>
    </row>
    <row r="2993" spans="1:35" x14ac:dyDescent="0.25">
      <c r="A2993" s="26"/>
      <c r="B2993" s="26"/>
      <c r="C2993" s="26"/>
      <c r="D2993" s="26"/>
      <c r="E2993" s="26"/>
      <c r="F2993" s="50"/>
      <c r="G2993" s="51"/>
      <c r="H2993" s="51"/>
      <c r="I2993" s="51"/>
      <c r="J2993" s="51"/>
      <c r="K2993" s="52"/>
      <c r="L2993" s="50"/>
      <c r="M2993" s="51"/>
      <c r="N2993" s="51"/>
      <c r="O2993" s="51"/>
      <c r="P2993" s="51"/>
      <c r="Q2993" s="52"/>
      <c r="R2993" s="50"/>
      <c r="S2993" s="51"/>
      <c r="T2993" s="51"/>
      <c r="U2993" s="51"/>
      <c r="V2993" s="51"/>
      <c r="W2993" s="52"/>
      <c r="X2993" s="50"/>
      <c r="Y2993" s="51"/>
      <c r="Z2993" s="51"/>
      <c r="AA2993" s="51"/>
      <c r="AB2993" s="51"/>
      <c r="AC2993" s="52"/>
      <c r="AD2993" s="50"/>
      <c r="AE2993" s="51"/>
      <c r="AF2993" s="51"/>
      <c r="AG2993" s="51"/>
      <c r="AH2993" s="51"/>
      <c r="AI2993" s="52"/>
    </row>
    <row r="2994" spans="1:35" x14ac:dyDescent="0.25">
      <c r="A2994" s="27"/>
      <c r="B2994" s="27"/>
      <c r="C2994" s="27"/>
      <c r="D2994" s="27"/>
      <c r="E2994" s="27"/>
      <c r="F2994" s="53"/>
      <c r="G2994" s="54"/>
      <c r="H2994" s="54"/>
      <c r="I2994" s="54"/>
      <c r="J2994" s="54"/>
      <c r="K2994" s="55"/>
      <c r="L2994" s="53"/>
      <c r="M2994" s="54"/>
      <c r="N2994" s="54"/>
      <c r="O2994" s="54"/>
      <c r="P2994" s="54"/>
      <c r="Q2994" s="55"/>
      <c r="R2994" s="53"/>
      <c r="S2994" s="54"/>
      <c r="T2994" s="54"/>
      <c r="U2994" s="54"/>
      <c r="V2994" s="54"/>
      <c r="W2994" s="55"/>
      <c r="X2994" s="53"/>
      <c r="Y2994" s="54"/>
      <c r="Z2994" s="54"/>
      <c r="AA2994" s="54"/>
      <c r="AB2994" s="54"/>
      <c r="AC2994" s="55"/>
      <c r="AD2994" s="53"/>
      <c r="AE2994" s="54"/>
      <c r="AF2994" s="54"/>
      <c r="AG2994" s="54"/>
      <c r="AH2994" s="54"/>
      <c r="AI2994" s="55"/>
    </row>
    <row r="2995" spans="1:35" x14ac:dyDescent="0.25">
      <c r="A2995" s="26"/>
      <c r="B2995" s="26"/>
      <c r="C2995" s="26"/>
      <c r="D2995" s="26"/>
      <c r="E2995" s="26"/>
      <c r="F2995" s="50"/>
      <c r="G2995" s="51"/>
      <c r="H2995" s="51"/>
      <c r="I2995" s="51"/>
      <c r="J2995" s="51"/>
      <c r="K2995" s="52"/>
      <c r="L2995" s="50"/>
      <c r="M2995" s="51"/>
      <c r="N2995" s="51"/>
      <c r="O2995" s="51"/>
      <c r="P2995" s="51"/>
      <c r="Q2995" s="52"/>
      <c r="R2995" s="50"/>
      <c r="S2995" s="51"/>
      <c r="T2995" s="51"/>
      <c r="U2995" s="51"/>
      <c r="V2995" s="51"/>
      <c r="W2995" s="52"/>
      <c r="X2995" s="50"/>
      <c r="Y2995" s="51"/>
      <c r="Z2995" s="51"/>
      <c r="AA2995" s="51"/>
      <c r="AB2995" s="51"/>
      <c r="AC2995" s="52"/>
      <c r="AD2995" s="50"/>
      <c r="AE2995" s="51"/>
      <c r="AF2995" s="51"/>
      <c r="AG2995" s="51"/>
      <c r="AH2995" s="51"/>
      <c r="AI2995" s="52"/>
    </row>
    <row r="2996" spans="1:35" x14ac:dyDescent="0.25">
      <c r="A2996" s="27"/>
      <c r="B2996" s="27"/>
      <c r="C2996" s="27"/>
      <c r="D2996" s="27"/>
      <c r="E2996" s="27"/>
      <c r="F2996" s="53"/>
      <c r="G2996" s="54"/>
      <c r="H2996" s="54"/>
      <c r="I2996" s="54"/>
      <c r="J2996" s="54"/>
      <c r="K2996" s="55"/>
      <c r="L2996" s="53"/>
      <c r="M2996" s="54"/>
      <c r="N2996" s="54"/>
      <c r="O2996" s="54"/>
      <c r="P2996" s="54"/>
      <c r="Q2996" s="55"/>
      <c r="R2996" s="53"/>
      <c r="S2996" s="54"/>
      <c r="T2996" s="54"/>
      <c r="U2996" s="54"/>
      <c r="V2996" s="54"/>
      <c r="W2996" s="55"/>
      <c r="X2996" s="53"/>
      <c r="Y2996" s="54"/>
      <c r="Z2996" s="54"/>
      <c r="AA2996" s="54"/>
      <c r="AB2996" s="54"/>
      <c r="AC2996" s="55"/>
      <c r="AD2996" s="53"/>
      <c r="AE2996" s="54"/>
      <c r="AF2996" s="54"/>
      <c r="AG2996" s="54"/>
      <c r="AH2996" s="54"/>
      <c r="AI2996" s="55"/>
    </row>
    <row r="2997" spans="1:35" x14ac:dyDescent="0.25">
      <c r="A2997" s="26"/>
      <c r="B2997" s="26"/>
      <c r="C2997" s="26"/>
      <c r="D2997" s="26"/>
      <c r="E2997" s="26"/>
      <c r="F2997" s="50"/>
      <c r="G2997" s="51"/>
      <c r="H2997" s="51"/>
      <c r="I2997" s="51"/>
      <c r="J2997" s="51"/>
      <c r="K2997" s="52"/>
      <c r="L2997" s="50"/>
      <c r="M2997" s="51"/>
      <c r="N2997" s="51"/>
      <c r="O2997" s="51"/>
      <c r="P2997" s="51"/>
      <c r="Q2997" s="52"/>
      <c r="R2997" s="50"/>
      <c r="S2997" s="51"/>
      <c r="T2997" s="51"/>
      <c r="U2997" s="51"/>
      <c r="V2997" s="51"/>
      <c r="W2997" s="52"/>
      <c r="X2997" s="50"/>
      <c r="Y2997" s="51"/>
      <c r="Z2997" s="51"/>
      <c r="AA2997" s="51"/>
      <c r="AB2997" s="51"/>
      <c r="AC2997" s="52"/>
      <c r="AD2997" s="50"/>
      <c r="AE2997" s="51"/>
      <c r="AF2997" s="51"/>
      <c r="AG2997" s="51"/>
      <c r="AH2997" s="51"/>
      <c r="AI2997" s="52"/>
    </row>
    <row r="2998" spans="1:35" x14ac:dyDescent="0.25">
      <c r="A2998" s="27"/>
      <c r="B2998" s="27"/>
      <c r="C2998" s="27"/>
      <c r="D2998" s="27"/>
      <c r="E2998" s="27"/>
      <c r="F2998" s="53"/>
      <c r="G2998" s="54"/>
      <c r="H2998" s="54"/>
      <c r="I2998" s="54"/>
      <c r="J2998" s="54"/>
      <c r="K2998" s="55"/>
      <c r="L2998" s="53"/>
      <c r="M2998" s="54"/>
      <c r="N2998" s="54"/>
      <c r="O2998" s="54"/>
      <c r="P2998" s="54"/>
      <c r="Q2998" s="55"/>
      <c r="R2998" s="53"/>
      <c r="S2998" s="54"/>
      <c r="T2998" s="54"/>
      <c r="U2998" s="54"/>
      <c r="V2998" s="54"/>
      <c r="W2998" s="55"/>
      <c r="X2998" s="53"/>
      <c r="Y2998" s="54"/>
      <c r="Z2998" s="54"/>
      <c r="AA2998" s="54"/>
      <c r="AB2998" s="54"/>
      <c r="AC2998" s="55"/>
      <c r="AD2998" s="53"/>
      <c r="AE2998" s="54"/>
      <c r="AF2998" s="54"/>
      <c r="AG2998" s="54"/>
      <c r="AH2998" s="54"/>
      <c r="AI2998" s="55"/>
    </row>
    <row r="2999" spans="1:35" x14ac:dyDescent="0.25">
      <c r="A2999" s="26"/>
      <c r="B2999" s="26"/>
      <c r="C2999" s="26"/>
      <c r="D2999" s="26"/>
      <c r="E2999" s="26"/>
      <c r="F2999" s="50"/>
      <c r="G2999" s="51"/>
      <c r="H2999" s="51"/>
      <c r="I2999" s="51"/>
      <c r="J2999" s="51"/>
      <c r="K2999" s="52"/>
      <c r="L2999" s="50"/>
      <c r="M2999" s="51"/>
      <c r="N2999" s="51"/>
      <c r="O2999" s="51"/>
      <c r="P2999" s="51"/>
      <c r="Q2999" s="52"/>
      <c r="R2999" s="50"/>
      <c r="S2999" s="51"/>
      <c r="T2999" s="51"/>
      <c r="U2999" s="51"/>
      <c r="V2999" s="51"/>
      <c r="W2999" s="52"/>
      <c r="X2999" s="50"/>
      <c r="Y2999" s="51"/>
      <c r="Z2999" s="51"/>
      <c r="AA2999" s="51"/>
      <c r="AB2999" s="51"/>
      <c r="AC2999" s="52"/>
      <c r="AD2999" s="50"/>
      <c r="AE2999" s="51"/>
      <c r="AF2999" s="51"/>
      <c r="AG2999" s="51"/>
      <c r="AH2999" s="51"/>
      <c r="AI2999" s="52"/>
    </row>
    <row r="3000" spans="1:35" x14ac:dyDescent="0.25">
      <c r="A3000" s="27"/>
      <c r="B3000" s="27"/>
      <c r="C3000" s="27"/>
      <c r="D3000" s="27"/>
      <c r="E3000" s="27"/>
      <c r="F3000" s="53"/>
      <c r="G3000" s="54"/>
      <c r="H3000" s="54"/>
      <c r="I3000" s="54"/>
      <c r="J3000" s="54"/>
      <c r="K3000" s="55"/>
      <c r="L3000" s="53"/>
      <c r="M3000" s="54"/>
      <c r="N3000" s="54"/>
      <c r="O3000" s="54"/>
      <c r="P3000" s="54"/>
      <c r="Q3000" s="55"/>
      <c r="R3000" s="53"/>
      <c r="S3000" s="54"/>
      <c r="T3000" s="54"/>
      <c r="U3000" s="54"/>
      <c r="V3000" s="54"/>
      <c r="W3000" s="55"/>
      <c r="X3000" s="53"/>
      <c r="Y3000" s="54"/>
      <c r="Z3000" s="54"/>
      <c r="AA3000" s="54"/>
      <c r="AB3000" s="54"/>
      <c r="AC3000" s="55"/>
      <c r="AD3000" s="53"/>
      <c r="AE3000" s="54"/>
      <c r="AF3000" s="54"/>
      <c r="AG3000" s="54"/>
      <c r="AH3000" s="54"/>
      <c r="AI3000" s="55"/>
    </row>
    <row r="3001" spans="1:35" x14ac:dyDescent="0.25">
      <c r="A3001" s="26"/>
      <c r="B3001" s="26"/>
      <c r="C3001" s="26"/>
      <c r="D3001" s="26"/>
      <c r="E3001" s="26"/>
      <c r="F3001" s="50"/>
      <c r="G3001" s="51"/>
      <c r="H3001" s="51"/>
      <c r="I3001" s="51"/>
      <c r="J3001" s="51"/>
      <c r="K3001" s="52"/>
      <c r="L3001" s="50"/>
      <c r="M3001" s="51"/>
      <c r="N3001" s="51"/>
      <c r="O3001" s="51"/>
      <c r="P3001" s="51"/>
      <c r="Q3001" s="52"/>
      <c r="R3001" s="50"/>
      <c r="S3001" s="51"/>
      <c r="T3001" s="51"/>
      <c r="U3001" s="51"/>
      <c r="V3001" s="51"/>
      <c r="W3001" s="52"/>
      <c r="X3001" s="50"/>
      <c r="Y3001" s="51"/>
      <c r="Z3001" s="51"/>
      <c r="AA3001" s="51"/>
      <c r="AB3001" s="51"/>
      <c r="AC3001" s="52"/>
      <c r="AD3001" s="50"/>
      <c r="AE3001" s="51"/>
      <c r="AF3001" s="51"/>
      <c r="AG3001" s="51"/>
      <c r="AH3001" s="51"/>
      <c r="AI3001" s="52"/>
    </row>
  </sheetData>
  <autoFilter ref="A2:AI2" xr:uid="{11DD3ADC-14AE-4A58-9D9F-FEB0F1A9FDFE}"/>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36FD-3CA9-43B3-A35D-AD5823BF0B8B}">
  <dimension ref="A1:BA62"/>
  <sheetViews>
    <sheetView workbookViewId="0"/>
  </sheetViews>
  <sheetFormatPr baseColWidth="10" defaultRowHeight="15" outlineLevelRow="1" x14ac:dyDescent="0.25"/>
  <cols>
    <col min="3" max="4" width="13.7109375" customWidth="1"/>
    <col min="7" max="7" width="11.5703125" bestFit="1" customWidth="1"/>
    <col min="8" max="8" width="15.5703125" bestFit="1" customWidth="1"/>
    <col min="9" max="9" width="13.7109375" customWidth="1"/>
    <col min="11" max="11" width="12" customWidth="1"/>
    <col min="13" max="13" width="13.85546875" customWidth="1"/>
    <col min="14" max="14" width="14.42578125" customWidth="1"/>
    <col min="17" max="17" width="11.5703125" customWidth="1"/>
    <col min="18" max="21" width="18.28515625" customWidth="1"/>
    <col min="22" max="22" width="13.7109375" customWidth="1"/>
    <col min="23" max="23" width="12.7109375" bestFit="1" customWidth="1"/>
    <col min="25" max="25" width="11.5703125" bestFit="1" customWidth="1"/>
    <col min="26" max="30" width="12.5703125" customWidth="1"/>
    <col min="31" max="32" width="12.7109375" customWidth="1"/>
    <col min="33" max="34" width="16.42578125" customWidth="1"/>
    <col min="35" max="35" width="12.5703125" customWidth="1"/>
    <col min="36" max="37" width="16.42578125" customWidth="1"/>
    <col min="38" max="38" width="12.5703125" customWidth="1"/>
    <col min="39" max="40" width="16.42578125" customWidth="1"/>
    <col min="41" max="41" width="12.5703125" customWidth="1"/>
    <col min="42" max="43" width="16.42578125" customWidth="1"/>
    <col min="44" max="44" width="12.5703125" customWidth="1"/>
    <col min="45" max="46" width="16.42578125" customWidth="1"/>
    <col min="47" max="47" width="12.5703125" customWidth="1"/>
    <col min="48" max="49" width="16.42578125" customWidth="1"/>
    <col min="50" max="50" width="12.5703125" customWidth="1"/>
    <col min="51" max="52" width="16.42578125" customWidth="1"/>
    <col min="53" max="53" width="12.5703125" customWidth="1"/>
  </cols>
  <sheetData>
    <row r="1" spans="1:53" ht="18.75" x14ac:dyDescent="0.3">
      <c r="A1" s="20" t="str">
        <f>"Auswertung SA 400-600-Korrekturmeldung "&amp;MIN('ROH1'!C:C)</f>
        <v>Auswertung SA 400-600-Korrekturmeldung 2018</v>
      </c>
    </row>
    <row r="2" spans="1:53" ht="19.5" hidden="1" outlineLevel="1" thickBot="1" x14ac:dyDescent="0.35">
      <c r="A2" s="20"/>
      <c r="B2" s="47"/>
      <c r="C2" s="47" t="s">
        <v>1041</v>
      </c>
      <c r="D2" s="28" t="s">
        <v>1042</v>
      </c>
      <c r="E2" s="29" t="s">
        <v>1042</v>
      </c>
      <c r="F2" s="29" t="s">
        <v>1042</v>
      </c>
      <c r="G2" s="29" t="s">
        <v>1042</v>
      </c>
      <c r="H2" s="30" t="s">
        <v>1042</v>
      </c>
      <c r="I2" s="47" t="s">
        <v>1043</v>
      </c>
      <c r="J2" s="48" t="s">
        <v>1043</v>
      </c>
      <c r="K2" s="48" t="s">
        <v>1043</v>
      </c>
      <c r="L2" s="48" t="s">
        <v>1043</v>
      </c>
      <c r="M2" s="48" t="s">
        <v>1043</v>
      </c>
      <c r="N2" s="48" t="s">
        <v>1043</v>
      </c>
      <c r="O2" s="48" t="s">
        <v>1043</v>
      </c>
      <c r="P2" s="48" t="s">
        <v>1043</v>
      </c>
      <c r="Q2" s="48" t="s">
        <v>1043</v>
      </c>
      <c r="R2" s="48" t="s">
        <v>1043</v>
      </c>
      <c r="S2" s="48" t="s">
        <v>1043</v>
      </c>
      <c r="T2" s="48" t="s">
        <v>1043</v>
      </c>
      <c r="U2" s="49" t="s">
        <v>1043</v>
      </c>
      <c r="V2" s="28" t="s">
        <v>1044</v>
      </c>
      <c r="W2" s="29" t="s">
        <v>1044</v>
      </c>
      <c r="X2" s="29" t="s">
        <v>1044</v>
      </c>
      <c r="Y2" s="29" t="s">
        <v>1044</v>
      </c>
      <c r="Z2" s="29" t="s">
        <v>1044</v>
      </c>
      <c r="AA2" s="29" t="s">
        <v>1044</v>
      </c>
      <c r="AB2" s="29" t="s">
        <v>1044</v>
      </c>
      <c r="AC2" s="29" t="s">
        <v>1044</v>
      </c>
      <c r="AD2" s="30" t="s">
        <v>1044</v>
      </c>
      <c r="AE2" s="48" t="s">
        <v>1045</v>
      </c>
      <c r="AF2" s="48" t="s">
        <v>1045</v>
      </c>
      <c r="AG2" s="48" t="s">
        <v>1045</v>
      </c>
      <c r="AH2" s="48" t="s">
        <v>1045</v>
      </c>
      <c r="AI2" s="48" t="s">
        <v>1045</v>
      </c>
      <c r="AJ2" s="48" t="s">
        <v>1045</v>
      </c>
      <c r="AK2" s="48" t="s">
        <v>1045</v>
      </c>
      <c r="AL2" s="48" t="s">
        <v>1045</v>
      </c>
      <c r="AM2" s="48" t="s">
        <v>1045</v>
      </c>
      <c r="AN2" s="48" t="s">
        <v>1045</v>
      </c>
      <c r="AO2" s="48" t="s">
        <v>1045</v>
      </c>
      <c r="AP2" s="48" t="s">
        <v>1045</v>
      </c>
      <c r="AQ2" s="48" t="s">
        <v>1045</v>
      </c>
      <c r="AR2" s="48" t="s">
        <v>1045</v>
      </c>
      <c r="AS2" s="48" t="s">
        <v>1045</v>
      </c>
      <c r="AT2" s="48" t="s">
        <v>1045</v>
      </c>
      <c r="AU2" s="48" t="s">
        <v>1045</v>
      </c>
      <c r="AV2" s="48" t="s">
        <v>1045</v>
      </c>
      <c r="AW2" s="48" t="s">
        <v>1045</v>
      </c>
      <c r="AX2" s="48" t="s">
        <v>1045</v>
      </c>
      <c r="AY2" s="48" t="s">
        <v>1045</v>
      </c>
      <c r="AZ2" s="48" t="s">
        <v>1045</v>
      </c>
      <c r="BA2" s="49" t="s">
        <v>1045</v>
      </c>
    </row>
    <row r="3" spans="1:53" ht="76.5" hidden="1" outlineLevel="1" thickTop="1" thickBot="1" x14ac:dyDescent="0.3">
      <c r="B3" s="47" t="s">
        <v>57</v>
      </c>
      <c r="C3" s="47" t="s">
        <v>58</v>
      </c>
      <c r="D3" s="28" t="s">
        <v>86</v>
      </c>
      <c r="E3" s="29" t="s">
        <v>87</v>
      </c>
      <c r="F3" s="29" t="s">
        <v>88</v>
      </c>
      <c r="G3" s="29" t="s">
        <v>89</v>
      </c>
      <c r="H3" s="30" t="s">
        <v>90</v>
      </c>
      <c r="I3" s="47" t="s">
        <v>91</v>
      </c>
      <c r="J3" s="48" t="s">
        <v>92</v>
      </c>
      <c r="K3" s="48" t="s">
        <v>93</v>
      </c>
      <c r="L3" s="48" t="s">
        <v>94</v>
      </c>
      <c r="M3" s="48" t="s">
        <v>95</v>
      </c>
      <c r="N3" s="48" t="s">
        <v>96</v>
      </c>
      <c r="O3" s="48" t="s">
        <v>97</v>
      </c>
      <c r="P3" s="48" t="s">
        <v>98</v>
      </c>
      <c r="Q3" s="48" t="s">
        <v>99</v>
      </c>
      <c r="R3" s="48" t="s">
        <v>100</v>
      </c>
      <c r="S3" s="48" t="s">
        <v>101</v>
      </c>
      <c r="T3" s="48" t="s">
        <v>1049</v>
      </c>
      <c r="U3" s="49" t="s">
        <v>102</v>
      </c>
      <c r="V3" s="28" t="s">
        <v>795</v>
      </c>
      <c r="W3" s="29" t="s">
        <v>92</v>
      </c>
      <c r="X3" s="29" t="s">
        <v>93</v>
      </c>
      <c r="Y3" s="29" t="s">
        <v>94</v>
      </c>
      <c r="Z3" s="29" t="s">
        <v>796</v>
      </c>
      <c r="AA3" s="29" t="s">
        <v>797</v>
      </c>
      <c r="AB3" s="29" t="s">
        <v>798</v>
      </c>
      <c r="AC3" s="29" t="s">
        <v>799</v>
      </c>
      <c r="AD3" s="30" t="s">
        <v>800</v>
      </c>
      <c r="AE3" s="48" t="s">
        <v>1046</v>
      </c>
      <c r="AF3" s="48" t="s">
        <v>1047</v>
      </c>
      <c r="AG3" s="48" t="s">
        <v>1050</v>
      </c>
      <c r="AH3" s="48" t="s">
        <v>1051</v>
      </c>
      <c r="AI3" s="48" t="s">
        <v>1052</v>
      </c>
      <c r="AJ3" s="48" t="s">
        <v>1053</v>
      </c>
      <c r="AK3" s="48" t="s">
        <v>1054</v>
      </c>
      <c r="AL3" s="48" t="s">
        <v>1055</v>
      </c>
      <c r="AM3" s="48" t="s">
        <v>1056</v>
      </c>
      <c r="AN3" s="48" t="s">
        <v>1057</v>
      </c>
      <c r="AO3" s="48" t="s">
        <v>1058</v>
      </c>
      <c r="AP3" s="48" t="s">
        <v>1059</v>
      </c>
      <c r="AQ3" s="48" t="s">
        <v>1060</v>
      </c>
      <c r="AR3" s="48" t="s">
        <v>1061</v>
      </c>
      <c r="AS3" s="48" t="s">
        <v>1062</v>
      </c>
      <c r="AT3" s="48" t="s">
        <v>1063</v>
      </c>
      <c r="AU3" s="48" t="s">
        <v>1064</v>
      </c>
      <c r="AV3" s="48" t="s">
        <v>1068</v>
      </c>
      <c r="AW3" s="48" t="s">
        <v>1069</v>
      </c>
      <c r="AX3" s="48" t="s">
        <v>1048</v>
      </c>
      <c r="AY3" s="48" t="s">
        <v>1065</v>
      </c>
      <c r="AZ3" s="48" t="s">
        <v>1066</v>
      </c>
      <c r="BA3" s="48" t="s">
        <v>1067</v>
      </c>
    </row>
    <row r="4" spans="1:53" ht="15" hidden="1" customHeight="1" outlineLevel="1" thickTop="1" x14ac:dyDescent="0.25">
      <c r="A4" s="93" t="s">
        <v>949</v>
      </c>
      <c r="B4" s="10" t="s">
        <v>77</v>
      </c>
      <c r="C4" s="56">
        <f>VLOOKUP((RIGHT($A$1,4))&amp;"0"&amp;$B$4,'ROH3'!$A$1:$BG$350,COLUMN(C$1)+6,FALSE)</f>
        <v>28249680</v>
      </c>
      <c r="D4" s="56">
        <f>VLOOKUP((RIGHT($A$1,4))&amp;"0"&amp;$B$4,'ROH3'!$A$1:$BG$350,COLUMN(D$1)+6,FALSE)</f>
        <v>21430489</v>
      </c>
      <c r="E4" s="56">
        <f>VLOOKUP((RIGHT($A$1,4))&amp;"0"&amp;$B$4,'ROH3'!$A$1:$BG$350,COLUMN(E$1)+6,FALSE)</f>
        <v>284116074</v>
      </c>
      <c r="F4" s="61">
        <f>VLOOKUP((RIGHT($A$1,4))&amp;"0"&amp;$B$4,'ROH3'!$A$1:$BG$350,COLUMN(F$1)+6,FALSE)</f>
        <v>10.06</v>
      </c>
      <c r="G4" s="56">
        <f>VLOOKUP((RIGHT($A$1,4))&amp;"0"&amp;$B$4,'ROH3'!$A$1:$BG$350,COLUMN(G$1)+6,FALSE)</f>
        <v>117071</v>
      </c>
      <c r="H4" s="56">
        <f>VLOOKUP((RIGHT($A$1,4))&amp;"0"&amp;$B$4,'ROH3'!$A$1:$BG$350,COLUMN(H$1)+6,FALSE)</f>
        <v>313282022147</v>
      </c>
      <c r="I4" s="56">
        <f>VLOOKUP((RIGHT($A$1,4))&amp;"0"&amp;$B$4,'ROH3'!$A$1:$BG$350,COLUMN(I$1)+6,FALSE)</f>
        <v>4731795</v>
      </c>
      <c r="J4" s="56">
        <f>VLOOKUP((RIGHT($A$1,4))&amp;"0"&amp;$B$4,'ROH3'!$A$1:$BG$350,COLUMN(J$1)+6,FALSE)</f>
        <v>55568561</v>
      </c>
      <c r="K4" s="61">
        <f>VLOOKUP((RIGHT($A$1,4))&amp;"0"&amp;$B$4,'ROH3'!$A$1:$BG$350,COLUMN(K$1)+6,FALSE)</f>
        <v>1.97</v>
      </c>
      <c r="L4" s="56">
        <f>VLOOKUP((RIGHT($A$1,4))&amp;"0"&amp;$B$4,'ROH3'!$A$1:$BG$350,COLUMN(L$1)+6,FALSE)</f>
        <v>21145794</v>
      </c>
      <c r="M4" s="56">
        <f>VLOOKUP((RIGHT($A$1,4))&amp;"0"&amp;$B$4,'ROH3'!$A$1:$BG$350,COLUMN(M$1)+6,FALSE)</f>
        <v>1055746</v>
      </c>
      <c r="N4" s="56">
        <f>VLOOKUP((RIGHT($A$1,4))&amp;"0"&amp;$B$4,'ROH3'!$A$1:$BG$350,COLUMN(N$1)+6,FALSE)</f>
        <v>661867</v>
      </c>
      <c r="O4" s="56">
        <f>VLOOKUP((RIGHT($A$1,4))&amp;"0"&amp;$B$4,'ROH3'!$A$1:$BG$350,COLUMN(O$1)+6,FALSE)</f>
        <v>7804153</v>
      </c>
      <c r="P4" s="56">
        <f>VLOOKUP((RIGHT($A$1,4))&amp;"0"&amp;$B$4,'ROH3'!$A$1:$BG$350,COLUMN(P$1)+6,FALSE)</f>
        <v>47764408</v>
      </c>
      <c r="Q4" s="61">
        <f>VLOOKUP((RIGHT($A$1,4))&amp;"0"&amp;$B$4,'ROH3'!$A$1:$BG$350,COLUMN(Q$1)+6,FALSE)</f>
        <v>6.12</v>
      </c>
      <c r="R4" s="56">
        <f>VLOOKUP((RIGHT($A$1,4))&amp;"0"&amp;$B$4,'ROH3'!$A$1:$BG$350,COLUMN(R$1)+6,FALSE)</f>
        <v>4298120</v>
      </c>
      <c r="S4" s="56">
        <f>VLOOKUP((RIGHT($A$1,4))&amp;"0"&amp;$B$4,'ROH3'!$A$1:$BG$350,COLUMN(S$1)+6,FALSE)</f>
        <v>154313</v>
      </c>
      <c r="T4" s="56">
        <f>VLOOKUP((RIGHT($A$1,4))&amp;"0"&amp;$B$4,'ROH3'!$A$1:$BG$350,COLUMN(T$1)+6,FALSE)</f>
        <v>529578</v>
      </c>
      <c r="U4" s="56">
        <f>VLOOKUP((RIGHT($A$1,4))&amp;"0"&amp;$B$4,'ROH3'!$A$1:$BG$350,COLUMN(U$1)+6,FALSE)</f>
        <v>0</v>
      </c>
      <c r="V4" s="56">
        <f>VLOOKUP((RIGHT($A$1,4))&amp;"0"&amp;$B$4,'ROH3'!$A$1:$BG$350,COLUMN(V$1)+6,FALSE)</f>
        <v>25399301</v>
      </c>
      <c r="W4" s="56">
        <f>VLOOKUP((RIGHT($A$1,4))&amp;"0"&amp;$B$4,'ROH3'!$A$1:$BG$350,COLUMN(W$1)+6,FALSE)</f>
        <v>943774846</v>
      </c>
      <c r="X4" s="61">
        <f>VLOOKUP((RIGHT($A$1,4))&amp;"0"&amp;$B$4,'ROH3'!$A$1:$BG$350,COLUMN(X$1)+6,FALSE)</f>
        <v>33.409999999999997</v>
      </c>
      <c r="Y4" s="56">
        <f>VLOOKUP((RIGHT($A$1,4))&amp;"0"&amp;$B$4,'ROH3'!$A$1:$BG$350,COLUMN(Y$1)+6,FALSE)</f>
        <v>256724647</v>
      </c>
      <c r="Z4" s="56">
        <f>VLOOKUP((RIGHT($A$1,4))&amp;"0"&amp;$B$4,'ROH3'!$A$1:$BG$350,COLUMN(Z$1)+6,FALSE)</f>
        <v>21673057</v>
      </c>
      <c r="AA4" s="56">
        <f>VLOOKUP((RIGHT($A$1,4))&amp;"0"&amp;$B$4,'ROH3'!$A$1:$BG$350,COLUMN(AA$1)+6,FALSE)</f>
        <v>868061062</v>
      </c>
      <c r="AB4" s="56">
        <f>VLOOKUP((RIGHT($A$1,4))&amp;"0"&amp;$B$4,'ROH3'!$A$1:$BG$350,COLUMN(AB$1)+6,FALSE)</f>
        <v>22836434</v>
      </c>
      <c r="AC4" s="56">
        <f>VLOOKUP((RIGHT($A$1,4))&amp;"0"&amp;$B$4,'ROH3'!$A$1:$BG$350,COLUMN(AC$1)+6,FALSE)</f>
        <v>31204281</v>
      </c>
      <c r="AD4" s="56">
        <f>VLOOKUP((RIGHT($A$1,4))&amp;"0"&amp;$B$4,'ROH3'!$A$1:$BG$350,COLUMN(AD$1)+6,FALSE)</f>
        <v>12</v>
      </c>
      <c r="AE4" s="56">
        <f>VLOOKUP((RIGHT($A$1,4))&amp;"0"&amp;$B$4,'ROH3'!$A$1:$BG$350,COLUMN(AE$1)+6,FALSE)</f>
        <v>0</v>
      </c>
      <c r="AF4" s="56">
        <f>VLOOKUP((RIGHT($A$1,4))&amp;"0"&amp;$B$4,'ROH3'!$A$1:$BG$350,COLUMN(AF$1)+6,FALSE)</f>
        <v>0</v>
      </c>
      <c r="AG4" s="63">
        <f>VLOOKUP((RIGHT($A$1,4))&amp;"0"&amp;$B$4,'ROH3'!$A$1:$BG$350,COLUMN(AG$1)+6,FALSE)</f>
        <v>0</v>
      </c>
      <c r="AH4" s="63">
        <f>VLOOKUP((RIGHT($A$1,4))&amp;"0"&amp;$B$4,'ROH3'!$A$1:$BG$350,COLUMN(AH$1)+6,FALSE)</f>
        <v>0</v>
      </c>
      <c r="AI4" s="65">
        <f>VLOOKUP((RIGHT($A$1,4))&amp;"0"&amp;$B$4,'ROH3'!$A$1:$BG$350,COLUMN(AI$1)+6,FALSE)</f>
        <v>0</v>
      </c>
      <c r="AJ4" s="63">
        <f>VLOOKUP((RIGHT($A$1,4))&amp;"0"&amp;$B$4,'ROH3'!$A$1:$BG$350,COLUMN(AJ$1)+6,FALSE)</f>
        <v>0</v>
      </c>
      <c r="AK4" s="63">
        <f>VLOOKUP((RIGHT($A$1,4))&amp;"0"&amp;$B$4,'ROH3'!$A$1:$BG$350,COLUMN(AK$1)+6,FALSE)</f>
        <v>0</v>
      </c>
      <c r="AL4" s="65">
        <f>VLOOKUP((RIGHT($A$1,4))&amp;"0"&amp;$B$4,'ROH3'!$A$1:$BG$350,COLUMN(AL$1)+6,FALSE)</f>
        <v>0</v>
      </c>
      <c r="AM4" s="63">
        <f>VLOOKUP((RIGHT($A$1,4))&amp;"0"&amp;$B$4,'ROH3'!$A$1:$BG$350,COLUMN(AM$1)+6,FALSE)</f>
        <v>0</v>
      </c>
      <c r="AN4" s="63">
        <f>VLOOKUP((RIGHT($A$1,4))&amp;"0"&amp;$B$4,'ROH3'!$A$1:$BG$350,COLUMN(AN$1)+6,FALSE)</f>
        <v>0</v>
      </c>
      <c r="AO4" s="65">
        <f>VLOOKUP((RIGHT($A$1,4))&amp;"0"&amp;$B$4,'ROH3'!$A$1:$BG$350,COLUMN(AO$1)+6,FALSE)</f>
        <v>0</v>
      </c>
      <c r="AP4" s="63">
        <f>VLOOKUP((RIGHT($A$1,4))&amp;"0"&amp;$B$4,'ROH3'!$A$1:$BG$350,COLUMN(AP$1)+6,FALSE)</f>
        <v>0</v>
      </c>
      <c r="AQ4" s="63">
        <f>VLOOKUP((RIGHT($A$1,4))&amp;"0"&amp;$B$4,'ROH3'!$A$1:$BG$350,COLUMN(AQ$1)+6,FALSE)</f>
        <v>0</v>
      </c>
      <c r="AR4" s="65">
        <f>VLOOKUP((RIGHT($A$1,4))&amp;"0"&amp;$B$4,'ROH3'!$A$1:$BG$350,COLUMN(AR$1)+6,FALSE)</f>
        <v>0</v>
      </c>
      <c r="AS4" s="63">
        <f>VLOOKUP((RIGHT($A$1,4))&amp;"0"&amp;$B$4,'ROH3'!$A$1:$BG$350,COLUMN(AS$1)+6,FALSE)</f>
        <v>0</v>
      </c>
      <c r="AT4" s="63">
        <f>VLOOKUP((RIGHT($A$1,4))&amp;"0"&amp;$B$4,'ROH3'!$A$1:$BG$350,COLUMN(AT$1)+6,FALSE)</f>
        <v>0</v>
      </c>
      <c r="AU4" s="65">
        <f>VLOOKUP((RIGHT($A$1,4))&amp;"0"&amp;$B$4,'ROH3'!$A$1:$BG$350,COLUMN(AU$1)+6,FALSE)</f>
        <v>0</v>
      </c>
      <c r="AV4" s="63">
        <f>VLOOKUP((RIGHT($A$1,4))&amp;"0"&amp;$B$4,'ROH3'!$A$1:$BG$350,COLUMN(AV$1)+6,FALSE)</f>
        <v>0</v>
      </c>
      <c r="AW4" s="63">
        <f>VLOOKUP((RIGHT($A$1,4))&amp;"0"&amp;$B$4,'ROH3'!$A$1:$BG$350,COLUMN(AW$1)+6,FALSE)</f>
        <v>0</v>
      </c>
      <c r="AX4" s="65">
        <f>VLOOKUP((RIGHT($A$1,4))&amp;"0"&amp;$B$4,'ROH3'!$A$1:$BG$350,COLUMN(AX$1)+6,FALSE)</f>
        <v>0</v>
      </c>
      <c r="AY4" s="63">
        <f>VLOOKUP((RIGHT($A$1,4))&amp;"0"&amp;$B$4,'ROH3'!$A$1:$BG$350,COLUMN(AY$1)+6,FALSE)</f>
        <v>0</v>
      </c>
      <c r="AZ4" s="63">
        <f>VLOOKUP((RIGHT($A$1,4))&amp;"0"&amp;$B$4,'ROH3'!$A$1:$BG$350,COLUMN(AZ$1)+6,FALSE)</f>
        <v>0</v>
      </c>
      <c r="BA4" s="65">
        <f>VLOOKUP((RIGHT($A$1,4))&amp;"0"&amp;$B$4,'ROH3'!$A$1:$BG$350,COLUMN(BA$1)+6,FALSE)</f>
        <v>0</v>
      </c>
    </row>
    <row r="5" spans="1:53" hidden="1" outlineLevel="1" x14ac:dyDescent="0.25">
      <c r="A5" s="94"/>
      <c r="B5" s="13" t="s">
        <v>78</v>
      </c>
      <c r="C5" s="57">
        <f>VLOOKUP((RIGHT($A$1,4))&amp;"0"&amp;$B$5,'ROH3'!$A$1:$BG$350,COLUMN(C$1)+6,FALSE)</f>
        <v>11414997</v>
      </c>
      <c r="D5" s="57">
        <f>VLOOKUP((RIGHT($A$1,4))&amp;"0"&amp;$B$5,'ROH3'!$A$1:$BG$350,COLUMN(D$1)+6,FALSE)</f>
        <v>8566643</v>
      </c>
      <c r="E5" s="57">
        <f>VLOOKUP((RIGHT($A$1,4))&amp;"0"&amp;$B$5,'ROH3'!$A$1:$BG$350,COLUMN(E$1)+6,FALSE)</f>
        <v>89069579</v>
      </c>
      <c r="F5" s="62">
        <f>VLOOKUP((RIGHT($A$1,4))&amp;"0"&amp;$B$5,'ROH3'!$A$1:$BG$350,COLUMN(F$1)+6,FALSE)</f>
        <v>7.8</v>
      </c>
      <c r="G5" s="57">
        <f>VLOOKUP((RIGHT($A$1,4))&amp;"0"&amp;$B$5,'ROH3'!$A$1:$BG$350,COLUMN(G$1)+6,FALSE)</f>
        <v>94376</v>
      </c>
      <c r="H5" s="57">
        <f>VLOOKUP((RIGHT($A$1,4))&amp;"0"&amp;$B$5,'ROH3'!$A$1:$BG$350,COLUMN(H$1)+6,FALSE)</f>
        <v>106105905394</v>
      </c>
      <c r="I5" s="57">
        <f>VLOOKUP((RIGHT($A$1,4))&amp;"0"&amp;$B$5,'ROH3'!$A$1:$BG$350,COLUMN(I$1)+6,FALSE)</f>
        <v>1605354</v>
      </c>
      <c r="J5" s="57">
        <f>VLOOKUP((RIGHT($A$1,4))&amp;"0"&amp;$B$5,'ROH3'!$A$1:$BG$350,COLUMN(J$1)+6,FALSE)</f>
        <v>15432119</v>
      </c>
      <c r="K5" s="62">
        <f>VLOOKUP((RIGHT($A$1,4))&amp;"0"&amp;$B$5,'ROH3'!$A$1:$BG$350,COLUMN(K$1)+6,FALSE)</f>
        <v>1.35</v>
      </c>
      <c r="L5" s="57">
        <f>VLOOKUP((RIGHT($A$1,4))&amp;"0"&amp;$B$5,'ROH3'!$A$1:$BG$350,COLUMN(L$1)+6,FALSE)</f>
        <v>5555805</v>
      </c>
      <c r="M5" s="57">
        <f>VLOOKUP((RIGHT($A$1,4))&amp;"0"&amp;$B$5,'ROH3'!$A$1:$BG$350,COLUMN(M$1)+6,FALSE)</f>
        <v>343658</v>
      </c>
      <c r="N5" s="57">
        <f>VLOOKUP((RIGHT($A$1,4))&amp;"0"&amp;$B$5,'ROH3'!$A$1:$BG$350,COLUMN(N$1)+6,FALSE)</f>
        <v>189643</v>
      </c>
      <c r="O5" s="57">
        <f>VLOOKUP((RIGHT($A$1,4))&amp;"0"&amp;$B$5,'ROH3'!$A$1:$BG$350,COLUMN(O$1)+6,FALSE)</f>
        <v>2519655</v>
      </c>
      <c r="P5" s="57">
        <f>VLOOKUP((RIGHT($A$1,4))&amp;"0"&amp;$B$5,'ROH3'!$A$1:$BG$350,COLUMN(P$1)+6,FALSE)</f>
        <v>12912464</v>
      </c>
      <c r="Q5" s="62">
        <f>VLOOKUP((RIGHT($A$1,4))&amp;"0"&amp;$B$5,'ROH3'!$A$1:$BG$350,COLUMN(Q$1)+6,FALSE)</f>
        <v>5.12</v>
      </c>
      <c r="R5" s="57">
        <f>VLOOKUP((RIGHT($A$1,4))&amp;"0"&amp;$B$5,'ROH3'!$A$1:$BG$350,COLUMN(R$1)+6,FALSE)</f>
        <v>1423233</v>
      </c>
      <c r="S5" s="57">
        <f>VLOOKUP((RIGHT($A$1,4))&amp;"0"&amp;$B$5,'ROH3'!$A$1:$BG$350,COLUMN(S$1)+6,FALSE)</f>
        <v>60319</v>
      </c>
      <c r="T5" s="57">
        <f>VLOOKUP((RIGHT($A$1,4))&amp;"0"&amp;$B$5,'ROH3'!$A$1:$BG$350,COLUMN(T$1)+6,FALSE)</f>
        <v>215236</v>
      </c>
      <c r="U5" s="57">
        <f>VLOOKUP((RIGHT($A$1,4))&amp;"0"&amp;$B$5,'ROH3'!$A$1:$BG$350,COLUMN(U$1)+6,FALSE)</f>
        <v>0</v>
      </c>
      <c r="V5" s="57">
        <f>VLOOKUP((RIGHT($A$1,4))&amp;"0"&amp;$B$5,'ROH3'!$A$1:$BG$350,COLUMN(V$1)+6,FALSE)</f>
        <v>10497929</v>
      </c>
      <c r="W5" s="57">
        <f>VLOOKUP((RIGHT($A$1,4))&amp;"0"&amp;$B$5,'ROH3'!$A$1:$BG$350,COLUMN(W$1)+6,FALSE)</f>
        <v>332598366</v>
      </c>
      <c r="X5" s="62">
        <f>VLOOKUP((RIGHT($A$1,4))&amp;"0"&amp;$B$5,'ROH3'!$A$1:$BG$350,COLUMN(X$1)+6,FALSE)</f>
        <v>29.14</v>
      </c>
      <c r="Y5" s="57">
        <f>VLOOKUP((RIGHT($A$1,4))&amp;"0"&amp;$B$5,'ROH3'!$A$1:$BG$350,COLUMN(Y$1)+6,FALSE)</f>
        <v>73886528</v>
      </c>
      <c r="Z5" s="57">
        <f>VLOOKUP((RIGHT($A$1,4))&amp;"0"&amp;$B$5,'ROH3'!$A$1:$BG$350,COLUMN(Z$1)+6,FALSE)</f>
        <v>9802743</v>
      </c>
      <c r="AA5" s="57">
        <f>VLOOKUP((RIGHT($A$1,4))&amp;"0"&amp;$B$5,'ROH3'!$A$1:$BG$350,COLUMN(AA$1)+6,FALSE)</f>
        <v>301908841</v>
      </c>
      <c r="AB5" s="57">
        <f>VLOOKUP((RIGHT($A$1,4))&amp;"0"&amp;$B$5,'ROH3'!$A$1:$BG$350,COLUMN(AB$1)+6,FALSE)</f>
        <v>9483734</v>
      </c>
      <c r="AC5" s="57">
        <f>VLOOKUP((RIGHT($A$1,4))&amp;"0"&amp;$B$5,'ROH3'!$A$1:$BG$350,COLUMN(AC$1)+6,FALSE)</f>
        <v>11401865</v>
      </c>
      <c r="AD5" s="57">
        <f>VLOOKUP((RIGHT($A$1,4))&amp;"0"&amp;$B$5,'ROH3'!$A$1:$BG$350,COLUMN(AD$1)+6,FALSE)</f>
        <v>1183</v>
      </c>
      <c r="AE5" s="57">
        <f>VLOOKUP((RIGHT($A$1,4))&amp;"0"&amp;$B$5,'ROH3'!$A$1:$BG$350,COLUMN(AE$1)+6,FALSE)</f>
        <v>0</v>
      </c>
      <c r="AF5" s="57">
        <f>VLOOKUP((RIGHT($A$1,4))&amp;"0"&amp;$B$5,'ROH3'!$A$1:$BG$350,COLUMN(AF$1)+6,FALSE)</f>
        <v>0</v>
      </c>
      <c r="AG5" s="64">
        <f>VLOOKUP((RIGHT($A$1,4))&amp;"0"&amp;$B$5,'ROH3'!$A$1:$BG$350,COLUMN(AG$1)+6,FALSE)</f>
        <v>0</v>
      </c>
      <c r="AH5" s="64">
        <f>VLOOKUP((RIGHT($A$1,4))&amp;"0"&amp;$B$5,'ROH3'!$A$1:$BG$350,COLUMN(AH$1)+6,FALSE)</f>
        <v>0</v>
      </c>
      <c r="AI5" s="66">
        <f>VLOOKUP((RIGHT($A$1,4))&amp;"0"&amp;$B$5,'ROH3'!$A$1:$BG$350,COLUMN(AI$1)+6,FALSE)</f>
        <v>0</v>
      </c>
      <c r="AJ5" s="64">
        <f>VLOOKUP((RIGHT($A$1,4))&amp;"0"&amp;$B$5,'ROH3'!$A$1:$BG$350,COLUMN(AJ$1)+6,FALSE)</f>
        <v>0</v>
      </c>
      <c r="AK5" s="64">
        <f>VLOOKUP((RIGHT($A$1,4))&amp;"0"&amp;$B$5,'ROH3'!$A$1:$BG$350,COLUMN(AK$1)+6,FALSE)</f>
        <v>0</v>
      </c>
      <c r="AL5" s="66">
        <f>VLOOKUP((RIGHT($A$1,4))&amp;"0"&amp;$B$5,'ROH3'!$A$1:$BG$350,COLUMN(AL$1)+6,FALSE)</f>
        <v>0</v>
      </c>
      <c r="AM5" s="64">
        <f>VLOOKUP((RIGHT($A$1,4))&amp;"0"&amp;$B$5,'ROH3'!$A$1:$BG$350,COLUMN(AM$1)+6,FALSE)</f>
        <v>0</v>
      </c>
      <c r="AN5" s="64">
        <f>VLOOKUP((RIGHT($A$1,4))&amp;"0"&amp;$B$5,'ROH3'!$A$1:$BG$350,COLUMN(AN$1)+6,FALSE)</f>
        <v>0</v>
      </c>
      <c r="AO5" s="66">
        <f>VLOOKUP((RIGHT($A$1,4))&amp;"0"&amp;$B$5,'ROH3'!$A$1:$BG$350,COLUMN(AO$1)+6,FALSE)</f>
        <v>0</v>
      </c>
      <c r="AP5" s="64">
        <f>VLOOKUP((RIGHT($A$1,4))&amp;"0"&amp;$B$5,'ROH3'!$A$1:$BG$350,COLUMN(AP$1)+6,FALSE)</f>
        <v>0</v>
      </c>
      <c r="AQ5" s="64">
        <f>VLOOKUP((RIGHT($A$1,4))&amp;"0"&amp;$B$5,'ROH3'!$A$1:$BG$350,COLUMN(AQ$1)+6,FALSE)</f>
        <v>0</v>
      </c>
      <c r="AR5" s="66">
        <f>VLOOKUP((RIGHT($A$1,4))&amp;"0"&amp;$B$5,'ROH3'!$A$1:$BG$350,COLUMN(AR$1)+6,FALSE)</f>
        <v>0</v>
      </c>
      <c r="AS5" s="64">
        <f>VLOOKUP((RIGHT($A$1,4))&amp;"0"&amp;$B$5,'ROH3'!$A$1:$BG$350,COLUMN(AS$1)+6,FALSE)</f>
        <v>0</v>
      </c>
      <c r="AT5" s="64">
        <f>VLOOKUP((RIGHT($A$1,4))&amp;"0"&amp;$B$5,'ROH3'!$A$1:$BG$350,COLUMN(AT$1)+6,FALSE)</f>
        <v>0</v>
      </c>
      <c r="AU5" s="66">
        <f>VLOOKUP((RIGHT($A$1,4))&amp;"0"&amp;$B$5,'ROH3'!$A$1:$BG$350,COLUMN(AU$1)+6,FALSE)</f>
        <v>0</v>
      </c>
      <c r="AV5" s="64">
        <f>VLOOKUP((RIGHT($A$1,4))&amp;"0"&amp;$B$5,'ROH3'!$A$1:$BG$350,COLUMN(AV$1)+6,FALSE)</f>
        <v>0</v>
      </c>
      <c r="AW5" s="64">
        <f>VLOOKUP((RIGHT($A$1,4))&amp;"0"&amp;$B$5,'ROH3'!$A$1:$BG$350,COLUMN(AW$1)+6,FALSE)</f>
        <v>0</v>
      </c>
      <c r="AX5" s="66">
        <f>VLOOKUP((RIGHT($A$1,4))&amp;"0"&amp;$B$5,'ROH3'!$A$1:$BG$350,COLUMN(AX$1)+6,FALSE)</f>
        <v>0</v>
      </c>
      <c r="AY5" s="64">
        <f>VLOOKUP((RIGHT($A$1,4))&amp;"0"&amp;$B$5,'ROH3'!$A$1:$BG$350,COLUMN(AY$1)+6,FALSE)</f>
        <v>0</v>
      </c>
      <c r="AZ5" s="64">
        <f>VLOOKUP((RIGHT($A$1,4))&amp;"0"&amp;$B$5,'ROH3'!$A$1:$BG$350,COLUMN(AZ$1)+6,FALSE)</f>
        <v>0</v>
      </c>
      <c r="BA5" s="66">
        <f>VLOOKUP((RIGHT($A$1,4))&amp;"0"&amp;$B$5,'ROH3'!$A$1:$BG$350,COLUMN(BA$1)+6,FALSE)</f>
        <v>0</v>
      </c>
    </row>
    <row r="6" spans="1:53" hidden="1" outlineLevel="1" x14ac:dyDescent="0.25">
      <c r="A6" s="94"/>
      <c r="B6" s="10" t="s">
        <v>79</v>
      </c>
      <c r="C6" s="56">
        <f>VLOOKUP((RIGHT($A$1,4))&amp;"0"&amp;$B$6,'ROH3'!$A$1:$BG$350,COLUMN(C$1)+6,FALSE)</f>
        <v>5449266</v>
      </c>
      <c r="D6" s="56">
        <f>VLOOKUP((RIGHT($A$1,4))&amp;"0"&amp;$B$6,'ROH3'!$A$1:$BG$350,COLUMN(D$1)+6,FALSE)</f>
        <v>4151953</v>
      </c>
      <c r="E6" s="56">
        <f>VLOOKUP((RIGHT($A$1,4))&amp;"0"&amp;$B$6,'ROH3'!$A$1:$BG$350,COLUMN(E$1)+6,FALSE)</f>
        <v>46800508</v>
      </c>
      <c r="F6" s="61">
        <f>VLOOKUP((RIGHT($A$1,4))&amp;"0"&amp;$B$6,'ROH3'!$A$1:$BG$350,COLUMN(F$1)+6,FALSE)</f>
        <v>8.59</v>
      </c>
      <c r="G6" s="56">
        <f>VLOOKUP((RIGHT($A$1,4))&amp;"0"&amp;$B$6,'ROH3'!$A$1:$BG$350,COLUMN(G$1)+6,FALSE)</f>
        <v>88093</v>
      </c>
      <c r="H6" s="56">
        <f>VLOOKUP((RIGHT($A$1,4))&amp;"0"&amp;$B$6,'ROH3'!$A$1:$BG$350,COLUMN(H$1)+6,FALSE)</f>
        <v>61721638493</v>
      </c>
      <c r="I6" s="56">
        <f>VLOOKUP((RIGHT($A$1,4))&amp;"0"&amp;$B$6,'ROH3'!$A$1:$BG$350,COLUMN(I$1)+6,FALSE)</f>
        <v>830958</v>
      </c>
      <c r="J6" s="56">
        <f>VLOOKUP((RIGHT($A$1,4))&amp;"0"&amp;$B$6,'ROH3'!$A$1:$BG$350,COLUMN(J$1)+6,FALSE)</f>
        <v>8336293</v>
      </c>
      <c r="K6" s="61">
        <f>VLOOKUP((RIGHT($A$1,4))&amp;"0"&amp;$B$6,'ROH3'!$A$1:$BG$350,COLUMN(K$1)+6,FALSE)</f>
        <v>1.53</v>
      </c>
      <c r="L6" s="56">
        <f>VLOOKUP((RIGHT($A$1,4))&amp;"0"&amp;$B$6,'ROH3'!$A$1:$BG$350,COLUMN(L$1)+6,FALSE)</f>
        <v>3070346</v>
      </c>
      <c r="M6" s="56">
        <f>VLOOKUP((RIGHT($A$1,4))&amp;"0"&amp;$B$6,'ROH3'!$A$1:$BG$350,COLUMN(M$1)+6,FALSE)</f>
        <v>177755</v>
      </c>
      <c r="N6" s="56">
        <f>VLOOKUP((RIGHT($A$1,4))&amp;"0"&amp;$B$6,'ROH3'!$A$1:$BG$350,COLUMN(N$1)+6,FALSE)</f>
        <v>103871</v>
      </c>
      <c r="O6" s="56">
        <f>VLOOKUP((RIGHT($A$1,4))&amp;"0"&amp;$B$6,'ROH3'!$A$1:$BG$350,COLUMN(O$1)+6,FALSE)</f>
        <v>1326590</v>
      </c>
      <c r="P6" s="56">
        <f>VLOOKUP((RIGHT($A$1,4))&amp;"0"&amp;$B$6,'ROH3'!$A$1:$BG$350,COLUMN(P$1)+6,FALSE)</f>
        <v>7009703</v>
      </c>
      <c r="Q6" s="61">
        <f>VLOOKUP((RIGHT($A$1,4))&amp;"0"&amp;$B$6,'ROH3'!$A$1:$BG$350,COLUMN(Q$1)+6,FALSE)</f>
        <v>5.28</v>
      </c>
      <c r="R6" s="56">
        <f>VLOOKUP((RIGHT($A$1,4))&amp;"0"&amp;$B$6,'ROH3'!$A$1:$BG$350,COLUMN(R$1)+6,FALSE)</f>
        <v>736518</v>
      </c>
      <c r="S6" s="56">
        <f>VLOOKUP((RIGHT($A$1,4))&amp;"0"&amp;$B$6,'ROH3'!$A$1:$BG$350,COLUMN(S$1)+6,FALSE)</f>
        <v>29294</v>
      </c>
      <c r="T6" s="56">
        <f>VLOOKUP((RIGHT($A$1,4))&amp;"0"&amp;$B$6,'ROH3'!$A$1:$BG$350,COLUMN(T$1)+6,FALSE)</f>
        <v>113835</v>
      </c>
      <c r="U6" s="56">
        <f>VLOOKUP((RIGHT($A$1,4))&amp;"0"&amp;$B$6,'ROH3'!$A$1:$BG$350,COLUMN(U$1)+6,FALSE)</f>
        <v>0</v>
      </c>
      <c r="V6" s="56">
        <f>VLOOKUP((RIGHT($A$1,4))&amp;"0"&amp;$B$6,'ROH3'!$A$1:$BG$350,COLUMN(V$1)+6,FALSE)</f>
        <v>4991170</v>
      </c>
      <c r="W6" s="56">
        <f>VLOOKUP((RIGHT($A$1,4))&amp;"0"&amp;$B$6,'ROH3'!$A$1:$BG$350,COLUMN(W$1)+6,FALSE)</f>
        <v>159171709</v>
      </c>
      <c r="X6" s="61">
        <f>VLOOKUP((RIGHT($A$1,4))&amp;"0"&amp;$B$6,'ROH3'!$A$1:$BG$350,COLUMN(X$1)+6,FALSE)</f>
        <v>29.21</v>
      </c>
      <c r="Y6" s="56">
        <f>VLOOKUP((RIGHT($A$1,4))&amp;"0"&amp;$B$6,'ROH3'!$A$1:$BG$350,COLUMN(Y$1)+6,FALSE)</f>
        <v>37924554</v>
      </c>
      <c r="Z6" s="56">
        <f>VLOOKUP((RIGHT($A$1,4))&amp;"0"&amp;$B$6,'ROH3'!$A$1:$BG$350,COLUMN(Z$1)+6,FALSE)</f>
        <v>3759687</v>
      </c>
      <c r="AA6" s="56">
        <f>VLOOKUP((RIGHT($A$1,4))&amp;"0"&amp;$B$6,'ROH3'!$A$1:$BG$350,COLUMN(AA$1)+6,FALSE)</f>
        <v>146009286</v>
      </c>
      <c r="AB6" s="56">
        <f>VLOOKUP((RIGHT($A$1,4))&amp;"0"&amp;$B$6,'ROH3'!$A$1:$BG$350,COLUMN(AB$1)+6,FALSE)</f>
        <v>4183372</v>
      </c>
      <c r="AC6" s="56">
        <f>VLOOKUP((RIGHT($A$1,4))&amp;"0"&amp;$B$6,'ROH3'!$A$1:$BG$350,COLUMN(AC$1)+6,FALSE)</f>
        <v>5219219</v>
      </c>
      <c r="AD6" s="56">
        <f>VLOOKUP((RIGHT($A$1,4))&amp;"0"&amp;$B$6,'ROH3'!$A$1:$BG$350,COLUMN(AD$1)+6,FALSE)</f>
        <v>145</v>
      </c>
      <c r="AE6" s="56">
        <f>VLOOKUP((RIGHT($A$1,4))&amp;"0"&amp;$B$6,'ROH3'!$A$1:$BG$350,COLUMN(AE$1)+6,FALSE)</f>
        <v>0</v>
      </c>
      <c r="AF6" s="56">
        <f>VLOOKUP((RIGHT($A$1,4))&amp;"0"&amp;$B$6,'ROH3'!$A$1:$BG$350,COLUMN(AF$1)+6,FALSE)</f>
        <v>0</v>
      </c>
      <c r="AG6" s="63">
        <f>VLOOKUP((RIGHT($A$1,4))&amp;"0"&amp;$B$6,'ROH3'!$A$1:$BG$350,COLUMN(AG$1)+6,FALSE)</f>
        <v>0</v>
      </c>
      <c r="AH6" s="63">
        <f>VLOOKUP((RIGHT($A$1,4))&amp;"0"&amp;$B$6,'ROH3'!$A$1:$BG$350,COLUMN(AH$1)+6,FALSE)</f>
        <v>0</v>
      </c>
      <c r="AI6" s="65">
        <f>VLOOKUP((RIGHT($A$1,4))&amp;"0"&amp;$B$6,'ROH3'!$A$1:$BG$350,COLUMN(AI$1)+6,FALSE)</f>
        <v>0</v>
      </c>
      <c r="AJ6" s="63">
        <f>VLOOKUP((RIGHT($A$1,4))&amp;"0"&amp;$B$6,'ROH3'!$A$1:$BG$350,COLUMN(AJ$1)+6,FALSE)</f>
        <v>0</v>
      </c>
      <c r="AK6" s="63">
        <f>VLOOKUP((RIGHT($A$1,4))&amp;"0"&amp;$B$6,'ROH3'!$A$1:$BG$350,COLUMN(AK$1)+6,FALSE)</f>
        <v>0</v>
      </c>
      <c r="AL6" s="65">
        <f>VLOOKUP((RIGHT($A$1,4))&amp;"0"&amp;$B$6,'ROH3'!$A$1:$BG$350,COLUMN(AL$1)+6,FALSE)</f>
        <v>0</v>
      </c>
      <c r="AM6" s="63">
        <f>VLOOKUP((RIGHT($A$1,4))&amp;"0"&amp;$B$6,'ROH3'!$A$1:$BG$350,COLUMN(AM$1)+6,FALSE)</f>
        <v>0</v>
      </c>
      <c r="AN6" s="63">
        <f>VLOOKUP((RIGHT($A$1,4))&amp;"0"&amp;$B$6,'ROH3'!$A$1:$BG$350,COLUMN(AN$1)+6,FALSE)</f>
        <v>0</v>
      </c>
      <c r="AO6" s="65">
        <f>VLOOKUP((RIGHT($A$1,4))&amp;"0"&amp;$B$6,'ROH3'!$A$1:$BG$350,COLUMN(AO$1)+6,FALSE)</f>
        <v>0</v>
      </c>
      <c r="AP6" s="63">
        <f>VLOOKUP((RIGHT($A$1,4))&amp;"0"&amp;$B$6,'ROH3'!$A$1:$BG$350,COLUMN(AP$1)+6,FALSE)</f>
        <v>0</v>
      </c>
      <c r="AQ6" s="63">
        <f>VLOOKUP((RIGHT($A$1,4))&amp;"0"&amp;$B$6,'ROH3'!$A$1:$BG$350,COLUMN(AQ$1)+6,FALSE)</f>
        <v>0</v>
      </c>
      <c r="AR6" s="65">
        <f>VLOOKUP((RIGHT($A$1,4))&amp;"0"&amp;$B$6,'ROH3'!$A$1:$BG$350,COLUMN(AR$1)+6,FALSE)</f>
        <v>0</v>
      </c>
      <c r="AS6" s="63">
        <f>VLOOKUP((RIGHT($A$1,4))&amp;"0"&amp;$B$6,'ROH3'!$A$1:$BG$350,COLUMN(AS$1)+6,FALSE)</f>
        <v>0</v>
      </c>
      <c r="AT6" s="63">
        <f>VLOOKUP((RIGHT($A$1,4))&amp;"0"&amp;$B$6,'ROH3'!$A$1:$BG$350,COLUMN(AT$1)+6,FALSE)</f>
        <v>0</v>
      </c>
      <c r="AU6" s="65">
        <f>VLOOKUP((RIGHT($A$1,4))&amp;"0"&amp;$B$6,'ROH3'!$A$1:$BG$350,COLUMN(AU$1)+6,FALSE)</f>
        <v>0</v>
      </c>
      <c r="AV6" s="63">
        <f>VLOOKUP((RIGHT($A$1,4))&amp;"0"&amp;$B$6,'ROH3'!$A$1:$BG$350,COLUMN(AV$1)+6,FALSE)</f>
        <v>0</v>
      </c>
      <c r="AW6" s="63">
        <f>VLOOKUP((RIGHT($A$1,4))&amp;"0"&amp;$B$6,'ROH3'!$A$1:$BG$350,COLUMN(AW$1)+6,FALSE)</f>
        <v>0</v>
      </c>
      <c r="AX6" s="65">
        <f>VLOOKUP((RIGHT($A$1,4))&amp;"0"&amp;$B$6,'ROH3'!$A$1:$BG$350,COLUMN(AX$1)+6,FALSE)</f>
        <v>0</v>
      </c>
      <c r="AY6" s="63">
        <f>VLOOKUP((RIGHT($A$1,4))&amp;"0"&amp;$B$6,'ROH3'!$A$1:$BG$350,COLUMN(AY$1)+6,FALSE)</f>
        <v>0</v>
      </c>
      <c r="AZ6" s="63">
        <f>VLOOKUP((RIGHT($A$1,4))&amp;"0"&amp;$B$6,'ROH3'!$A$1:$BG$350,COLUMN(AZ$1)+6,FALSE)</f>
        <v>0</v>
      </c>
      <c r="BA6" s="65">
        <f>VLOOKUP((RIGHT($A$1,4))&amp;"0"&amp;$B$6,'ROH3'!$A$1:$BG$350,COLUMN(BA$1)+6,FALSE)</f>
        <v>0</v>
      </c>
    </row>
    <row r="7" spans="1:53" hidden="1" outlineLevel="1" x14ac:dyDescent="0.25">
      <c r="A7" s="94"/>
      <c r="B7" s="13" t="s">
        <v>867</v>
      </c>
      <c r="C7" s="57">
        <f>VLOOKUP((RIGHT($A$1,4))&amp;"0"&amp;$B$7,'ROH3'!$A$1:$BG$350,COLUMN(C$1)+6,FALSE)</f>
        <v>1666834</v>
      </c>
      <c r="D7" s="57">
        <f>VLOOKUP((RIGHT($A$1,4))&amp;"0"&amp;$B$7,'ROH3'!$A$1:$BG$350,COLUMN(D$1)+6,FALSE)</f>
        <v>1413127</v>
      </c>
      <c r="E7" s="57">
        <f>VLOOKUP((RIGHT($A$1,4))&amp;"0"&amp;$B$7,'ROH3'!$A$1:$BG$350,COLUMN(E$1)+6,FALSE)</f>
        <v>24797633</v>
      </c>
      <c r="F7" s="62">
        <f>VLOOKUP((RIGHT($A$1,4))&amp;"0"&amp;$B$7,'ROH3'!$A$1:$BG$350,COLUMN(F$1)+6,FALSE)</f>
        <v>14.88</v>
      </c>
      <c r="G7" s="57">
        <f>VLOOKUP((RIGHT($A$1,4))&amp;"0"&amp;$B$7,'ROH3'!$A$1:$BG$350,COLUMN(G$1)+6,FALSE)</f>
        <v>59029</v>
      </c>
      <c r="H7" s="57">
        <f>VLOOKUP((RIGHT($A$1,4))&amp;"0"&amp;$B$7,'ROH3'!$A$1:$BG$350,COLUMN(H$1)+6,FALSE)</f>
        <v>26729549273</v>
      </c>
      <c r="I7" s="57">
        <f>VLOOKUP((RIGHT($A$1,4))&amp;"0"&amp;$B$7,'ROH3'!$A$1:$BG$350,COLUMN(I$1)+6,FALSE)</f>
        <v>386743</v>
      </c>
      <c r="J7" s="57">
        <f>VLOOKUP((RIGHT($A$1,4))&amp;"0"&amp;$B$7,'ROH3'!$A$1:$BG$350,COLUMN(J$1)+6,FALSE)</f>
        <v>5614707</v>
      </c>
      <c r="K7" s="62">
        <f>VLOOKUP((RIGHT($A$1,4))&amp;"0"&amp;$B$7,'ROH3'!$A$1:$BG$350,COLUMN(K$1)+6,FALSE)</f>
        <v>3.37</v>
      </c>
      <c r="L7" s="57">
        <f>VLOOKUP((RIGHT($A$1,4))&amp;"0"&amp;$B$7,'ROH3'!$A$1:$BG$350,COLUMN(L$1)+6,FALSE)</f>
        <v>2248509</v>
      </c>
      <c r="M7" s="57">
        <f>VLOOKUP((RIGHT($A$1,4))&amp;"0"&amp;$B$7,'ROH3'!$A$1:$BG$350,COLUMN(M$1)+6,FALSE)</f>
        <v>86457</v>
      </c>
      <c r="N7" s="57">
        <f>VLOOKUP((RIGHT($A$1,4))&amp;"0"&amp;$B$7,'ROH3'!$A$1:$BG$350,COLUMN(N$1)+6,FALSE)</f>
        <v>64077</v>
      </c>
      <c r="O7" s="57">
        <f>VLOOKUP((RIGHT($A$1,4))&amp;"0"&amp;$B$7,'ROH3'!$A$1:$BG$350,COLUMN(O$1)+6,FALSE)</f>
        <v>670324</v>
      </c>
      <c r="P7" s="57">
        <f>VLOOKUP((RIGHT($A$1,4))&amp;"0"&amp;$B$7,'ROH3'!$A$1:$BG$350,COLUMN(P$1)+6,FALSE)</f>
        <v>4944383</v>
      </c>
      <c r="Q7" s="62">
        <f>VLOOKUP((RIGHT($A$1,4))&amp;"0"&amp;$B$7,'ROH3'!$A$1:$BG$350,COLUMN(Q$1)+6,FALSE)</f>
        <v>7.38</v>
      </c>
      <c r="R7" s="57">
        <f>VLOOKUP((RIGHT($A$1,4))&amp;"0"&amp;$B$7,'ROH3'!$A$1:$BG$350,COLUMN(R$1)+6,FALSE)</f>
        <v>353801</v>
      </c>
      <c r="S7" s="57">
        <f>VLOOKUP((RIGHT($A$1,4))&amp;"0"&amp;$B$7,'ROH3'!$A$1:$BG$350,COLUMN(S$1)+6,FALSE)</f>
        <v>10030</v>
      </c>
      <c r="T7" s="57">
        <f>VLOOKUP((RIGHT($A$1,4))&amp;"0"&amp;$B$7,'ROH3'!$A$1:$BG$350,COLUMN(T$1)+6,FALSE)</f>
        <v>44463</v>
      </c>
      <c r="U7" s="57">
        <f>VLOOKUP((RIGHT($A$1,4))&amp;"0"&amp;$B$7,'ROH3'!$A$1:$BG$350,COLUMN(U$1)+6,FALSE)</f>
        <v>0</v>
      </c>
      <c r="V7" s="57">
        <f>VLOOKUP((RIGHT($A$1,4))&amp;"0"&amp;$B$7,'ROH3'!$A$1:$BG$350,COLUMN(V$1)+6,FALSE)</f>
        <v>1570254</v>
      </c>
      <c r="W7" s="57">
        <f>VLOOKUP((RIGHT($A$1,4))&amp;"0"&amp;$B$7,'ROH3'!$A$1:$BG$350,COLUMN(W$1)+6,FALSE)</f>
        <v>77471108</v>
      </c>
      <c r="X7" s="62">
        <f>VLOOKUP((RIGHT($A$1,4))&amp;"0"&amp;$B$7,'ROH3'!$A$1:$BG$350,COLUMN(X$1)+6,FALSE)</f>
        <v>46.48</v>
      </c>
      <c r="Y7" s="57">
        <f>VLOOKUP((RIGHT($A$1,4))&amp;"0"&amp;$B$7,'ROH3'!$A$1:$BG$350,COLUMN(Y$1)+6,FALSE)</f>
        <v>22614348</v>
      </c>
      <c r="Z7" s="57">
        <f>VLOOKUP((RIGHT($A$1,4))&amp;"0"&amp;$B$7,'ROH3'!$A$1:$BG$350,COLUMN(Z$1)+6,FALSE)</f>
        <v>1302384</v>
      </c>
      <c r="AA7" s="57">
        <f>VLOOKUP((RIGHT($A$1,4))&amp;"0"&amp;$B$7,'ROH3'!$A$1:$BG$350,COLUMN(AA$1)+6,FALSE)</f>
        <v>72146090</v>
      </c>
      <c r="AB7" s="57">
        <f>VLOOKUP((RIGHT($A$1,4))&amp;"0"&amp;$B$7,'ROH3'!$A$1:$BG$350,COLUMN(AB$1)+6,FALSE)</f>
        <v>1485932</v>
      </c>
      <c r="AC7" s="57">
        <f>VLOOKUP((RIGHT($A$1,4))&amp;"0"&amp;$B$7,'ROH3'!$A$1:$BG$350,COLUMN(AC$1)+6,FALSE)</f>
        <v>2536702</v>
      </c>
      <c r="AD7" s="57">
        <f>VLOOKUP((RIGHT($A$1,4))&amp;"0"&amp;$B$7,'ROH3'!$A$1:$BG$350,COLUMN(AD$1)+6,FALSE)</f>
        <v>0</v>
      </c>
      <c r="AE7" s="57">
        <f>VLOOKUP((RIGHT($A$1,4))&amp;"0"&amp;$B$7,'ROH3'!$A$1:$BG$350,COLUMN(AE$1)+6,FALSE)</f>
        <v>0</v>
      </c>
      <c r="AF7" s="57">
        <f>VLOOKUP((RIGHT($A$1,4))&amp;"0"&amp;$B$7,'ROH3'!$A$1:$BG$350,COLUMN(AF$1)+6,FALSE)</f>
        <v>0</v>
      </c>
      <c r="AG7" s="64">
        <f>VLOOKUP((RIGHT($A$1,4))&amp;"0"&amp;$B$7,'ROH3'!$A$1:$BG$350,COLUMN(AG$1)+6,FALSE)</f>
        <v>0</v>
      </c>
      <c r="AH7" s="64">
        <f>VLOOKUP((RIGHT($A$1,4))&amp;"0"&amp;$B$7,'ROH3'!$A$1:$BG$350,COLUMN(AH$1)+6,FALSE)</f>
        <v>0</v>
      </c>
      <c r="AI7" s="66">
        <f>VLOOKUP((RIGHT($A$1,4))&amp;"0"&amp;$B$7,'ROH3'!$A$1:$BG$350,COLUMN(AI$1)+6,FALSE)</f>
        <v>0</v>
      </c>
      <c r="AJ7" s="64">
        <f>VLOOKUP((RIGHT($A$1,4))&amp;"0"&amp;$B$7,'ROH3'!$A$1:$BG$350,COLUMN(AJ$1)+6,FALSE)</f>
        <v>0</v>
      </c>
      <c r="AK7" s="64">
        <f>VLOOKUP((RIGHT($A$1,4))&amp;"0"&amp;$B$7,'ROH3'!$A$1:$BG$350,COLUMN(AK$1)+6,FALSE)</f>
        <v>0</v>
      </c>
      <c r="AL7" s="66">
        <f>VLOOKUP((RIGHT($A$1,4))&amp;"0"&amp;$B$7,'ROH3'!$A$1:$BG$350,COLUMN(AL$1)+6,FALSE)</f>
        <v>0</v>
      </c>
      <c r="AM7" s="64">
        <f>VLOOKUP((RIGHT($A$1,4))&amp;"0"&amp;$B$7,'ROH3'!$A$1:$BG$350,COLUMN(AM$1)+6,FALSE)</f>
        <v>0</v>
      </c>
      <c r="AN7" s="64">
        <f>VLOOKUP((RIGHT($A$1,4))&amp;"0"&amp;$B$7,'ROH3'!$A$1:$BG$350,COLUMN(AN$1)+6,FALSE)</f>
        <v>0</v>
      </c>
      <c r="AO7" s="66">
        <f>VLOOKUP((RIGHT($A$1,4))&amp;"0"&amp;$B$7,'ROH3'!$A$1:$BG$350,COLUMN(AO$1)+6,FALSE)</f>
        <v>0</v>
      </c>
      <c r="AP7" s="64">
        <f>VLOOKUP((RIGHT($A$1,4))&amp;"0"&amp;$B$7,'ROH3'!$A$1:$BG$350,COLUMN(AP$1)+6,FALSE)</f>
        <v>0</v>
      </c>
      <c r="AQ7" s="64">
        <f>VLOOKUP((RIGHT($A$1,4))&amp;"0"&amp;$B$7,'ROH3'!$A$1:$BG$350,COLUMN(AQ$1)+6,FALSE)</f>
        <v>0</v>
      </c>
      <c r="AR7" s="66">
        <f>VLOOKUP((RIGHT($A$1,4))&amp;"0"&amp;$B$7,'ROH3'!$A$1:$BG$350,COLUMN(AR$1)+6,FALSE)</f>
        <v>0</v>
      </c>
      <c r="AS7" s="64">
        <f>VLOOKUP((RIGHT($A$1,4))&amp;"0"&amp;$B$7,'ROH3'!$A$1:$BG$350,COLUMN(AS$1)+6,FALSE)</f>
        <v>0</v>
      </c>
      <c r="AT7" s="64">
        <f>VLOOKUP((RIGHT($A$1,4))&amp;"0"&amp;$B$7,'ROH3'!$A$1:$BG$350,COLUMN(AT$1)+6,FALSE)</f>
        <v>0</v>
      </c>
      <c r="AU7" s="66">
        <f>VLOOKUP((RIGHT($A$1,4))&amp;"0"&amp;$B$7,'ROH3'!$A$1:$BG$350,COLUMN(AU$1)+6,FALSE)</f>
        <v>0</v>
      </c>
      <c r="AV7" s="64">
        <f>VLOOKUP((RIGHT($A$1,4))&amp;"0"&amp;$B$7,'ROH3'!$A$1:$BG$350,COLUMN(AV$1)+6,FALSE)</f>
        <v>0</v>
      </c>
      <c r="AW7" s="64">
        <f>VLOOKUP((RIGHT($A$1,4))&amp;"0"&amp;$B$7,'ROH3'!$A$1:$BG$350,COLUMN(AW$1)+6,FALSE)</f>
        <v>0</v>
      </c>
      <c r="AX7" s="66">
        <f>VLOOKUP((RIGHT($A$1,4))&amp;"0"&amp;$B$7,'ROH3'!$A$1:$BG$350,COLUMN(AX$1)+6,FALSE)</f>
        <v>0</v>
      </c>
      <c r="AY7" s="64">
        <f>VLOOKUP((RIGHT($A$1,4))&amp;"0"&amp;$B$7,'ROH3'!$A$1:$BG$350,COLUMN(AY$1)+6,FALSE)</f>
        <v>0</v>
      </c>
      <c r="AZ7" s="64">
        <f>VLOOKUP((RIGHT($A$1,4))&amp;"0"&amp;$B$7,'ROH3'!$A$1:$BG$350,COLUMN(AZ$1)+6,FALSE)</f>
        <v>0</v>
      </c>
      <c r="BA7" s="66">
        <f>VLOOKUP((RIGHT($A$1,4))&amp;"0"&amp;$B$7,'ROH3'!$A$1:$BG$350,COLUMN(BA$1)+6,FALSE)</f>
        <v>0</v>
      </c>
    </row>
    <row r="8" spans="1:53" hidden="1" outlineLevel="1" x14ac:dyDescent="0.25">
      <c r="A8" s="94"/>
      <c r="B8" s="10" t="s">
        <v>80</v>
      </c>
      <c r="C8" s="56">
        <f>VLOOKUP((RIGHT($A$1,4))&amp;"0"&amp;$B$8,'ROH3'!$A$1:$BG$350,COLUMN(C$1)+6,FALSE)</f>
        <v>29361792</v>
      </c>
      <c r="D8" s="56">
        <f>VLOOKUP((RIGHT($A$1,4))&amp;"0"&amp;$B$8,'ROH3'!$A$1:$BG$350,COLUMN(D$1)+6,FALSE)</f>
        <v>22225414</v>
      </c>
      <c r="E8" s="56">
        <f>VLOOKUP((RIGHT($A$1,4))&amp;"0"&amp;$B$8,'ROH3'!$A$1:$BG$350,COLUMN(E$1)+6,FALSE)</f>
        <v>258754803</v>
      </c>
      <c r="F8" s="61">
        <f>VLOOKUP((RIGHT($A$1,4))&amp;"0"&amp;$B$8,'ROH3'!$A$1:$BG$350,COLUMN(F$1)+6,FALSE)</f>
        <v>8.81</v>
      </c>
      <c r="G8" s="56">
        <f>VLOOKUP((RIGHT($A$1,4))&amp;"0"&amp;$B$8,'ROH3'!$A$1:$BG$350,COLUMN(G$1)+6,FALSE)</f>
        <v>120411</v>
      </c>
      <c r="H8" s="56">
        <f>VLOOKUP((RIGHT($A$1,4))&amp;"0"&amp;$B$8,'ROH3'!$A$1:$BG$350,COLUMN(H$1)+6,FALSE)</f>
        <v>317958180460</v>
      </c>
      <c r="I8" s="56">
        <f>VLOOKUP((RIGHT($A$1,4))&amp;"0"&amp;$B$8,'ROH3'!$A$1:$BG$350,COLUMN(I$1)+6,FALSE)</f>
        <v>4524772</v>
      </c>
      <c r="J8" s="56">
        <f>VLOOKUP((RIGHT($A$1,4))&amp;"0"&amp;$B$8,'ROH3'!$A$1:$BG$350,COLUMN(J$1)+6,FALSE)</f>
        <v>46948418</v>
      </c>
      <c r="K8" s="61">
        <f>VLOOKUP((RIGHT($A$1,4))&amp;"0"&amp;$B$8,'ROH3'!$A$1:$BG$350,COLUMN(K$1)+6,FALSE)</f>
        <v>1.6</v>
      </c>
      <c r="L8" s="56">
        <f>VLOOKUP((RIGHT($A$1,4))&amp;"0"&amp;$B$8,'ROH3'!$A$1:$BG$350,COLUMN(L$1)+6,FALSE)</f>
        <v>17148508</v>
      </c>
      <c r="M8" s="56">
        <f>VLOOKUP((RIGHT($A$1,4))&amp;"0"&amp;$B$8,'ROH3'!$A$1:$BG$350,COLUMN(M$1)+6,FALSE)</f>
        <v>951399</v>
      </c>
      <c r="N8" s="56">
        <f>VLOOKUP((RIGHT($A$1,4))&amp;"0"&amp;$B$8,'ROH3'!$A$1:$BG$350,COLUMN(N$1)+6,FALSE)</f>
        <v>564042</v>
      </c>
      <c r="O8" s="56">
        <f>VLOOKUP((RIGHT($A$1,4))&amp;"0"&amp;$B$8,'ROH3'!$A$1:$BG$350,COLUMN(O$1)+6,FALSE)</f>
        <v>7185641</v>
      </c>
      <c r="P8" s="56">
        <f>VLOOKUP((RIGHT($A$1,4))&amp;"0"&amp;$B$8,'ROH3'!$A$1:$BG$350,COLUMN(P$1)+6,FALSE)</f>
        <v>39762777</v>
      </c>
      <c r="Q8" s="61">
        <f>VLOOKUP((RIGHT($A$1,4))&amp;"0"&amp;$B$8,'ROH3'!$A$1:$BG$350,COLUMN(Q$1)+6,FALSE)</f>
        <v>5.53</v>
      </c>
      <c r="R8" s="56">
        <f>VLOOKUP((RIGHT($A$1,4))&amp;"0"&amp;$B$8,'ROH3'!$A$1:$BG$350,COLUMN(R$1)+6,FALSE)</f>
        <v>4022999</v>
      </c>
      <c r="S8" s="56">
        <f>VLOOKUP((RIGHT($A$1,4))&amp;"0"&amp;$B$8,'ROH3'!$A$1:$BG$350,COLUMN(S$1)+6,FALSE)</f>
        <v>172622</v>
      </c>
      <c r="T8" s="56">
        <f>VLOOKUP((RIGHT($A$1,4))&amp;"0"&amp;$B$8,'ROH3'!$A$1:$BG$350,COLUMN(T$1)+6,FALSE)</f>
        <v>599002</v>
      </c>
      <c r="U8" s="56">
        <f>VLOOKUP((RIGHT($A$1,4))&amp;"0"&amp;$B$8,'ROH3'!$A$1:$BG$350,COLUMN(U$1)+6,FALSE)</f>
        <v>0</v>
      </c>
      <c r="V8" s="56">
        <f>VLOOKUP((RIGHT($A$1,4))&amp;"0"&amp;$B$8,'ROH3'!$A$1:$BG$350,COLUMN(V$1)+6,FALSE)</f>
        <v>26895533</v>
      </c>
      <c r="W8" s="56">
        <f>VLOOKUP((RIGHT($A$1,4))&amp;"0"&amp;$B$8,'ROH3'!$A$1:$BG$350,COLUMN(W$1)+6,FALSE)</f>
        <v>943666159</v>
      </c>
      <c r="X8" s="61">
        <f>VLOOKUP((RIGHT($A$1,4))&amp;"0"&amp;$B$8,'ROH3'!$A$1:$BG$350,COLUMN(X$1)+6,FALSE)</f>
        <v>32.14</v>
      </c>
      <c r="Y8" s="56">
        <f>VLOOKUP((RIGHT($A$1,4))&amp;"0"&amp;$B$8,'ROH3'!$A$1:$BG$350,COLUMN(Y$1)+6,FALSE)</f>
        <v>225982134</v>
      </c>
      <c r="Z8" s="56">
        <f>VLOOKUP((RIGHT($A$1,4))&amp;"0"&amp;$B$8,'ROH3'!$A$1:$BG$350,COLUMN(Z$1)+6,FALSE)</f>
        <v>24251497</v>
      </c>
      <c r="AA8" s="56">
        <f>VLOOKUP((RIGHT($A$1,4))&amp;"0"&amp;$B$8,'ROH3'!$A$1:$BG$350,COLUMN(AA$1)+6,FALSE)</f>
        <v>861257615</v>
      </c>
      <c r="AB8" s="56">
        <f>VLOOKUP((RIGHT($A$1,4))&amp;"0"&amp;$B$8,'ROH3'!$A$1:$BG$350,COLUMN(AB$1)+6,FALSE)</f>
        <v>24461379</v>
      </c>
      <c r="AC8" s="56">
        <f>VLOOKUP((RIGHT($A$1,4))&amp;"0"&amp;$B$8,'ROH3'!$A$1:$BG$350,COLUMN(AC$1)+6,FALSE)</f>
        <v>33695490</v>
      </c>
      <c r="AD8" s="56">
        <f>VLOOKUP((RIGHT($A$1,4))&amp;"0"&amp;$B$8,'ROH3'!$A$1:$BG$350,COLUMN(AD$1)+6,FALSE)</f>
        <v>178</v>
      </c>
      <c r="AE8" s="56">
        <f>VLOOKUP((RIGHT($A$1,4))&amp;"0"&amp;$B$8,'ROH3'!$A$1:$BG$350,COLUMN(AE$1)+6,FALSE)</f>
        <v>0</v>
      </c>
      <c r="AF8" s="56">
        <f>VLOOKUP((RIGHT($A$1,4))&amp;"0"&amp;$B$8,'ROH3'!$A$1:$BG$350,COLUMN(AF$1)+6,FALSE)</f>
        <v>0</v>
      </c>
      <c r="AG8" s="63">
        <f>VLOOKUP((RIGHT($A$1,4))&amp;"0"&amp;$B$8,'ROH3'!$A$1:$BG$350,COLUMN(AG$1)+6,FALSE)</f>
        <v>0</v>
      </c>
      <c r="AH8" s="63">
        <f>VLOOKUP((RIGHT($A$1,4))&amp;"0"&amp;$B$8,'ROH3'!$A$1:$BG$350,COLUMN(AH$1)+6,FALSE)</f>
        <v>0</v>
      </c>
      <c r="AI8" s="65">
        <f>VLOOKUP((RIGHT($A$1,4))&amp;"0"&amp;$B$8,'ROH3'!$A$1:$BG$350,COLUMN(AI$1)+6,FALSE)</f>
        <v>0</v>
      </c>
      <c r="AJ8" s="63">
        <f>VLOOKUP((RIGHT($A$1,4))&amp;"0"&amp;$B$8,'ROH3'!$A$1:$BG$350,COLUMN(AJ$1)+6,FALSE)</f>
        <v>0</v>
      </c>
      <c r="AK8" s="63">
        <f>VLOOKUP((RIGHT($A$1,4))&amp;"0"&amp;$B$8,'ROH3'!$A$1:$BG$350,COLUMN(AK$1)+6,FALSE)</f>
        <v>0</v>
      </c>
      <c r="AL8" s="65">
        <f>VLOOKUP((RIGHT($A$1,4))&amp;"0"&amp;$B$8,'ROH3'!$A$1:$BG$350,COLUMN(AL$1)+6,FALSE)</f>
        <v>0</v>
      </c>
      <c r="AM8" s="63">
        <f>VLOOKUP((RIGHT($A$1,4))&amp;"0"&amp;$B$8,'ROH3'!$A$1:$BG$350,COLUMN(AM$1)+6,FALSE)</f>
        <v>0</v>
      </c>
      <c r="AN8" s="63">
        <f>VLOOKUP((RIGHT($A$1,4))&amp;"0"&amp;$B$8,'ROH3'!$A$1:$BG$350,COLUMN(AN$1)+6,FALSE)</f>
        <v>0</v>
      </c>
      <c r="AO8" s="65">
        <f>VLOOKUP((RIGHT($A$1,4))&amp;"0"&amp;$B$8,'ROH3'!$A$1:$BG$350,COLUMN(AO$1)+6,FALSE)</f>
        <v>0</v>
      </c>
      <c r="AP8" s="63">
        <f>VLOOKUP((RIGHT($A$1,4))&amp;"0"&amp;$B$8,'ROH3'!$A$1:$BG$350,COLUMN(AP$1)+6,FALSE)</f>
        <v>0</v>
      </c>
      <c r="AQ8" s="63">
        <f>VLOOKUP((RIGHT($A$1,4))&amp;"0"&amp;$B$8,'ROH3'!$A$1:$BG$350,COLUMN(AQ$1)+6,FALSE)</f>
        <v>0</v>
      </c>
      <c r="AR8" s="65">
        <f>VLOOKUP((RIGHT($A$1,4))&amp;"0"&amp;$B$8,'ROH3'!$A$1:$BG$350,COLUMN(AR$1)+6,FALSE)</f>
        <v>0</v>
      </c>
      <c r="AS8" s="63">
        <f>VLOOKUP((RIGHT($A$1,4))&amp;"0"&amp;$B$8,'ROH3'!$A$1:$BG$350,COLUMN(AS$1)+6,FALSE)</f>
        <v>0</v>
      </c>
      <c r="AT8" s="63">
        <f>VLOOKUP((RIGHT($A$1,4))&amp;"0"&amp;$B$8,'ROH3'!$A$1:$BG$350,COLUMN(AT$1)+6,FALSE)</f>
        <v>0</v>
      </c>
      <c r="AU8" s="65">
        <f>VLOOKUP((RIGHT($A$1,4))&amp;"0"&amp;$B$8,'ROH3'!$A$1:$BG$350,COLUMN(AU$1)+6,FALSE)</f>
        <v>0</v>
      </c>
      <c r="AV8" s="63">
        <f>VLOOKUP((RIGHT($A$1,4))&amp;"0"&amp;$B$8,'ROH3'!$A$1:$BG$350,COLUMN(AV$1)+6,FALSE)</f>
        <v>0</v>
      </c>
      <c r="AW8" s="63">
        <f>VLOOKUP((RIGHT($A$1,4))&amp;"0"&amp;$B$8,'ROH3'!$A$1:$BG$350,COLUMN(AW$1)+6,FALSE)</f>
        <v>0</v>
      </c>
      <c r="AX8" s="65">
        <f>VLOOKUP((RIGHT($A$1,4))&amp;"0"&amp;$B$8,'ROH3'!$A$1:$BG$350,COLUMN(AX$1)+6,FALSE)</f>
        <v>0</v>
      </c>
      <c r="AY8" s="63">
        <f>VLOOKUP((RIGHT($A$1,4))&amp;"0"&amp;$B$8,'ROH3'!$A$1:$BG$350,COLUMN(AY$1)+6,FALSE)</f>
        <v>0</v>
      </c>
      <c r="AZ8" s="63">
        <f>VLOOKUP((RIGHT($A$1,4))&amp;"0"&amp;$B$8,'ROH3'!$A$1:$BG$350,COLUMN(AZ$1)+6,FALSE)</f>
        <v>0</v>
      </c>
      <c r="BA8" s="65">
        <f>VLOOKUP((RIGHT($A$1,4))&amp;"0"&amp;$B$8,'ROH3'!$A$1:$BG$350,COLUMN(BA$1)+6,FALSE)</f>
        <v>0</v>
      </c>
    </row>
    <row r="9" spans="1:53" hidden="1" outlineLevel="1" x14ac:dyDescent="0.25">
      <c r="A9" s="94"/>
      <c r="B9" s="16" t="s">
        <v>20</v>
      </c>
      <c r="C9" s="57">
        <f>VLOOKUP((RIGHT($A$1,4))&amp;"0"&amp;$B$9,'ROH3'!$A$1:$BG$350,COLUMN(C$1)+6,FALSE)</f>
        <v>76142569</v>
      </c>
      <c r="D9" s="57">
        <f>VLOOKUP((RIGHT($A$1,4))&amp;"0"&amp;$B$9,'ROH3'!$A$1:$BG$350,COLUMN(D$1)+6,FALSE)</f>
        <v>57484322</v>
      </c>
      <c r="E9" s="57">
        <f>VLOOKUP((RIGHT($A$1,4))&amp;"0"&amp;$B$9,'ROH3'!$A$1:$BG$350,COLUMN(E$1)+6,FALSE)</f>
        <v>703538597</v>
      </c>
      <c r="F9" s="62">
        <f>VLOOKUP((RIGHT($A$1,4))&amp;"0"&amp;$B$9,'ROH3'!$A$1:$BG$350,COLUMN(F$1)+6,FALSE)</f>
        <v>9.24</v>
      </c>
      <c r="G9" s="57">
        <f>VLOOKUP((RIGHT($A$1,4))&amp;"0"&amp;$B$9,'ROH3'!$A$1:$BG$350,COLUMN(G$1)+6,FALSE)</f>
        <v>151917</v>
      </c>
      <c r="H9" s="57">
        <f>VLOOKUP((RIGHT($A$1,4))&amp;"0"&amp;$B$9,'ROH3'!$A$1:$BG$350,COLUMN(H$1)+6,FALSE)</f>
        <v>825797295767</v>
      </c>
      <c r="I9" s="57">
        <f>VLOOKUP((RIGHT($A$1,4))&amp;"0"&amp;$B$9,'ROH3'!$A$1:$BG$350,COLUMN(I$1)+6,FALSE)</f>
        <v>12070369</v>
      </c>
      <c r="J9" s="57">
        <f>VLOOKUP((RIGHT($A$1,4))&amp;"0"&amp;$B$9,'ROH3'!$A$1:$BG$350,COLUMN(J$1)+6,FALSE)</f>
        <v>131900098</v>
      </c>
      <c r="K9" s="62">
        <f>VLOOKUP((RIGHT($A$1,4))&amp;"0"&amp;$B$9,'ROH3'!$A$1:$BG$350,COLUMN(K$1)+6,FALSE)</f>
        <v>1.73</v>
      </c>
      <c r="L9" s="57">
        <f>VLOOKUP((RIGHT($A$1,4))&amp;"0"&amp;$B$9,'ROH3'!$A$1:$BG$350,COLUMN(L$1)+6,FALSE)</f>
        <v>49168962</v>
      </c>
      <c r="M9" s="57">
        <f>VLOOKUP((RIGHT($A$1,4))&amp;"0"&amp;$B$9,'ROH3'!$A$1:$BG$350,COLUMN(M$1)+6,FALSE)</f>
        <v>2615015</v>
      </c>
      <c r="N9" s="57">
        <f>VLOOKUP((RIGHT($A$1,4))&amp;"0"&amp;$B$9,'ROH3'!$A$1:$BG$350,COLUMN(N$1)+6,FALSE)</f>
        <v>1583500</v>
      </c>
      <c r="O9" s="57">
        <f>VLOOKUP((RIGHT($A$1,4))&amp;"0"&amp;$B$9,'ROH3'!$A$1:$BG$350,COLUMN(O$1)+6,FALSE)</f>
        <v>19506363</v>
      </c>
      <c r="P9" s="57">
        <f>VLOOKUP((RIGHT($A$1,4))&amp;"0"&amp;$B$9,'ROH3'!$A$1:$BG$350,COLUMN(P$1)+6,FALSE)</f>
        <v>112393735</v>
      </c>
      <c r="Q9" s="62">
        <f>VLOOKUP((RIGHT($A$1,4))&amp;"0"&amp;$B$9,'ROH3'!$A$1:$BG$350,COLUMN(Q$1)+6,FALSE)</f>
        <v>5.76</v>
      </c>
      <c r="R9" s="57">
        <f>VLOOKUP((RIGHT($A$1,4))&amp;"0"&amp;$B$9,'ROH3'!$A$1:$BG$350,COLUMN(R$1)+6,FALSE)</f>
        <v>10827330</v>
      </c>
      <c r="S9" s="57">
        <f>VLOOKUP((RIGHT($A$1,4))&amp;"0"&amp;$B$9,'ROH3'!$A$1:$BG$350,COLUMN(S$1)+6,FALSE)</f>
        <v>426325</v>
      </c>
      <c r="T9" s="57">
        <f>VLOOKUP((RIGHT($A$1,4))&amp;"0"&amp;$B$9,'ROH3'!$A$1:$BG$350,COLUMN(T$1)+6,FALSE)</f>
        <v>1501744</v>
      </c>
      <c r="U9" s="57">
        <f>VLOOKUP((RIGHT($A$1,4))&amp;"0"&amp;$B$9,'ROH3'!$A$1:$BG$350,COLUMN(U$1)+6,FALSE)</f>
        <v>0</v>
      </c>
      <c r="V9" s="57">
        <f>VLOOKUP((RIGHT($A$1,4))&amp;"0"&amp;$B$9,'ROH3'!$A$1:$BG$350,COLUMN(V$1)+6,FALSE)</f>
        <v>68813840</v>
      </c>
      <c r="W9" s="57">
        <f>VLOOKUP((RIGHT($A$1,4))&amp;"0"&amp;$B$9,'ROH3'!$A$1:$BG$350,COLUMN(W$1)+6,FALSE)</f>
        <v>2456682188</v>
      </c>
      <c r="X9" s="62">
        <f>VLOOKUP((RIGHT($A$1,4))&amp;"0"&amp;$B$9,'ROH3'!$A$1:$BG$350,COLUMN(X$1)+6,FALSE)</f>
        <v>32.26</v>
      </c>
      <c r="Y9" s="57">
        <f>VLOOKUP((RIGHT($A$1,4))&amp;"0"&amp;$B$9,'ROH3'!$A$1:$BG$350,COLUMN(Y$1)+6,FALSE)</f>
        <v>617132211</v>
      </c>
      <c r="Z9" s="57">
        <f>VLOOKUP((RIGHT($A$1,4))&amp;"0"&amp;$B$9,'ROH3'!$A$1:$BG$350,COLUMN(Z$1)+6,FALSE)</f>
        <v>60789368</v>
      </c>
      <c r="AA9" s="57">
        <f>VLOOKUP((RIGHT($A$1,4))&amp;"0"&amp;$B$9,'ROH3'!$A$1:$BG$350,COLUMN(AA$1)+6,FALSE)</f>
        <v>2249382894</v>
      </c>
      <c r="AB9" s="57">
        <f>VLOOKUP((RIGHT($A$1,4))&amp;"0"&amp;$B$9,'ROH3'!$A$1:$BG$350,COLUMN(AB$1)+6,FALSE)</f>
        <v>62450851</v>
      </c>
      <c r="AC9" s="57">
        <f>VLOOKUP((RIGHT($A$1,4))&amp;"0"&amp;$B$9,'ROH3'!$A$1:$BG$350,COLUMN(AC$1)+6,FALSE)</f>
        <v>84057557</v>
      </c>
      <c r="AD9" s="57">
        <f>VLOOKUP((RIGHT($A$1,4))&amp;"0"&amp;$B$9,'ROH3'!$A$1:$BG$350,COLUMN(AD$1)+6,FALSE)</f>
        <v>1518</v>
      </c>
      <c r="AE9" s="57">
        <f>VLOOKUP((RIGHT($A$1,4))&amp;"0"&amp;$B$9,'ROH3'!$A$1:$BG$350,COLUMN(AE$1)+6,FALSE)</f>
        <v>0</v>
      </c>
      <c r="AF9" s="57">
        <f>VLOOKUP((RIGHT($A$1,4))&amp;"0"&amp;$B$9,'ROH3'!$A$1:$BG$350,COLUMN(AF$1)+6,FALSE)</f>
        <v>0</v>
      </c>
      <c r="AG9" s="64">
        <f>VLOOKUP((RIGHT($A$1,4))&amp;"0"&amp;$B$9,'ROH3'!$A$1:$BG$350,COLUMN(AG$1)+6,FALSE)</f>
        <v>0</v>
      </c>
      <c r="AH9" s="64">
        <f>VLOOKUP((RIGHT($A$1,4))&amp;"0"&amp;$B$9,'ROH3'!$A$1:$BG$350,COLUMN(AH$1)+6,FALSE)</f>
        <v>0</v>
      </c>
      <c r="AI9" s="66">
        <f>VLOOKUP((RIGHT($A$1,4))&amp;"0"&amp;$B$9,'ROH3'!$A$1:$BG$350,COLUMN(AI$1)+6,FALSE)</f>
        <v>0</v>
      </c>
      <c r="AJ9" s="64">
        <f>VLOOKUP((RIGHT($A$1,4))&amp;"0"&amp;$B$9,'ROH3'!$A$1:$BG$350,COLUMN(AJ$1)+6,FALSE)</f>
        <v>0</v>
      </c>
      <c r="AK9" s="64">
        <f>VLOOKUP((RIGHT($A$1,4))&amp;"0"&amp;$B$9,'ROH3'!$A$1:$BG$350,COLUMN(AK$1)+6,FALSE)</f>
        <v>0</v>
      </c>
      <c r="AL9" s="66">
        <f>VLOOKUP((RIGHT($A$1,4))&amp;"0"&amp;$B$9,'ROH3'!$A$1:$BG$350,COLUMN(AL$1)+6,FALSE)</f>
        <v>0</v>
      </c>
      <c r="AM9" s="64">
        <f>VLOOKUP((RIGHT($A$1,4))&amp;"0"&amp;$B$9,'ROH3'!$A$1:$BG$350,COLUMN(AM$1)+6,FALSE)</f>
        <v>0</v>
      </c>
      <c r="AN9" s="64">
        <f>VLOOKUP((RIGHT($A$1,4))&amp;"0"&amp;$B$9,'ROH3'!$A$1:$BG$350,COLUMN(AN$1)+6,FALSE)</f>
        <v>0</v>
      </c>
      <c r="AO9" s="66">
        <f>VLOOKUP((RIGHT($A$1,4))&amp;"0"&amp;$B$9,'ROH3'!$A$1:$BG$350,COLUMN(AO$1)+6,FALSE)</f>
        <v>0</v>
      </c>
      <c r="AP9" s="64">
        <f>VLOOKUP((RIGHT($A$1,4))&amp;"0"&amp;$B$9,'ROH3'!$A$1:$BG$350,COLUMN(AP$1)+6,FALSE)</f>
        <v>0</v>
      </c>
      <c r="AQ9" s="64">
        <f>VLOOKUP((RIGHT($A$1,4))&amp;"0"&amp;$B$9,'ROH3'!$A$1:$BG$350,COLUMN(AQ$1)+6,FALSE)</f>
        <v>0</v>
      </c>
      <c r="AR9" s="66">
        <f>VLOOKUP((RIGHT($A$1,4))&amp;"0"&amp;$B$9,'ROH3'!$A$1:$BG$350,COLUMN(AR$1)+6,FALSE)</f>
        <v>0</v>
      </c>
      <c r="AS9" s="64">
        <f>VLOOKUP((RIGHT($A$1,4))&amp;"0"&amp;$B$9,'ROH3'!$A$1:$BG$350,COLUMN(AS$1)+6,FALSE)</f>
        <v>0</v>
      </c>
      <c r="AT9" s="64">
        <f>VLOOKUP((RIGHT($A$1,4))&amp;"0"&amp;$B$9,'ROH3'!$A$1:$BG$350,COLUMN(AT$1)+6,FALSE)</f>
        <v>0</v>
      </c>
      <c r="AU9" s="66">
        <f>VLOOKUP((RIGHT($A$1,4))&amp;"0"&amp;$B$9,'ROH3'!$A$1:$BG$350,COLUMN(AU$1)+6,FALSE)</f>
        <v>0</v>
      </c>
      <c r="AV9" s="64">
        <f>VLOOKUP((RIGHT($A$1,4))&amp;"0"&amp;$B$9,'ROH3'!$A$1:$BG$350,COLUMN(AV$1)+6,FALSE)</f>
        <v>0</v>
      </c>
      <c r="AW9" s="64">
        <f>VLOOKUP((RIGHT($A$1,4))&amp;"0"&amp;$B$9,'ROH3'!$A$1:$BG$350,COLUMN(AW$1)+6,FALSE)</f>
        <v>0</v>
      </c>
      <c r="AX9" s="66">
        <f>VLOOKUP((RIGHT($A$1,4))&amp;"0"&amp;$B$9,'ROH3'!$A$1:$BG$350,COLUMN(AX$1)+6,FALSE)</f>
        <v>0</v>
      </c>
      <c r="AY9" s="64">
        <f>VLOOKUP((RIGHT($A$1,4))&amp;"0"&amp;$B$9,'ROH3'!$A$1:$BG$350,COLUMN(AY$1)+6,FALSE)</f>
        <v>0</v>
      </c>
      <c r="AZ9" s="64">
        <f>VLOOKUP((RIGHT($A$1,4))&amp;"0"&amp;$B$9,'ROH3'!$A$1:$BG$350,COLUMN(AZ$1)+6,FALSE)</f>
        <v>0</v>
      </c>
      <c r="BA9" s="66">
        <f>VLOOKUP((RIGHT($A$1,4))&amp;"0"&amp;$B$9,'ROH3'!$A$1:$BG$350,COLUMN(BA$1)+6,FALSE)</f>
        <v>0</v>
      </c>
    </row>
    <row r="10" spans="1:53" hidden="1" outlineLevel="1" x14ac:dyDescent="0.25"/>
    <row r="11" spans="1:53" hidden="1" outlineLevel="1" x14ac:dyDescent="0.25">
      <c r="A11" s="93" t="s">
        <v>950</v>
      </c>
      <c r="B11" s="10" t="s">
        <v>77</v>
      </c>
      <c r="C11" s="56">
        <f>VLOOKUP((RIGHT($A$1,4))&amp;"1"&amp;$B$11,'ROH3'!$A$1:$BG$350,COLUMN(C$1)+6,FALSE)</f>
        <v>28249090</v>
      </c>
      <c r="D11" s="56">
        <f>VLOOKUP((RIGHT($A$1,4))&amp;"1"&amp;$B$11,'ROH3'!$A$1:$BG$350,COLUMN(D$1)+6,FALSE)</f>
        <v>21430379</v>
      </c>
      <c r="E11" s="56">
        <f>VLOOKUP((RIGHT($A$1,4))&amp;"1"&amp;$B$11,'ROH3'!$A$1:$BG$350,COLUMN(E$1)+6,FALSE)</f>
        <v>284113015</v>
      </c>
      <c r="F11" s="61">
        <f>VLOOKUP((RIGHT($A$1,4))&amp;"1"&amp;$B$11,'ROH3'!$A$1:$BG$350,COLUMN(F$1)+6,FALSE)</f>
        <v>10.06</v>
      </c>
      <c r="G11" s="56">
        <f>VLOOKUP((RIGHT($A$1,4))&amp;"1"&amp;$B$11,'ROH3'!$A$1:$BG$350,COLUMN(G$1)+6,FALSE)</f>
        <v>116974</v>
      </c>
      <c r="H11" s="56">
        <f>VLOOKUP((RIGHT($A$1,4))&amp;"1"&amp;$B$11,'ROH3'!$A$1:$BG$350,COLUMN(H$1)+6,FALSE)</f>
        <v>313266222203</v>
      </c>
      <c r="I11" s="56">
        <f>VLOOKUP((RIGHT($A$1,4))&amp;"1"&amp;$B$11,'ROH3'!$A$1:$BG$350,COLUMN(I$1)+6,FALSE)</f>
        <v>4731766</v>
      </c>
      <c r="J11" s="56">
        <f>VLOOKUP((RIGHT($A$1,4))&amp;"1"&amp;$B$11,'ROH3'!$A$1:$BG$350,COLUMN(J$1)+6,FALSE)</f>
        <v>55568284</v>
      </c>
      <c r="K11" s="61">
        <f>VLOOKUP((RIGHT($A$1,4))&amp;"1"&amp;$B$11,'ROH3'!$A$1:$BG$350,COLUMN(K$1)+6,FALSE)</f>
        <v>1.97</v>
      </c>
      <c r="L11" s="56">
        <f>VLOOKUP((RIGHT($A$1,4))&amp;"1"&amp;$B$11,'ROH3'!$A$1:$BG$350,COLUMN(L$1)+6,FALSE)</f>
        <v>21145710</v>
      </c>
      <c r="M11" s="56">
        <f>VLOOKUP((RIGHT($A$1,4))&amp;"1"&amp;$B$11,'ROH3'!$A$1:$BG$350,COLUMN(M$1)+6,FALSE)</f>
        <v>1055740</v>
      </c>
      <c r="N11" s="56">
        <f>VLOOKUP((RIGHT($A$1,4))&amp;"1"&amp;$B$11,'ROH3'!$A$1:$BG$350,COLUMN(N$1)+6,FALSE)</f>
        <v>661865</v>
      </c>
      <c r="O11" s="56">
        <f>VLOOKUP((RIGHT($A$1,4))&amp;"1"&amp;$B$11,'ROH3'!$A$1:$BG$350,COLUMN(O$1)+6,FALSE)</f>
        <v>7804105</v>
      </c>
      <c r="P11" s="56">
        <f>VLOOKUP((RIGHT($A$1,4))&amp;"1"&amp;$B$11,'ROH3'!$A$1:$BG$350,COLUMN(P$1)+6,FALSE)</f>
        <v>47764179</v>
      </c>
      <c r="Q11" s="61">
        <f>VLOOKUP((RIGHT($A$1,4))&amp;"1"&amp;$B$11,'ROH3'!$A$1:$BG$350,COLUMN(Q$1)+6,FALSE)</f>
        <v>6.12</v>
      </c>
      <c r="R11" s="56">
        <f>VLOOKUP((RIGHT($A$1,4))&amp;"1"&amp;$B$11,'ROH3'!$A$1:$BG$350,COLUMN(R$1)+6,FALSE)</f>
        <v>4298103</v>
      </c>
      <c r="S11" s="56">
        <f>VLOOKUP((RIGHT($A$1,4))&amp;"1"&amp;$B$11,'ROH3'!$A$1:$BG$350,COLUMN(S$1)+6,FALSE)</f>
        <v>154313</v>
      </c>
      <c r="T11" s="56">
        <f>VLOOKUP((RIGHT($A$1,4))&amp;"1"&amp;$B$11,'ROH3'!$A$1:$BG$350,COLUMN(T$1)+6,FALSE)</f>
        <v>529563</v>
      </c>
      <c r="U11" s="56">
        <f>VLOOKUP((RIGHT($A$1,4))&amp;"1"&amp;$B$11,'ROH3'!$A$1:$BG$350,COLUMN(U$1)+6,FALSE)</f>
        <v>0</v>
      </c>
      <c r="V11" s="56">
        <f>VLOOKUP((RIGHT($A$1,4))&amp;"1"&amp;$B$11,'ROH3'!$A$1:$BG$350,COLUMN(V$1)+6,FALSE)</f>
        <v>25399064</v>
      </c>
      <c r="W11" s="56">
        <f>VLOOKUP((RIGHT($A$1,4))&amp;"1"&amp;$B$11,'ROH3'!$A$1:$BG$350,COLUMN(W$1)+6,FALSE)</f>
        <v>943735291</v>
      </c>
      <c r="X11" s="61">
        <f>VLOOKUP((RIGHT($A$1,4))&amp;"1"&amp;$B$11,'ROH3'!$A$1:$BG$350,COLUMN(X$1)+6,FALSE)</f>
        <v>33.409999999999997</v>
      </c>
      <c r="Y11" s="56">
        <f>VLOOKUP((RIGHT($A$1,4))&amp;"1"&amp;$B$11,'ROH3'!$A$1:$BG$350,COLUMN(Y$1)+6,FALSE)</f>
        <v>256724392</v>
      </c>
      <c r="Z11" s="56">
        <f>VLOOKUP((RIGHT($A$1,4))&amp;"1"&amp;$B$11,'ROH3'!$A$1:$BG$350,COLUMN(Z$1)+6,FALSE)</f>
        <v>21672119</v>
      </c>
      <c r="AA11" s="56">
        <f>VLOOKUP((RIGHT($A$1,4))&amp;"1"&amp;$B$11,'ROH3'!$A$1:$BG$350,COLUMN(AA$1)+6,FALSE)</f>
        <v>868024089</v>
      </c>
      <c r="AB11" s="56">
        <f>VLOOKUP((RIGHT($A$1,4))&amp;"1"&amp;$B$11,'ROH3'!$A$1:$BG$350,COLUMN(AB$1)+6,FALSE)</f>
        <v>22835670</v>
      </c>
      <c r="AC11" s="56">
        <f>VLOOKUP((RIGHT($A$1,4))&amp;"1"&amp;$B$11,'ROH3'!$A$1:$BG$350,COLUMN(AC$1)+6,FALSE)</f>
        <v>31203401</v>
      </c>
      <c r="AD11" s="56">
        <f>VLOOKUP((RIGHT($A$1,4))&amp;"1"&amp;$B$11,'ROH3'!$A$1:$BG$350,COLUMN(AD$1)+6,FALSE)</f>
        <v>12</v>
      </c>
      <c r="AE11" s="56">
        <f>VLOOKUP((RIGHT($A$1,4))&amp;"1"&amp;$B$11,'ROH3'!$A$1:$BG$350,COLUMN(AE$1)+6,FALSE)</f>
        <v>0</v>
      </c>
      <c r="AF11" s="56">
        <f>VLOOKUP((RIGHT($A$1,4))&amp;"1"&amp;$B$11,'ROH3'!$A$1:$BG$350,COLUMN(AF$1)+6,FALSE)</f>
        <v>0</v>
      </c>
      <c r="AG11" s="63">
        <f>VLOOKUP((RIGHT($A$1,4))&amp;"1"&amp;$B$11,'ROH3'!$A$1:$BG$350,COLUMN(AG$1)+6,FALSE)</f>
        <v>0</v>
      </c>
      <c r="AH11" s="63">
        <f>VLOOKUP((RIGHT($A$1,4))&amp;"1"&amp;$B$11,'ROH3'!$A$1:$BG$350,COLUMN(AH$1)+6,FALSE)</f>
        <v>0</v>
      </c>
      <c r="AI11" s="65">
        <f>VLOOKUP((RIGHT($A$1,4))&amp;"1"&amp;$B$11,'ROH3'!$A$1:$BG$350,COLUMN(AI$1)+6,FALSE)</f>
        <v>0</v>
      </c>
      <c r="AJ11" s="63">
        <f>VLOOKUP((RIGHT($A$1,4))&amp;"1"&amp;$B$11,'ROH3'!$A$1:$BG$350,COLUMN(AJ$1)+6,FALSE)</f>
        <v>0</v>
      </c>
      <c r="AK11" s="63">
        <f>VLOOKUP((RIGHT($A$1,4))&amp;"1"&amp;$B$11,'ROH3'!$A$1:$BG$350,COLUMN(AK$1)+6,FALSE)</f>
        <v>0</v>
      </c>
      <c r="AL11" s="65">
        <f>VLOOKUP((RIGHT($A$1,4))&amp;"1"&amp;$B$11,'ROH3'!$A$1:$BG$350,COLUMN(AL$1)+6,FALSE)</f>
        <v>0</v>
      </c>
      <c r="AM11" s="63">
        <f>VLOOKUP((RIGHT($A$1,4))&amp;"1"&amp;$B$11,'ROH3'!$A$1:$BG$350,COLUMN(AM$1)+6,FALSE)</f>
        <v>0</v>
      </c>
      <c r="AN11" s="63">
        <f>VLOOKUP((RIGHT($A$1,4))&amp;"1"&amp;$B$11,'ROH3'!$A$1:$BG$350,COLUMN(AN$1)+6,FALSE)</f>
        <v>0</v>
      </c>
      <c r="AO11" s="65">
        <f>VLOOKUP((RIGHT($A$1,4))&amp;"1"&amp;$B$11,'ROH3'!$A$1:$BG$350,COLUMN(AO$1)+6,FALSE)</f>
        <v>0</v>
      </c>
      <c r="AP11" s="63">
        <f>VLOOKUP((RIGHT($A$1,4))&amp;"1"&amp;$B$11,'ROH3'!$A$1:$BG$350,COLUMN(AP$1)+6,FALSE)</f>
        <v>0</v>
      </c>
      <c r="AQ11" s="63">
        <f>VLOOKUP((RIGHT($A$1,4))&amp;"1"&amp;$B$11,'ROH3'!$A$1:$BG$350,COLUMN(AQ$1)+6,FALSE)</f>
        <v>0</v>
      </c>
      <c r="AR11" s="65">
        <f>VLOOKUP((RIGHT($A$1,4))&amp;"1"&amp;$B$11,'ROH3'!$A$1:$BG$350,COLUMN(AR$1)+6,FALSE)</f>
        <v>0</v>
      </c>
      <c r="AS11" s="63">
        <f>VLOOKUP((RIGHT($A$1,4))&amp;"1"&amp;$B$11,'ROH3'!$A$1:$BG$350,COLUMN(AS$1)+6,FALSE)</f>
        <v>0</v>
      </c>
      <c r="AT11" s="63">
        <f>VLOOKUP((RIGHT($A$1,4))&amp;"1"&amp;$B$11,'ROH3'!$A$1:$BG$350,COLUMN(AT$1)+6,FALSE)</f>
        <v>0</v>
      </c>
      <c r="AU11" s="65">
        <f>VLOOKUP((RIGHT($A$1,4))&amp;"1"&amp;$B$11,'ROH3'!$A$1:$BG$350,COLUMN(AU$1)+6,FALSE)</f>
        <v>0</v>
      </c>
      <c r="AV11" s="63">
        <f>VLOOKUP((RIGHT($A$1,4))&amp;"1"&amp;$B$11,'ROH3'!$A$1:$BG$350,COLUMN(AV$1)+6,FALSE)</f>
        <v>0</v>
      </c>
      <c r="AW11" s="63">
        <f>VLOOKUP((RIGHT($A$1,4))&amp;"1"&amp;$B$11,'ROH3'!$A$1:$BG$350,COLUMN(AW$1)+6,FALSE)</f>
        <v>0</v>
      </c>
      <c r="AX11" s="65">
        <f>VLOOKUP((RIGHT($A$1,4))&amp;"1"&amp;$B$11,'ROH3'!$A$1:$BG$350,COLUMN(AX$1)+6,FALSE)</f>
        <v>0</v>
      </c>
      <c r="AY11" s="63">
        <f>VLOOKUP((RIGHT($A$1,4))&amp;"1"&amp;$B$11,'ROH3'!$A$1:$BG$350,COLUMN(AY$1)+6,FALSE)</f>
        <v>0</v>
      </c>
      <c r="AZ11" s="63">
        <f>VLOOKUP((RIGHT($A$1,4))&amp;"1"&amp;$B$11,'ROH3'!$A$1:$BG$350,COLUMN(AZ$1)+6,FALSE)</f>
        <v>0</v>
      </c>
      <c r="BA11" s="65">
        <f>VLOOKUP((RIGHT($A$1,4))&amp;"1"&amp;$B$11,'ROH3'!$A$1:$BG$350,COLUMN(BA$1)+6,FALSE)</f>
        <v>0</v>
      </c>
    </row>
    <row r="12" spans="1:53" hidden="1" outlineLevel="1" x14ac:dyDescent="0.25">
      <c r="A12" s="94"/>
      <c r="B12" s="13" t="s">
        <v>78</v>
      </c>
      <c r="C12" s="57">
        <f>VLOOKUP((RIGHT($A$1,4))&amp;"1"&amp;$B$12,'ROH3'!$A$1:$BG$350,COLUMN(C$1)+6,FALSE)</f>
        <v>11414964</v>
      </c>
      <c r="D12" s="57">
        <f>VLOOKUP((RIGHT($A$1,4))&amp;"1"&amp;$B$12,'ROH3'!$A$1:$BG$350,COLUMN(D$1)+6,FALSE)</f>
        <v>8566610</v>
      </c>
      <c r="E12" s="57">
        <f>VLOOKUP((RIGHT($A$1,4))&amp;"1"&amp;$B$12,'ROH3'!$A$1:$BG$350,COLUMN(E$1)+6,FALSE)</f>
        <v>89057495</v>
      </c>
      <c r="F12" s="62">
        <f>VLOOKUP((RIGHT($A$1,4))&amp;"1"&amp;$B$12,'ROH3'!$A$1:$BG$350,COLUMN(F$1)+6,FALSE)</f>
        <v>7.8</v>
      </c>
      <c r="G12" s="57">
        <f>VLOOKUP((RIGHT($A$1,4))&amp;"1"&amp;$B$12,'ROH3'!$A$1:$BG$350,COLUMN(G$1)+6,FALSE)</f>
        <v>94295</v>
      </c>
      <c r="H12" s="57">
        <f>VLOOKUP((RIGHT($A$1,4))&amp;"1"&amp;$B$12,'ROH3'!$A$1:$BG$350,COLUMN(H$1)+6,FALSE)</f>
        <v>106072735527</v>
      </c>
      <c r="I12" s="57">
        <f>VLOOKUP((RIGHT($A$1,4))&amp;"1"&amp;$B$12,'ROH3'!$A$1:$BG$350,COLUMN(I$1)+6,FALSE)</f>
        <v>1605331</v>
      </c>
      <c r="J12" s="57">
        <f>VLOOKUP((RIGHT($A$1,4))&amp;"1"&amp;$B$12,'ROH3'!$A$1:$BG$350,COLUMN(J$1)+6,FALSE)</f>
        <v>15431898</v>
      </c>
      <c r="K12" s="62">
        <f>VLOOKUP((RIGHT($A$1,4))&amp;"1"&amp;$B$12,'ROH3'!$A$1:$BG$350,COLUMN(K$1)+6,FALSE)</f>
        <v>1.35</v>
      </c>
      <c r="L12" s="57">
        <f>VLOOKUP((RIGHT($A$1,4))&amp;"1"&amp;$B$12,'ROH3'!$A$1:$BG$350,COLUMN(L$1)+6,FALSE)</f>
        <v>5555771</v>
      </c>
      <c r="M12" s="57">
        <f>VLOOKUP((RIGHT($A$1,4))&amp;"1"&amp;$B$12,'ROH3'!$A$1:$BG$350,COLUMN(M$1)+6,FALSE)</f>
        <v>343647</v>
      </c>
      <c r="N12" s="57">
        <f>VLOOKUP((RIGHT($A$1,4))&amp;"1"&amp;$B$12,'ROH3'!$A$1:$BG$350,COLUMN(N$1)+6,FALSE)</f>
        <v>189638</v>
      </c>
      <c r="O12" s="57">
        <f>VLOOKUP((RIGHT($A$1,4))&amp;"1"&amp;$B$12,'ROH3'!$A$1:$BG$350,COLUMN(O$1)+6,FALSE)</f>
        <v>2519582</v>
      </c>
      <c r="P12" s="57">
        <f>VLOOKUP((RIGHT($A$1,4))&amp;"1"&amp;$B$12,'ROH3'!$A$1:$BG$350,COLUMN(P$1)+6,FALSE)</f>
        <v>12912316</v>
      </c>
      <c r="Q12" s="62">
        <f>VLOOKUP((RIGHT($A$1,4))&amp;"1"&amp;$B$12,'ROH3'!$A$1:$BG$350,COLUMN(Q$1)+6,FALSE)</f>
        <v>5.12</v>
      </c>
      <c r="R12" s="57">
        <f>VLOOKUP((RIGHT($A$1,4))&amp;"1"&amp;$B$12,'ROH3'!$A$1:$BG$350,COLUMN(R$1)+6,FALSE)</f>
        <v>1423220</v>
      </c>
      <c r="S12" s="57">
        <f>VLOOKUP((RIGHT($A$1,4))&amp;"1"&amp;$B$12,'ROH3'!$A$1:$BG$350,COLUMN(S$1)+6,FALSE)</f>
        <v>60317</v>
      </c>
      <c r="T12" s="57">
        <f>VLOOKUP((RIGHT($A$1,4))&amp;"1"&amp;$B$12,'ROH3'!$A$1:$BG$350,COLUMN(T$1)+6,FALSE)</f>
        <v>215219</v>
      </c>
      <c r="U12" s="57">
        <f>VLOOKUP((RIGHT($A$1,4))&amp;"1"&amp;$B$12,'ROH3'!$A$1:$BG$350,COLUMN(U$1)+6,FALSE)</f>
        <v>0</v>
      </c>
      <c r="V12" s="57">
        <f>VLOOKUP((RIGHT($A$1,4))&amp;"1"&amp;$B$12,'ROH3'!$A$1:$BG$350,COLUMN(V$1)+6,FALSE)</f>
        <v>10497882</v>
      </c>
      <c r="W12" s="57">
        <f>VLOOKUP((RIGHT($A$1,4))&amp;"1"&amp;$B$12,'ROH3'!$A$1:$BG$350,COLUMN(W$1)+6,FALSE)</f>
        <v>332586225</v>
      </c>
      <c r="X12" s="62">
        <f>VLOOKUP((RIGHT($A$1,4))&amp;"1"&amp;$B$12,'ROH3'!$A$1:$BG$350,COLUMN(X$1)+6,FALSE)</f>
        <v>29.14</v>
      </c>
      <c r="Y12" s="57">
        <f>VLOOKUP((RIGHT($A$1,4))&amp;"1"&amp;$B$12,'ROH3'!$A$1:$BG$350,COLUMN(Y$1)+6,FALSE)</f>
        <v>73886486</v>
      </c>
      <c r="Z12" s="57">
        <f>VLOOKUP((RIGHT($A$1,4))&amp;"1"&amp;$B$12,'ROH3'!$A$1:$BG$350,COLUMN(Z$1)+6,FALSE)</f>
        <v>9802371</v>
      </c>
      <c r="AA12" s="57">
        <f>VLOOKUP((RIGHT($A$1,4))&amp;"1"&amp;$B$12,'ROH3'!$A$1:$BG$350,COLUMN(AA$1)+6,FALSE)</f>
        <v>301897554</v>
      </c>
      <c r="AB12" s="57">
        <f>VLOOKUP((RIGHT($A$1,4))&amp;"1"&amp;$B$12,'ROH3'!$A$1:$BG$350,COLUMN(AB$1)+6,FALSE)</f>
        <v>9483504</v>
      </c>
      <c r="AC12" s="57">
        <f>VLOOKUP((RIGHT($A$1,4))&amp;"1"&amp;$B$12,'ROH3'!$A$1:$BG$350,COLUMN(AC$1)+6,FALSE)</f>
        <v>11401619</v>
      </c>
      <c r="AD12" s="57">
        <f>VLOOKUP((RIGHT($A$1,4))&amp;"1"&amp;$B$12,'ROH3'!$A$1:$BG$350,COLUMN(AD$1)+6,FALSE)</f>
        <v>1177</v>
      </c>
      <c r="AE12" s="57">
        <f>VLOOKUP((RIGHT($A$1,4))&amp;"1"&amp;$B$12,'ROH3'!$A$1:$BG$350,COLUMN(AE$1)+6,FALSE)</f>
        <v>0</v>
      </c>
      <c r="AF12" s="57">
        <f>VLOOKUP((RIGHT($A$1,4))&amp;"1"&amp;$B$12,'ROH3'!$A$1:$BG$350,COLUMN(AF$1)+6,FALSE)</f>
        <v>0</v>
      </c>
      <c r="AG12" s="64">
        <f>VLOOKUP((RIGHT($A$1,4))&amp;"1"&amp;$B$12,'ROH3'!$A$1:$BG$350,COLUMN(AG$1)+6,FALSE)</f>
        <v>0</v>
      </c>
      <c r="AH12" s="64">
        <f>VLOOKUP((RIGHT($A$1,4))&amp;"1"&amp;$B$12,'ROH3'!$A$1:$BG$350,COLUMN(AH$1)+6,FALSE)</f>
        <v>0</v>
      </c>
      <c r="AI12" s="66">
        <f>VLOOKUP((RIGHT($A$1,4))&amp;"1"&amp;$B$12,'ROH3'!$A$1:$BG$350,COLUMN(AI$1)+6,FALSE)</f>
        <v>0</v>
      </c>
      <c r="AJ12" s="64">
        <f>VLOOKUP((RIGHT($A$1,4))&amp;"1"&amp;$B$12,'ROH3'!$A$1:$BG$350,COLUMN(AJ$1)+6,FALSE)</f>
        <v>0</v>
      </c>
      <c r="AK12" s="64">
        <f>VLOOKUP((RIGHT($A$1,4))&amp;"1"&amp;$B$12,'ROH3'!$A$1:$BG$350,COLUMN(AK$1)+6,FALSE)</f>
        <v>0</v>
      </c>
      <c r="AL12" s="66">
        <f>VLOOKUP((RIGHT($A$1,4))&amp;"1"&amp;$B$12,'ROH3'!$A$1:$BG$350,COLUMN(AL$1)+6,FALSE)</f>
        <v>0</v>
      </c>
      <c r="AM12" s="64">
        <f>VLOOKUP((RIGHT($A$1,4))&amp;"1"&amp;$B$12,'ROH3'!$A$1:$BG$350,COLUMN(AM$1)+6,FALSE)</f>
        <v>0</v>
      </c>
      <c r="AN12" s="64">
        <f>VLOOKUP((RIGHT($A$1,4))&amp;"1"&amp;$B$12,'ROH3'!$A$1:$BG$350,COLUMN(AN$1)+6,FALSE)</f>
        <v>0</v>
      </c>
      <c r="AO12" s="66">
        <f>VLOOKUP((RIGHT($A$1,4))&amp;"1"&amp;$B$12,'ROH3'!$A$1:$BG$350,COLUMN(AO$1)+6,FALSE)</f>
        <v>0</v>
      </c>
      <c r="AP12" s="64">
        <f>VLOOKUP((RIGHT($A$1,4))&amp;"1"&amp;$B$12,'ROH3'!$A$1:$BG$350,COLUMN(AP$1)+6,FALSE)</f>
        <v>0</v>
      </c>
      <c r="AQ12" s="64">
        <f>VLOOKUP((RIGHT($A$1,4))&amp;"1"&amp;$B$12,'ROH3'!$A$1:$BG$350,COLUMN(AQ$1)+6,FALSE)</f>
        <v>0</v>
      </c>
      <c r="AR12" s="66">
        <f>VLOOKUP((RIGHT($A$1,4))&amp;"1"&amp;$B$12,'ROH3'!$A$1:$BG$350,COLUMN(AR$1)+6,FALSE)</f>
        <v>0</v>
      </c>
      <c r="AS12" s="64">
        <f>VLOOKUP((RIGHT($A$1,4))&amp;"1"&amp;$B$12,'ROH3'!$A$1:$BG$350,COLUMN(AS$1)+6,FALSE)</f>
        <v>0</v>
      </c>
      <c r="AT12" s="64">
        <f>VLOOKUP((RIGHT($A$1,4))&amp;"1"&amp;$B$12,'ROH3'!$A$1:$BG$350,COLUMN(AT$1)+6,FALSE)</f>
        <v>0</v>
      </c>
      <c r="AU12" s="66">
        <f>VLOOKUP((RIGHT($A$1,4))&amp;"1"&amp;$B$12,'ROH3'!$A$1:$BG$350,COLUMN(AU$1)+6,FALSE)</f>
        <v>0</v>
      </c>
      <c r="AV12" s="64">
        <f>VLOOKUP((RIGHT($A$1,4))&amp;"1"&amp;$B$12,'ROH3'!$A$1:$BG$350,COLUMN(AV$1)+6,FALSE)</f>
        <v>0</v>
      </c>
      <c r="AW12" s="64">
        <f>VLOOKUP((RIGHT($A$1,4))&amp;"1"&amp;$B$12,'ROH3'!$A$1:$BG$350,COLUMN(AW$1)+6,FALSE)</f>
        <v>0</v>
      </c>
      <c r="AX12" s="66">
        <f>VLOOKUP((RIGHT($A$1,4))&amp;"1"&amp;$B$12,'ROH3'!$A$1:$BG$350,COLUMN(AX$1)+6,FALSE)</f>
        <v>0</v>
      </c>
      <c r="AY12" s="64">
        <f>VLOOKUP((RIGHT($A$1,4))&amp;"1"&amp;$B$12,'ROH3'!$A$1:$BG$350,COLUMN(AY$1)+6,FALSE)</f>
        <v>0</v>
      </c>
      <c r="AZ12" s="64">
        <f>VLOOKUP((RIGHT($A$1,4))&amp;"1"&amp;$B$12,'ROH3'!$A$1:$BG$350,COLUMN(AZ$1)+6,FALSE)</f>
        <v>0</v>
      </c>
      <c r="BA12" s="66">
        <f>VLOOKUP((RIGHT($A$1,4))&amp;"1"&amp;$B$12,'ROH3'!$A$1:$BG$350,COLUMN(BA$1)+6,FALSE)</f>
        <v>0</v>
      </c>
    </row>
    <row r="13" spans="1:53" hidden="1" outlineLevel="1" x14ac:dyDescent="0.25">
      <c r="A13" s="94"/>
      <c r="B13" s="10" t="s">
        <v>79</v>
      </c>
      <c r="C13" s="56">
        <f>VLOOKUP((RIGHT($A$1,4))&amp;"1"&amp;$B$13,'ROH3'!$A$1:$BG$350,COLUMN(C$1)+6,FALSE)</f>
        <v>5449250</v>
      </c>
      <c r="D13" s="56">
        <f>VLOOKUP((RIGHT($A$1,4))&amp;"1"&amp;$B$13,'ROH3'!$A$1:$BG$350,COLUMN(D$1)+6,FALSE)</f>
        <v>4151943</v>
      </c>
      <c r="E13" s="56">
        <f>VLOOKUP((RIGHT($A$1,4))&amp;"1"&amp;$B$13,'ROH3'!$A$1:$BG$350,COLUMN(E$1)+6,FALSE)</f>
        <v>46800184</v>
      </c>
      <c r="F13" s="61">
        <f>VLOOKUP((RIGHT($A$1,4))&amp;"1"&amp;$B$13,'ROH3'!$A$1:$BG$350,COLUMN(F$1)+6,FALSE)</f>
        <v>8.59</v>
      </c>
      <c r="G13" s="56">
        <f>VLOOKUP((RIGHT($A$1,4))&amp;"1"&amp;$B$13,'ROH3'!$A$1:$BG$350,COLUMN(G$1)+6,FALSE)</f>
        <v>88068</v>
      </c>
      <c r="H13" s="56">
        <f>VLOOKUP((RIGHT($A$1,4))&amp;"1"&amp;$B$13,'ROH3'!$A$1:$BG$350,COLUMN(H$1)+6,FALSE)</f>
        <v>61720670795</v>
      </c>
      <c r="I13" s="56">
        <f>VLOOKUP((RIGHT($A$1,4))&amp;"1"&amp;$B$13,'ROH3'!$A$1:$BG$350,COLUMN(I$1)+6,FALSE)</f>
        <v>830949</v>
      </c>
      <c r="J13" s="56">
        <f>VLOOKUP((RIGHT($A$1,4))&amp;"1"&amp;$B$13,'ROH3'!$A$1:$BG$350,COLUMN(J$1)+6,FALSE)</f>
        <v>8336195</v>
      </c>
      <c r="K13" s="61">
        <f>VLOOKUP((RIGHT($A$1,4))&amp;"1"&amp;$B$13,'ROH3'!$A$1:$BG$350,COLUMN(K$1)+6,FALSE)</f>
        <v>1.53</v>
      </c>
      <c r="L13" s="56">
        <f>VLOOKUP((RIGHT($A$1,4))&amp;"1"&amp;$B$13,'ROH3'!$A$1:$BG$350,COLUMN(L$1)+6,FALSE)</f>
        <v>3070340</v>
      </c>
      <c r="M13" s="56">
        <f>VLOOKUP((RIGHT($A$1,4))&amp;"1"&amp;$B$13,'ROH3'!$A$1:$BG$350,COLUMN(M$1)+6,FALSE)</f>
        <v>177753</v>
      </c>
      <c r="N13" s="56">
        <f>VLOOKUP((RIGHT($A$1,4))&amp;"1"&amp;$B$13,'ROH3'!$A$1:$BG$350,COLUMN(N$1)+6,FALSE)</f>
        <v>103869</v>
      </c>
      <c r="O13" s="56">
        <f>VLOOKUP((RIGHT($A$1,4))&amp;"1"&amp;$B$13,'ROH3'!$A$1:$BG$350,COLUMN(O$1)+6,FALSE)</f>
        <v>1326557</v>
      </c>
      <c r="P13" s="56">
        <f>VLOOKUP((RIGHT($A$1,4))&amp;"1"&amp;$B$13,'ROH3'!$A$1:$BG$350,COLUMN(P$1)+6,FALSE)</f>
        <v>7009638</v>
      </c>
      <c r="Q13" s="61">
        <f>VLOOKUP((RIGHT($A$1,4))&amp;"1"&amp;$B$13,'ROH3'!$A$1:$BG$350,COLUMN(Q$1)+6,FALSE)</f>
        <v>5.28</v>
      </c>
      <c r="R13" s="56">
        <f>VLOOKUP((RIGHT($A$1,4))&amp;"1"&amp;$B$13,'ROH3'!$A$1:$BG$350,COLUMN(R$1)+6,FALSE)</f>
        <v>736517</v>
      </c>
      <c r="S13" s="56">
        <f>VLOOKUP((RIGHT($A$1,4))&amp;"1"&amp;$B$13,'ROH3'!$A$1:$BG$350,COLUMN(S$1)+6,FALSE)</f>
        <v>29294</v>
      </c>
      <c r="T13" s="56">
        <f>VLOOKUP((RIGHT($A$1,4))&amp;"1"&amp;$B$13,'ROH3'!$A$1:$BG$350,COLUMN(T$1)+6,FALSE)</f>
        <v>113822</v>
      </c>
      <c r="U13" s="56">
        <f>VLOOKUP((RIGHT($A$1,4))&amp;"1"&amp;$B$13,'ROH3'!$A$1:$BG$350,COLUMN(U$1)+6,FALSE)</f>
        <v>0</v>
      </c>
      <c r="V13" s="56">
        <f>VLOOKUP((RIGHT($A$1,4))&amp;"1"&amp;$B$13,'ROH3'!$A$1:$BG$350,COLUMN(V$1)+6,FALSE)</f>
        <v>4991145</v>
      </c>
      <c r="W13" s="56">
        <f>VLOOKUP((RIGHT($A$1,4))&amp;"1"&amp;$B$13,'ROH3'!$A$1:$BG$350,COLUMN(W$1)+6,FALSE)</f>
        <v>159165648</v>
      </c>
      <c r="X13" s="61">
        <f>VLOOKUP((RIGHT($A$1,4))&amp;"1"&amp;$B$13,'ROH3'!$A$1:$BG$350,COLUMN(X$1)+6,FALSE)</f>
        <v>29.21</v>
      </c>
      <c r="Y13" s="56">
        <f>VLOOKUP((RIGHT($A$1,4))&amp;"1"&amp;$B$13,'ROH3'!$A$1:$BG$350,COLUMN(Y$1)+6,FALSE)</f>
        <v>37924506</v>
      </c>
      <c r="Z13" s="56">
        <f>VLOOKUP((RIGHT($A$1,4))&amp;"1"&amp;$B$13,'ROH3'!$A$1:$BG$350,COLUMN(Z$1)+6,FALSE)</f>
        <v>3759447</v>
      </c>
      <c r="AA13" s="56">
        <f>VLOOKUP((RIGHT($A$1,4))&amp;"1"&amp;$B$13,'ROH3'!$A$1:$BG$350,COLUMN(AA$1)+6,FALSE)</f>
        <v>146003692</v>
      </c>
      <c r="AB13" s="56">
        <f>VLOOKUP((RIGHT($A$1,4))&amp;"1"&amp;$B$13,'ROH3'!$A$1:$BG$350,COLUMN(AB$1)+6,FALSE)</f>
        <v>4183281</v>
      </c>
      <c r="AC13" s="56">
        <f>VLOOKUP((RIGHT($A$1,4))&amp;"1"&amp;$B$13,'ROH3'!$A$1:$BG$350,COLUMN(AC$1)+6,FALSE)</f>
        <v>5219085</v>
      </c>
      <c r="AD13" s="56">
        <f>VLOOKUP((RIGHT($A$1,4))&amp;"1"&amp;$B$13,'ROH3'!$A$1:$BG$350,COLUMN(AD$1)+6,FALSE)</f>
        <v>143</v>
      </c>
      <c r="AE13" s="56">
        <f>VLOOKUP((RIGHT($A$1,4))&amp;"1"&amp;$B$13,'ROH3'!$A$1:$BG$350,COLUMN(AE$1)+6,FALSE)</f>
        <v>0</v>
      </c>
      <c r="AF13" s="56">
        <f>VLOOKUP((RIGHT($A$1,4))&amp;"1"&amp;$B$13,'ROH3'!$A$1:$BG$350,COLUMN(AF$1)+6,FALSE)</f>
        <v>0</v>
      </c>
      <c r="AG13" s="63">
        <f>VLOOKUP((RIGHT($A$1,4))&amp;"1"&amp;$B$13,'ROH3'!$A$1:$BG$350,COLUMN(AG$1)+6,FALSE)</f>
        <v>0</v>
      </c>
      <c r="AH13" s="63">
        <f>VLOOKUP((RIGHT($A$1,4))&amp;"1"&amp;$B$13,'ROH3'!$A$1:$BG$350,COLUMN(AH$1)+6,FALSE)</f>
        <v>0</v>
      </c>
      <c r="AI13" s="65">
        <f>VLOOKUP((RIGHT($A$1,4))&amp;"1"&amp;$B$13,'ROH3'!$A$1:$BG$350,COLUMN(AI$1)+6,FALSE)</f>
        <v>0</v>
      </c>
      <c r="AJ13" s="63">
        <f>VLOOKUP((RIGHT($A$1,4))&amp;"1"&amp;$B$13,'ROH3'!$A$1:$BG$350,COLUMN(AJ$1)+6,FALSE)</f>
        <v>0</v>
      </c>
      <c r="AK13" s="63">
        <f>VLOOKUP((RIGHT($A$1,4))&amp;"1"&amp;$B$13,'ROH3'!$A$1:$BG$350,COLUMN(AK$1)+6,FALSE)</f>
        <v>0</v>
      </c>
      <c r="AL13" s="65">
        <f>VLOOKUP((RIGHT($A$1,4))&amp;"1"&amp;$B$13,'ROH3'!$A$1:$BG$350,COLUMN(AL$1)+6,FALSE)</f>
        <v>0</v>
      </c>
      <c r="AM13" s="63">
        <f>VLOOKUP((RIGHT($A$1,4))&amp;"1"&amp;$B$13,'ROH3'!$A$1:$BG$350,COLUMN(AM$1)+6,FALSE)</f>
        <v>0</v>
      </c>
      <c r="AN13" s="63">
        <f>VLOOKUP((RIGHT($A$1,4))&amp;"1"&amp;$B$13,'ROH3'!$A$1:$BG$350,COLUMN(AN$1)+6,FALSE)</f>
        <v>0</v>
      </c>
      <c r="AO13" s="65">
        <f>VLOOKUP((RIGHT($A$1,4))&amp;"1"&amp;$B$13,'ROH3'!$A$1:$BG$350,COLUMN(AO$1)+6,FALSE)</f>
        <v>0</v>
      </c>
      <c r="AP13" s="63">
        <f>VLOOKUP((RIGHT($A$1,4))&amp;"1"&amp;$B$13,'ROH3'!$A$1:$BG$350,COLUMN(AP$1)+6,FALSE)</f>
        <v>0</v>
      </c>
      <c r="AQ13" s="63">
        <f>VLOOKUP((RIGHT($A$1,4))&amp;"1"&amp;$B$13,'ROH3'!$A$1:$BG$350,COLUMN(AQ$1)+6,FALSE)</f>
        <v>0</v>
      </c>
      <c r="AR13" s="65">
        <f>VLOOKUP((RIGHT($A$1,4))&amp;"1"&amp;$B$13,'ROH3'!$A$1:$BG$350,COLUMN(AR$1)+6,FALSE)</f>
        <v>0</v>
      </c>
      <c r="AS13" s="63">
        <f>VLOOKUP((RIGHT($A$1,4))&amp;"1"&amp;$B$13,'ROH3'!$A$1:$BG$350,COLUMN(AS$1)+6,FALSE)</f>
        <v>0</v>
      </c>
      <c r="AT13" s="63">
        <f>VLOOKUP((RIGHT($A$1,4))&amp;"1"&amp;$B$13,'ROH3'!$A$1:$BG$350,COLUMN(AT$1)+6,FALSE)</f>
        <v>0</v>
      </c>
      <c r="AU13" s="65">
        <f>VLOOKUP((RIGHT($A$1,4))&amp;"1"&amp;$B$13,'ROH3'!$A$1:$BG$350,COLUMN(AU$1)+6,FALSE)</f>
        <v>0</v>
      </c>
      <c r="AV13" s="63">
        <f>VLOOKUP((RIGHT($A$1,4))&amp;"1"&amp;$B$13,'ROH3'!$A$1:$BG$350,COLUMN(AV$1)+6,FALSE)</f>
        <v>0</v>
      </c>
      <c r="AW13" s="63">
        <f>VLOOKUP((RIGHT($A$1,4))&amp;"1"&amp;$B$13,'ROH3'!$A$1:$BG$350,COLUMN(AW$1)+6,FALSE)</f>
        <v>0</v>
      </c>
      <c r="AX13" s="65">
        <f>VLOOKUP((RIGHT($A$1,4))&amp;"1"&amp;$B$13,'ROH3'!$A$1:$BG$350,COLUMN(AX$1)+6,FALSE)</f>
        <v>0</v>
      </c>
      <c r="AY13" s="63">
        <f>VLOOKUP((RIGHT($A$1,4))&amp;"1"&amp;$B$13,'ROH3'!$A$1:$BG$350,COLUMN(AY$1)+6,FALSE)</f>
        <v>0</v>
      </c>
      <c r="AZ13" s="63">
        <f>VLOOKUP((RIGHT($A$1,4))&amp;"1"&amp;$B$13,'ROH3'!$A$1:$BG$350,COLUMN(AZ$1)+6,FALSE)</f>
        <v>0</v>
      </c>
      <c r="BA13" s="65">
        <f>VLOOKUP((RIGHT($A$1,4))&amp;"1"&amp;$B$13,'ROH3'!$A$1:$BG$350,COLUMN(BA$1)+6,FALSE)</f>
        <v>0</v>
      </c>
    </row>
    <row r="14" spans="1:53" hidden="1" outlineLevel="1" x14ac:dyDescent="0.25">
      <c r="A14" s="94"/>
      <c r="B14" s="13" t="s">
        <v>867</v>
      </c>
      <c r="C14" s="57">
        <f>VLOOKUP((RIGHT($A$1,4))&amp;"1"&amp;$B$14,'ROH3'!$A$1:$BG$350,COLUMN(C$1)+6,FALSE)</f>
        <v>1666827</v>
      </c>
      <c r="D14" s="57">
        <f>VLOOKUP((RIGHT($A$1,4))&amp;"1"&amp;$B$14,'ROH3'!$A$1:$BG$350,COLUMN(D$1)+6,FALSE)</f>
        <v>1413123</v>
      </c>
      <c r="E14" s="57">
        <f>VLOOKUP((RIGHT($A$1,4))&amp;"1"&amp;$B$14,'ROH3'!$A$1:$BG$350,COLUMN(E$1)+6,FALSE)</f>
        <v>24797475</v>
      </c>
      <c r="F14" s="62">
        <f>VLOOKUP((RIGHT($A$1,4))&amp;"1"&amp;$B$14,'ROH3'!$A$1:$BG$350,COLUMN(F$1)+6,FALSE)</f>
        <v>14.88</v>
      </c>
      <c r="G14" s="57">
        <f>VLOOKUP((RIGHT($A$1,4))&amp;"1"&amp;$B$14,'ROH3'!$A$1:$BG$350,COLUMN(G$1)+6,FALSE)</f>
        <v>59007</v>
      </c>
      <c r="H14" s="57">
        <f>VLOOKUP((RIGHT($A$1,4))&amp;"1"&amp;$B$14,'ROH3'!$A$1:$BG$350,COLUMN(H$1)+6,FALSE)</f>
        <v>26729135273</v>
      </c>
      <c r="I14" s="57">
        <f>VLOOKUP((RIGHT($A$1,4))&amp;"1"&amp;$B$14,'ROH3'!$A$1:$BG$350,COLUMN(I$1)+6,FALSE)</f>
        <v>386743</v>
      </c>
      <c r="J14" s="57">
        <f>VLOOKUP((RIGHT($A$1,4))&amp;"1"&amp;$B$14,'ROH3'!$A$1:$BG$350,COLUMN(J$1)+6,FALSE)</f>
        <v>5614707</v>
      </c>
      <c r="K14" s="62">
        <f>VLOOKUP((RIGHT($A$1,4))&amp;"1"&amp;$B$14,'ROH3'!$A$1:$BG$350,COLUMN(K$1)+6,FALSE)</f>
        <v>3.37</v>
      </c>
      <c r="L14" s="57">
        <f>VLOOKUP((RIGHT($A$1,4))&amp;"1"&amp;$B$14,'ROH3'!$A$1:$BG$350,COLUMN(L$1)+6,FALSE)</f>
        <v>2248509</v>
      </c>
      <c r="M14" s="57">
        <f>VLOOKUP((RIGHT($A$1,4))&amp;"1"&amp;$B$14,'ROH3'!$A$1:$BG$350,COLUMN(M$1)+6,FALSE)</f>
        <v>86457</v>
      </c>
      <c r="N14" s="57">
        <f>VLOOKUP((RIGHT($A$1,4))&amp;"1"&amp;$B$14,'ROH3'!$A$1:$BG$350,COLUMN(N$1)+6,FALSE)</f>
        <v>64077</v>
      </c>
      <c r="O14" s="57">
        <f>VLOOKUP((RIGHT($A$1,4))&amp;"1"&amp;$B$14,'ROH3'!$A$1:$BG$350,COLUMN(O$1)+6,FALSE)</f>
        <v>670324</v>
      </c>
      <c r="P14" s="57">
        <f>VLOOKUP((RIGHT($A$1,4))&amp;"1"&amp;$B$14,'ROH3'!$A$1:$BG$350,COLUMN(P$1)+6,FALSE)</f>
        <v>4944383</v>
      </c>
      <c r="Q14" s="62">
        <f>VLOOKUP((RIGHT($A$1,4))&amp;"1"&amp;$B$14,'ROH3'!$A$1:$BG$350,COLUMN(Q$1)+6,FALSE)</f>
        <v>7.38</v>
      </c>
      <c r="R14" s="57">
        <f>VLOOKUP((RIGHT($A$1,4))&amp;"1"&amp;$B$14,'ROH3'!$A$1:$BG$350,COLUMN(R$1)+6,FALSE)</f>
        <v>353801</v>
      </c>
      <c r="S14" s="57">
        <f>VLOOKUP((RIGHT($A$1,4))&amp;"1"&amp;$B$14,'ROH3'!$A$1:$BG$350,COLUMN(S$1)+6,FALSE)</f>
        <v>10030</v>
      </c>
      <c r="T14" s="57">
        <f>VLOOKUP((RIGHT($A$1,4))&amp;"1"&amp;$B$14,'ROH3'!$A$1:$BG$350,COLUMN(T$1)+6,FALSE)</f>
        <v>44463</v>
      </c>
      <c r="U14" s="57">
        <f>VLOOKUP((RIGHT($A$1,4))&amp;"1"&amp;$B$14,'ROH3'!$A$1:$BG$350,COLUMN(U$1)+6,FALSE)</f>
        <v>0</v>
      </c>
      <c r="V14" s="57">
        <f>VLOOKUP((RIGHT($A$1,4))&amp;"1"&amp;$B$14,'ROH3'!$A$1:$BG$350,COLUMN(V$1)+6,FALSE)</f>
        <v>1570247</v>
      </c>
      <c r="W14" s="57">
        <f>VLOOKUP((RIGHT($A$1,4))&amp;"1"&amp;$B$14,'ROH3'!$A$1:$BG$350,COLUMN(W$1)+6,FALSE)</f>
        <v>77469555</v>
      </c>
      <c r="X14" s="62">
        <f>VLOOKUP((RIGHT($A$1,4))&amp;"1"&amp;$B$14,'ROH3'!$A$1:$BG$350,COLUMN(X$1)+6,FALSE)</f>
        <v>46.48</v>
      </c>
      <c r="Y14" s="57">
        <f>VLOOKUP((RIGHT($A$1,4))&amp;"1"&amp;$B$14,'ROH3'!$A$1:$BG$350,COLUMN(Y$1)+6,FALSE)</f>
        <v>22614320</v>
      </c>
      <c r="Z14" s="57">
        <f>VLOOKUP((RIGHT($A$1,4))&amp;"1"&amp;$B$14,'ROH3'!$A$1:$BG$350,COLUMN(Z$1)+6,FALSE)</f>
        <v>1302351</v>
      </c>
      <c r="AA14" s="57">
        <f>VLOOKUP((RIGHT($A$1,4))&amp;"1"&amp;$B$14,'ROH3'!$A$1:$BG$350,COLUMN(AA$1)+6,FALSE)</f>
        <v>72144626</v>
      </c>
      <c r="AB14" s="57">
        <f>VLOOKUP((RIGHT($A$1,4))&amp;"1"&amp;$B$14,'ROH3'!$A$1:$BG$350,COLUMN(AB$1)+6,FALSE)</f>
        <v>1485906</v>
      </c>
      <c r="AC14" s="57">
        <f>VLOOKUP((RIGHT($A$1,4))&amp;"1"&amp;$B$14,'ROH3'!$A$1:$BG$350,COLUMN(AC$1)+6,FALSE)</f>
        <v>2536672</v>
      </c>
      <c r="AD14" s="57">
        <f>VLOOKUP((RIGHT($A$1,4))&amp;"1"&amp;$B$14,'ROH3'!$A$1:$BG$350,COLUMN(AD$1)+6,FALSE)</f>
        <v>0</v>
      </c>
      <c r="AE14" s="57">
        <f>VLOOKUP((RIGHT($A$1,4))&amp;"1"&amp;$B$14,'ROH3'!$A$1:$BG$350,COLUMN(AE$1)+6,FALSE)</f>
        <v>0</v>
      </c>
      <c r="AF14" s="57">
        <f>VLOOKUP((RIGHT($A$1,4))&amp;"1"&amp;$B$14,'ROH3'!$A$1:$BG$350,COLUMN(AF$1)+6,FALSE)</f>
        <v>0</v>
      </c>
      <c r="AG14" s="64">
        <f>VLOOKUP((RIGHT($A$1,4))&amp;"1"&amp;$B$14,'ROH3'!$A$1:$BG$350,COLUMN(AG$1)+6,FALSE)</f>
        <v>0</v>
      </c>
      <c r="AH14" s="64">
        <f>VLOOKUP((RIGHT($A$1,4))&amp;"1"&amp;$B$14,'ROH3'!$A$1:$BG$350,COLUMN(AH$1)+6,FALSE)</f>
        <v>0</v>
      </c>
      <c r="AI14" s="66">
        <f>VLOOKUP((RIGHT($A$1,4))&amp;"1"&amp;$B$14,'ROH3'!$A$1:$BG$350,COLUMN(AI$1)+6,FALSE)</f>
        <v>0</v>
      </c>
      <c r="AJ14" s="64">
        <f>VLOOKUP((RIGHT($A$1,4))&amp;"1"&amp;$B$14,'ROH3'!$A$1:$BG$350,COLUMN(AJ$1)+6,FALSE)</f>
        <v>0</v>
      </c>
      <c r="AK14" s="64">
        <f>VLOOKUP((RIGHT($A$1,4))&amp;"1"&amp;$B$14,'ROH3'!$A$1:$BG$350,COLUMN(AK$1)+6,FALSE)</f>
        <v>0</v>
      </c>
      <c r="AL14" s="66">
        <f>VLOOKUP((RIGHT($A$1,4))&amp;"1"&amp;$B$14,'ROH3'!$A$1:$BG$350,COLUMN(AL$1)+6,FALSE)</f>
        <v>0</v>
      </c>
      <c r="AM14" s="64">
        <f>VLOOKUP((RIGHT($A$1,4))&amp;"1"&amp;$B$14,'ROH3'!$A$1:$BG$350,COLUMN(AM$1)+6,FALSE)</f>
        <v>0</v>
      </c>
      <c r="AN14" s="64">
        <f>VLOOKUP((RIGHT($A$1,4))&amp;"1"&amp;$B$14,'ROH3'!$A$1:$BG$350,COLUMN(AN$1)+6,FALSE)</f>
        <v>0</v>
      </c>
      <c r="AO14" s="66">
        <f>VLOOKUP((RIGHT($A$1,4))&amp;"1"&amp;$B$14,'ROH3'!$A$1:$BG$350,COLUMN(AO$1)+6,FALSE)</f>
        <v>0</v>
      </c>
      <c r="AP14" s="64">
        <f>VLOOKUP((RIGHT($A$1,4))&amp;"1"&amp;$B$14,'ROH3'!$A$1:$BG$350,COLUMN(AP$1)+6,FALSE)</f>
        <v>0</v>
      </c>
      <c r="AQ14" s="64">
        <f>VLOOKUP((RIGHT($A$1,4))&amp;"1"&amp;$B$14,'ROH3'!$A$1:$BG$350,COLUMN(AQ$1)+6,FALSE)</f>
        <v>0</v>
      </c>
      <c r="AR14" s="66">
        <f>VLOOKUP((RIGHT($A$1,4))&amp;"1"&amp;$B$14,'ROH3'!$A$1:$BG$350,COLUMN(AR$1)+6,FALSE)</f>
        <v>0</v>
      </c>
      <c r="AS14" s="64">
        <f>VLOOKUP((RIGHT($A$1,4))&amp;"1"&amp;$B$14,'ROH3'!$A$1:$BG$350,COLUMN(AS$1)+6,FALSE)</f>
        <v>0</v>
      </c>
      <c r="AT14" s="64">
        <f>VLOOKUP((RIGHT($A$1,4))&amp;"1"&amp;$B$14,'ROH3'!$A$1:$BG$350,COLUMN(AT$1)+6,FALSE)</f>
        <v>0</v>
      </c>
      <c r="AU14" s="66">
        <f>VLOOKUP((RIGHT($A$1,4))&amp;"1"&amp;$B$14,'ROH3'!$A$1:$BG$350,COLUMN(AU$1)+6,FALSE)</f>
        <v>0</v>
      </c>
      <c r="AV14" s="64">
        <f>VLOOKUP((RIGHT($A$1,4))&amp;"1"&amp;$B$14,'ROH3'!$A$1:$BG$350,COLUMN(AV$1)+6,FALSE)</f>
        <v>0</v>
      </c>
      <c r="AW14" s="64">
        <f>VLOOKUP((RIGHT($A$1,4))&amp;"1"&amp;$B$14,'ROH3'!$A$1:$BG$350,COLUMN(AW$1)+6,FALSE)</f>
        <v>0</v>
      </c>
      <c r="AX14" s="66">
        <f>VLOOKUP((RIGHT($A$1,4))&amp;"1"&amp;$B$14,'ROH3'!$A$1:$BG$350,COLUMN(AX$1)+6,FALSE)</f>
        <v>0</v>
      </c>
      <c r="AY14" s="64">
        <f>VLOOKUP((RIGHT($A$1,4))&amp;"1"&amp;$B$14,'ROH3'!$A$1:$BG$350,COLUMN(AY$1)+6,FALSE)</f>
        <v>0</v>
      </c>
      <c r="AZ14" s="64">
        <f>VLOOKUP((RIGHT($A$1,4))&amp;"1"&amp;$B$14,'ROH3'!$A$1:$BG$350,COLUMN(AZ$1)+6,FALSE)</f>
        <v>0</v>
      </c>
      <c r="BA14" s="66">
        <f>VLOOKUP((RIGHT($A$1,4))&amp;"1"&amp;$B$14,'ROH3'!$A$1:$BG$350,COLUMN(BA$1)+6,FALSE)</f>
        <v>0</v>
      </c>
    </row>
    <row r="15" spans="1:53" hidden="1" outlineLevel="1" x14ac:dyDescent="0.25">
      <c r="A15" s="94"/>
      <c r="B15" s="10" t="s">
        <v>80</v>
      </c>
      <c r="C15" s="56">
        <f>VLOOKUP((RIGHT($A$1,4))&amp;"1"&amp;$B$15,'ROH3'!$A$1:$BG$350,COLUMN(C$1)+6,FALSE)</f>
        <v>29361666</v>
      </c>
      <c r="D15" s="56">
        <f>VLOOKUP((RIGHT($A$1,4))&amp;"1"&amp;$B$15,'ROH3'!$A$1:$BG$350,COLUMN(D$1)+6,FALSE)</f>
        <v>22224886</v>
      </c>
      <c r="E15" s="56">
        <f>VLOOKUP((RIGHT($A$1,4))&amp;"1"&amp;$B$15,'ROH3'!$A$1:$BG$350,COLUMN(E$1)+6,FALSE)</f>
        <v>258622633</v>
      </c>
      <c r="F15" s="61">
        <f>VLOOKUP((RIGHT($A$1,4))&amp;"1"&amp;$B$15,'ROH3'!$A$1:$BG$350,COLUMN(F$1)+6,FALSE)</f>
        <v>8.81</v>
      </c>
      <c r="G15" s="56">
        <f>VLOOKUP((RIGHT($A$1,4))&amp;"1"&amp;$B$15,'ROH3'!$A$1:$BG$350,COLUMN(G$1)+6,FALSE)</f>
        <v>119990</v>
      </c>
      <c r="H15" s="56">
        <f>VLOOKUP((RIGHT($A$1,4))&amp;"1"&amp;$B$15,'ROH3'!$A$1:$BG$350,COLUMN(H$1)+6,FALSE)</f>
        <v>316327885826</v>
      </c>
      <c r="I15" s="56">
        <f>VLOOKUP((RIGHT($A$1,4))&amp;"1"&amp;$B$15,'ROH3'!$A$1:$BG$350,COLUMN(I$1)+6,FALSE)</f>
        <v>4524753</v>
      </c>
      <c r="J15" s="56">
        <f>VLOOKUP((RIGHT($A$1,4))&amp;"1"&amp;$B$15,'ROH3'!$A$1:$BG$350,COLUMN(J$1)+6,FALSE)</f>
        <v>46948048</v>
      </c>
      <c r="K15" s="61">
        <f>VLOOKUP((RIGHT($A$1,4))&amp;"1"&amp;$B$15,'ROH3'!$A$1:$BG$350,COLUMN(K$1)+6,FALSE)</f>
        <v>1.6</v>
      </c>
      <c r="L15" s="56">
        <f>VLOOKUP((RIGHT($A$1,4))&amp;"1"&amp;$B$15,'ROH3'!$A$1:$BG$350,COLUMN(L$1)+6,FALSE)</f>
        <v>17148406</v>
      </c>
      <c r="M15" s="56">
        <f>VLOOKUP((RIGHT($A$1,4))&amp;"1"&amp;$B$15,'ROH3'!$A$1:$BG$350,COLUMN(M$1)+6,FALSE)</f>
        <v>951396</v>
      </c>
      <c r="N15" s="56">
        <f>VLOOKUP((RIGHT($A$1,4))&amp;"1"&amp;$B$15,'ROH3'!$A$1:$BG$350,COLUMN(N$1)+6,FALSE)</f>
        <v>564039</v>
      </c>
      <c r="O15" s="56">
        <f>VLOOKUP((RIGHT($A$1,4))&amp;"1"&amp;$B$15,'ROH3'!$A$1:$BG$350,COLUMN(O$1)+6,FALSE)</f>
        <v>7185587</v>
      </c>
      <c r="P15" s="56">
        <f>VLOOKUP((RIGHT($A$1,4))&amp;"1"&amp;$B$15,'ROH3'!$A$1:$BG$350,COLUMN(P$1)+6,FALSE)</f>
        <v>39762461</v>
      </c>
      <c r="Q15" s="61">
        <f>VLOOKUP((RIGHT($A$1,4))&amp;"1"&amp;$B$15,'ROH3'!$A$1:$BG$350,COLUMN(Q$1)+6,FALSE)</f>
        <v>5.53</v>
      </c>
      <c r="R15" s="56">
        <f>VLOOKUP((RIGHT($A$1,4))&amp;"1"&amp;$B$15,'ROH3'!$A$1:$BG$350,COLUMN(R$1)+6,FALSE)</f>
        <v>4022981</v>
      </c>
      <c r="S15" s="56">
        <f>VLOOKUP((RIGHT($A$1,4))&amp;"1"&amp;$B$15,'ROH3'!$A$1:$BG$350,COLUMN(S$1)+6,FALSE)</f>
        <v>172622</v>
      </c>
      <c r="T15" s="56">
        <f>VLOOKUP((RIGHT($A$1,4))&amp;"1"&amp;$B$15,'ROH3'!$A$1:$BG$350,COLUMN(T$1)+6,FALSE)</f>
        <v>598999</v>
      </c>
      <c r="U15" s="56">
        <f>VLOOKUP((RIGHT($A$1,4))&amp;"1"&amp;$B$15,'ROH3'!$A$1:$BG$350,COLUMN(U$1)+6,FALSE)</f>
        <v>0</v>
      </c>
      <c r="V15" s="56">
        <f>VLOOKUP((RIGHT($A$1,4))&amp;"1"&amp;$B$15,'ROH3'!$A$1:$BG$350,COLUMN(V$1)+6,FALSE)</f>
        <v>26895398</v>
      </c>
      <c r="W15" s="56">
        <f>VLOOKUP((RIGHT($A$1,4))&amp;"1"&amp;$B$15,'ROH3'!$A$1:$BG$350,COLUMN(W$1)+6,FALSE)</f>
        <v>943639627</v>
      </c>
      <c r="X15" s="61">
        <f>VLOOKUP((RIGHT($A$1,4))&amp;"1"&amp;$B$15,'ROH3'!$A$1:$BG$350,COLUMN(X$1)+6,FALSE)</f>
        <v>32.14</v>
      </c>
      <c r="Y15" s="56">
        <f>VLOOKUP((RIGHT($A$1,4))&amp;"1"&amp;$B$15,'ROH3'!$A$1:$BG$350,COLUMN(Y$1)+6,FALSE)</f>
        <v>225981990</v>
      </c>
      <c r="Z15" s="56">
        <f>VLOOKUP((RIGHT($A$1,4))&amp;"1"&amp;$B$15,'ROH3'!$A$1:$BG$350,COLUMN(Z$1)+6,FALSE)</f>
        <v>24250613</v>
      </c>
      <c r="AA15" s="56">
        <f>VLOOKUP((RIGHT($A$1,4))&amp;"1"&amp;$B$15,'ROH3'!$A$1:$BG$350,COLUMN(AA$1)+6,FALSE)</f>
        <v>861233028</v>
      </c>
      <c r="AB15" s="56">
        <f>VLOOKUP((RIGHT($A$1,4))&amp;"1"&amp;$B$15,'ROH3'!$A$1:$BG$350,COLUMN(AB$1)+6,FALSE)</f>
        <v>24460911</v>
      </c>
      <c r="AC15" s="56">
        <f>VLOOKUP((RIGHT($A$1,4))&amp;"1"&amp;$B$15,'ROH3'!$A$1:$BG$350,COLUMN(AC$1)+6,FALSE)</f>
        <v>33694904</v>
      </c>
      <c r="AD15" s="56">
        <f>VLOOKUP((RIGHT($A$1,4))&amp;"1"&amp;$B$15,'ROH3'!$A$1:$BG$350,COLUMN(AD$1)+6,FALSE)</f>
        <v>171</v>
      </c>
      <c r="AE15" s="56">
        <f>VLOOKUP((RIGHT($A$1,4))&amp;"1"&amp;$B$15,'ROH3'!$A$1:$BG$350,COLUMN(AE$1)+6,FALSE)</f>
        <v>0</v>
      </c>
      <c r="AF15" s="56">
        <f>VLOOKUP((RIGHT($A$1,4))&amp;"1"&amp;$B$15,'ROH3'!$A$1:$BG$350,COLUMN(AF$1)+6,FALSE)</f>
        <v>0</v>
      </c>
      <c r="AG15" s="63">
        <f>VLOOKUP((RIGHT($A$1,4))&amp;"1"&amp;$B$15,'ROH3'!$A$1:$BG$350,COLUMN(AG$1)+6,FALSE)</f>
        <v>0</v>
      </c>
      <c r="AH15" s="63">
        <f>VLOOKUP((RIGHT($A$1,4))&amp;"1"&amp;$B$15,'ROH3'!$A$1:$BG$350,COLUMN(AH$1)+6,FALSE)</f>
        <v>0</v>
      </c>
      <c r="AI15" s="65">
        <f>VLOOKUP((RIGHT($A$1,4))&amp;"1"&amp;$B$15,'ROH3'!$A$1:$BG$350,COLUMN(AI$1)+6,FALSE)</f>
        <v>0</v>
      </c>
      <c r="AJ15" s="63">
        <f>VLOOKUP((RIGHT($A$1,4))&amp;"1"&amp;$B$15,'ROH3'!$A$1:$BG$350,COLUMN(AJ$1)+6,FALSE)</f>
        <v>0</v>
      </c>
      <c r="AK15" s="63">
        <f>VLOOKUP((RIGHT($A$1,4))&amp;"1"&amp;$B$15,'ROH3'!$A$1:$BG$350,COLUMN(AK$1)+6,FALSE)</f>
        <v>0</v>
      </c>
      <c r="AL15" s="65">
        <f>VLOOKUP((RIGHT($A$1,4))&amp;"1"&amp;$B$15,'ROH3'!$A$1:$BG$350,COLUMN(AL$1)+6,FALSE)</f>
        <v>0</v>
      </c>
      <c r="AM15" s="63">
        <f>VLOOKUP((RIGHT($A$1,4))&amp;"1"&amp;$B$15,'ROH3'!$A$1:$BG$350,COLUMN(AM$1)+6,FALSE)</f>
        <v>0</v>
      </c>
      <c r="AN15" s="63">
        <f>VLOOKUP((RIGHT($A$1,4))&amp;"1"&amp;$B$15,'ROH3'!$A$1:$BG$350,COLUMN(AN$1)+6,FALSE)</f>
        <v>0</v>
      </c>
      <c r="AO15" s="65">
        <f>VLOOKUP((RIGHT($A$1,4))&amp;"1"&amp;$B$15,'ROH3'!$A$1:$BG$350,COLUMN(AO$1)+6,FALSE)</f>
        <v>0</v>
      </c>
      <c r="AP15" s="63">
        <f>VLOOKUP((RIGHT($A$1,4))&amp;"1"&amp;$B$15,'ROH3'!$A$1:$BG$350,COLUMN(AP$1)+6,FALSE)</f>
        <v>0</v>
      </c>
      <c r="AQ15" s="63">
        <f>VLOOKUP((RIGHT($A$1,4))&amp;"1"&amp;$B$15,'ROH3'!$A$1:$BG$350,COLUMN(AQ$1)+6,FALSE)</f>
        <v>0</v>
      </c>
      <c r="AR15" s="65">
        <f>VLOOKUP((RIGHT($A$1,4))&amp;"1"&amp;$B$15,'ROH3'!$A$1:$BG$350,COLUMN(AR$1)+6,FALSE)</f>
        <v>0</v>
      </c>
      <c r="AS15" s="63">
        <f>VLOOKUP((RIGHT($A$1,4))&amp;"1"&amp;$B$15,'ROH3'!$A$1:$BG$350,COLUMN(AS$1)+6,FALSE)</f>
        <v>0</v>
      </c>
      <c r="AT15" s="63">
        <f>VLOOKUP((RIGHT($A$1,4))&amp;"1"&amp;$B$15,'ROH3'!$A$1:$BG$350,COLUMN(AT$1)+6,FALSE)</f>
        <v>0</v>
      </c>
      <c r="AU15" s="65">
        <f>VLOOKUP((RIGHT($A$1,4))&amp;"1"&amp;$B$15,'ROH3'!$A$1:$BG$350,COLUMN(AU$1)+6,FALSE)</f>
        <v>0</v>
      </c>
      <c r="AV15" s="63">
        <f>VLOOKUP((RIGHT($A$1,4))&amp;"1"&amp;$B$15,'ROH3'!$A$1:$BG$350,COLUMN(AV$1)+6,FALSE)</f>
        <v>0</v>
      </c>
      <c r="AW15" s="63">
        <f>VLOOKUP((RIGHT($A$1,4))&amp;"1"&amp;$B$15,'ROH3'!$A$1:$BG$350,COLUMN(AW$1)+6,FALSE)</f>
        <v>0</v>
      </c>
      <c r="AX15" s="65">
        <f>VLOOKUP((RIGHT($A$1,4))&amp;"1"&amp;$B$15,'ROH3'!$A$1:$BG$350,COLUMN(AX$1)+6,FALSE)</f>
        <v>0</v>
      </c>
      <c r="AY15" s="63">
        <f>VLOOKUP((RIGHT($A$1,4))&amp;"1"&amp;$B$15,'ROH3'!$A$1:$BG$350,COLUMN(AY$1)+6,FALSE)</f>
        <v>0</v>
      </c>
      <c r="AZ15" s="63">
        <f>VLOOKUP((RIGHT($A$1,4))&amp;"1"&amp;$B$15,'ROH3'!$A$1:$BG$350,COLUMN(AZ$1)+6,FALSE)</f>
        <v>0</v>
      </c>
      <c r="BA15" s="65">
        <f>VLOOKUP((RIGHT($A$1,4))&amp;"1"&amp;$B$15,'ROH3'!$A$1:$BG$350,COLUMN(BA$1)+6,FALSE)</f>
        <v>0</v>
      </c>
    </row>
    <row r="16" spans="1:53" hidden="1" outlineLevel="1" x14ac:dyDescent="0.25">
      <c r="A16" s="94"/>
      <c r="B16" s="16" t="s">
        <v>20</v>
      </c>
      <c r="C16" s="57">
        <f>VLOOKUP((RIGHT($A$1,4))&amp;"1"&amp;$B$16,'ROH3'!$A$1:$BG$350,COLUMN(C$1)+6,FALSE)</f>
        <v>76141797</v>
      </c>
      <c r="D16" s="57">
        <f>VLOOKUP((RIGHT($A$1,4))&amp;"1"&amp;$B$16,'ROH3'!$A$1:$BG$350,COLUMN(D$1)+6,FALSE)</f>
        <v>57483677</v>
      </c>
      <c r="E16" s="57">
        <f>VLOOKUP((RIGHT($A$1,4))&amp;"1"&amp;$B$16,'ROH3'!$A$1:$BG$350,COLUMN(E$1)+6,FALSE)</f>
        <v>703390802</v>
      </c>
      <c r="F16" s="62">
        <f>VLOOKUP((RIGHT($A$1,4))&amp;"1"&amp;$B$16,'ROH3'!$A$1:$BG$350,COLUMN(F$1)+6,FALSE)</f>
        <v>9.24</v>
      </c>
      <c r="G16" s="57">
        <f>VLOOKUP((RIGHT($A$1,4))&amp;"1"&amp;$B$16,'ROH3'!$A$1:$BG$350,COLUMN(G$1)+6,FALSE)</f>
        <v>151359</v>
      </c>
      <c r="H16" s="57">
        <f>VLOOKUP((RIGHT($A$1,4))&amp;"1"&amp;$B$16,'ROH3'!$A$1:$BG$350,COLUMN(H$1)+6,FALSE)</f>
        <v>824116649624</v>
      </c>
      <c r="I16" s="57">
        <f>VLOOKUP((RIGHT($A$1,4))&amp;"1"&amp;$B$16,'ROH3'!$A$1:$BG$350,COLUMN(I$1)+6,FALSE)</f>
        <v>12070289</v>
      </c>
      <c r="J16" s="57">
        <f>VLOOKUP((RIGHT($A$1,4))&amp;"1"&amp;$B$16,'ROH3'!$A$1:$BG$350,COLUMN(J$1)+6,FALSE)</f>
        <v>131899132</v>
      </c>
      <c r="K16" s="62">
        <f>VLOOKUP((RIGHT($A$1,4))&amp;"1"&amp;$B$16,'ROH3'!$A$1:$BG$350,COLUMN(K$1)+6,FALSE)</f>
        <v>1.73</v>
      </c>
      <c r="L16" s="57">
        <f>VLOOKUP((RIGHT($A$1,4))&amp;"1"&amp;$B$16,'ROH3'!$A$1:$BG$350,COLUMN(L$1)+6,FALSE)</f>
        <v>49168736</v>
      </c>
      <c r="M16" s="57">
        <f>VLOOKUP((RIGHT($A$1,4))&amp;"1"&amp;$B$16,'ROH3'!$A$1:$BG$350,COLUMN(M$1)+6,FALSE)</f>
        <v>2614993</v>
      </c>
      <c r="N16" s="57">
        <f>VLOOKUP((RIGHT($A$1,4))&amp;"1"&amp;$B$16,'ROH3'!$A$1:$BG$350,COLUMN(N$1)+6,FALSE)</f>
        <v>1583488</v>
      </c>
      <c r="O16" s="57">
        <f>VLOOKUP((RIGHT($A$1,4))&amp;"1"&amp;$B$16,'ROH3'!$A$1:$BG$350,COLUMN(O$1)+6,FALSE)</f>
        <v>19506155</v>
      </c>
      <c r="P16" s="57">
        <f>VLOOKUP((RIGHT($A$1,4))&amp;"1"&amp;$B$16,'ROH3'!$A$1:$BG$350,COLUMN(P$1)+6,FALSE)</f>
        <v>112392977</v>
      </c>
      <c r="Q16" s="62">
        <f>VLOOKUP((RIGHT($A$1,4))&amp;"1"&amp;$B$16,'ROH3'!$A$1:$BG$350,COLUMN(Q$1)+6,FALSE)</f>
        <v>5.76</v>
      </c>
      <c r="R16" s="57">
        <f>VLOOKUP((RIGHT($A$1,4))&amp;"1"&amp;$B$16,'ROH3'!$A$1:$BG$350,COLUMN(R$1)+6,FALSE)</f>
        <v>10827281</v>
      </c>
      <c r="S16" s="57">
        <f>VLOOKUP((RIGHT($A$1,4))&amp;"1"&amp;$B$16,'ROH3'!$A$1:$BG$350,COLUMN(S$1)+6,FALSE)</f>
        <v>426323</v>
      </c>
      <c r="T16" s="57">
        <f>VLOOKUP((RIGHT($A$1,4))&amp;"1"&amp;$B$16,'ROH3'!$A$1:$BG$350,COLUMN(T$1)+6,FALSE)</f>
        <v>1501696</v>
      </c>
      <c r="U16" s="57">
        <f>VLOOKUP((RIGHT($A$1,4))&amp;"1"&amp;$B$16,'ROH3'!$A$1:$BG$350,COLUMN(U$1)+6,FALSE)</f>
        <v>0</v>
      </c>
      <c r="V16" s="57">
        <f>VLOOKUP((RIGHT($A$1,4))&amp;"1"&amp;$B$16,'ROH3'!$A$1:$BG$350,COLUMN(V$1)+6,FALSE)</f>
        <v>68813451</v>
      </c>
      <c r="W16" s="57">
        <f>VLOOKUP((RIGHT($A$1,4))&amp;"1"&amp;$B$16,'ROH3'!$A$1:$BG$350,COLUMN(W$1)+6,FALSE)</f>
        <v>2456596346</v>
      </c>
      <c r="X16" s="62">
        <f>VLOOKUP((RIGHT($A$1,4))&amp;"1"&amp;$B$16,'ROH3'!$A$1:$BG$350,COLUMN(X$1)+6,FALSE)</f>
        <v>32.26</v>
      </c>
      <c r="Y16" s="57">
        <f>VLOOKUP((RIGHT($A$1,4))&amp;"1"&amp;$B$16,'ROH3'!$A$1:$BG$350,COLUMN(Y$1)+6,FALSE)</f>
        <v>617131694</v>
      </c>
      <c r="Z16" s="57">
        <f>VLOOKUP((RIGHT($A$1,4))&amp;"1"&amp;$B$16,'ROH3'!$A$1:$BG$350,COLUMN(Z$1)+6,FALSE)</f>
        <v>60786901</v>
      </c>
      <c r="AA16" s="57">
        <f>VLOOKUP((RIGHT($A$1,4))&amp;"1"&amp;$B$16,'ROH3'!$A$1:$BG$350,COLUMN(AA$1)+6,FALSE)</f>
        <v>2249302989</v>
      </c>
      <c r="AB16" s="57">
        <f>VLOOKUP((RIGHT($A$1,4))&amp;"1"&amp;$B$16,'ROH3'!$A$1:$BG$350,COLUMN(AB$1)+6,FALSE)</f>
        <v>62449272</v>
      </c>
      <c r="AC16" s="57">
        <f>VLOOKUP((RIGHT($A$1,4))&amp;"1"&amp;$B$16,'ROH3'!$A$1:$BG$350,COLUMN(AC$1)+6,FALSE)</f>
        <v>84055681</v>
      </c>
      <c r="AD16" s="57">
        <f>VLOOKUP((RIGHT($A$1,4))&amp;"1"&amp;$B$16,'ROH3'!$A$1:$BG$350,COLUMN(AD$1)+6,FALSE)</f>
        <v>1503</v>
      </c>
      <c r="AE16" s="57">
        <f>VLOOKUP((RIGHT($A$1,4))&amp;"1"&amp;$B$16,'ROH3'!$A$1:$BG$350,COLUMN(AE$1)+6,FALSE)</f>
        <v>0</v>
      </c>
      <c r="AF16" s="57">
        <f>VLOOKUP((RIGHT($A$1,4))&amp;"1"&amp;$B$16,'ROH3'!$A$1:$BG$350,COLUMN(AF$1)+6,FALSE)</f>
        <v>0</v>
      </c>
      <c r="AG16" s="64">
        <f>VLOOKUP((RIGHT($A$1,4))&amp;"1"&amp;$B$16,'ROH3'!$A$1:$BG$350,COLUMN(AG$1)+6,FALSE)</f>
        <v>0</v>
      </c>
      <c r="AH16" s="64">
        <f>VLOOKUP((RIGHT($A$1,4))&amp;"1"&amp;$B$16,'ROH3'!$A$1:$BG$350,COLUMN(AH$1)+6,FALSE)</f>
        <v>0</v>
      </c>
      <c r="AI16" s="66">
        <f>VLOOKUP((RIGHT($A$1,4))&amp;"1"&amp;$B$16,'ROH3'!$A$1:$BG$350,COLUMN(AI$1)+6,FALSE)</f>
        <v>0</v>
      </c>
      <c r="AJ16" s="64">
        <f>VLOOKUP((RIGHT($A$1,4))&amp;"1"&amp;$B$16,'ROH3'!$A$1:$BG$350,COLUMN(AJ$1)+6,FALSE)</f>
        <v>0</v>
      </c>
      <c r="AK16" s="64">
        <f>VLOOKUP((RIGHT($A$1,4))&amp;"1"&amp;$B$16,'ROH3'!$A$1:$BG$350,COLUMN(AK$1)+6,FALSE)</f>
        <v>0</v>
      </c>
      <c r="AL16" s="66">
        <f>VLOOKUP((RIGHT($A$1,4))&amp;"1"&amp;$B$16,'ROH3'!$A$1:$BG$350,COLUMN(AL$1)+6,FALSE)</f>
        <v>0</v>
      </c>
      <c r="AM16" s="64">
        <f>VLOOKUP((RIGHT($A$1,4))&amp;"1"&amp;$B$16,'ROH3'!$A$1:$BG$350,COLUMN(AM$1)+6,FALSE)</f>
        <v>0</v>
      </c>
      <c r="AN16" s="64">
        <f>VLOOKUP((RIGHT($A$1,4))&amp;"1"&amp;$B$16,'ROH3'!$A$1:$BG$350,COLUMN(AN$1)+6,FALSE)</f>
        <v>0</v>
      </c>
      <c r="AO16" s="66">
        <f>VLOOKUP((RIGHT($A$1,4))&amp;"1"&amp;$B$16,'ROH3'!$A$1:$BG$350,COLUMN(AO$1)+6,FALSE)</f>
        <v>0</v>
      </c>
      <c r="AP16" s="64">
        <f>VLOOKUP((RIGHT($A$1,4))&amp;"1"&amp;$B$16,'ROH3'!$A$1:$BG$350,COLUMN(AP$1)+6,FALSE)</f>
        <v>0</v>
      </c>
      <c r="AQ16" s="64">
        <f>VLOOKUP((RIGHT($A$1,4))&amp;"1"&amp;$B$16,'ROH3'!$A$1:$BG$350,COLUMN(AQ$1)+6,FALSE)</f>
        <v>0</v>
      </c>
      <c r="AR16" s="66">
        <f>VLOOKUP((RIGHT($A$1,4))&amp;"1"&amp;$B$16,'ROH3'!$A$1:$BG$350,COLUMN(AR$1)+6,FALSE)</f>
        <v>0</v>
      </c>
      <c r="AS16" s="64">
        <f>VLOOKUP((RIGHT($A$1,4))&amp;"1"&amp;$B$16,'ROH3'!$A$1:$BG$350,COLUMN(AS$1)+6,FALSE)</f>
        <v>0</v>
      </c>
      <c r="AT16" s="64">
        <f>VLOOKUP((RIGHT($A$1,4))&amp;"1"&amp;$B$16,'ROH3'!$A$1:$BG$350,COLUMN(AT$1)+6,FALSE)</f>
        <v>0</v>
      </c>
      <c r="AU16" s="66">
        <f>VLOOKUP((RIGHT($A$1,4))&amp;"1"&amp;$B$16,'ROH3'!$A$1:$BG$350,COLUMN(AU$1)+6,FALSE)</f>
        <v>0</v>
      </c>
      <c r="AV16" s="64">
        <f>VLOOKUP((RIGHT($A$1,4))&amp;"1"&amp;$B$16,'ROH3'!$A$1:$BG$350,COLUMN(AV$1)+6,FALSE)</f>
        <v>0</v>
      </c>
      <c r="AW16" s="64">
        <f>VLOOKUP((RIGHT($A$1,4))&amp;"1"&amp;$B$16,'ROH3'!$A$1:$BG$350,COLUMN(AW$1)+6,FALSE)</f>
        <v>0</v>
      </c>
      <c r="AX16" s="66">
        <f>VLOOKUP((RIGHT($A$1,4))&amp;"1"&amp;$B$16,'ROH3'!$A$1:$BG$350,COLUMN(AX$1)+6,FALSE)</f>
        <v>0</v>
      </c>
      <c r="AY16" s="64">
        <f>VLOOKUP((RIGHT($A$1,4))&amp;"1"&amp;$B$16,'ROH3'!$A$1:$BG$350,COLUMN(AY$1)+6,FALSE)</f>
        <v>0</v>
      </c>
      <c r="AZ16" s="64">
        <f>VLOOKUP((RIGHT($A$1,4))&amp;"1"&amp;$B$16,'ROH3'!$A$1:$BG$350,COLUMN(AZ$1)+6,FALSE)</f>
        <v>0</v>
      </c>
      <c r="BA16" s="66">
        <f>VLOOKUP((RIGHT($A$1,4))&amp;"1"&amp;$B$16,'ROH3'!$A$1:$BG$350,COLUMN(BA$1)+6,FALSE)</f>
        <v>0</v>
      </c>
    </row>
    <row r="17" spans="1:53" hidden="1" outlineLevel="1" x14ac:dyDescent="0.25"/>
    <row r="18" spans="1:53" hidden="1" outlineLevel="1" x14ac:dyDescent="0.25">
      <c r="A18" s="93" t="s">
        <v>951</v>
      </c>
      <c r="B18" s="10" t="s">
        <v>77</v>
      </c>
      <c r="C18" s="58">
        <f t="shared" ref="C18:AH18" si="0">C4-C11</f>
        <v>590</v>
      </c>
      <c r="D18" s="58">
        <f t="shared" si="0"/>
        <v>110</v>
      </c>
      <c r="E18" s="58">
        <f t="shared" si="0"/>
        <v>3059</v>
      </c>
      <c r="F18" s="12">
        <f t="shared" si="0"/>
        <v>0</v>
      </c>
      <c r="G18" s="58">
        <f t="shared" si="0"/>
        <v>97</v>
      </c>
      <c r="H18" s="58">
        <f t="shared" si="0"/>
        <v>15799944</v>
      </c>
      <c r="I18" s="58">
        <f t="shared" si="0"/>
        <v>29</v>
      </c>
      <c r="J18" s="58">
        <f t="shared" si="0"/>
        <v>277</v>
      </c>
      <c r="K18" s="12">
        <f t="shared" si="0"/>
        <v>0</v>
      </c>
      <c r="L18" s="58">
        <f t="shared" si="0"/>
        <v>84</v>
      </c>
      <c r="M18" s="58">
        <f t="shared" si="0"/>
        <v>6</v>
      </c>
      <c r="N18" s="58">
        <f t="shared" si="0"/>
        <v>2</v>
      </c>
      <c r="O18" s="58">
        <f t="shared" si="0"/>
        <v>48</v>
      </c>
      <c r="P18" s="58">
        <f t="shared" si="0"/>
        <v>229</v>
      </c>
      <c r="Q18" s="12">
        <f t="shared" si="0"/>
        <v>0</v>
      </c>
      <c r="R18" s="58">
        <f t="shared" si="0"/>
        <v>17</v>
      </c>
      <c r="S18" s="58">
        <f t="shared" si="0"/>
        <v>0</v>
      </c>
      <c r="T18" s="58">
        <f t="shared" si="0"/>
        <v>15</v>
      </c>
      <c r="U18" s="58">
        <f t="shared" si="0"/>
        <v>0</v>
      </c>
      <c r="V18" s="58">
        <f t="shared" si="0"/>
        <v>237</v>
      </c>
      <c r="W18" s="58">
        <f t="shared" si="0"/>
        <v>39555</v>
      </c>
      <c r="X18" s="12">
        <f t="shared" si="0"/>
        <v>0</v>
      </c>
      <c r="Y18" s="58">
        <f t="shared" si="0"/>
        <v>255</v>
      </c>
      <c r="Z18" s="58">
        <f t="shared" si="0"/>
        <v>938</v>
      </c>
      <c r="AA18" s="58">
        <f t="shared" si="0"/>
        <v>36973</v>
      </c>
      <c r="AB18" s="58">
        <f t="shared" si="0"/>
        <v>764</v>
      </c>
      <c r="AC18" s="58">
        <f t="shared" si="0"/>
        <v>880</v>
      </c>
      <c r="AD18" s="58">
        <f t="shared" si="0"/>
        <v>0</v>
      </c>
      <c r="AE18" s="11">
        <f t="shared" si="0"/>
        <v>0</v>
      </c>
      <c r="AF18" s="11">
        <f t="shared" si="0"/>
        <v>0</v>
      </c>
      <c r="AG18" s="12">
        <f t="shared" si="0"/>
        <v>0</v>
      </c>
      <c r="AH18" s="12">
        <f t="shared" si="0"/>
        <v>0</v>
      </c>
      <c r="AI18" s="67">
        <f t="shared" ref="AI18:BA18" si="1">AI4-AI11</f>
        <v>0</v>
      </c>
      <c r="AJ18" s="12">
        <f t="shared" si="1"/>
        <v>0</v>
      </c>
      <c r="AK18" s="12">
        <f t="shared" si="1"/>
        <v>0</v>
      </c>
      <c r="AL18" s="67">
        <f t="shared" si="1"/>
        <v>0</v>
      </c>
      <c r="AM18" s="12">
        <f t="shared" si="1"/>
        <v>0</v>
      </c>
      <c r="AN18" s="12">
        <f t="shared" si="1"/>
        <v>0</v>
      </c>
      <c r="AO18" s="67">
        <f t="shared" si="1"/>
        <v>0</v>
      </c>
      <c r="AP18" s="12">
        <f t="shared" si="1"/>
        <v>0</v>
      </c>
      <c r="AQ18" s="12">
        <f t="shared" si="1"/>
        <v>0</v>
      </c>
      <c r="AR18" s="67">
        <f t="shared" si="1"/>
        <v>0</v>
      </c>
      <c r="AS18" s="12">
        <f t="shared" si="1"/>
        <v>0</v>
      </c>
      <c r="AT18" s="12">
        <f t="shared" si="1"/>
        <v>0</v>
      </c>
      <c r="AU18" s="67">
        <f t="shared" si="1"/>
        <v>0</v>
      </c>
      <c r="AV18" s="12">
        <f t="shared" si="1"/>
        <v>0</v>
      </c>
      <c r="AW18" s="12">
        <f t="shared" si="1"/>
        <v>0</v>
      </c>
      <c r="AX18" s="67">
        <f t="shared" si="1"/>
        <v>0</v>
      </c>
      <c r="AY18" s="12">
        <f t="shared" si="1"/>
        <v>0</v>
      </c>
      <c r="AZ18" s="12">
        <f t="shared" si="1"/>
        <v>0</v>
      </c>
      <c r="BA18" s="67">
        <f t="shared" si="1"/>
        <v>0</v>
      </c>
    </row>
    <row r="19" spans="1:53" hidden="1" outlineLevel="1" x14ac:dyDescent="0.25">
      <c r="A19" s="94"/>
      <c r="B19" s="13" t="s">
        <v>78</v>
      </c>
      <c r="C19" s="59">
        <f t="shared" ref="C19:BA23" si="2">C5-C12</f>
        <v>33</v>
      </c>
      <c r="D19" s="59">
        <f t="shared" si="2"/>
        <v>33</v>
      </c>
      <c r="E19" s="59">
        <f t="shared" si="2"/>
        <v>12084</v>
      </c>
      <c r="F19" s="15">
        <f t="shared" si="2"/>
        <v>0</v>
      </c>
      <c r="G19" s="59">
        <f t="shared" si="2"/>
        <v>81</v>
      </c>
      <c r="H19" s="59">
        <f t="shared" si="2"/>
        <v>33169867</v>
      </c>
      <c r="I19" s="59">
        <f t="shared" si="2"/>
        <v>23</v>
      </c>
      <c r="J19" s="59">
        <f t="shared" si="2"/>
        <v>221</v>
      </c>
      <c r="K19" s="15">
        <f t="shared" si="2"/>
        <v>0</v>
      </c>
      <c r="L19" s="59">
        <f t="shared" si="2"/>
        <v>34</v>
      </c>
      <c r="M19" s="59">
        <f t="shared" si="2"/>
        <v>11</v>
      </c>
      <c r="N19" s="59">
        <f t="shared" si="2"/>
        <v>5</v>
      </c>
      <c r="O19" s="59">
        <f t="shared" si="2"/>
        <v>73</v>
      </c>
      <c r="P19" s="59">
        <f t="shared" si="2"/>
        <v>148</v>
      </c>
      <c r="Q19" s="15">
        <f t="shared" si="2"/>
        <v>0</v>
      </c>
      <c r="R19" s="59">
        <f t="shared" si="2"/>
        <v>13</v>
      </c>
      <c r="S19" s="59">
        <f t="shared" si="2"/>
        <v>2</v>
      </c>
      <c r="T19" s="59">
        <f t="shared" si="2"/>
        <v>17</v>
      </c>
      <c r="U19" s="59">
        <f t="shared" si="2"/>
        <v>0</v>
      </c>
      <c r="V19" s="59">
        <f t="shared" si="2"/>
        <v>47</v>
      </c>
      <c r="W19" s="59">
        <f t="shared" si="2"/>
        <v>12141</v>
      </c>
      <c r="X19" s="15">
        <f t="shared" si="2"/>
        <v>0</v>
      </c>
      <c r="Y19" s="59">
        <f t="shared" si="2"/>
        <v>42</v>
      </c>
      <c r="Z19" s="59">
        <f t="shared" si="2"/>
        <v>372</v>
      </c>
      <c r="AA19" s="59">
        <f t="shared" si="2"/>
        <v>11287</v>
      </c>
      <c r="AB19" s="59">
        <f t="shared" si="2"/>
        <v>230</v>
      </c>
      <c r="AC19" s="59">
        <f t="shared" si="2"/>
        <v>246</v>
      </c>
      <c r="AD19" s="59">
        <f t="shared" si="2"/>
        <v>6</v>
      </c>
      <c r="AE19" s="14">
        <f t="shared" si="2"/>
        <v>0</v>
      </c>
      <c r="AF19" s="14">
        <f t="shared" si="2"/>
        <v>0</v>
      </c>
      <c r="AG19" s="15">
        <f t="shared" si="2"/>
        <v>0</v>
      </c>
      <c r="AH19" s="15">
        <f t="shared" si="2"/>
        <v>0</v>
      </c>
      <c r="AI19" s="68">
        <f t="shared" si="2"/>
        <v>0</v>
      </c>
      <c r="AJ19" s="15">
        <f t="shared" si="2"/>
        <v>0</v>
      </c>
      <c r="AK19" s="15">
        <f t="shared" si="2"/>
        <v>0</v>
      </c>
      <c r="AL19" s="68">
        <f t="shared" si="2"/>
        <v>0</v>
      </c>
      <c r="AM19" s="15">
        <f t="shared" si="2"/>
        <v>0</v>
      </c>
      <c r="AN19" s="15">
        <f t="shared" si="2"/>
        <v>0</v>
      </c>
      <c r="AO19" s="68">
        <f t="shared" si="2"/>
        <v>0</v>
      </c>
      <c r="AP19" s="15">
        <f t="shared" si="2"/>
        <v>0</v>
      </c>
      <c r="AQ19" s="15">
        <f t="shared" si="2"/>
        <v>0</v>
      </c>
      <c r="AR19" s="68">
        <f t="shared" si="2"/>
        <v>0</v>
      </c>
      <c r="AS19" s="15">
        <f t="shared" si="2"/>
        <v>0</v>
      </c>
      <c r="AT19" s="15">
        <f t="shared" si="2"/>
        <v>0</v>
      </c>
      <c r="AU19" s="68">
        <f t="shared" si="2"/>
        <v>0</v>
      </c>
      <c r="AV19" s="15">
        <f t="shared" si="2"/>
        <v>0</v>
      </c>
      <c r="AW19" s="15">
        <f t="shared" si="2"/>
        <v>0</v>
      </c>
      <c r="AX19" s="68">
        <f t="shared" si="2"/>
        <v>0</v>
      </c>
      <c r="AY19" s="15">
        <f t="shared" si="2"/>
        <v>0</v>
      </c>
      <c r="AZ19" s="15">
        <f t="shared" si="2"/>
        <v>0</v>
      </c>
      <c r="BA19" s="68">
        <f t="shared" si="2"/>
        <v>0</v>
      </c>
    </row>
    <row r="20" spans="1:53" hidden="1" outlineLevel="1" x14ac:dyDescent="0.25">
      <c r="A20" s="94"/>
      <c r="B20" s="10" t="s">
        <v>79</v>
      </c>
      <c r="C20" s="58">
        <f t="shared" si="2"/>
        <v>16</v>
      </c>
      <c r="D20" s="58">
        <f t="shared" si="2"/>
        <v>10</v>
      </c>
      <c r="E20" s="58">
        <f t="shared" si="2"/>
        <v>324</v>
      </c>
      <c r="F20" s="12">
        <f t="shared" si="2"/>
        <v>0</v>
      </c>
      <c r="G20" s="58">
        <f t="shared" si="2"/>
        <v>25</v>
      </c>
      <c r="H20" s="58">
        <f t="shared" si="2"/>
        <v>967698</v>
      </c>
      <c r="I20" s="58">
        <f t="shared" si="2"/>
        <v>9</v>
      </c>
      <c r="J20" s="58">
        <f t="shared" si="2"/>
        <v>98</v>
      </c>
      <c r="K20" s="12">
        <f t="shared" si="2"/>
        <v>0</v>
      </c>
      <c r="L20" s="58">
        <f t="shared" si="2"/>
        <v>6</v>
      </c>
      <c r="M20" s="58">
        <f t="shared" si="2"/>
        <v>2</v>
      </c>
      <c r="N20" s="58">
        <f t="shared" si="2"/>
        <v>2</v>
      </c>
      <c r="O20" s="58">
        <f t="shared" si="2"/>
        <v>33</v>
      </c>
      <c r="P20" s="58">
        <f t="shared" si="2"/>
        <v>65</v>
      </c>
      <c r="Q20" s="12">
        <f t="shared" si="2"/>
        <v>0</v>
      </c>
      <c r="R20" s="58">
        <f t="shared" si="2"/>
        <v>1</v>
      </c>
      <c r="S20" s="58">
        <f t="shared" si="2"/>
        <v>0</v>
      </c>
      <c r="T20" s="58">
        <f t="shared" si="2"/>
        <v>13</v>
      </c>
      <c r="U20" s="58">
        <f t="shared" si="2"/>
        <v>0</v>
      </c>
      <c r="V20" s="58">
        <f t="shared" si="2"/>
        <v>25</v>
      </c>
      <c r="W20" s="58">
        <f t="shared" si="2"/>
        <v>6061</v>
      </c>
      <c r="X20" s="12">
        <f t="shared" si="2"/>
        <v>0</v>
      </c>
      <c r="Y20" s="58">
        <f t="shared" si="2"/>
        <v>48</v>
      </c>
      <c r="Z20" s="58">
        <f t="shared" si="2"/>
        <v>240</v>
      </c>
      <c r="AA20" s="58">
        <f t="shared" si="2"/>
        <v>5594</v>
      </c>
      <c r="AB20" s="58">
        <f t="shared" si="2"/>
        <v>91</v>
      </c>
      <c r="AC20" s="58">
        <f t="shared" si="2"/>
        <v>134</v>
      </c>
      <c r="AD20" s="58">
        <f t="shared" si="2"/>
        <v>2</v>
      </c>
      <c r="AE20" s="11">
        <f t="shared" si="2"/>
        <v>0</v>
      </c>
      <c r="AF20" s="11">
        <f t="shared" si="2"/>
        <v>0</v>
      </c>
      <c r="AG20" s="12">
        <f t="shared" si="2"/>
        <v>0</v>
      </c>
      <c r="AH20" s="12">
        <f t="shared" si="2"/>
        <v>0</v>
      </c>
      <c r="AI20" s="67">
        <f t="shared" si="2"/>
        <v>0</v>
      </c>
      <c r="AJ20" s="12">
        <f t="shared" si="2"/>
        <v>0</v>
      </c>
      <c r="AK20" s="12">
        <f t="shared" si="2"/>
        <v>0</v>
      </c>
      <c r="AL20" s="67">
        <f t="shared" si="2"/>
        <v>0</v>
      </c>
      <c r="AM20" s="12">
        <f t="shared" si="2"/>
        <v>0</v>
      </c>
      <c r="AN20" s="12">
        <f t="shared" si="2"/>
        <v>0</v>
      </c>
      <c r="AO20" s="67">
        <f t="shared" si="2"/>
        <v>0</v>
      </c>
      <c r="AP20" s="12">
        <f t="shared" si="2"/>
        <v>0</v>
      </c>
      <c r="AQ20" s="12">
        <f t="shared" si="2"/>
        <v>0</v>
      </c>
      <c r="AR20" s="67">
        <f t="shared" si="2"/>
        <v>0</v>
      </c>
      <c r="AS20" s="12">
        <f t="shared" si="2"/>
        <v>0</v>
      </c>
      <c r="AT20" s="12">
        <f t="shared" si="2"/>
        <v>0</v>
      </c>
      <c r="AU20" s="67">
        <f t="shared" si="2"/>
        <v>0</v>
      </c>
      <c r="AV20" s="12">
        <f t="shared" si="2"/>
        <v>0</v>
      </c>
      <c r="AW20" s="12">
        <f t="shared" si="2"/>
        <v>0</v>
      </c>
      <c r="AX20" s="67">
        <f t="shared" si="2"/>
        <v>0</v>
      </c>
      <c r="AY20" s="12">
        <f t="shared" si="2"/>
        <v>0</v>
      </c>
      <c r="AZ20" s="12">
        <f t="shared" si="2"/>
        <v>0</v>
      </c>
      <c r="BA20" s="67">
        <f t="shared" si="2"/>
        <v>0</v>
      </c>
    </row>
    <row r="21" spans="1:53" hidden="1" outlineLevel="1" x14ac:dyDescent="0.25">
      <c r="A21" s="94"/>
      <c r="B21" s="13" t="s">
        <v>867</v>
      </c>
      <c r="C21" s="59">
        <f t="shared" si="2"/>
        <v>7</v>
      </c>
      <c r="D21" s="59">
        <f t="shared" si="2"/>
        <v>4</v>
      </c>
      <c r="E21" s="59">
        <f t="shared" si="2"/>
        <v>158</v>
      </c>
      <c r="F21" s="15">
        <f t="shared" si="2"/>
        <v>0</v>
      </c>
      <c r="G21" s="59">
        <f t="shared" si="2"/>
        <v>22</v>
      </c>
      <c r="H21" s="59">
        <f t="shared" si="2"/>
        <v>414000</v>
      </c>
      <c r="I21" s="59">
        <f t="shared" si="2"/>
        <v>0</v>
      </c>
      <c r="J21" s="59">
        <f t="shared" si="2"/>
        <v>0</v>
      </c>
      <c r="K21" s="15">
        <f t="shared" si="2"/>
        <v>0</v>
      </c>
      <c r="L21" s="59">
        <f t="shared" si="2"/>
        <v>0</v>
      </c>
      <c r="M21" s="59">
        <f t="shared" si="2"/>
        <v>0</v>
      </c>
      <c r="N21" s="59">
        <f t="shared" si="2"/>
        <v>0</v>
      </c>
      <c r="O21" s="59">
        <f t="shared" si="2"/>
        <v>0</v>
      </c>
      <c r="P21" s="59">
        <f t="shared" si="2"/>
        <v>0</v>
      </c>
      <c r="Q21" s="15">
        <f t="shared" si="2"/>
        <v>0</v>
      </c>
      <c r="R21" s="59">
        <f t="shared" si="2"/>
        <v>0</v>
      </c>
      <c r="S21" s="59">
        <f t="shared" si="2"/>
        <v>0</v>
      </c>
      <c r="T21" s="59">
        <f t="shared" si="2"/>
        <v>0</v>
      </c>
      <c r="U21" s="59">
        <f t="shared" si="2"/>
        <v>0</v>
      </c>
      <c r="V21" s="59">
        <f t="shared" si="2"/>
        <v>7</v>
      </c>
      <c r="W21" s="59">
        <f t="shared" si="2"/>
        <v>1553</v>
      </c>
      <c r="X21" s="15">
        <f t="shared" si="2"/>
        <v>0</v>
      </c>
      <c r="Y21" s="59">
        <f t="shared" si="2"/>
        <v>28</v>
      </c>
      <c r="Z21" s="59">
        <f t="shared" si="2"/>
        <v>33</v>
      </c>
      <c r="AA21" s="59">
        <f t="shared" si="2"/>
        <v>1464</v>
      </c>
      <c r="AB21" s="59">
        <f t="shared" si="2"/>
        <v>26</v>
      </c>
      <c r="AC21" s="59">
        <f t="shared" si="2"/>
        <v>30</v>
      </c>
      <c r="AD21" s="59">
        <f t="shared" si="2"/>
        <v>0</v>
      </c>
      <c r="AE21" s="14">
        <f t="shared" si="2"/>
        <v>0</v>
      </c>
      <c r="AF21" s="14">
        <f t="shared" si="2"/>
        <v>0</v>
      </c>
      <c r="AG21" s="15">
        <f t="shared" si="2"/>
        <v>0</v>
      </c>
      <c r="AH21" s="15">
        <f t="shared" si="2"/>
        <v>0</v>
      </c>
      <c r="AI21" s="68">
        <f t="shared" si="2"/>
        <v>0</v>
      </c>
      <c r="AJ21" s="15">
        <f t="shared" si="2"/>
        <v>0</v>
      </c>
      <c r="AK21" s="15">
        <f t="shared" si="2"/>
        <v>0</v>
      </c>
      <c r="AL21" s="68">
        <f t="shared" si="2"/>
        <v>0</v>
      </c>
      <c r="AM21" s="15">
        <f t="shared" si="2"/>
        <v>0</v>
      </c>
      <c r="AN21" s="15">
        <f t="shared" si="2"/>
        <v>0</v>
      </c>
      <c r="AO21" s="68">
        <f t="shared" si="2"/>
        <v>0</v>
      </c>
      <c r="AP21" s="15">
        <f t="shared" si="2"/>
        <v>0</v>
      </c>
      <c r="AQ21" s="15">
        <f t="shared" si="2"/>
        <v>0</v>
      </c>
      <c r="AR21" s="68">
        <f t="shared" si="2"/>
        <v>0</v>
      </c>
      <c r="AS21" s="15">
        <f t="shared" si="2"/>
        <v>0</v>
      </c>
      <c r="AT21" s="15">
        <f t="shared" si="2"/>
        <v>0</v>
      </c>
      <c r="AU21" s="68">
        <f t="shared" si="2"/>
        <v>0</v>
      </c>
      <c r="AV21" s="15">
        <f t="shared" si="2"/>
        <v>0</v>
      </c>
      <c r="AW21" s="15">
        <f t="shared" si="2"/>
        <v>0</v>
      </c>
      <c r="AX21" s="68">
        <f t="shared" si="2"/>
        <v>0</v>
      </c>
      <c r="AY21" s="15">
        <f t="shared" si="2"/>
        <v>0</v>
      </c>
      <c r="AZ21" s="15">
        <f t="shared" si="2"/>
        <v>0</v>
      </c>
      <c r="BA21" s="68">
        <f t="shared" si="2"/>
        <v>0</v>
      </c>
    </row>
    <row r="22" spans="1:53" hidden="1" outlineLevel="1" x14ac:dyDescent="0.25">
      <c r="A22" s="94"/>
      <c r="B22" s="10" t="s">
        <v>80</v>
      </c>
      <c r="C22" s="58">
        <f t="shared" si="2"/>
        <v>126</v>
      </c>
      <c r="D22" s="58">
        <f t="shared" si="2"/>
        <v>528</v>
      </c>
      <c r="E22" s="58">
        <f t="shared" si="2"/>
        <v>132170</v>
      </c>
      <c r="F22" s="12">
        <f t="shared" si="2"/>
        <v>0</v>
      </c>
      <c r="G22" s="58">
        <f t="shared" si="2"/>
        <v>421</v>
      </c>
      <c r="H22" s="58">
        <f t="shared" si="2"/>
        <v>1630294634</v>
      </c>
      <c r="I22" s="58">
        <f t="shared" si="2"/>
        <v>19</v>
      </c>
      <c r="J22" s="58">
        <f t="shared" si="2"/>
        <v>370</v>
      </c>
      <c r="K22" s="12">
        <f t="shared" si="2"/>
        <v>0</v>
      </c>
      <c r="L22" s="58">
        <f t="shared" si="2"/>
        <v>102</v>
      </c>
      <c r="M22" s="58">
        <f t="shared" si="2"/>
        <v>3</v>
      </c>
      <c r="N22" s="58">
        <f t="shared" si="2"/>
        <v>3</v>
      </c>
      <c r="O22" s="58">
        <f t="shared" si="2"/>
        <v>54</v>
      </c>
      <c r="P22" s="58">
        <f t="shared" si="2"/>
        <v>316</v>
      </c>
      <c r="Q22" s="12">
        <f t="shared" si="2"/>
        <v>0</v>
      </c>
      <c r="R22" s="58">
        <f t="shared" si="2"/>
        <v>18</v>
      </c>
      <c r="S22" s="58">
        <f t="shared" si="2"/>
        <v>0</v>
      </c>
      <c r="T22" s="58">
        <f t="shared" si="2"/>
        <v>3</v>
      </c>
      <c r="U22" s="58">
        <f t="shared" si="2"/>
        <v>0</v>
      </c>
      <c r="V22" s="58">
        <f t="shared" si="2"/>
        <v>135</v>
      </c>
      <c r="W22" s="58">
        <f t="shared" si="2"/>
        <v>26532</v>
      </c>
      <c r="X22" s="12">
        <f t="shared" si="2"/>
        <v>0</v>
      </c>
      <c r="Y22" s="58">
        <f t="shared" si="2"/>
        <v>144</v>
      </c>
      <c r="Z22" s="58">
        <f t="shared" si="2"/>
        <v>884</v>
      </c>
      <c r="AA22" s="58">
        <f t="shared" si="2"/>
        <v>24587</v>
      </c>
      <c r="AB22" s="58">
        <f t="shared" si="2"/>
        <v>468</v>
      </c>
      <c r="AC22" s="58">
        <f t="shared" si="2"/>
        <v>586</v>
      </c>
      <c r="AD22" s="58">
        <f t="shared" si="2"/>
        <v>7</v>
      </c>
      <c r="AE22" s="11">
        <f t="shared" si="2"/>
        <v>0</v>
      </c>
      <c r="AF22" s="11">
        <f t="shared" si="2"/>
        <v>0</v>
      </c>
      <c r="AG22" s="12">
        <f t="shared" si="2"/>
        <v>0</v>
      </c>
      <c r="AH22" s="12">
        <f t="shared" si="2"/>
        <v>0</v>
      </c>
      <c r="AI22" s="67">
        <f t="shared" si="2"/>
        <v>0</v>
      </c>
      <c r="AJ22" s="12">
        <f t="shared" si="2"/>
        <v>0</v>
      </c>
      <c r="AK22" s="12">
        <f t="shared" si="2"/>
        <v>0</v>
      </c>
      <c r="AL22" s="67">
        <f t="shared" si="2"/>
        <v>0</v>
      </c>
      <c r="AM22" s="12">
        <f t="shared" si="2"/>
        <v>0</v>
      </c>
      <c r="AN22" s="12">
        <f t="shared" si="2"/>
        <v>0</v>
      </c>
      <c r="AO22" s="67">
        <f t="shared" si="2"/>
        <v>0</v>
      </c>
      <c r="AP22" s="12">
        <f t="shared" si="2"/>
        <v>0</v>
      </c>
      <c r="AQ22" s="12">
        <f t="shared" si="2"/>
        <v>0</v>
      </c>
      <c r="AR22" s="67">
        <f t="shared" si="2"/>
        <v>0</v>
      </c>
      <c r="AS22" s="12">
        <f t="shared" si="2"/>
        <v>0</v>
      </c>
      <c r="AT22" s="12">
        <f t="shared" si="2"/>
        <v>0</v>
      </c>
      <c r="AU22" s="67">
        <f t="shared" si="2"/>
        <v>0</v>
      </c>
      <c r="AV22" s="12">
        <f t="shared" si="2"/>
        <v>0</v>
      </c>
      <c r="AW22" s="12">
        <f t="shared" si="2"/>
        <v>0</v>
      </c>
      <c r="AX22" s="67">
        <f t="shared" si="2"/>
        <v>0</v>
      </c>
      <c r="AY22" s="12">
        <f t="shared" si="2"/>
        <v>0</v>
      </c>
      <c r="AZ22" s="12">
        <f t="shared" si="2"/>
        <v>0</v>
      </c>
      <c r="BA22" s="67">
        <f t="shared" si="2"/>
        <v>0</v>
      </c>
    </row>
    <row r="23" spans="1:53" hidden="1" outlineLevel="1" x14ac:dyDescent="0.25">
      <c r="A23" s="94"/>
      <c r="B23" s="16" t="s">
        <v>20</v>
      </c>
      <c r="C23" s="60">
        <f t="shared" si="2"/>
        <v>772</v>
      </c>
      <c r="D23" s="60">
        <f t="shared" si="2"/>
        <v>645</v>
      </c>
      <c r="E23" s="60">
        <f t="shared" si="2"/>
        <v>147795</v>
      </c>
      <c r="F23" s="18">
        <f t="shared" si="2"/>
        <v>0</v>
      </c>
      <c r="G23" s="60">
        <f t="shared" si="2"/>
        <v>558</v>
      </c>
      <c r="H23" s="60">
        <f t="shared" si="2"/>
        <v>1680646143</v>
      </c>
      <c r="I23" s="60">
        <f t="shared" si="2"/>
        <v>80</v>
      </c>
      <c r="J23" s="60">
        <f t="shared" si="2"/>
        <v>966</v>
      </c>
      <c r="K23" s="18">
        <f t="shared" si="2"/>
        <v>0</v>
      </c>
      <c r="L23" s="60">
        <f t="shared" si="2"/>
        <v>226</v>
      </c>
      <c r="M23" s="60">
        <f t="shared" si="2"/>
        <v>22</v>
      </c>
      <c r="N23" s="60">
        <f t="shared" si="2"/>
        <v>12</v>
      </c>
      <c r="O23" s="60">
        <f t="shared" si="2"/>
        <v>208</v>
      </c>
      <c r="P23" s="60">
        <f t="shared" si="2"/>
        <v>758</v>
      </c>
      <c r="Q23" s="18">
        <f t="shared" si="2"/>
        <v>0</v>
      </c>
      <c r="R23" s="60">
        <f t="shared" si="2"/>
        <v>49</v>
      </c>
      <c r="S23" s="60">
        <f t="shared" si="2"/>
        <v>2</v>
      </c>
      <c r="T23" s="60">
        <f t="shared" si="2"/>
        <v>48</v>
      </c>
      <c r="U23" s="60">
        <f t="shared" si="2"/>
        <v>0</v>
      </c>
      <c r="V23" s="60">
        <f t="shared" si="2"/>
        <v>389</v>
      </c>
      <c r="W23" s="60">
        <f t="shared" si="2"/>
        <v>85842</v>
      </c>
      <c r="X23" s="18">
        <f t="shared" si="2"/>
        <v>0</v>
      </c>
      <c r="Y23" s="60">
        <f t="shared" si="2"/>
        <v>517</v>
      </c>
      <c r="Z23" s="60">
        <f t="shared" si="2"/>
        <v>2467</v>
      </c>
      <c r="AA23" s="60">
        <f t="shared" si="2"/>
        <v>79905</v>
      </c>
      <c r="AB23" s="60">
        <f t="shared" si="2"/>
        <v>1579</v>
      </c>
      <c r="AC23" s="60">
        <f t="shared" si="2"/>
        <v>1876</v>
      </c>
      <c r="AD23" s="60">
        <f t="shared" si="2"/>
        <v>15</v>
      </c>
      <c r="AE23" s="17">
        <f t="shared" si="2"/>
        <v>0</v>
      </c>
      <c r="AF23" s="17">
        <f t="shared" si="2"/>
        <v>0</v>
      </c>
      <c r="AG23" s="18">
        <f t="shared" si="2"/>
        <v>0</v>
      </c>
      <c r="AH23" s="18">
        <f t="shared" si="2"/>
        <v>0</v>
      </c>
      <c r="AI23" s="69">
        <f t="shared" si="2"/>
        <v>0</v>
      </c>
      <c r="AJ23" s="18">
        <f t="shared" si="2"/>
        <v>0</v>
      </c>
      <c r="AK23" s="18">
        <f t="shared" si="2"/>
        <v>0</v>
      </c>
      <c r="AL23" s="69">
        <f t="shared" si="2"/>
        <v>0</v>
      </c>
      <c r="AM23" s="18">
        <f t="shared" si="2"/>
        <v>0</v>
      </c>
      <c r="AN23" s="18">
        <f t="shared" si="2"/>
        <v>0</v>
      </c>
      <c r="AO23" s="69">
        <f t="shared" si="2"/>
        <v>0</v>
      </c>
      <c r="AP23" s="18">
        <f t="shared" si="2"/>
        <v>0</v>
      </c>
      <c r="AQ23" s="18">
        <f t="shared" si="2"/>
        <v>0</v>
      </c>
      <c r="AR23" s="69">
        <f t="shared" si="2"/>
        <v>0</v>
      </c>
      <c r="AS23" s="18">
        <f t="shared" si="2"/>
        <v>0</v>
      </c>
      <c r="AT23" s="18">
        <f t="shared" si="2"/>
        <v>0</v>
      </c>
      <c r="AU23" s="69">
        <f t="shared" si="2"/>
        <v>0</v>
      </c>
      <c r="AV23" s="18">
        <f t="shared" si="2"/>
        <v>0</v>
      </c>
      <c r="AW23" s="18">
        <f t="shared" si="2"/>
        <v>0</v>
      </c>
      <c r="AX23" s="69">
        <f t="shared" si="2"/>
        <v>0</v>
      </c>
      <c r="AY23" s="18">
        <f t="shared" si="2"/>
        <v>0</v>
      </c>
      <c r="AZ23" s="18">
        <f t="shared" si="2"/>
        <v>0</v>
      </c>
      <c r="BA23" s="69">
        <f t="shared" si="2"/>
        <v>0</v>
      </c>
    </row>
    <row r="24" spans="1:53" hidden="1" outlineLevel="1" x14ac:dyDescent="0.25"/>
    <row r="25" spans="1:53" hidden="1" outlineLevel="1" x14ac:dyDescent="0.25">
      <c r="A25" s="93" t="s">
        <v>952</v>
      </c>
      <c r="B25" s="10" t="s">
        <v>77</v>
      </c>
      <c r="C25" s="12">
        <f t="shared" ref="C25:AH25" si="3">IF(C4=0,0,C18/C4*100)</f>
        <v>2.0885192327842299E-3</v>
      </c>
      <c r="D25" s="12">
        <f t="shared" si="3"/>
        <v>5.1328740095477987E-4</v>
      </c>
      <c r="E25" s="12">
        <f t="shared" si="3"/>
        <v>1.0766726278218248E-3</v>
      </c>
      <c r="F25" s="12">
        <f t="shared" si="3"/>
        <v>0</v>
      </c>
      <c r="G25" s="12">
        <f t="shared" si="3"/>
        <v>8.2855702949492183E-2</v>
      </c>
      <c r="H25" s="12">
        <f t="shared" si="3"/>
        <v>5.0433612154693825E-3</v>
      </c>
      <c r="I25" s="12">
        <f t="shared" si="3"/>
        <v>6.1287524079128538E-4</v>
      </c>
      <c r="J25" s="12">
        <f t="shared" si="3"/>
        <v>4.9848330605501909E-4</v>
      </c>
      <c r="K25" s="12">
        <f t="shared" si="3"/>
        <v>0</v>
      </c>
      <c r="L25" s="12">
        <f t="shared" si="3"/>
        <v>3.9724211821982186E-4</v>
      </c>
      <c r="M25" s="12">
        <f t="shared" si="3"/>
        <v>5.6831851600669099E-4</v>
      </c>
      <c r="N25" s="12">
        <f t="shared" si="3"/>
        <v>3.0217551260298519E-4</v>
      </c>
      <c r="O25" s="12">
        <f t="shared" si="3"/>
        <v>6.1505713688596308E-4</v>
      </c>
      <c r="P25" s="12">
        <f t="shared" si="3"/>
        <v>4.7943648752016353E-4</v>
      </c>
      <c r="Q25" s="12">
        <f t="shared" si="3"/>
        <v>0</v>
      </c>
      <c r="R25" s="12">
        <f t="shared" si="3"/>
        <v>3.9552176300335963E-4</v>
      </c>
      <c r="S25" s="12">
        <f t="shared" si="3"/>
        <v>0</v>
      </c>
      <c r="T25" s="12">
        <f t="shared" si="3"/>
        <v>2.8324439459343101E-3</v>
      </c>
      <c r="U25" s="12">
        <f t="shared" si="3"/>
        <v>0</v>
      </c>
      <c r="V25" s="12">
        <f t="shared" si="3"/>
        <v>9.3309654466475276E-4</v>
      </c>
      <c r="W25" s="12">
        <f t="shared" si="3"/>
        <v>4.1911479382657751E-3</v>
      </c>
      <c r="X25" s="12">
        <f t="shared" si="3"/>
        <v>0</v>
      </c>
      <c r="Y25" s="12">
        <f t="shared" si="3"/>
        <v>9.9328211365697197E-5</v>
      </c>
      <c r="Z25" s="12">
        <f t="shared" si="3"/>
        <v>4.3279542890511478E-3</v>
      </c>
      <c r="AA25" s="12">
        <f t="shared" si="3"/>
        <v>4.2592625816915168E-3</v>
      </c>
      <c r="AB25" s="12">
        <f t="shared" si="3"/>
        <v>3.3455310929893871E-3</v>
      </c>
      <c r="AC25" s="12">
        <f t="shared" si="3"/>
        <v>2.8201258667039947E-3</v>
      </c>
      <c r="AD25" s="12">
        <f t="shared" si="3"/>
        <v>0</v>
      </c>
      <c r="AE25" s="12">
        <f t="shared" si="3"/>
        <v>0</v>
      </c>
      <c r="AF25" s="12">
        <f t="shared" si="3"/>
        <v>0</v>
      </c>
      <c r="AG25" s="12">
        <f t="shared" si="3"/>
        <v>0</v>
      </c>
      <c r="AH25" s="12">
        <f t="shared" si="3"/>
        <v>0</v>
      </c>
      <c r="AI25" s="12">
        <f t="shared" ref="AI25:BA25" si="4">IF(AI4=0,0,AI18/AI4*100)</f>
        <v>0</v>
      </c>
      <c r="AJ25" s="12">
        <f t="shared" si="4"/>
        <v>0</v>
      </c>
      <c r="AK25" s="12">
        <f t="shared" si="4"/>
        <v>0</v>
      </c>
      <c r="AL25" s="12">
        <f t="shared" si="4"/>
        <v>0</v>
      </c>
      <c r="AM25" s="12">
        <f t="shared" si="4"/>
        <v>0</v>
      </c>
      <c r="AN25" s="12">
        <f t="shared" si="4"/>
        <v>0</v>
      </c>
      <c r="AO25" s="12">
        <f t="shared" si="4"/>
        <v>0</v>
      </c>
      <c r="AP25" s="12">
        <f t="shared" si="4"/>
        <v>0</v>
      </c>
      <c r="AQ25" s="12">
        <f t="shared" si="4"/>
        <v>0</v>
      </c>
      <c r="AR25" s="12">
        <f t="shared" si="4"/>
        <v>0</v>
      </c>
      <c r="AS25" s="12">
        <f t="shared" si="4"/>
        <v>0</v>
      </c>
      <c r="AT25" s="12">
        <f t="shared" si="4"/>
        <v>0</v>
      </c>
      <c r="AU25" s="12">
        <f t="shared" si="4"/>
        <v>0</v>
      </c>
      <c r="AV25" s="12">
        <f t="shared" si="4"/>
        <v>0</v>
      </c>
      <c r="AW25" s="12">
        <f t="shared" si="4"/>
        <v>0</v>
      </c>
      <c r="AX25" s="12">
        <f t="shared" si="4"/>
        <v>0</v>
      </c>
      <c r="AY25" s="12">
        <f t="shared" si="4"/>
        <v>0</v>
      </c>
      <c r="AZ25" s="12">
        <f t="shared" si="4"/>
        <v>0</v>
      </c>
      <c r="BA25" s="12">
        <f t="shared" si="4"/>
        <v>0</v>
      </c>
    </row>
    <row r="26" spans="1:53" hidden="1" outlineLevel="1" x14ac:dyDescent="0.25">
      <c r="A26" s="94"/>
      <c r="B26" s="13" t="s">
        <v>78</v>
      </c>
      <c r="C26" s="15">
        <f t="shared" ref="C26:BA30" si="5">IF(C5=0,0,C19/C5*100)</f>
        <v>2.8909337426895511E-4</v>
      </c>
      <c r="D26" s="15">
        <f t="shared" si="5"/>
        <v>3.8521507199494603E-4</v>
      </c>
      <c r="E26" s="15">
        <f t="shared" si="5"/>
        <v>1.3566921653463749E-2</v>
      </c>
      <c r="F26" s="15">
        <f t="shared" si="5"/>
        <v>0</v>
      </c>
      <c r="G26" s="15">
        <f t="shared" si="5"/>
        <v>8.5826905145375942E-2</v>
      </c>
      <c r="H26" s="15">
        <f t="shared" si="5"/>
        <v>3.1261094165146878E-2</v>
      </c>
      <c r="I26" s="15">
        <f t="shared" si="5"/>
        <v>1.4327058081893464E-3</v>
      </c>
      <c r="J26" s="15">
        <f t="shared" si="5"/>
        <v>1.4320781222591662E-3</v>
      </c>
      <c r="K26" s="15">
        <f t="shared" si="5"/>
        <v>0</v>
      </c>
      <c r="L26" s="15">
        <f t="shared" si="5"/>
        <v>6.1197252243374277E-4</v>
      </c>
      <c r="M26" s="15">
        <f t="shared" si="5"/>
        <v>3.2008566656385128E-3</v>
      </c>
      <c r="N26" s="15">
        <f t="shared" si="5"/>
        <v>2.6365328538358918E-3</v>
      </c>
      <c r="O26" s="15">
        <f t="shared" si="5"/>
        <v>2.8972220403190121E-3</v>
      </c>
      <c r="P26" s="15">
        <f t="shared" si="5"/>
        <v>1.1461793814100858E-3</v>
      </c>
      <c r="Q26" s="15">
        <f t="shared" si="5"/>
        <v>0</v>
      </c>
      <c r="R26" s="15">
        <f t="shared" si="5"/>
        <v>9.1341333428890414E-4</v>
      </c>
      <c r="S26" s="15">
        <f t="shared" si="5"/>
        <v>3.3157048359555028E-3</v>
      </c>
      <c r="T26" s="15">
        <f t="shared" si="5"/>
        <v>7.8983069746696652E-3</v>
      </c>
      <c r="U26" s="15">
        <f t="shared" si="5"/>
        <v>0</v>
      </c>
      <c r="V26" s="15">
        <f t="shared" si="5"/>
        <v>4.4770735256449153E-4</v>
      </c>
      <c r="W26" s="15">
        <f t="shared" si="5"/>
        <v>3.650348661063476E-3</v>
      </c>
      <c r="X26" s="15">
        <f t="shared" si="5"/>
        <v>0</v>
      </c>
      <c r="Y26" s="15">
        <f t="shared" si="5"/>
        <v>5.6843921533300357E-5</v>
      </c>
      <c r="Z26" s="15">
        <f t="shared" si="5"/>
        <v>3.794856194842607E-3</v>
      </c>
      <c r="AA26" s="15">
        <f t="shared" si="5"/>
        <v>3.7385457022770657E-3</v>
      </c>
      <c r="AB26" s="15">
        <f t="shared" si="5"/>
        <v>2.4252050932681156E-3</v>
      </c>
      <c r="AC26" s="15">
        <f t="shared" si="5"/>
        <v>2.1575417705787603E-3</v>
      </c>
      <c r="AD26" s="15">
        <f t="shared" si="5"/>
        <v>0.50718512256973791</v>
      </c>
      <c r="AE26" s="15">
        <f t="shared" si="5"/>
        <v>0</v>
      </c>
      <c r="AF26" s="15">
        <f t="shared" si="5"/>
        <v>0</v>
      </c>
      <c r="AG26" s="15">
        <f t="shared" si="5"/>
        <v>0</v>
      </c>
      <c r="AH26" s="15">
        <f t="shared" si="5"/>
        <v>0</v>
      </c>
      <c r="AI26" s="15">
        <f t="shared" si="5"/>
        <v>0</v>
      </c>
      <c r="AJ26" s="15">
        <f t="shared" si="5"/>
        <v>0</v>
      </c>
      <c r="AK26" s="15">
        <f t="shared" si="5"/>
        <v>0</v>
      </c>
      <c r="AL26" s="15">
        <f t="shared" si="5"/>
        <v>0</v>
      </c>
      <c r="AM26" s="15">
        <f t="shared" si="5"/>
        <v>0</v>
      </c>
      <c r="AN26" s="15">
        <f t="shared" si="5"/>
        <v>0</v>
      </c>
      <c r="AO26" s="15">
        <f t="shared" si="5"/>
        <v>0</v>
      </c>
      <c r="AP26" s="15">
        <f t="shared" si="5"/>
        <v>0</v>
      </c>
      <c r="AQ26" s="15">
        <f t="shared" si="5"/>
        <v>0</v>
      </c>
      <c r="AR26" s="15">
        <f t="shared" si="5"/>
        <v>0</v>
      </c>
      <c r="AS26" s="15">
        <f t="shared" si="5"/>
        <v>0</v>
      </c>
      <c r="AT26" s="15">
        <f t="shared" si="5"/>
        <v>0</v>
      </c>
      <c r="AU26" s="15">
        <f t="shared" si="5"/>
        <v>0</v>
      </c>
      <c r="AV26" s="15">
        <f t="shared" si="5"/>
        <v>0</v>
      </c>
      <c r="AW26" s="15">
        <f t="shared" si="5"/>
        <v>0</v>
      </c>
      <c r="AX26" s="15">
        <f t="shared" si="5"/>
        <v>0</v>
      </c>
      <c r="AY26" s="15">
        <f t="shared" si="5"/>
        <v>0</v>
      </c>
      <c r="AZ26" s="15">
        <f t="shared" si="5"/>
        <v>0</v>
      </c>
      <c r="BA26" s="15">
        <f t="shared" si="5"/>
        <v>0</v>
      </c>
    </row>
    <row r="27" spans="1:53" hidden="1" outlineLevel="1" x14ac:dyDescent="0.25">
      <c r="A27" s="94"/>
      <c r="B27" s="10" t="s">
        <v>79</v>
      </c>
      <c r="C27" s="12">
        <f t="shared" si="5"/>
        <v>2.936175257364937E-4</v>
      </c>
      <c r="D27" s="12">
        <f t="shared" si="5"/>
        <v>2.4085051059103991E-4</v>
      </c>
      <c r="E27" s="12">
        <f t="shared" si="5"/>
        <v>6.9230017759636282E-4</v>
      </c>
      <c r="F27" s="12">
        <f t="shared" si="5"/>
        <v>0</v>
      </c>
      <c r="G27" s="12">
        <f t="shared" si="5"/>
        <v>2.8379099360902684E-2</v>
      </c>
      <c r="H27" s="12">
        <f t="shared" si="5"/>
        <v>1.5678423704026407E-3</v>
      </c>
      <c r="I27" s="12">
        <f t="shared" si="5"/>
        <v>1.0830872318456529E-3</v>
      </c>
      <c r="J27" s="12">
        <f t="shared" si="5"/>
        <v>1.1755824801263585E-3</v>
      </c>
      <c r="K27" s="12">
        <f t="shared" si="5"/>
        <v>0</v>
      </c>
      <c r="L27" s="12">
        <f t="shared" si="5"/>
        <v>1.9541771513699108E-4</v>
      </c>
      <c r="M27" s="12">
        <f t="shared" si="5"/>
        <v>1.125144159095384E-3</v>
      </c>
      <c r="N27" s="12">
        <f t="shared" si="5"/>
        <v>1.9254652405387451E-3</v>
      </c>
      <c r="O27" s="12">
        <f t="shared" si="5"/>
        <v>2.4875809406071205E-3</v>
      </c>
      <c r="P27" s="12">
        <f t="shared" si="5"/>
        <v>9.2728607759843759E-4</v>
      </c>
      <c r="Q27" s="12">
        <f t="shared" si="5"/>
        <v>0</v>
      </c>
      <c r="R27" s="12">
        <f t="shared" si="5"/>
        <v>1.3577400688102666E-4</v>
      </c>
      <c r="S27" s="12">
        <f t="shared" si="5"/>
        <v>0</v>
      </c>
      <c r="T27" s="12">
        <f t="shared" si="5"/>
        <v>1.1420037773971098E-2</v>
      </c>
      <c r="U27" s="12">
        <f t="shared" si="5"/>
        <v>0</v>
      </c>
      <c r="V27" s="12">
        <f t="shared" si="5"/>
        <v>5.0088456213673348E-4</v>
      </c>
      <c r="W27" s="12">
        <f t="shared" si="5"/>
        <v>3.8078374844866432E-3</v>
      </c>
      <c r="X27" s="12">
        <f t="shared" si="5"/>
        <v>0</v>
      </c>
      <c r="Y27" s="12">
        <f t="shared" si="5"/>
        <v>1.265670784157409E-4</v>
      </c>
      <c r="Z27" s="12">
        <f t="shared" si="5"/>
        <v>6.3835101166666271E-3</v>
      </c>
      <c r="AA27" s="12">
        <f t="shared" si="5"/>
        <v>3.8312631704808149E-3</v>
      </c>
      <c r="AB27" s="12">
        <f t="shared" si="5"/>
        <v>2.1752786986192004E-3</v>
      </c>
      <c r="AC27" s="12">
        <f t="shared" si="5"/>
        <v>2.5674339398289283E-3</v>
      </c>
      <c r="AD27" s="12">
        <f t="shared" si="5"/>
        <v>1.3793103448275863</v>
      </c>
      <c r="AE27" s="12">
        <f t="shared" si="5"/>
        <v>0</v>
      </c>
      <c r="AF27" s="12">
        <f t="shared" si="5"/>
        <v>0</v>
      </c>
      <c r="AG27" s="12">
        <f t="shared" si="5"/>
        <v>0</v>
      </c>
      <c r="AH27" s="12">
        <f t="shared" si="5"/>
        <v>0</v>
      </c>
      <c r="AI27" s="12">
        <f t="shared" si="5"/>
        <v>0</v>
      </c>
      <c r="AJ27" s="12">
        <f t="shared" si="5"/>
        <v>0</v>
      </c>
      <c r="AK27" s="12">
        <f t="shared" si="5"/>
        <v>0</v>
      </c>
      <c r="AL27" s="12">
        <f t="shared" si="5"/>
        <v>0</v>
      </c>
      <c r="AM27" s="12">
        <f t="shared" si="5"/>
        <v>0</v>
      </c>
      <c r="AN27" s="12">
        <f t="shared" si="5"/>
        <v>0</v>
      </c>
      <c r="AO27" s="12">
        <f t="shared" si="5"/>
        <v>0</v>
      </c>
      <c r="AP27" s="12">
        <f t="shared" si="5"/>
        <v>0</v>
      </c>
      <c r="AQ27" s="12">
        <f t="shared" si="5"/>
        <v>0</v>
      </c>
      <c r="AR27" s="12">
        <f t="shared" si="5"/>
        <v>0</v>
      </c>
      <c r="AS27" s="12">
        <f t="shared" si="5"/>
        <v>0</v>
      </c>
      <c r="AT27" s="12">
        <f t="shared" si="5"/>
        <v>0</v>
      </c>
      <c r="AU27" s="12">
        <f t="shared" si="5"/>
        <v>0</v>
      </c>
      <c r="AV27" s="12">
        <f t="shared" si="5"/>
        <v>0</v>
      </c>
      <c r="AW27" s="12">
        <f t="shared" si="5"/>
        <v>0</v>
      </c>
      <c r="AX27" s="12">
        <f t="shared" si="5"/>
        <v>0</v>
      </c>
      <c r="AY27" s="12">
        <f t="shared" si="5"/>
        <v>0</v>
      </c>
      <c r="AZ27" s="12">
        <f t="shared" si="5"/>
        <v>0</v>
      </c>
      <c r="BA27" s="12">
        <f t="shared" si="5"/>
        <v>0</v>
      </c>
    </row>
    <row r="28" spans="1:53" hidden="1" outlineLevel="1" x14ac:dyDescent="0.25">
      <c r="A28" s="94"/>
      <c r="B28" s="13" t="s">
        <v>867</v>
      </c>
      <c r="C28" s="15">
        <f t="shared" si="5"/>
        <v>4.199578362332422E-4</v>
      </c>
      <c r="D28" s="15">
        <f t="shared" si="5"/>
        <v>2.8306019204218729E-4</v>
      </c>
      <c r="E28" s="15">
        <f t="shared" si="5"/>
        <v>6.3715758677451186E-4</v>
      </c>
      <c r="F28" s="15">
        <f t="shared" si="5"/>
        <v>0</v>
      </c>
      <c r="G28" s="15">
        <f t="shared" si="5"/>
        <v>3.7269816530857716E-2</v>
      </c>
      <c r="H28" s="15">
        <f t="shared" si="5"/>
        <v>1.5488476658234893E-3</v>
      </c>
      <c r="I28" s="15">
        <f t="shared" si="5"/>
        <v>0</v>
      </c>
      <c r="J28" s="15">
        <f t="shared" si="5"/>
        <v>0</v>
      </c>
      <c r="K28" s="15">
        <f t="shared" si="5"/>
        <v>0</v>
      </c>
      <c r="L28" s="15">
        <f t="shared" si="5"/>
        <v>0</v>
      </c>
      <c r="M28" s="15">
        <f t="shared" si="5"/>
        <v>0</v>
      </c>
      <c r="N28" s="15">
        <f t="shared" si="5"/>
        <v>0</v>
      </c>
      <c r="O28" s="15">
        <f t="shared" si="5"/>
        <v>0</v>
      </c>
      <c r="P28" s="15">
        <f t="shared" si="5"/>
        <v>0</v>
      </c>
      <c r="Q28" s="15">
        <f t="shared" si="5"/>
        <v>0</v>
      </c>
      <c r="R28" s="15">
        <f t="shared" si="5"/>
        <v>0</v>
      </c>
      <c r="S28" s="15">
        <f t="shared" si="5"/>
        <v>0</v>
      </c>
      <c r="T28" s="15">
        <f t="shared" si="5"/>
        <v>0</v>
      </c>
      <c r="U28" s="15">
        <f t="shared" si="5"/>
        <v>0</v>
      </c>
      <c r="V28" s="15">
        <f t="shared" si="5"/>
        <v>4.4578775153573876E-4</v>
      </c>
      <c r="W28" s="15">
        <f t="shared" si="5"/>
        <v>2.0046182894402388E-3</v>
      </c>
      <c r="X28" s="15">
        <f t="shared" si="5"/>
        <v>0</v>
      </c>
      <c r="Y28" s="15">
        <f t="shared" si="5"/>
        <v>1.2381519909395575E-4</v>
      </c>
      <c r="Z28" s="15">
        <f t="shared" si="5"/>
        <v>2.5338149117311022E-3</v>
      </c>
      <c r="AA28" s="15">
        <f t="shared" si="5"/>
        <v>2.029215997706875E-3</v>
      </c>
      <c r="AB28" s="15">
        <f t="shared" si="5"/>
        <v>1.749743595265463E-3</v>
      </c>
      <c r="AC28" s="15">
        <f t="shared" si="5"/>
        <v>1.1826379290906066E-3</v>
      </c>
      <c r="AD28" s="15">
        <f t="shared" si="5"/>
        <v>0</v>
      </c>
      <c r="AE28" s="15">
        <f t="shared" si="5"/>
        <v>0</v>
      </c>
      <c r="AF28" s="15">
        <f t="shared" si="5"/>
        <v>0</v>
      </c>
      <c r="AG28" s="15">
        <f t="shared" si="5"/>
        <v>0</v>
      </c>
      <c r="AH28" s="15">
        <f t="shared" si="5"/>
        <v>0</v>
      </c>
      <c r="AI28" s="15">
        <f t="shared" si="5"/>
        <v>0</v>
      </c>
      <c r="AJ28" s="15">
        <f t="shared" si="5"/>
        <v>0</v>
      </c>
      <c r="AK28" s="15">
        <f t="shared" si="5"/>
        <v>0</v>
      </c>
      <c r="AL28" s="15">
        <f t="shared" si="5"/>
        <v>0</v>
      </c>
      <c r="AM28" s="15">
        <f t="shared" si="5"/>
        <v>0</v>
      </c>
      <c r="AN28" s="15">
        <f t="shared" si="5"/>
        <v>0</v>
      </c>
      <c r="AO28" s="15">
        <f t="shared" si="5"/>
        <v>0</v>
      </c>
      <c r="AP28" s="15">
        <f t="shared" si="5"/>
        <v>0</v>
      </c>
      <c r="AQ28" s="15">
        <f t="shared" si="5"/>
        <v>0</v>
      </c>
      <c r="AR28" s="15">
        <f t="shared" si="5"/>
        <v>0</v>
      </c>
      <c r="AS28" s="15">
        <f t="shared" si="5"/>
        <v>0</v>
      </c>
      <c r="AT28" s="15">
        <f t="shared" si="5"/>
        <v>0</v>
      </c>
      <c r="AU28" s="15">
        <f t="shared" si="5"/>
        <v>0</v>
      </c>
      <c r="AV28" s="15">
        <f t="shared" si="5"/>
        <v>0</v>
      </c>
      <c r="AW28" s="15">
        <f t="shared" si="5"/>
        <v>0</v>
      </c>
      <c r="AX28" s="15">
        <f t="shared" si="5"/>
        <v>0</v>
      </c>
      <c r="AY28" s="15">
        <f t="shared" si="5"/>
        <v>0</v>
      </c>
      <c r="AZ28" s="15">
        <f t="shared" si="5"/>
        <v>0</v>
      </c>
      <c r="BA28" s="15">
        <f t="shared" si="5"/>
        <v>0</v>
      </c>
    </row>
    <row r="29" spans="1:53" hidden="1" outlineLevel="1" x14ac:dyDescent="0.25">
      <c r="A29" s="94"/>
      <c r="B29" s="10" t="s">
        <v>80</v>
      </c>
      <c r="C29" s="12">
        <f t="shared" si="5"/>
        <v>4.2912912127434185E-4</v>
      </c>
      <c r="D29" s="12">
        <f t="shared" si="5"/>
        <v>2.3756587841288358E-3</v>
      </c>
      <c r="E29" s="12">
        <f t="shared" si="5"/>
        <v>5.1079245087481531E-2</v>
      </c>
      <c r="F29" s="12">
        <f t="shared" si="5"/>
        <v>0</v>
      </c>
      <c r="G29" s="12">
        <f t="shared" si="5"/>
        <v>0.34963583061348219</v>
      </c>
      <c r="H29" s="12">
        <f t="shared" si="5"/>
        <v>0.51273869778767822</v>
      </c>
      <c r="I29" s="12">
        <f t="shared" si="5"/>
        <v>4.1991066069185367E-4</v>
      </c>
      <c r="J29" s="12">
        <f t="shared" si="5"/>
        <v>7.8809897279179882E-4</v>
      </c>
      <c r="K29" s="12">
        <f t="shared" si="5"/>
        <v>0</v>
      </c>
      <c r="L29" s="12">
        <f t="shared" si="5"/>
        <v>5.948039327969524E-4</v>
      </c>
      <c r="M29" s="12">
        <f t="shared" si="5"/>
        <v>3.1532511596081141E-4</v>
      </c>
      <c r="N29" s="12">
        <f t="shared" si="5"/>
        <v>5.3187528588296618E-4</v>
      </c>
      <c r="O29" s="12">
        <f t="shared" si="5"/>
        <v>7.5149871806843671E-4</v>
      </c>
      <c r="P29" s="12">
        <f t="shared" si="5"/>
        <v>7.9471310567669868E-4</v>
      </c>
      <c r="Q29" s="12">
        <f t="shared" si="5"/>
        <v>0</v>
      </c>
      <c r="R29" s="12">
        <f t="shared" si="5"/>
        <v>4.4742740428222827E-4</v>
      </c>
      <c r="S29" s="12">
        <f t="shared" si="5"/>
        <v>0</v>
      </c>
      <c r="T29" s="12">
        <f t="shared" si="5"/>
        <v>5.0083305231034281E-4</v>
      </c>
      <c r="U29" s="12">
        <f t="shared" si="5"/>
        <v>0</v>
      </c>
      <c r="V29" s="12">
        <f t="shared" si="5"/>
        <v>5.0194208830142901E-4</v>
      </c>
      <c r="W29" s="12">
        <f t="shared" si="5"/>
        <v>2.8115875245665134E-3</v>
      </c>
      <c r="X29" s="12">
        <f t="shared" si="5"/>
        <v>0</v>
      </c>
      <c r="Y29" s="12">
        <f t="shared" si="5"/>
        <v>6.3721851569027135E-5</v>
      </c>
      <c r="Z29" s="12">
        <f t="shared" si="5"/>
        <v>3.6451358033691692E-3</v>
      </c>
      <c r="AA29" s="12">
        <f t="shared" si="5"/>
        <v>2.8547788224781039E-3</v>
      </c>
      <c r="AB29" s="12">
        <f t="shared" si="5"/>
        <v>1.9132200191984269E-3</v>
      </c>
      <c r="AC29" s="12">
        <f t="shared" si="5"/>
        <v>1.7391051443383075E-3</v>
      </c>
      <c r="AD29" s="12">
        <f t="shared" si="5"/>
        <v>3.9325842696629212</v>
      </c>
      <c r="AE29" s="12">
        <f t="shared" si="5"/>
        <v>0</v>
      </c>
      <c r="AF29" s="12">
        <f t="shared" si="5"/>
        <v>0</v>
      </c>
      <c r="AG29" s="12">
        <f t="shared" si="5"/>
        <v>0</v>
      </c>
      <c r="AH29" s="12">
        <f t="shared" si="5"/>
        <v>0</v>
      </c>
      <c r="AI29" s="12">
        <f t="shared" si="5"/>
        <v>0</v>
      </c>
      <c r="AJ29" s="12">
        <f t="shared" si="5"/>
        <v>0</v>
      </c>
      <c r="AK29" s="12">
        <f t="shared" si="5"/>
        <v>0</v>
      </c>
      <c r="AL29" s="12">
        <f t="shared" si="5"/>
        <v>0</v>
      </c>
      <c r="AM29" s="12">
        <f t="shared" si="5"/>
        <v>0</v>
      </c>
      <c r="AN29" s="12">
        <f t="shared" si="5"/>
        <v>0</v>
      </c>
      <c r="AO29" s="12">
        <f t="shared" si="5"/>
        <v>0</v>
      </c>
      <c r="AP29" s="12">
        <f t="shared" si="5"/>
        <v>0</v>
      </c>
      <c r="AQ29" s="12">
        <f t="shared" si="5"/>
        <v>0</v>
      </c>
      <c r="AR29" s="12">
        <f t="shared" si="5"/>
        <v>0</v>
      </c>
      <c r="AS29" s="12">
        <f t="shared" si="5"/>
        <v>0</v>
      </c>
      <c r="AT29" s="12">
        <f t="shared" si="5"/>
        <v>0</v>
      </c>
      <c r="AU29" s="12">
        <f t="shared" si="5"/>
        <v>0</v>
      </c>
      <c r="AV29" s="12">
        <f t="shared" si="5"/>
        <v>0</v>
      </c>
      <c r="AW29" s="12">
        <f t="shared" si="5"/>
        <v>0</v>
      </c>
      <c r="AX29" s="12">
        <f t="shared" si="5"/>
        <v>0</v>
      </c>
      <c r="AY29" s="12">
        <f t="shared" si="5"/>
        <v>0</v>
      </c>
      <c r="AZ29" s="12">
        <f t="shared" si="5"/>
        <v>0</v>
      </c>
      <c r="BA29" s="12">
        <f t="shared" si="5"/>
        <v>0</v>
      </c>
    </row>
    <row r="30" spans="1:53" hidden="1" outlineLevel="1" x14ac:dyDescent="0.25">
      <c r="A30" s="94"/>
      <c r="B30" s="16" t="s">
        <v>20</v>
      </c>
      <c r="C30" s="18">
        <f t="shared" si="5"/>
        <v>1.0138875140921501E-3</v>
      </c>
      <c r="D30" s="18">
        <f t="shared" si="5"/>
        <v>1.1220450682187745E-3</v>
      </c>
      <c r="E30" s="18">
        <f t="shared" si="5"/>
        <v>2.100737623070309E-2</v>
      </c>
      <c r="F30" s="18">
        <f t="shared" si="5"/>
        <v>0</v>
      </c>
      <c r="G30" s="18">
        <f t="shared" si="5"/>
        <v>0.36730583147376528</v>
      </c>
      <c r="H30" s="18">
        <f t="shared" si="5"/>
        <v>0.20351800031495829</v>
      </c>
      <c r="I30" s="18">
        <f t="shared" si="5"/>
        <v>6.6278006910973472E-4</v>
      </c>
      <c r="J30" s="18">
        <f t="shared" si="5"/>
        <v>7.3237246571264869E-4</v>
      </c>
      <c r="K30" s="18">
        <f t="shared" si="5"/>
        <v>0</v>
      </c>
      <c r="L30" s="18">
        <f t="shared" si="5"/>
        <v>4.5963955879320785E-4</v>
      </c>
      <c r="M30" s="18">
        <f t="shared" si="5"/>
        <v>8.4129536541855396E-4</v>
      </c>
      <c r="N30" s="18">
        <f t="shared" si="5"/>
        <v>7.5781496684559522E-4</v>
      </c>
      <c r="O30" s="18">
        <f t="shared" si="5"/>
        <v>1.0663187186663141E-3</v>
      </c>
      <c r="P30" s="18">
        <f t="shared" si="5"/>
        <v>6.7441481502505452E-4</v>
      </c>
      <c r="Q30" s="18">
        <f t="shared" si="5"/>
        <v>0</v>
      </c>
      <c r="R30" s="18">
        <f t="shared" si="5"/>
        <v>4.5255847932962231E-4</v>
      </c>
      <c r="S30" s="18">
        <f t="shared" si="5"/>
        <v>4.691256670380578E-4</v>
      </c>
      <c r="T30" s="18">
        <f t="shared" si="5"/>
        <v>3.1962837873832028E-3</v>
      </c>
      <c r="U30" s="18">
        <f t="shared" si="5"/>
        <v>0</v>
      </c>
      <c r="V30" s="18">
        <f t="shared" si="5"/>
        <v>5.6529326077428609E-4</v>
      </c>
      <c r="W30" s="18">
        <f t="shared" si="5"/>
        <v>3.4942248704088377E-3</v>
      </c>
      <c r="X30" s="18">
        <f t="shared" si="5"/>
        <v>0</v>
      </c>
      <c r="Y30" s="18">
        <f t="shared" si="5"/>
        <v>8.3774593318059682E-5</v>
      </c>
      <c r="Z30" s="18">
        <f t="shared" si="5"/>
        <v>4.0582754536944684E-3</v>
      </c>
      <c r="AA30" s="18">
        <f t="shared" si="5"/>
        <v>3.5523076223767176E-3</v>
      </c>
      <c r="AB30" s="18">
        <f t="shared" si="5"/>
        <v>2.5283882840923975E-3</v>
      </c>
      <c r="AC30" s="18">
        <f t="shared" si="5"/>
        <v>2.2318040958530356E-3</v>
      </c>
      <c r="AD30" s="18">
        <f t="shared" si="5"/>
        <v>0.98814229249011865</v>
      </c>
      <c r="AE30" s="18">
        <f t="shared" si="5"/>
        <v>0</v>
      </c>
      <c r="AF30" s="18">
        <f t="shared" si="5"/>
        <v>0</v>
      </c>
      <c r="AG30" s="18">
        <f t="shared" si="5"/>
        <v>0</v>
      </c>
      <c r="AH30" s="18">
        <f t="shared" si="5"/>
        <v>0</v>
      </c>
      <c r="AI30" s="18">
        <f t="shared" si="5"/>
        <v>0</v>
      </c>
      <c r="AJ30" s="18">
        <f t="shared" si="5"/>
        <v>0</v>
      </c>
      <c r="AK30" s="18">
        <f t="shared" si="5"/>
        <v>0</v>
      </c>
      <c r="AL30" s="18">
        <f t="shared" si="5"/>
        <v>0</v>
      </c>
      <c r="AM30" s="18">
        <f t="shared" si="5"/>
        <v>0</v>
      </c>
      <c r="AN30" s="18">
        <f t="shared" si="5"/>
        <v>0</v>
      </c>
      <c r="AO30" s="18">
        <f t="shared" si="5"/>
        <v>0</v>
      </c>
      <c r="AP30" s="18">
        <f t="shared" si="5"/>
        <v>0</v>
      </c>
      <c r="AQ30" s="18">
        <f t="shared" si="5"/>
        <v>0</v>
      </c>
      <c r="AR30" s="18">
        <f t="shared" si="5"/>
        <v>0</v>
      </c>
      <c r="AS30" s="18">
        <f t="shared" si="5"/>
        <v>0</v>
      </c>
      <c r="AT30" s="18">
        <f t="shared" si="5"/>
        <v>0</v>
      </c>
      <c r="AU30" s="18">
        <f t="shared" si="5"/>
        <v>0</v>
      </c>
      <c r="AV30" s="18">
        <f t="shared" si="5"/>
        <v>0</v>
      </c>
      <c r="AW30" s="18">
        <f t="shared" si="5"/>
        <v>0</v>
      </c>
      <c r="AX30" s="18">
        <f t="shared" si="5"/>
        <v>0</v>
      </c>
      <c r="AY30" s="18">
        <f t="shared" si="5"/>
        <v>0</v>
      </c>
      <c r="AZ30" s="18">
        <f t="shared" si="5"/>
        <v>0</v>
      </c>
      <c r="BA30" s="18">
        <f t="shared" si="5"/>
        <v>0</v>
      </c>
    </row>
    <row r="31" spans="1:53" collapsed="1" x14ac:dyDescent="0.25"/>
    <row r="32" spans="1:53" ht="18.75" x14ac:dyDescent="0.3">
      <c r="A32" s="20" t="str">
        <f>"Auswertung SA 400-600-Erstmeldung "&amp;MIN('ROH1'!C:C)+1</f>
        <v>Auswertung SA 400-600-Erstmeldung 2019</v>
      </c>
    </row>
    <row r="33" spans="1:53" ht="19.5" hidden="1" outlineLevel="1" thickBot="1" x14ac:dyDescent="0.35">
      <c r="A33" s="20"/>
      <c r="B33" s="47"/>
      <c r="C33" s="47" t="s">
        <v>1041</v>
      </c>
      <c r="D33" s="28" t="s">
        <v>1042</v>
      </c>
      <c r="E33" s="29" t="s">
        <v>1042</v>
      </c>
      <c r="F33" s="29" t="s">
        <v>1042</v>
      </c>
      <c r="G33" s="29" t="s">
        <v>1042</v>
      </c>
      <c r="H33" s="30" t="s">
        <v>1042</v>
      </c>
      <c r="I33" s="47" t="s">
        <v>1043</v>
      </c>
      <c r="J33" s="48" t="s">
        <v>1043</v>
      </c>
      <c r="K33" s="48" t="s">
        <v>1043</v>
      </c>
      <c r="L33" s="48" t="s">
        <v>1043</v>
      </c>
      <c r="M33" s="48" t="s">
        <v>1043</v>
      </c>
      <c r="N33" s="48" t="s">
        <v>1043</v>
      </c>
      <c r="O33" s="48" t="s">
        <v>1043</v>
      </c>
      <c r="P33" s="48" t="s">
        <v>1043</v>
      </c>
      <c r="Q33" s="48" t="s">
        <v>1043</v>
      </c>
      <c r="R33" s="48" t="s">
        <v>1043</v>
      </c>
      <c r="S33" s="48" t="s">
        <v>1043</v>
      </c>
      <c r="T33" s="48" t="s">
        <v>1043</v>
      </c>
      <c r="U33" s="49" t="s">
        <v>1043</v>
      </c>
      <c r="V33" s="28" t="s">
        <v>1044</v>
      </c>
      <c r="W33" s="29" t="s">
        <v>1044</v>
      </c>
      <c r="X33" s="29" t="s">
        <v>1044</v>
      </c>
      <c r="Y33" s="29" t="s">
        <v>1044</v>
      </c>
      <c r="Z33" s="29" t="s">
        <v>1044</v>
      </c>
      <c r="AA33" s="29" t="s">
        <v>1044</v>
      </c>
      <c r="AB33" s="29" t="s">
        <v>1044</v>
      </c>
      <c r="AC33" s="29" t="s">
        <v>1044</v>
      </c>
      <c r="AD33" s="30" t="s">
        <v>1044</v>
      </c>
      <c r="AE33" s="48" t="s">
        <v>1045</v>
      </c>
      <c r="AF33" s="48" t="s">
        <v>1045</v>
      </c>
      <c r="AG33" s="48" t="s">
        <v>1045</v>
      </c>
      <c r="AH33" s="48" t="s">
        <v>1045</v>
      </c>
      <c r="AI33" s="48" t="s">
        <v>1045</v>
      </c>
      <c r="AJ33" s="48" t="s">
        <v>1045</v>
      </c>
      <c r="AK33" s="48" t="s">
        <v>1045</v>
      </c>
      <c r="AL33" s="48" t="s">
        <v>1045</v>
      </c>
      <c r="AM33" s="48" t="s">
        <v>1045</v>
      </c>
      <c r="AN33" s="48" t="s">
        <v>1045</v>
      </c>
      <c r="AO33" s="48" t="s">
        <v>1045</v>
      </c>
      <c r="AP33" s="48" t="s">
        <v>1045</v>
      </c>
      <c r="AQ33" s="48" t="s">
        <v>1045</v>
      </c>
      <c r="AR33" s="48" t="s">
        <v>1045</v>
      </c>
      <c r="AS33" s="48" t="s">
        <v>1045</v>
      </c>
      <c r="AT33" s="48" t="s">
        <v>1045</v>
      </c>
      <c r="AU33" s="48" t="s">
        <v>1045</v>
      </c>
      <c r="AV33" s="48" t="s">
        <v>1045</v>
      </c>
      <c r="AW33" s="48" t="s">
        <v>1045</v>
      </c>
      <c r="AX33" s="48" t="s">
        <v>1045</v>
      </c>
      <c r="AY33" s="48" t="s">
        <v>1045</v>
      </c>
      <c r="AZ33" s="48" t="s">
        <v>1045</v>
      </c>
      <c r="BA33" s="49" t="s">
        <v>1045</v>
      </c>
    </row>
    <row r="34" spans="1:53" ht="76.5" hidden="1" outlineLevel="1" thickTop="1" thickBot="1" x14ac:dyDescent="0.3">
      <c r="B34" s="47" t="s">
        <v>57</v>
      </c>
      <c r="C34" s="47" t="s">
        <v>58</v>
      </c>
      <c r="D34" s="28" t="s">
        <v>86</v>
      </c>
      <c r="E34" s="29" t="s">
        <v>87</v>
      </c>
      <c r="F34" s="29" t="s">
        <v>88</v>
      </c>
      <c r="G34" s="29" t="s">
        <v>89</v>
      </c>
      <c r="H34" s="30" t="s">
        <v>90</v>
      </c>
      <c r="I34" s="47" t="s">
        <v>91</v>
      </c>
      <c r="J34" s="48" t="s">
        <v>92</v>
      </c>
      <c r="K34" s="48" t="s">
        <v>93</v>
      </c>
      <c r="L34" s="48" t="s">
        <v>94</v>
      </c>
      <c r="M34" s="48" t="s">
        <v>95</v>
      </c>
      <c r="N34" s="48" t="s">
        <v>96</v>
      </c>
      <c r="O34" s="48" t="s">
        <v>97</v>
      </c>
      <c r="P34" s="48" t="s">
        <v>98</v>
      </c>
      <c r="Q34" s="48" t="s">
        <v>99</v>
      </c>
      <c r="R34" s="48" t="s">
        <v>100</v>
      </c>
      <c r="S34" s="48" t="s">
        <v>101</v>
      </c>
      <c r="T34" s="48" t="s">
        <v>1049</v>
      </c>
      <c r="U34" s="49" t="s">
        <v>102</v>
      </c>
      <c r="V34" s="28" t="s">
        <v>795</v>
      </c>
      <c r="W34" s="29" t="s">
        <v>92</v>
      </c>
      <c r="X34" s="29" t="s">
        <v>93</v>
      </c>
      <c r="Y34" s="29" t="s">
        <v>94</v>
      </c>
      <c r="Z34" s="29" t="s">
        <v>796</v>
      </c>
      <c r="AA34" s="29" t="s">
        <v>797</v>
      </c>
      <c r="AB34" s="29" t="s">
        <v>798</v>
      </c>
      <c r="AC34" s="29" t="s">
        <v>799</v>
      </c>
      <c r="AD34" s="30" t="s">
        <v>800</v>
      </c>
      <c r="AE34" s="48" t="s">
        <v>1046</v>
      </c>
      <c r="AF34" s="48" t="s">
        <v>1047</v>
      </c>
      <c r="AG34" s="48" t="s">
        <v>1050</v>
      </c>
      <c r="AH34" s="48" t="s">
        <v>1051</v>
      </c>
      <c r="AI34" s="48" t="s">
        <v>1052</v>
      </c>
      <c r="AJ34" s="48" t="s">
        <v>1053</v>
      </c>
      <c r="AK34" s="48" t="s">
        <v>1054</v>
      </c>
      <c r="AL34" s="48" t="s">
        <v>1055</v>
      </c>
      <c r="AM34" s="48" t="s">
        <v>1056</v>
      </c>
      <c r="AN34" s="48" t="s">
        <v>1057</v>
      </c>
      <c r="AO34" s="48" t="s">
        <v>1058</v>
      </c>
      <c r="AP34" s="48" t="s">
        <v>1059</v>
      </c>
      <c r="AQ34" s="48" t="s">
        <v>1060</v>
      </c>
      <c r="AR34" s="48" t="s">
        <v>1061</v>
      </c>
      <c r="AS34" s="48" t="s">
        <v>1062</v>
      </c>
      <c r="AT34" s="48" t="s">
        <v>1063</v>
      </c>
      <c r="AU34" s="48" t="s">
        <v>1064</v>
      </c>
      <c r="AV34" s="48" t="s">
        <v>1068</v>
      </c>
      <c r="AW34" s="48" t="s">
        <v>1069</v>
      </c>
      <c r="AX34" s="48" t="s">
        <v>1048</v>
      </c>
      <c r="AY34" s="48" t="s">
        <v>1065</v>
      </c>
      <c r="AZ34" s="48" t="s">
        <v>1066</v>
      </c>
      <c r="BA34" s="48" t="s">
        <v>1067</v>
      </c>
    </row>
    <row r="35" spans="1:53" ht="15" hidden="1" customHeight="1" outlineLevel="1" thickTop="1" x14ac:dyDescent="0.25">
      <c r="A35" s="93" t="s">
        <v>949</v>
      </c>
      <c r="B35" s="10" t="s">
        <v>77</v>
      </c>
      <c r="C35" s="56">
        <f>VLOOKUP((RIGHT($A$32,4))&amp;"0"&amp;$B$4,'ROH3'!$A$1:$BG$350,COLUMN(C$1)+6,FALSE)</f>
        <v>28576097</v>
      </c>
      <c r="D35" s="56">
        <f>VLOOKUP((RIGHT($A$32,4))&amp;"0"&amp;$B$4,'ROH3'!$A$1:$BG$350,COLUMN(D$1)+6,FALSE)</f>
        <v>21530721</v>
      </c>
      <c r="E35" s="56">
        <f>VLOOKUP((RIGHT($A$32,4))&amp;"0"&amp;$B$4,'ROH3'!$A$1:$BG$350,COLUMN(E$1)+6,FALSE)</f>
        <v>284928787</v>
      </c>
      <c r="F35" s="61">
        <f>VLOOKUP((RIGHT($A$32,4))&amp;"0"&amp;$B$4,'ROH3'!$A$1:$BG$350,COLUMN(F$1)+6,FALSE)</f>
        <v>9.9700000000000006</v>
      </c>
      <c r="G35" s="56">
        <f>VLOOKUP((RIGHT($A$32,4))&amp;"0"&amp;$B$4,'ROH3'!$A$1:$BG$350,COLUMN(G$1)+6,FALSE)</f>
        <v>107348</v>
      </c>
      <c r="H35" s="56">
        <f>VLOOKUP((RIGHT($A$32,4))&amp;"0"&amp;$B$4,'ROH3'!$A$1:$BG$350,COLUMN(H$1)+6,FALSE)</f>
        <v>311417997637</v>
      </c>
      <c r="I35" s="56">
        <f>VLOOKUP((RIGHT($A$32,4))&amp;"0"&amp;$B$4,'ROH3'!$A$1:$BG$350,COLUMN(I$1)+6,FALSE)</f>
        <v>4742259</v>
      </c>
      <c r="J35" s="56">
        <f>VLOOKUP((RIGHT($A$32,4))&amp;"0"&amp;$B$4,'ROH3'!$A$1:$BG$350,COLUMN(J$1)+6,FALSE)</f>
        <v>56338285</v>
      </c>
      <c r="K35" s="61">
        <f>VLOOKUP((RIGHT($A$32,4))&amp;"0"&amp;$B$4,'ROH3'!$A$1:$BG$350,COLUMN(K$1)+6,FALSE)</f>
        <v>1.97</v>
      </c>
      <c r="L35" s="56">
        <f>VLOOKUP((RIGHT($A$32,4))&amp;"0"&amp;$B$4,'ROH3'!$A$1:$BG$350,COLUMN(L$1)+6,FALSE)</f>
        <v>21354634</v>
      </c>
      <c r="M35" s="56">
        <f>VLOOKUP((RIGHT($A$32,4))&amp;"0"&amp;$B$4,'ROH3'!$A$1:$BG$350,COLUMN(M$1)+6,FALSE)</f>
        <v>1059025</v>
      </c>
      <c r="N35" s="56">
        <f>VLOOKUP((RIGHT($A$32,4))&amp;"0"&amp;$B$4,'ROH3'!$A$1:$BG$350,COLUMN(N$1)+6,FALSE)</f>
        <v>666368</v>
      </c>
      <c r="O35" s="56">
        <f>VLOOKUP((RIGHT($A$32,4))&amp;"0"&amp;$B$4,'ROH3'!$A$1:$BG$350,COLUMN(O$1)+6,FALSE)</f>
        <v>7827568</v>
      </c>
      <c r="P35" s="56">
        <f>VLOOKUP((RIGHT($A$32,4))&amp;"0"&amp;$B$4,'ROH3'!$A$1:$BG$350,COLUMN(P$1)+6,FALSE)</f>
        <v>48510717</v>
      </c>
      <c r="Q35" s="61">
        <f>VLOOKUP((RIGHT($A$32,4))&amp;"0"&amp;$B$4,'ROH3'!$A$1:$BG$350,COLUMN(Q$1)+6,FALSE)</f>
        <v>6.2</v>
      </c>
      <c r="R35" s="56">
        <f>VLOOKUP((RIGHT($A$32,4))&amp;"0"&amp;$B$4,'ROH3'!$A$1:$BG$350,COLUMN(R$1)+6,FALSE)</f>
        <v>4304782</v>
      </c>
      <c r="S35" s="56">
        <f>VLOOKUP((RIGHT($A$32,4))&amp;"0"&amp;$B$4,'ROH3'!$A$1:$BG$350,COLUMN(S$1)+6,FALSE)</f>
        <v>158072</v>
      </c>
      <c r="T35" s="56">
        <f>VLOOKUP((RIGHT($A$32,4))&amp;"0"&amp;$B$4,'ROH3'!$A$1:$BG$350,COLUMN(T$1)+6,FALSE)</f>
        <v>530925</v>
      </c>
      <c r="U35" s="56">
        <f>VLOOKUP((RIGHT($A$32,4))&amp;"0"&amp;$B$4,'ROH3'!$A$1:$BG$350,COLUMN(U$1)+6,FALSE)</f>
        <v>0</v>
      </c>
      <c r="V35" s="56">
        <f>VLOOKUP((RIGHT($A$32,4))&amp;"0"&amp;$B$4,'ROH3'!$A$1:$BG$350,COLUMN(V$1)+6,FALSE)</f>
        <v>25662813</v>
      </c>
      <c r="W35" s="56">
        <f>VLOOKUP((RIGHT($A$32,4))&amp;"0"&amp;$B$4,'ROH3'!$A$1:$BG$350,COLUMN(W$1)+6,FALSE)</f>
        <v>967050416</v>
      </c>
      <c r="X35" s="61">
        <f>VLOOKUP((RIGHT($A$32,4))&amp;"0"&amp;$B$4,'ROH3'!$A$1:$BG$350,COLUMN(X$1)+6,FALSE)</f>
        <v>33.840000000000003</v>
      </c>
      <c r="Y35" s="56">
        <f>VLOOKUP((RIGHT($A$32,4))&amp;"0"&amp;$B$4,'ROH3'!$A$1:$BG$350,COLUMN(Y$1)+6,FALSE)</f>
        <v>250668873</v>
      </c>
      <c r="Z35" s="56">
        <f>VLOOKUP((RIGHT($A$32,4))&amp;"0"&amp;$B$4,'ROH3'!$A$1:$BG$350,COLUMN(Z$1)+6,FALSE)</f>
        <v>22368072</v>
      </c>
      <c r="AA35" s="56">
        <f>VLOOKUP((RIGHT($A$32,4))&amp;"0"&amp;$B$4,'ROH3'!$A$1:$BG$350,COLUMN(AA$1)+6,FALSE)</f>
        <v>888899182</v>
      </c>
      <c r="AB35" s="56">
        <f>VLOOKUP((RIGHT($A$32,4))&amp;"0"&amp;$B$4,'ROH3'!$A$1:$BG$350,COLUMN(AB$1)+6,FALSE)</f>
        <v>23737135</v>
      </c>
      <c r="AC35" s="56">
        <f>VLOOKUP((RIGHT($A$32,4))&amp;"0"&amp;$B$4,'ROH3'!$A$1:$BG$350,COLUMN(AC$1)+6,FALSE)</f>
        <v>32046005</v>
      </c>
      <c r="AD35" s="56">
        <f>VLOOKUP((RIGHT($A$32,4))&amp;"0"&amp;$B$4,'ROH3'!$A$1:$BG$350,COLUMN(AD$1)+6,FALSE)</f>
        <v>22</v>
      </c>
      <c r="AE35" s="56">
        <f>VLOOKUP((RIGHT($A$32,4))&amp;"0"&amp;$B$4,'ROH3'!$A$1:$BG$350,COLUMN(AE$1)+6,FALSE)</f>
        <v>1897738</v>
      </c>
      <c r="AF35" s="56">
        <f>VLOOKUP((RIGHT($A$32,4))&amp;"0"&amp;$B$4,'ROH3'!$A$1:$BG$350,COLUMN(AF$1)+6,FALSE)</f>
        <v>2494</v>
      </c>
      <c r="AG35" s="63">
        <f>VLOOKUP((RIGHT($A$32,4))&amp;"0"&amp;$B$4,'ROH3'!$A$1:$BG$350,COLUMN(AG$1)+6,FALSE)</f>
        <v>15579962139.969999</v>
      </c>
      <c r="AH35" s="63">
        <f>VLOOKUP((RIGHT($A$32,4))&amp;"0"&amp;$B$4,'ROH3'!$A$1:$BG$350,COLUMN(AH$1)+6,FALSE)</f>
        <v>15498631066.43</v>
      </c>
      <c r="AI35" s="65">
        <f>VLOOKUP((RIGHT($A$32,4))&amp;"0"&amp;$B$4,'ROH3'!$A$1:$BG$350,COLUMN(AI$1)+6,FALSE)</f>
        <v>1</v>
      </c>
      <c r="AJ35" s="63">
        <f>VLOOKUP((RIGHT($A$32,4))&amp;"0"&amp;$B$4,'ROH3'!$A$1:$BG$350,COLUMN(AJ$1)+6,FALSE)</f>
        <v>5335858586.3999996</v>
      </c>
      <c r="AK35" s="63">
        <f>VLOOKUP((RIGHT($A$32,4))&amp;"0"&amp;$B$4,'ROH3'!$A$1:$BG$350,COLUMN(AK$1)+6,FALSE)</f>
        <v>5354333665.6800003</v>
      </c>
      <c r="AL35" s="65">
        <f>VLOOKUP((RIGHT($A$32,4))&amp;"0"&amp;$B$4,'ROH3'!$A$1:$BG$350,COLUMN(AL$1)+6,FALSE)</f>
        <v>1</v>
      </c>
      <c r="AM35" s="63">
        <f>VLOOKUP((RIGHT($A$32,4))&amp;"0"&amp;$B$4,'ROH3'!$A$1:$BG$350,COLUMN(AM$1)+6,FALSE)</f>
        <v>17737603593.189999</v>
      </c>
      <c r="AN35" s="63">
        <f>VLOOKUP((RIGHT($A$32,4))&amp;"0"&amp;$B$4,'ROH3'!$A$1:$BG$350,COLUMN(AN$1)+6,FALSE)</f>
        <v>18682389677.07</v>
      </c>
      <c r="AO35" s="65">
        <f>VLOOKUP((RIGHT($A$32,4))&amp;"0"&amp;$B$4,'ROH3'!$A$1:$BG$350,COLUMN(AO$1)+6,FALSE)</f>
        <v>1</v>
      </c>
      <c r="AP35" s="63">
        <f>VLOOKUP((RIGHT($A$32,4))&amp;"0"&amp;$B$4,'ROH3'!$A$1:$BG$350,COLUMN(AP$1)+6,FALSE)</f>
        <v>32772513029</v>
      </c>
      <c r="AQ35" s="63">
        <f>VLOOKUP((RIGHT($A$32,4))&amp;"0"&amp;$B$4,'ROH3'!$A$1:$BG$350,COLUMN(AQ$1)+6,FALSE)</f>
        <v>32786381832.099998</v>
      </c>
      <c r="AR35" s="65">
        <f>VLOOKUP((RIGHT($A$32,4))&amp;"0"&amp;$B$4,'ROH3'!$A$1:$BG$350,COLUMN(AR$1)+6,FALSE)</f>
        <v>1</v>
      </c>
      <c r="AS35" s="63">
        <f>VLOOKUP((RIGHT($A$32,4))&amp;"0"&amp;$B$4,'ROH3'!$A$1:$BG$350,COLUMN(AS$1)+6,FALSE)</f>
        <v>13508977693.309999</v>
      </c>
      <c r="AT35" s="63">
        <f>VLOOKUP((RIGHT($A$32,4))&amp;"0"&amp;$B$4,'ROH3'!$A$1:$BG$350,COLUMN(AT$1)+6,FALSE)</f>
        <v>14490718925.99</v>
      </c>
      <c r="AU35" s="65">
        <f>VLOOKUP((RIGHT($A$32,4))&amp;"0"&amp;$B$4,'ROH3'!$A$1:$BG$350,COLUMN(AU$1)+6,FALSE)</f>
        <v>1</v>
      </c>
      <c r="AV35" s="63">
        <f>VLOOKUP((RIGHT($A$32,4))&amp;"0"&amp;$B$4,'ROH3'!$A$1:$BG$350,COLUMN(AV$1)+6,FALSE)</f>
        <v>982100132.71000004</v>
      </c>
      <c r="AW35" s="63">
        <f>VLOOKUP((RIGHT($A$32,4))&amp;"0"&amp;$B$4,'ROH3'!$A$1:$BG$350,COLUMN(AW$1)+6,FALSE)</f>
        <v>976188499.72000003</v>
      </c>
      <c r="AX35" s="65">
        <f>VLOOKUP((RIGHT($A$32,4))&amp;"0"&amp;$B$4,'ROH3'!$A$1:$BG$350,COLUMN(AX$1)+6,FALSE)</f>
        <v>1</v>
      </c>
      <c r="AY35" s="63">
        <f>VLOOKUP((RIGHT($A$32,4))&amp;"0"&amp;$B$4,'ROH3'!$A$1:$BG$350,COLUMN(AY$1)+6,FALSE)</f>
        <v>4800395092.6599998</v>
      </c>
      <c r="AZ35" s="63">
        <f>VLOOKUP((RIGHT($A$32,4))&amp;"0"&amp;$B$4,'ROH3'!$A$1:$BG$350,COLUMN(AZ$1)+6,FALSE)</f>
        <v>4794161674.2700005</v>
      </c>
      <c r="BA35" s="65">
        <f>VLOOKUP((RIGHT($A$32,4))&amp;"0"&amp;$B$4,'ROH3'!$A$1:$BG$350,COLUMN(BA$1)+6,FALSE)</f>
        <v>1</v>
      </c>
    </row>
    <row r="36" spans="1:53" hidden="1" outlineLevel="1" x14ac:dyDescent="0.25">
      <c r="A36" s="94"/>
      <c r="B36" s="13" t="s">
        <v>78</v>
      </c>
      <c r="C36" s="57">
        <f>VLOOKUP((RIGHT($A$32,4))&amp;"0"&amp;$B$5,'ROH3'!$A$1:$BG$350,COLUMN(C$1)+6,FALSE)</f>
        <v>11471023</v>
      </c>
      <c r="D36" s="57">
        <f>VLOOKUP((RIGHT($A$32,4))&amp;"0"&amp;$B$5,'ROH3'!$A$1:$BG$350,COLUMN(D$1)+6,FALSE)</f>
        <v>8549025</v>
      </c>
      <c r="E36" s="57">
        <f>VLOOKUP((RIGHT($A$32,4))&amp;"0"&amp;$B$5,'ROH3'!$A$1:$BG$350,COLUMN(E$1)+6,FALSE)</f>
        <v>90254207</v>
      </c>
      <c r="F36" s="62">
        <f>VLOOKUP((RIGHT($A$32,4))&amp;"0"&amp;$B$5,'ROH3'!$A$1:$BG$350,COLUMN(F$1)+6,FALSE)</f>
        <v>7.87</v>
      </c>
      <c r="G36" s="57">
        <f>VLOOKUP((RIGHT($A$32,4))&amp;"0"&amp;$B$5,'ROH3'!$A$1:$BG$350,COLUMN(G$1)+6,FALSE)</f>
        <v>93957</v>
      </c>
      <c r="H36" s="57">
        <f>VLOOKUP((RIGHT($A$32,4))&amp;"0"&amp;$B$5,'ROH3'!$A$1:$BG$350,COLUMN(H$1)+6,FALSE)</f>
        <v>108156116884</v>
      </c>
      <c r="I36" s="57">
        <f>VLOOKUP((RIGHT($A$32,4))&amp;"0"&amp;$B$5,'ROH3'!$A$1:$BG$350,COLUMN(I$1)+6,FALSE)</f>
        <v>1615869</v>
      </c>
      <c r="J36" s="57">
        <f>VLOOKUP((RIGHT($A$32,4))&amp;"0"&amp;$B$5,'ROH3'!$A$1:$BG$350,COLUMN(J$1)+6,FALSE)</f>
        <v>15900664</v>
      </c>
      <c r="K36" s="62">
        <f>VLOOKUP((RIGHT($A$32,4))&amp;"0"&amp;$B$5,'ROH3'!$A$1:$BG$350,COLUMN(K$1)+6,FALSE)</f>
        <v>1.39</v>
      </c>
      <c r="L36" s="57">
        <f>VLOOKUP((RIGHT($A$32,4))&amp;"0"&amp;$B$5,'ROH3'!$A$1:$BG$350,COLUMN(L$1)+6,FALSE)</f>
        <v>5704170</v>
      </c>
      <c r="M36" s="57">
        <f>VLOOKUP((RIGHT($A$32,4))&amp;"0"&amp;$B$5,'ROH3'!$A$1:$BG$350,COLUMN(M$1)+6,FALSE)</f>
        <v>344797</v>
      </c>
      <c r="N36" s="57">
        <f>VLOOKUP((RIGHT($A$32,4))&amp;"0"&amp;$B$5,'ROH3'!$A$1:$BG$350,COLUMN(N$1)+6,FALSE)</f>
        <v>193302</v>
      </c>
      <c r="O36" s="57">
        <f>VLOOKUP((RIGHT($A$32,4))&amp;"0"&amp;$B$5,'ROH3'!$A$1:$BG$350,COLUMN(O$1)+6,FALSE)</f>
        <v>2543782</v>
      </c>
      <c r="P36" s="57">
        <f>VLOOKUP((RIGHT($A$32,4))&amp;"0"&amp;$B$5,'ROH3'!$A$1:$BG$350,COLUMN(P$1)+6,FALSE)</f>
        <v>13356882</v>
      </c>
      <c r="Q36" s="62">
        <f>VLOOKUP((RIGHT($A$32,4))&amp;"0"&amp;$B$5,'ROH3'!$A$1:$BG$350,COLUMN(Q$1)+6,FALSE)</f>
        <v>5.25</v>
      </c>
      <c r="R36" s="57">
        <f>VLOOKUP((RIGHT($A$32,4))&amp;"0"&amp;$B$5,'ROH3'!$A$1:$BG$350,COLUMN(R$1)+6,FALSE)</f>
        <v>1433370</v>
      </c>
      <c r="S36" s="57">
        <f>VLOOKUP((RIGHT($A$32,4))&amp;"0"&amp;$B$5,'ROH3'!$A$1:$BG$350,COLUMN(S$1)+6,FALSE)</f>
        <v>61918</v>
      </c>
      <c r="T36" s="57">
        <f>VLOOKUP((RIGHT($A$32,4))&amp;"0"&amp;$B$5,'ROH3'!$A$1:$BG$350,COLUMN(T$1)+6,FALSE)</f>
        <v>214698</v>
      </c>
      <c r="U36" s="57">
        <f>VLOOKUP((RIGHT($A$32,4))&amp;"0"&amp;$B$5,'ROH3'!$A$1:$BG$350,COLUMN(U$1)+6,FALSE)</f>
        <v>0</v>
      </c>
      <c r="V36" s="57">
        <f>VLOOKUP((RIGHT($A$32,4))&amp;"0"&amp;$B$5,'ROH3'!$A$1:$BG$350,COLUMN(V$1)+6,FALSE)</f>
        <v>10515716</v>
      </c>
      <c r="W36" s="57">
        <f>VLOOKUP((RIGHT($A$32,4))&amp;"0"&amp;$B$5,'ROH3'!$A$1:$BG$350,COLUMN(W$1)+6,FALSE)</f>
        <v>341510272</v>
      </c>
      <c r="X36" s="62">
        <f>VLOOKUP((RIGHT($A$32,4))&amp;"0"&amp;$B$5,'ROH3'!$A$1:$BG$350,COLUMN(X$1)+6,FALSE)</f>
        <v>29.77</v>
      </c>
      <c r="Y36" s="57">
        <f>VLOOKUP((RIGHT($A$32,4))&amp;"0"&amp;$B$5,'ROH3'!$A$1:$BG$350,COLUMN(Y$1)+6,FALSE)</f>
        <v>74527682</v>
      </c>
      <c r="Z36" s="57">
        <f>VLOOKUP((RIGHT($A$32,4))&amp;"0"&amp;$B$5,'ROH3'!$A$1:$BG$350,COLUMN(Z$1)+6,FALSE)</f>
        <v>10052347</v>
      </c>
      <c r="AA36" s="57">
        <f>VLOOKUP((RIGHT($A$32,4))&amp;"0"&amp;$B$5,'ROH3'!$A$1:$BG$350,COLUMN(AA$1)+6,FALSE)</f>
        <v>309897264</v>
      </c>
      <c r="AB36" s="57">
        <f>VLOOKUP((RIGHT($A$32,4))&amp;"0"&amp;$B$5,'ROH3'!$A$1:$BG$350,COLUMN(AB$1)+6,FALSE)</f>
        <v>9794202</v>
      </c>
      <c r="AC36" s="57">
        <f>VLOOKUP((RIGHT($A$32,4))&amp;"0"&amp;$B$5,'ROH3'!$A$1:$BG$350,COLUMN(AC$1)+6,FALSE)</f>
        <v>11765322</v>
      </c>
      <c r="AD36" s="57">
        <f>VLOOKUP((RIGHT($A$32,4))&amp;"0"&amp;$B$5,'ROH3'!$A$1:$BG$350,COLUMN(AD$1)+6,FALSE)</f>
        <v>1137</v>
      </c>
      <c r="AE36" s="57">
        <f>VLOOKUP((RIGHT($A$32,4))&amp;"0"&amp;$B$5,'ROH3'!$A$1:$BG$350,COLUMN(AE$1)+6,FALSE)</f>
        <v>485349</v>
      </c>
      <c r="AF36" s="57">
        <f>VLOOKUP((RIGHT($A$32,4))&amp;"0"&amp;$B$5,'ROH3'!$A$1:$BG$350,COLUMN(AF$1)+6,FALSE)</f>
        <v>12690</v>
      </c>
      <c r="AG36" s="64">
        <f>VLOOKUP((RIGHT($A$32,4))&amp;"0"&amp;$B$5,'ROH3'!$A$1:$BG$350,COLUMN(AG$1)+6,FALSE)</f>
        <v>6381193923.3599997</v>
      </c>
      <c r="AH36" s="64">
        <f>VLOOKUP((RIGHT($A$32,4))&amp;"0"&amp;$B$5,'ROH3'!$A$1:$BG$350,COLUMN(AH$1)+6,FALSE)</f>
        <v>6341929227.0299997</v>
      </c>
      <c r="AI36" s="66">
        <f>VLOOKUP((RIGHT($A$32,4))&amp;"0"&amp;$B$5,'ROH3'!$A$1:$BG$350,COLUMN(AI$1)+6,FALSE)</f>
        <v>1</v>
      </c>
      <c r="AJ36" s="64">
        <f>VLOOKUP((RIGHT($A$32,4))&amp;"0"&amp;$B$5,'ROH3'!$A$1:$BG$350,COLUMN(AJ$1)+6,FALSE)</f>
        <v>2261465151.1100001</v>
      </c>
      <c r="AK36" s="64">
        <f>VLOOKUP((RIGHT($A$32,4))&amp;"0"&amp;$B$5,'ROH3'!$A$1:$BG$350,COLUMN(AK$1)+6,FALSE)</f>
        <v>2309767300.8699999</v>
      </c>
      <c r="AL36" s="66">
        <f>VLOOKUP((RIGHT($A$32,4))&amp;"0"&amp;$B$5,'ROH3'!$A$1:$BG$350,COLUMN(AL$1)+6,FALSE)</f>
        <v>1</v>
      </c>
      <c r="AM36" s="64">
        <f>VLOOKUP((RIGHT($A$32,4))&amp;"0"&amp;$B$5,'ROH3'!$A$1:$BG$350,COLUMN(AM$1)+6,FALSE)</f>
        <v>6213960625.1199999</v>
      </c>
      <c r="AN36" s="64">
        <f>VLOOKUP((RIGHT($A$32,4))&amp;"0"&amp;$B$5,'ROH3'!$A$1:$BG$350,COLUMN(AN$1)+6,FALSE)</f>
        <v>6512345801.7299995</v>
      </c>
      <c r="AO36" s="66">
        <f>VLOOKUP((RIGHT($A$32,4))&amp;"0"&amp;$B$5,'ROH3'!$A$1:$BG$350,COLUMN(AO$1)+6,FALSE)</f>
        <v>1</v>
      </c>
      <c r="AP36" s="64">
        <f>VLOOKUP((RIGHT($A$32,4))&amp;"0"&amp;$B$5,'ROH3'!$A$1:$BG$350,COLUMN(AP$1)+6,FALSE)</f>
        <v>10410545284.74</v>
      </c>
      <c r="AQ36" s="64">
        <f>VLOOKUP((RIGHT($A$32,4))&amp;"0"&amp;$B$5,'ROH3'!$A$1:$BG$350,COLUMN(AQ$1)+6,FALSE)</f>
        <v>10321594118.530001</v>
      </c>
      <c r="AR36" s="66">
        <f>VLOOKUP((RIGHT($A$32,4))&amp;"0"&amp;$B$5,'ROH3'!$A$1:$BG$350,COLUMN(AR$1)+6,FALSE)</f>
        <v>1</v>
      </c>
      <c r="AS36" s="64">
        <f>VLOOKUP((RIGHT($A$32,4))&amp;"0"&amp;$B$5,'ROH3'!$A$1:$BG$350,COLUMN(AS$1)+6,FALSE)</f>
        <v>4368590095.8999996</v>
      </c>
      <c r="AT36" s="64">
        <f>VLOOKUP((RIGHT($A$32,4))&amp;"0"&amp;$B$5,'ROH3'!$A$1:$BG$350,COLUMN(AT$1)+6,FALSE)</f>
        <v>4762292801.9300003</v>
      </c>
      <c r="AU36" s="66">
        <f>VLOOKUP((RIGHT($A$32,4))&amp;"0"&amp;$B$5,'ROH3'!$A$1:$BG$350,COLUMN(AU$1)+6,FALSE)</f>
        <v>1</v>
      </c>
      <c r="AV36" s="64">
        <f>VLOOKUP((RIGHT($A$32,4))&amp;"0"&amp;$B$5,'ROH3'!$A$1:$BG$350,COLUMN(AV$1)+6,FALSE)</f>
        <v>242833711.53</v>
      </c>
      <c r="AW36" s="64">
        <f>VLOOKUP((RIGHT($A$32,4))&amp;"0"&amp;$B$5,'ROH3'!$A$1:$BG$350,COLUMN(AW$1)+6,FALSE)</f>
        <v>242020430.80000001</v>
      </c>
      <c r="AX36" s="66">
        <f>VLOOKUP((RIGHT($A$32,4))&amp;"0"&amp;$B$5,'ROH3'!$A$1:$BG$350,COLUMN(AX$1)+6,FALSE)</f>
        <v>1</v>
      </c>
      <c r="AY36" s="64">
        <f>VLOOKUP((RIGHT($A$32,4))&amp;"0"&amp;$B$5,'ROH3'!$A$1:$BG$350,COLUMN(AY$1)+6,FALSE)</f>
        <v>2514244714.1900001</v>
      </c>
      <c r="AZ36" s="64">
        <f>VLOOKUP((RIGHT($A$32,4))&amp;"0"&amp;$B$5,'ROH3'!$A$1:$BG$350,COLUMN(AZ$1)+6,FALSE)</f>
        <v>2513200037.23</v>
      </c>
      <c r="BA36" s="66">
        <f>VLOOKUP((RIGHT($A$32,4))&amp;"0"&amp;$B$5,'ROH3'!$A$1:$BG$350,COLUMN(BA$1)+6,FALSE)</f>
        <v>1</v>
      </c>
    </row>
    <row r="37" spans="1:53" hidden="1" outlineLevel="1" x14ac:dyDescent="0.25">
      <c r="A37" s="94"/>
      <c r="B37" s="10" t="s">
        <v>79</v>
      </c>
      <c r="C37" s="56">
        <f>VLOOKUP((RIGHT($A$32,4))&amp;"0"&amp;$B$6,'ROH3'!$A$1:$BG$350,COLUMN(C$1)+6,FALSE)</f>
        <v>5370421</v>
      </c>
      <c r="D37" s="56">
        <f>VLOOKUP((RIGHT($A$32,4))&amp;"0"&amp;$B$6,'ROH3'!$A$1:$BG$350,COLUMN(D$1)+6,FALSE)</f>
        <v>4071893</v>
      </c>
      <c r="E37" s="56">
        <f>VLOOKUP((RIGHT($A$32,4))&amp;"0"&amp;$B$6,'ROH3'!$A$1:$BG$350,COLUMN(E$1)+6,FALSE)</f>
        <v>46948651</v>
      </c>
      <c r="F37" s="61">
        <f>VLOOKUP((RIGHT($A$32,4))&amp;"0"&amp;$B$6,'ROH3'!$A$1:$BG$350,COLUMN(F$1)+6,FALSE)</f>
        <v>8.74</v>
      </c>
      <c r="G37" s="56">
        <f>VLOOKUP((RIGHT($A$32,4))&amp;"0"&amp;$B$6,'ROH3'!$A$1:$BG$350,COLUMN(G$1)+6,FALSE)</f>
        <v>88332</v>
      </c>
      <c r="H37" s="56">
        <f>VLOOKUP((RIGHT($A$32,4))&amp;"0"&amp;$B$6,'ROH3'!$A$1:$BG$350,COLUMN(H$1)+6,FALSE)</f>
        <v>62969220691</v>
      </c>
      <c r="I37" s="56">
        <f>VLOOKUP((RIGHT($A$32,4))&amp;"0"&amp;$B$6,'ROH3'!$A$1:$BG$350,COLUMN(I$1)+6,FALSE)</f>
        <v>827633</v>
      </c>
      <c r="J37" s="56">
        <f>VLOOKUP((RIGHT($A$32,4))&amp;"0"&amp;$B$6,'ROH3'!$A$1:$BG$350,COLUMN(J$1)+6,FALSE)</f>
        <v>8568121</v>
      </c>
      <c r="K37" s="61">
        <f>VLOOKUP((RIGHT($A$32,4))&amp;"0"&amp;$B$6,'ROH3'!$A$1:$BG$350,COLUMN(K$1)+6,FALSE)</f>
        <v>1.6</v>
      </c>
      <c r="L37" s="56">
        <f>VLOOKUP((RIGHT($A$32,4))&amp;"0"&amp;$B$6,'ROH3'!$A$1:$BG$350,COLUMN(L$1)+6,FALSE)</f>
        <v>3161917</v>
      </c>
      <c r="M37" s="56">
        <f>VLOOKUP((RIGHT($A$32,4))&amp;"0"&amp;$B$6,'ROH3'!$A$1:$BG$350,COLUMN(M$1)+6,FALSE)</f>
        <v>176181</v>
      </c>
      <c r="N37" s="56">
        <f>VLOOKUP((RIGHT($A$32,4))&amp;"0"&amp;$B$6,'ROH3'!$A$1:$BG$350,COLUMN(N$1)+6,FALSE)</f>
        <v>105333</v>
      </c>
      <c r="O37" s="56">
        <f>VLOOKUP((RIGHT($A$32,4))&amp;"0"&amp;$B$6,'ROH3'!$A$1:$BG$350,COLUMN(O$1)+6,FALSE)</f>
        <v>1325978</v>
      </c>
      <c r="P37" s="56">
        <f>VLOOKUP((RIGHT($A$32,4))&amp;"0"&amp;$B$6,'ROH3'!$A$1:$BG$350,COLUMN(P$1)+6,FALSE)</f>
        <v>7242143</v>
      </c>
      <c r="Q37" s="61">
        <f>VLOOKUP((RIGHT($A$32,4))&amp;"0"&amp;$B$6,'ROH3'!$A$1:$BG$350,COLUMN(Q$1)+6,FALSE)</f>
        <v>5.46</v>
      </c>
      <c r="R37" s="56">
        <f>VLOOKUP((RIGHT($A$32,4))&amp;"0"&amp;$B$6,'ROH3'!$A$1:$BG$350,COLUMN(R$1)+6,FALSE)</f>
        <v>734110</v>
      </c>
      <c r="S37" s="56">
        <f>VLOOKUP((RIGHT($A$32,4))&amp;"0"&amp;$B$6,'ROH3'!$A$1:$BG$350,COLUMN(S$1)+6,FALSE)</f>
        <v>28916</v>
      </c>
      <c r="T37" s="56">
        <f>VLOOKUP((RIGHT($A$32,4))&amp;"0"&amp;$B$6,'ROH3'!$A$1:$BG$350,COLUMN(T$1)+6,FALSE)</f>
        <v>112814</v>
      </c>
      <c r="U37" s="56">
        <f>VLOOKUP((RIGHT($A$32,4))&amp;"0"&amp;$B$6,'ROH3'!$A$1:$BG$350,COLUMN(U$1)+6,FALSE)</f>
        <v>0</v>
      </c>
      <c r="V37" s="56">
        <f>VLOOKUP((RIGHT($A$32,4))&amp;"0"&amp;$B$6,'ROH3'!$A$1:$BG$350,COLUMN(V$1)+6,FALSE)</f>
        <v>4908760</v>
      </c>
      <c r="W37" s="56">
        <f>VLOOKUP((RIGHT($A$32,4))&amp;"0"&amp;$B$6,'ROH3'!$A$1:$BG$350,COLUMN(W$1)+6,FALSE)</f>
        <v>162577695</v>
      </c>
      <c r="X37" s="61">
        <f>VLOOKUP((RIGHT($A$32,4))&amp;"0"&amp;$B$6,'ROH3'!$A$1:$BG$350,COLUMN(X$1)+6,FALSE)</f>
        <v>30.27</v>
      </c>
      <c r="Y37" s="56">
        <f>VLOOKUP((RIGHT($A$32,4))&amp;"0"&amp;$B$6,'ROH3'!$A$1:$BG$350,COLUMN(Y$1)+6,FALSE)</f>
        <v>37945422</v>
      </c>
      <c r="Z37" s="56">
        <f>VLOOKUP((RIGHT($A$32,4))&amp;"0"&amp;$B$6,'ROH3'!$A$1:$BG$350,COLUMN(Z$1)+6,FALSE)</f>
        <v>3796573</v>
      </c>
      <c r="AA37" s="56">
        <f>VLOOKUP((RIGHT($A$32,4))&amp;"0"&amp;$B$6,'ROH3'!$A$1:$BG$350,COLUMN(AA$1)+6,FALSE)</f>
        <v>149165443</v>
      </c>
      <c r="AB37" s="56">
        <f>VLOOKUP((RIGHT($A$32,4))&amp;"0"&amp;$B$6,'ROH3'!$A$1:$BG$350,COLUMN(AB$1)+6,FALSE)</f>
        <v>4239857</v>
      </c>
      <c r="AC37" s="56">
        <f>VLOOKUP((RIGHT($A$32,4))&amp;"0"&amp;$B$6,'ROH3'!$A$1:$BG$350,COLUMN(AC$1)+6,FALSE)</f>
        <v>5375742</v>
      </c>
      <c r="AD37" s="56">
        <f>VLOOKUP((RIGHT($A$32,4))&amp;"0"&amp;$B$6,'ROH3'!$A$1:$BG$350,COLUMN(AD$1)+6,FALSE)</f>
        <v>80</v>
      </c>
      <c r="AE37" s="56">
        <f>VLOOKUP((RIGHT($A$32,4))&amp;"0"&amp;$B$6,'ROH3'!$A$1:$BG$350,COLUMN(AE$1)+6,FALSE)</f>
        <v>261380</v>
      </c>
      <c r="AF37" s="56">
        <f>VLOOKUP((RIGHT($A$32,4))&amp;"0"&amp;$B$6,'ROH3'!$A$1:$BG$350,COLUMN(AF$1)+6,FALSE)</f>
        <v>9918</v>
      </c>
      <c r="AG37" s="63">
        <f>VLOOKUP((RIGHT($A$32,4))&amp;"0"&amp;$B$6,'ROH3'!$A$1:$BG$350,COLUMN(AG$1)+6,FALSE)</f>
        <v>2806552318.3800001</v>
      </c>
      <c r="AH37" s="63">
        <f>VLOOKUP((RIGHT($A$32,4))&amp;"0"&amp;$B$6,'ROH3'!$A$1:$BG$350,COLUMN(AH$1)+6,FALSE)</f>
        <v>2787311438.8600001</v>
      </c>
      <c r="AI37" s="65">
        <f>VLOOKUP((RIGHT($A$32,4))&amp;"0"&amp;$B$6,'ROH3'!$A$1:$BG$350,COLUMN(AI$1)+6,FALSE)</f>
        <v>1</v>
      </c>
      <c r="AJ37" s="63">
        <f>VLOOKUP((RIGHT($A$32,4))&amp;"0"&amp;$B$6,'ROH3'!$A$1:$BG$350,COLUMN(AJ$1)+6,FALSE)</f>
        <v>1026325716.4400001</v>
      </c>
      <c r="AK37" s="63">
        <f>VLOOKUP((RIGHT($A$32,4))&amp;"0"&amp;$B$6,'ROH3'!$A$1:$BG$350,COLUMN(AK$1)+6,FALSE)</f>
        <v>1049193534.3</v>
      </c>
      <c r="AL37" s="65">
        <f>VLOOKUP((RIGHT($A$32,4))&amp;"0"&amp;$B$6,'ROH3'!$A$1:$BG$350,COLUMN(AL$1)+6,FALSE)</f>
        <v>1</v>
      </c>
      <c r="AM37" s="63">
        <f>VLOOKUP((RIGHT($A$32,4))&amp;"0"&amp;$B$6,'ROH3'!$A$1:$BG$350,COLUMN(AM$1)+6,FALSE)</f>
        <v>3232138658.8200002</v>
      </c>
      <c r="AN37" s="63">
        <f>VLOOKUP((RIGHT($A$32,4))&amp;"0"&amp;$B$6,'ROH3'!$A$1:$BG$350,COLUMN(AN$1)+6,FALSE)</f>
        <v>3357489883.1700001</v>
      </c>
      <c r="AO37" s="65">
        <f>VLOOKUP((RIGHT($A$32,4))&amp;"0"&amp;$B$6,'ROH3'!$A$1:$BG$350,COLUMN(AO$1)+6,FALSE)</f>
        <v>1</v>
      </c>
      <c r="AP37" s="63">
        <f>VLOOKUP((RIGHT($A$32,4))&amp;"0"&amp;$B$6,'ROH3'!$A$1:$BG$350,COLUMN(AP$1)+6,FALSE)</f>
        <v>5422125063.8400002</v>
      </c>
      <c r="AQ37" s="63">
        <f>VLOOKUP((RIGHT($A$32,4))&amp;"0"&amp;$B$6,'ROH3'!$A$1:$BG$350,COLUMN(AQ$1)+6,FALSE)</f>
        <v>5395990574.5299997</v>
      </c>
      <c r="AR37" s="65">
        <f>VLOOKUP((RIGHT($A$32,4))&amp;"0"&amp;$B$6,'ROH3'!$A$1:$BG$350,COLUMN(AR$1)+6,FALSE)</f>
        <v>1</v>
      </c>
      <c r="AS37" s="63">
        <f>VLOOKUP((RIGHT($A$32,4))&amp;"0"&amp;$B$6,'ROH3'!$A$1:$BG$350,COLUMN(AS$1)+6,FALSE)</f>
        <v>2192405663.1599998</v>
      </c>
      <c r="AT37" s="63">
        <f>VLOOKUP((RIGHT($A$32,4))&amp;"0"&amp;$B$6,'ROH3'!$A$1:$BG$350,COLUMN(AT$1)+6,FALSE)</f>
        <v>2379248030.0700002</v>
      </c>
      <c r="AU37" s="65">
        <f>VLOOKUP((RIGHT($A$32,4))&amp;"0"&amp;$B$6,'ROH3'!$A$1:$BG$350,COLUMN(AU$1)+6,FALSE)</f>
        <v>1</v>
      </c>
      <c r="AV37" s="63">
        <f>VLOOKUP((RIGHT($A$32,4))&amp;"0"&amp;$B$6,'ROH3'!$A$1:$BG$350,COLUMN(AV$1)+6,FALSE)</f>
        <v>142727279.68000001</v>
      </c>
      <c r="AW37" s="63">
        <f>VLOOKUP((RIGHT($A$32,4))&amp;"0"&amp;$B$6,'ROH3'!$A$1:$BG$350,COLUMN(AW$1)+6,FALSE)</f>
        <v>142006278</v>
      </c>
      <c r="AX37" s="65">
        <f>VLOOKUP((RIGHT($A$32,4))&amp;"0"&amp;$B$6,'ROH3'!$A$1:$BG$350,COLUMN(AX$1)+6,FALSE)</f>
        <v>1</v>
      </c>
      <c r="AY37" s="63">
        <f>VLOOKUP((RIGHT($A$32,4))&amp;"0"&amp;$B$6,'ROH3'!$A$1:$BG$350,COLUMN(AY$1)+6,FALSE)</f>
        <v>1206910043.49</v>
      </c>
      <c r="AZ37" s="63">
        <f>VLOOKUP((RIGHT($A$32,4))&amp;"0"&amp;$B$6,'ROH3'!$A$1:$BG$350,COLUMN(AZ$1)+6,FALSE)</f>
        <v>1211682393.8900001</v>
      </c>
      <c r="BA37" s="65">
        <f>VLOOKUP((RIGHT($A$32,4))&amp;"0"&amp;$B$6,'ROH3'!$A$1:$BG$350,COLUMN(BA$1)+6,FALSE)</f>
        <v>1</v>
      </c>
    </row>
    <row r="38" spans="1:53" hidden="1" outlineLevel="1" x14ac:dyDescent="0.25">
      <c r="A38" s="94"/>
      <c r="B38" s="13" t="s">
        <v>867</v>
      </c>
      <c r="C38" s="57">
        <f>VLOOKUP((RIGHT($A$32,4))&amp;"0"&amp;$B$7,'ROH3'!$A$1:$BG$350,COLUMN(C$1)+6,FALSE)</f>
        <v>1634615</v>
      </c>
      <c r="D38" s="57">
        <f>VLOOKUP((RIGHT($A$32,4))&amp;"0"&amp;$B$7,'ROH3'!$A$1:$BG$350,COLUMN(D$1)+6,FALSE)</f>
        <v>1377091</v>
      </c>
      <c r="E38" s="57">
        <f>VLOOKUP((RIGHT($A$32,4))&amp;"0"&amp;$B$7,'ROH3'!$A$1:$BG$350,COLUMN(E$1)+6,FALSE)</f>
        <v>24308495</v>
      </c>
      <c r="F38" s="62">
        <f>VLOOKUP((RIGHT($A$32,4))&amp;"0"&amp;$B$7,'ROH3'!$A$1:$BG$350,COLUMN(F$1)+6,FALSE)</f>
        <v>14.87</v>
      </c>
      <c r="G38" s="57">
        <f>VLOOKUP((RIGHT($A$32,4))&amp;"0"&amp;$B$7,'ROH3'!$A$1:$BG$350,COLUMN(G$1)+6,FALSE)</f>
        <v>59767</v>
      </c>
      <c r="H38" s="57">
        <f>VLOOKUP((RIGHT($A$32,4))&amp;"0"&amp;$B$7,'ROH3'!$A$1:$BG$350,COLUMN(H$1)+6,FALSE)</f>
        <v>26117143219</v>
      </c>
      <c r="I38" s="57">
        <f>VLOOKUP((RIGHT($A$32,4))&amp;"0"&amp;$B$7,'ROH3'!$A$1:$BG$350,COLUMN(I$1)+6,FALSE)</f>
        <v>377102</v>
      </c>
      <c r="J38" s="57">
        <f>VLOOKUP((RIGHT($A$32,4))&amp;"0"&amp;$B$7,'ROH3'!$A$1:$BG$350,COLUMN(J$1)+6,FALSE)</f>
        <v>5549672</v>
      </c>
      <c r="K38" s="62">
        <f>VLOOKUP((RIGHT($A$32,4))&amp;"0"&amp;$B$7,'ROH3'!$A$1:$BG$350,COLUMN(K$1)+6,FALSE)</f>
        <v>3.4</v>
      </c>
      <c r="L38" s="57">
        <f>VLOOKUP((RIGHT($A$32,4))&amp;"0"&amp;$B$7,'ROH3'!$A$1:$BG$350,COLUMN(L$1)+6,FALSE)</f>
        <v>2207978</v>
      </c>
      <c r="M38" s="57">
        <f>VLOOKUP((RIGHT($A$32,4))&amp;"0"&amp;$B$7,'ROH3'!$A$1:$BG$350,COLUMN(M$1)+6,FALSE)</f>
        <v>85045</v>
      </c>
      <c r="N38" s="57">
        <f>VLOOKUP((RIGHT($A$32,4))&amp;"0"&amp;$B$7,'ROH3'!$A$1:$BG$350,COLUMN(N$1)+6,FALSE)</f>
        <v>63350</v>
      </c>
      <c r="O38" s="57">
        <f>VLOOKUP((RIGHT($A$32,4))&amp;"0"&amp;$B$7,'ROH3'!$A$1:$BG$350,COLUMN(O$1)+6,FALSE)</f>
        <v>657332</v>
      </c>
      <c r="P38" s="57">
        <f>VLOOKUP((RIGHT($A$32,4))&amp;"0"&amp;$B$7,'ROH3'!$A$1:$BG$350,COLUMN(P$1)+6,FALSE)</f>
        <v>4892340</v>
      </c>
      <c r="Q38" s="62">
        <f>VLOOKUP((RIGHT($A$32,4))&amp;"0"&amp;$B$7,'ROH3'!$A$1:$BG$350,COLUMN(Q$1)+6,FALSE)</f>
        <v>7.44</v>
      </c>
      <c r="R38" s="57">
        <f>VLOOKUP((RIGHT($A$32,4))&amp;"0"&amp;$B$7,'ROH3'!$A$1:$BG$350,COLUMN(R$1)+6,FALSE)</f>
        <v>345125</v>
      </c>
      <c r="S38" s="57">
        <f>VLOOKUP((RIGHT($A$32,4))&amp;"0"&amp;$B$7,'ROH3'!$A$1:$BG$350,COLUMN(S$1)+6,FALSE)</f>
        <v>9588</v>
      </c>
      <c r="T38" s="57">
        <f>VLOOKUP((RIGHT($A$32,4))&amp;"0"&amp;$B$7,'ROH3'!$A$1:$BG$350,COLUMN(T$1)+6,FALSE)</f>
        <v>43118</v>
      </c>
      <c r="U38" s="57">
        <f>VLOOKUP((RIGHT($A$32,4))&amp;"0"&amp;$B$7,'ROH3'!$A$1:$BG$350,COLUMN(U$1)+6,FALSE)</f>
        <v>0</v>
      </c>
      <c r="V38" s="57">
        <f>VLOOKUP((RIGHT($A$32,4))&amp;"0"&amp;$B$7,'ROH3'!$A$1:$BG$350,COLUMN(V$1)+6,FALSE)</f>
        <v>1535418</v>
      </c>
      <c r="W38" s="57">
        <f>VLOOKUP((RIGHT($A$32,4))&amp;"0"&amp;$B$7,'ROH3'!$A$1:$BG$350,COLUMN(W$1)+6,FALSE)</f>
        <v>77574912</v>
      </c>
      <c r="X38" s="62">
        <f>VLOOKUP((RIGHT($A$32,4))&amp;"0"&amp;$B$7,'ROH3'!$A$1:$BG$350,COLUMN(X$1)+6,FALSE)</f>
        <v>47.46</v>
      </c>
      <c r="Y38" s="57">
        <f>VLOOKUP((RIGHT($A$32,4))&amp;"0"&amp;$B$7,'ROH3'!$A$1:$BG$350,COLUMN(Y$1)+6,FALSE)</f>
        <v>21677069</v>
      </c>
      <c r="Z38" s="57">
        <f>VLOOKUP((RIGHT($A$32,4))&amp;"0"&amp;$B$7,'ROH3'!$A$1:$BG$350,COLUMN(Z$1)+6,FALSE)</f>
        <v>1303145</v>
      </c>
      <c r="AA38" s="57">
        <f>VLOOKUP((RIGHT($A$32,4))&amp;"0"&amp;$B$7,'ROH3'!$A$1:$BG$350,COLUMN(AA$1)+6,FALSE)</f>
        <v>72219193</v>
      </c>
      <c r="AB38" s="57">
        <f>VLOOKUP((RIGHT($A$32,4))&amp;"0"&amp;$B$7,'ROH3'!$A$1:$BG$350,COLUMN(AB$1)+6,FALSE)</f>
        <v>1505003</v>
      </c>
      <c r="AC38" s="57">
        <f>VLOOKUP((RIGHT($A$32,4))&amp;"0"&amp;$B$7,'ROH3'!$A$1:$BG$350,COLUMN(AC$1)+6,FALSE)</f>
        <v>2547571</v>
      </c>
      <c r="AD38" s="57">
        <f>VLOOKUP((RIGHT($A$32,4))&amp;"0"&amp;$B$7,'ROH3'!$A$1:$BG$350,COLUMN(AD$1)+6,FALSE)</f>
        <v>0</v>
      </c>
      <c r="AE38" s="57">
        <f>VLOOKUP((RIGHT($A$32,4))&amp;"0"&amp;$B$7,'ROH3'!$A$1:$BG$350,COLUMN(AE$1)+6,FALSE)</f>
        <v>61693</v>
      </c>
      <c r="AF38" s="57">
        <f>VLOOKUP((RIGHT($A$32,4))&amp;"0"&amp;$B$7,'ROH3'!$A$1:$BG$350,COLUMN(AF$1)+6,FALSE)</f>
        <v>27</v>
      </c>
      <c r="AG38" s="64">
        <f>VLOOKUP((RIGHT($A$32,4))&amp;"0"&amp;$B$7,'ROH3'!$A$1:$BG$350,COLUMN(AG$1)+6,FALSE)</f>
        <v>1167239864.6900001</v>
      </c>
      <c r="AH38" s="64">
        <f>VLOOKUP((RIGHT($A$32,4))&amp;"0"&amp;$B$7,'ROH3'!$A$1:$BG$350,COLUMN(AH$1)+6,FALSE)</f>
        <v>1107290015.74</v>
      </c>
      <c r="AI38" s="66">
        <f>VLOOKUP((RIGHT($A$32,4))&amp;"0"&amp;$B$7,'ROH3'!$A$1:$BG$350,COLUMN(AI$1)+6,FALSE)</f>
        <v>1</v>
      </c>
      <c r="AJ38" s="64">
        <f>VLOOKUP((RIGHT($A$32,4))&amp;"0"&amp;$B$7,'ROH3'!$A$1:$BG$350,COLUMN(AJ$1)+6,FALSE)</f>
        <v>297475332.81</v>
      </c>
      <c r="AK38" s="64">
        <f>VLOOKUP((RIGHT($A$32,4))&amp;"0"&amp;$B$7,'ROH3'!$A$1:$BG$350,COLUMN(AK$1)+6,FALSE)</f>
        <v>311183313.80000001</v>
      </c>
      <c r="AL38" s="66">
        <f>VLOOKUP((RIGHT($A$32,4))&amp;"0"&amp;$B$7,'ROH3'!$A$1:$BG$350,COLUMN(AL$1)+6,FALSE)</f>
        <v>1</v>
      </c>
      <c r="AM38" s="64">
        <f>VLOOKUP((RIGHT($A$32,4))&amp;"0"&amp;$B$7,'ROH3'!$A$1:$BG$350,COLUMN(AM$1)+6,FALSE)</f>
        <v>1425026092.77</v>
      </c>
      <c r="AN38" s="64">
        <f>VLOOKUP((RIGHT($A$32,4))&amp;"0"&amp;$B$7,'ROH3'!$A$1:$BG$350,COLUMN(AN$1)+6,FALSE)</f>
        <v>1484070688.8800001</v>
      </c>
      <c r="AO38" s="66">
        <f>VLOOKUP((RIGHT($A$32,4))&amp;"0"&amp;$B$7,'ROH3'!$A$1:$BG$350,COLUMN(AO$1)+6,FALSE)</f>
        <v>1</v>
      </c>
      <c r="AP38" s="64">
        <f>VLOOKUP((RIGHT($A$32,4))&amp;"0"&amp;$B$7,'ROH3'!$A$1:$BG$350,COLUMN(AP$1)+6,FALSE)</f>
        <v>2829583886.0799999</v>
      </c>
      <c r="AQ38" s="64">
        <f>VLOOKUP((RIGHT($A$32,4))&amp;"0"&amp;$B$7,'ROH3'!$A$1:$BG$350,COLUMN(AQ$1)+6,FALSE)</f>
        <v>2798625990.0700002</v>
      </c>
      <c r="AR38" s="66">
        <f>VLOOKUP((RIGHT($A$32,4))&amp;"0"&amp;$B$7,'ROH3'!$A$1:$BG$350,COLUMN(AR$1)+6,FALSE)</f>
        <v>1</v>
      </c>
      <c r="AS38" s="64">
        <f>VLOOKUP((RIGHT($A$32,4))&amp;"0"&amp;$B$7,'ROH3'!$A$1:$BG$350,COLUMN(AS$1)+6,FALSE)</f>
        <v>1100475195.3</v>
      </c>
      <c r="AT38" s="64">
        <f>VLOOKUP((RIGHT($A$32,4))&amp;"0"&amp;$B$7,'ROH3'!$A$1:$BG$350,COLUMN(AT$1)+6,FALSE)</f>
        <v>1218997187.53</v>
      </c>
      <c r="AU38" s="66">
        <f>VLOOKUP((RIGHT($A$32,4))&amp;"0"&amp;$B$7,'ROH3'!$A$1:$BG$350,COLUMN(AU$1)+6,FALSE)</f>
        <v>1</v>
      </c>
      <c r="AV38" s="64">
        <f>VLOOKUP((RIGHT($A$32,4))&amp;"0"&amp;$B$7,'ROH3'!$A$1:$BG$350,COLUMN(AV$1)+6,FALSE)</f>
        <v>81670045.489999995</v>
      </c>
      <c r="AW38" s="64">
        <f>VLOOKUP((RIGHT($A$32,4))&amp;"0"&amp;$B$7,'ROH3'!$A$1:$BG$350,COLUMN(AW$1)+6,FALSE)</f>
        <v>80920911.829999998</v>
      </c>
      <c r="AX38" s="66">
        <f>VLOOKUP((RIGHT($A$32,4))&amp;"0"&amp;$B$7,'ROH3'!$A$1:$BG$350,COLUMN(AX$1)+6,FALSE)</f>
        <v>1</v>
      </c>
      <c r="AY38" s="64">
        <f>VLOOKUP((RIGHT($A$32,4))&amp;"0"&amp;$B$7,'ROH3'!$A$1:$BG$350,COLUMN(AY$1)+6,FALSE)</f>
        <v>269720594.62</v>
      </c>
      <c r="AZ38" s="64">
        <f>VLOOKUP((RIGHT($A$32,4))&amp;"0"&amp;$B$7,'ROH3'!$A$1:$BG$350,COLUMN(AZ$1)+6,FALSE)</f>
        <v>272454984.92000002</v>
      </c>
      <c r="BA38" s="66">
        <f>VLOOKUP((RIGHT($A$32,4))&amp;"0"&amp;$B$7,'ROH3'!$A$1:$BG$350,COLUMN(BA$1)+6,FALSE)</f>
        <v>1</v>
      </c>
    </row>
    <row r="39" spans="1:53" hidden="1" outlineLevel="1" x14ac:dyDescent="0.25">
      <c r="A39" s="94"/>
      <c r="B39" s="10" t="s">
        <v>80</v>
      </c>
      <c r="C39" s="56">
        <f>VLOOKUP((RIGHT($A$32,4))&amp;"0"&amp;$B$8,'ROH3'!$A$1:$BG$350,COLUMN(C$1)+6,FALSE)</f>
        <v>29415129</v>
      </c>
      <c r="D39" s="56">
        <f>VLOOKUP((RIGHT($A$32,4))&amp;"0"&amp;$B$8,'ROH3'!$A$1:$BG$350,COLUMN(D$1)+6,FALSE)</f>
        <v>22142504</v>
      </c>
      <c r="E39" s="56">
        <f>VLOOKUP((RIGHT($A$32,4))&amp;"0"&amp;$B$8,'ROH3'!$A$1:$BG$350,COLUMN(E$1)+6,FALSE)</f>
        <v>261302029</v>
      </c>
      <c r="F39" s="61">
        <f>VLOOKUP((RIGHT($A$32,4))&amp;"0"&amp;$B$8,'ROH3'!$A$1:$BG$350,COLUMN(F$1)+6,FALSE)</f>
        <v>8.8800000000000008</v>
      </c>
      <c r="G39" s="56">
        <f>VLOOKUP((RIGHT($A$32,4))&amp;"0"&amp;$B$8,'ROH3'!$A$1:$BG$350,COLUMN(G$1)+6,FALSE)</f>
        <v>121354</v>
      </c>
      <c r="H39" s="56">
        <f>VLOOKUP((RIGHT($A$32,4))&amp;"0"&amp;$B$8,'ROH3'!$A$1:$BG$350,COLUMN(H$1)+6,FALSE)</f>
        <v>325078038254</v>
      </c>
      <c r="I39" s="56">
        <f>VLOOKUP((RIGHT($A$32,4))&amp;"0"&amp;$B$8,'ROH3'!$A$1:$BG$350,COLUMN(I$1)+6,FALSE)</f>
        <v>4537646</v>
      </c>
      <c r="J39" s="56">
        <f>VLOOKUP((RIGHT($A$32,4))&amp;"0"&amp;$B$8,'ROH3'!$A$1:$BG$350,COLUMN(J$1)+6,FALSE)</f>
        <v>48061289</v>
      </c>
      <c r="K39" s="61">
        <f>VLOOKUP((RIGHT($A$32,4))&amp;"0"&amp;$B$8,'ROH3'!$A$1:$BG$350,COLUMN(K$1)+6,FALSE)</f>
        <v>1.63</v>
      </c>
      <c r="L39" s="56">
        <f>VLOOKUP((RIGHT($A$32,4))&amp;"0"&amp;$B$8,'ROH3'!$A$1:$BG$350,COLUMN(L$1)+6,FALSE)</f>
        <v>17514173</v>
      </c>
      <c r="M39" s="56">
        <f>VLOOKUP((RIGHT($A$32,4))&amp;"0"&amp;$B$8,'ROH3'!$A$1:$BG$350,COLUMN(M$1)+6,FALSE)</f>
        <v>956004</v>
      </c>
      <c r="N39" s="56">
        <f>VLOOKUP((RIGHT($A$32,4))&amp;"0"&amp;$B$8,'ROH3'!$A$1:$BG$350,COLUMN(N$1)+6,FALSE)</f>
        <v>571801</v>
      </c>
      <c r="O39" s="56">
        <f>VLOOKUP((RIGHT($A$32,4))&amp;"0"&amp;$B$8,'ROH3'!$A$1:$BG$350,COLUMN(O$1)+6,FALSE)</f>
        <v>7225568</v>
      </c>
      <c r="P39" s="56">
        <f>VLOOKUP((RIGHT($A$32,4))&amp;"0"&amp;$B$8,'ROH3'!$A$1:$BG$350,COLUMN(P$1)+6,FALSE)</f>
        <v>40835721</v>
      </c>
      <c r="Q39" s="61">
        <f>VLOOKUP((RIGHT($A$32,4))&amp;"0"&amp;$B$8,'ROH3'!$A$1:$BG$350,COLUMN(Q$1)+6,FALSE)</f>
        <v>5.65</v>
      </c>
      <c r="R39" s="56">
        <f>VLOOKUP((RIGHT($A$32,4))&amp;"0"&amp;$B$8,'ROH3'!$A$1:$BG$350,COLUMN(R$1)+6,FALSE)</f>
        <v>4035366</v>
      </c>
      <c r="S39" s="56">
        <f>VLOOKUP((RIGHT($A$32,4))&amp;"0"&amp;$B$8,'ROH3'!$A$1:$BG$350,COLUMN(S$1)+6,FALSE)</f>
        <v>173190</v>
      </c>
      <c r="T39" s="56">
        <f>VLOOKUP((RIGHT($A$32,4))&amp;"0"&amp;$B$8,'ROH3'!$A$1:$BG$350,COLUMN(T$1)+6,FALSE)</f>
        <v>598125</v>
      </c>
      <c r="U39" s="56">
        <f>VLOOKUP((RIGHT($A$32,4))&amp;"0"&amp;$B$8,'ROH3'!$A$1:$BG$350,COLUMN(U$1)+6,FALSE)</f>
        <v>0</v>
      </c>
      <c r="V39" s="56">
        <f>VLOOKUP((RIGHT($A$32,4))&amp;"0"&amp;$B$8,'ROH3'!$A$1:$BG$350,COLUMN(V$1)+6,FALSE)</f>
        <v>26882432</v>
      </c>
      <c r="W39" s="56">
        <f>VLOOKUP((RIGHT($A$32,4))&amp;"0"&amp;$B$8,'ROH3'!$A$1:$BG$350,COLUMN(W$1)+6,FALSE)</f>
        <v>966366368</v>
      </c>
      <c r="X39" s="61">
        <f>VLOOKUP((RIGHT($A$32,4))&amp;"0"&amp;$B$8,'ROH3'!$A$1:$BG$350,COLUMN(X$1)+6,FALSE)</f>
        <v>32.85</v>
      </c>
      <c r="Y39" s="56">
        <f>VLOOKUP((RIGHT($A$32,4))&amp;"0"&amp;$B$8,'ROH3'!$A$1:$BG$350,COLUMN(Y$1)+6,FALSE)</f>
        <v>226340490</v>
      </c>
      <c r="Z39" s="56">
        <f>VLOOKUP((RIGHT($A$32,4))&amp;"0"&amp;$B$8,'ROH3'!$A$1:$BG$350,COLUMN(Z$1)+6,FALSE)</f>
        <v>24867857</v>
      </c>
      <c r="AA39" s="56">
        <f>VLOOKUP((RIGHT($A$32,4))&amp;"0"&amp;$B$8,'ROH3'!$A$1:$BG$350,COLUMN(AA$1)+6,FALSE)</f>
        <v>881628946</v>
      </c>
      <c r="AB39" s="56">
        <f>VLOOKUP((RIGHT($A$32,4))&amp;"0"&amp;$B$8,'ROH3'!$A$1:$BG$350,COLUMN(AB$1)+6,FALSE)</f>
        <v>25208064</v>
      </c>
      <c r="AC39" s="56">
        <f>VLOOKUP((RIGHT($A$32,4))&amp;"0"&amp;$B$8,'ROH3'!$A$1:$BG$350,COLUMN(AC$1)+6,FALSE)</f>
        <v>34661349</v>
      </c>
      <c r="AD39" s="56">
        <f>VLOOKUP((RIGHT($A$32,4))&amp;"0"&amp;$B$8,'ROH3'!$A$1:$BG$350,COLUMN(AD$1)+6,FALSE)</f>
        <v>152</v>
      </c>
      <c r="AE39" s="56">
        <f>VLOOKUP((RIGHT($A$32,4))&amp;"0"&amp;$B$8,'ROH3'!$A$1:$BG$350,COLUMN(AE$1)+6,FALSE)</f>
        <v>1352111</v>
      </c>
      <c r="AF39" s="56">
        <f>VLOOKUP((RIGHT($A$32,4))&amp;"0"&amp;$B$8,'ROH3'!$A$1:$BG$350,COLUMN(AF$1)+6,FALSE)</f>
        <v>22752</v>
      </c>
      <c r="AG39" s="63">
        <f>VLOOKUP((RIGHT($A$32,4))&amp;"0"&amp;$B$8,'ROH3'!$A$1:$BG$350,COLUMN(AG$1)+6,FALSE)</f>
        <v>17756754286.310001</v>
      </c>
      <c r="AH39" s="63">
        <f>VLOOKUP((RIGHT($A$32,4))&amp;"0"&amp;$B$8,'ROH3'!$A$1:$BG$350,COLUMN(AH$1)+6,FALSE)</f>
        <v>17479198100.52</v>
      </c>
      <c r="AI39" s="65">
        <f>VLOOKUP((RIGHT($A$32,4))&amp;"0"&amp;$B$8,'ROH3'!$A$1:$BG$350,COLUMN(AI$1)+6,FALSE)</f>
        <v>1</v>
      </c>
      <c r="AJ39" s="63">
        <f>VLOOKUP((RIGHT($A$32,4))&amp;"0"&amp;$B$8,'ROH3'!$A$1:$BG$350,COLUMN(AJ$1)+6,FALSE)</f>
        <v>5812938365.1800003</v>
      </c>
      <c r="AK39" s="63">
        <f>VLOOKUP((RIGHT($A$32,4))&amp;"0"&amp;$B$8,'ROH3'!$A$1:$BG$350,COLUMN(AK$1)+6,FALSE)</f>
        <v>5909136535.3400002</v>
      </c>
      <c r="AL39" s="65">
        <f>VLOOKUP((RIGHT($A$32,4))&amp;"0"&amp;$B$8,'ROH3'!$A$1:$BG$350,COLUMN(AL$1)+6,FALSE)</f>
        <v>1</v>
      </c>
      <c r="AM39" s="63">
        <f>VLOOKUP((RIGHT($A$32,4))&amp;"0"&amp;$B$8,'ROH3'!$A$1:$BG$350,COLUMN(AM$1)+6,FALSE)</f>
        <v>19044538170.529999</v>
      </c>
      <c r="AN39" s="63">
        <f>VLOOKUP((RIGHT($A$32,4))&amp;"0"&amp;$B$8,'ROH3'!$A$1:$BG$350,COLUMN(AN$1)+6,FALSE)</f>
        <v>19685501566.939999</v>
      </c>
      <c r="AO39" s="65">
        <f>VLOOKUP((RIGHT($A$32,4))&amp;"0"&amp;$B$8,'ROH3'!$A$1:$BG$350,COLUMN(AO$1)+6,FALSE)</f>
        <v>1</v>
      </c>
      <c r="AP39" s="63">
        <f>VLOOKUP((RIGHT($A$32,4))&amp;"0"&amp;$B$8,'ROH3'!$A$1:$BG$350,COLUMN(AP$1)+6,FALSE)</f>
        <v>30439569107.939999</v>
      </c>
      <c r="AQ39" s="63">
        <f>VLOOKUP((RIGHT($A$32,4))&amp;"0"&amp;$B$8,'ROH3'!$A$1:$BG$350,COLUMN(AQ$1)+6,FALSE)</f>
        <v>30228778282.560001</v>
      </c>
      <c r="AR39" s="65">
        <f>VLOOKUP((RIGHT($A$32,4))&amp;"0"&amp;$B$8,'ROH3'!$A$1:$BG$350,COLUMN(AR$1)+6,FALSE)</f>
        <v>1</v>
      </c>
      <c r="AS39" s="63">
        <f>VLOOKUP((RIGHT($A$32,4))&amp;"0"&amp;$B$8,'ROH3'!$A$1:$BG$350,COLUMN(AS$1)+6,FALSE)</f>
        <v>13066849732.42</v>
      </c>
      <c r="AT39" s="63">
        <f>VLOOKUP((RIGHT($A$32,4))&amp;"0"&amp;$B$8,'ROH3'!$A$1:$BG$350,COLUMN(AT$1)+6,FALSE)</f>
        <v>14166494914.66</v>
      </c>
      <c r="AU39" s="65">
        <f>VLOOKUP((RIGHT($A$32,4))&amp;"0"&amp;$B$8,'ROH3'!$A$1:$BG$350,COLUMN(AU$1)+6,FALSE)</f>
        <v>1</v>
      </c>
      <c r="AV39" s="63">
        <f>VLOOKUP((RIGHT($A$32,4))&amp;"0"&amp;$B$8,'ROH3'!$A$1:$BG$350,COLUMN(AV$1)+6,FALSE)</f>
        <v>731048651.99000001</v>
      </c>
      <c r="AW39" s="63">
        <f>VLOOKUP((RIGHT($A$32,4))&amp;"0"&amp;$B$8,'ROH3'!$A$1:$BG$350,COLUMN(AW$1)+6,FALSE)</f>
        <v>733337909.80999994</v>
      </c>
      <c r="AX39" s="65">
        <f>VLOOKUP((RIGHT($A$32,4))&amp;"0"&amp;$B$8,'ROH3'!$A$1:$BG$350,COLUMN(AX$1)+6,FALSE)</f>
        <v>1</v>
      </c>
      <c r="AY39" s="63">
        <f>VLOOKUP((RIGHT($A$32,4))&amp;"0"&amp;$B$8,'ROH3'!$A$1:$BG$350,COLUMN(AY$1)+6,FALSE)</f>
        <v>5603959563.1099997</v>
      </c>
      <c r="AZ39" s="63">
        <f>VLOOKUP((RIGHT($A$32,4))&amp;"0"&amp;$B$8,'ROH3'!$A$1:$BG$350,COLUMN(AZ$1)+6,FALSE)</f>
        <v>5606896274.0600004</v>
      </c>
      <c r="BA39" s="65">
        <f>VLOOKUP((RIGHT($A$32,4))&amp;"0"&amp;$B$8,'ROH3'!$A$1:$BG$350,COLUMN(BA$1)+6,FALSE)</f>
        <v>1</v>
      </c>
    </row>
    <row r="40" spans="1:53" hidden="1" outlineLevel="1" x14ac:dyDescent="0.25">
      <c r="A40" s="94"/>
      <c r="B40" s="16" t="s">
        <v>20</v>
      </c>
      <c r="C40" s="57">
        <f>VLOOKUP((RIGHT($A$32,4))&amp;"0"&amp;$B$9,'ROH3'!$A$1:$BG$350,COLUMN(C$1)+6,FALSE)</f>
        <v>76467285</v>
      </c>
      <c r="D40" s="57">
        <f>VLOOKUP((RIGHT($A$32,4))&amp;"0"&amp;$B$9,'ROH3'!$A$1:$BG$350,COLUMN(D$1)+6,FALSE)</f>
        <v>57378467</v>
      </c>
      <c r="E40" s="57">
        <f>VLOOKUP((RIGHT($A$32,4))&amp;"0"&amp;$B$9,'ROH3'!$A$1:$BG$350,COLUMN(E$1)+6,FALSE)</f>
        <v>707742169</v>
      </c>
      <c r="F40" s="62">
        <f>VLOOKUP((RIGHT($A$32,4))&amp;"0"&amp;$B$9,'ROH3'!$A$1:$BG$350,COLUMN(F$1)+6,FALSE)</f>
        <v>9.26</v>
      </c>
      <c r="G40" s="57">
        <f>VLOOKUP((RIGHT($A$32,4))&amp;"0"&amp;$B$9,'ROH3'!$A$1:$BG$350,COLUMN(G$1)+6,FALSE)</f>
        <v>149464</v>
      </c>
      <c r="H40" s="57">
        <f>VLOOKUP((RIGHT($A$32,4))&amp;"0"&amp;$B$9,'ROH3'!$A$1:$BG$350,COLUMN(H$1)+6,FALSE)</f>
        <v>833738516685</v>
      </c>
      <c r="I40" s="57">
        <f>VLOOKUP((RIGHT($A$32,4))&amp;"0"&amp;$B$9,'ROH3'!$A$1:$BG$350,COLUMN(I$1)+6,FALSE)</f>
        <v>12091516</v>
      </c>
      <c r="J40" s="57">
        <f>VLOOKUP((RIGHT($A$32,4))&amp;"0"&amp;$B$9,'ROH3'!$A$1:$BG$350,COLUMN(J$1)+6,FALSE)</f>
        <v>134418031</v>
      </c>
      <c r="K40" s="62">
        <f>VLOOKUP((RIGHT($A$32,4))&amp;"0"&amp;$B$9,'ROH3'!$A$1:$BG$350,COLUMN(K$1)+6,FALSE)</f>
        <v>1.76</v>
      </c>
      <c r="L40" s="57">
        <f>VLOOKUP((RIGHT($A$32,4))&amp;"0"&amp;$B$9,'ROH3'!$A$1:$BG$350,COLUMN(L$1)+6,FALSE)</f>
        <v>49942872</v>
      </c>
      <c r="M40" s="57">
        <f>VLOOKUP((RIGHT($A$32,4))&amp;"0"&amp;$B$9,'ROH3'!$A$1:$BG$350,COLUMN(M$1)+6,FALSE)</f>
        <v>2621052</v>
      </c>
      <c r="N40" s="57">
        <f>VLOOKUP((RIGHT($A$32,4))&amp;"0"&amp;$B$9,'ROH3'!$A$1:$BG$350,COLUMN(N$1)+6,FALSE)</f>
        <v>1600154</v>
      </c>
      <c r="O40" s="57">
        <f>VLOOKUP((RIGHT($A$32,4))&amp;"0"&amp;$B$9,'ROH3'!$A$1:$BG$350,COLUMN(O$1)+6,FALSE)</f>
        <v>19580228</v>
      </c>
      <c r="P40" s="57">
        <f>VLOOKUP((RIGHT($A$32,4))&amp;"0"&amp;$B$9,'ROH3'!$A$1:$BG$350,COLUMN(P$1)+6,FALSE)</f>
        <v>114837803</v>
      </c>
      <c r="Q40" s="62">
        <f>VLOOKUP((RIGHT($A$32,4))&amp;"0"&amp;$B$9,'ROH3'!$A$1:$BG$350,COLUMN(Q$1)+6,FALSE)</f>
        <v>5.86</v>
      </c>
      <c r="R40" s="57">
        <f>VLOOKUP((RIGHT($A$32,4))&amp;"0"&amp;$B$9,'ROH3'!$A$1:$BG$350,COLUMN(R$1)+6,FALSE)</f>
        <v>10845613</v>
      </c>
      <c r="S40" s="57">
        <f>VLOOKUP((RIGHT($A$32,4))&amp;"0"&amp;$B$9,'ROH3'!$A$1:$BG$350,COLUMN(S$1)+6,FALSE)</f>
        <v>431454</v>
      </c>
      <c r="T40" s="57">
        <f>VLOOKUP((RIGHT($A$32,4))&amp;"0"&amp;$B$9,'ROH3'!$A$1:$BG$350,COLUMN(T$1)+6,FALSE)</f>
        <v>1499287</v>
      </c>
      <c r="U40" s="57">
        <f>VLOOKUP((RIGHT($A$32,4))&amp;"0"&amp;$B$9,'ROH3'!$A$1:$BG$350,COLUMN(U$1)+6,FALSE)</f>
        <v>0</v>
      </c>
      <c r="V40" s="57">
        <f>VLOOKUP((RIGHT($A$32,4))&amp;"0"&amp;$B$9,'ROH3'!$A$1:$BG$350,COLUMN(V$1)+6,FALSE)</f>
        <v>68978809</v>
      </c>
      <c r="W40" s="57">
        <f>VLOOKUP((RIGHT($A$32,4))&amp;"0"&amp;$B$9,'ROH3'!$A$1:$BG$350,COLUMN(W$1)+6,FALSE)</f>
        <v>2515079663</v>
      </c>
      <c r="X40" s="62">
        <f>VLOOKUP((RIGHT($A$32,4))&amp;"0"&amp;$B$9,'ROH3'!$A$1:$BG$350,COLUMN(X$1)+6,FALSE)</f>
        <v>32.89</v>
      </c>
      <c r="Y40" s="57">
        <f>VLOOKUP((RIGHT($A$32,4))&amp;"0"&amp;$B$9,'ROH3'!$A$1:$BG$350,COLUMN(Y$1)+6,FALSE)</f>
        <v>611159536</v>
      </c>
      <c r="Z40" s="57">
        <f>VLOOKUP((RIGHT($A$32,4))&amp;"0"&amp;$B$9,'ROH3'!$A$1:$BG$350,COLUMN(Z$1)+6,FALSE)</f>
        <v>62387994</v>
      </c>
      <c r="AA40" s="57">
        <f>VLOOKUP((RIGHT($A$32,4))&amp;"0"&amp;$B$9,'ROH3'!$A$1:$BG$350,COLUMN(AA$1)+6,FALSE)</f>
        <v>2301810028</v>
      </c>
      <c r="AB40" s="57">
        <f>VLOOKUP((RIGHT($A$32,4))&amp;"0"&amp;$B$9,'ROH3'!$A$1:$BG$350,COLUMN(AB$1)+6,FALSE)</f>
        <v>64484261</v>
      </c>
      <c r="AC40" s="57">
        <f>VLOOKUP((RIGHT($A$32,4))&amp;"0"&amp;$B$9,'ROH3'!$A$1:$BG$350,COLUMN(AC$1)+6,FALSE)</f>
        <v>86395989</v>
      </c>
      <c r="AD40" s="57">
        <f>VLOOKUP((RIGHT($A$32,4))&amp;"0"&amp;$B$9,'ROH3'!$A$1:$BG$350,COLUMN(AD$1)+6,FALSE)</f>
        <v>1391</v>
      </c>
      <c r="AE40" s="57">
        <f>VLOOKUP((RIGHT($A$32,4))&amp;"0"&amp;$B$9,'ROH3'!$A$1:$BG$350,COLUMN(AE$1)+6,FALSE)</f>
        <v>4058271</v>
      </c>
      <c r="AF40" s="57">
        <f>VLOOKUP((RIGHT($A$32,4))&amp;"0"&amp;$B$9,'ROH3'!$A$1:$BG$350,COLUMN(AF$1)+6,FALSE)</f>
        <v>47881</v>
      </c>
      <c r="AG40" s="64">
        <f>VLOOKUP((RIGHT($A$32,4))&amp;"0"&amp;$B$9,'ROH3'!$A$1:$BG$350,COLUMN(AG$1)+6,FALSE)</f>
        <v>43691702532.709999</v>
      </c>
      <c r="AH40" s="64">
        <f>VLOOKUP((RIGHT($A$32,4))&amp;"0"&amp;$B$9,'ROH3'!$A$1:$BG$350,COLUMN(AH$1)+6,FALSE)</f>
        <v>43214359848.580002</v>
      </c>
      <c r="AI40" s="66">
        <f>VLOOKUP((RIGHT($A$32,4))&amp;"0"&amp;$B$9,'ROH3'!$A$1:$BG$350,COLUMN(AI$1)+6,FALSE)</f>
        <v>1</v>
      </c>
      <c r="AJ40" s="64">
        <f>VLOOKUP((RIGHT($A$32,4))&amp;"0"&amp;$B$9,'ROH3'!$A$1:$BG$350,COLUMN(AJ$1)+6,FALSE)</f>
        <v>14734063151.940001</v>
      </c>
      <c r="AK40" s="64">
        <f>VLOOKUP((RIGHT($A$32,4))&amp;"0"&amp;$B$9,'ROH3'!$A$1:$BG$350,COLUMN(AK$1)+6,FALSE)</f>
        <v>14933614349.99</v>
      </c>
      <c r="AL40" s="66">
        <f>VLOOKUP((RIGHT($A$32,4))&amp;"0"&amp;$B$9,'ROH3'!$A$1:$BG$350,COLUMN(AL$1)+6,FALSE)</f>
        <v>1</v>
      </c>
      <c r="AM40" s="64">
        <f>VLOOKUP((RIGHT($A$32,4))&amp;"0"&amp;$B$9,'ROH3'!$A$1:$BG$350,COLUMN(AM$1)+6,FALSE)</f>
        <v>47653267140.43</v>
      </c>
      <c r="AN40" s="64">
        <f>VLOOKUP((RIGHT($A$32,4))&amp;"0"&amp;$B$9,'ROH3'!$A$1:$BG$350,COLUMN(AN$1)+6,FALSE)</f>
        <v>49721797617.790001</v>
      </c>
      <c r="AO40" s="66">
        <f>VLOOKUP((RIGHT($A$32,4))&amp;"0"&amp;$B$9,'ROH3'!$A$1:$BG$350,COLUMN(AO$1)+6,FALSE)</f>
        <v>1</v>
      </c>
      <c r="AP40" s="64">
        <f>VLOOKUP((RIGHT($A$32,4))&amp;"0"&amp;$B$9,'ROH3'!$A$1:$BG$350,COLUMN(AP$1)+6,FALSE)</f>
        <v>81874336371.600006</v>
      </c>
      <c r="AQ40" s="64">
        <f>VLOOKUP((RIGHT($A$32,4))&amp;"0"&amp;$B$9,'ROH3'!$A$1:$BG$350,COLUMN(AQ$1)+6,FALSE)</f>
        <v>81531370797.789993</v>
      </c>
      <c r="AR40" s="66">
        <f>VLOOKUP((RIGHT($A$32,4))&amp;"0"&amp;$B$9,'ROH3'!$A$1:$BG$350,COLUMN(AR$1)+6,FALSE)</f>
        <v>1</v>
      </c>
      <c r="AS40" s="64">
        <f>VLOOKUP((RIGHT($A$32,4))&amp;"0"&amp;$B$9,'ROH3'!$A$1:$BG$350,COLUMN(AS$1)+6,FALSE)</f>
        <v>34237298380.09</v>
      </c>
      <c r="AT40" s="64">
        <f>VLOOKUP((RIGHT($A$32,4))&amp;"0"&amp;$B$9,'ROH3'!$A$1:$BG$350,COLUMN(AT$1)+6,FALSE)</f>
        <v>37017751860.18</v>
      </c>
      <c r="AU40" s="66">
        <f>VLOOKUP((RIGHT($A$32,4))&amp;"0"&amp;$B$9,'ROH3'!$A$1:$BG$350,COLUMN(AU$1)+6,FALSE)</f>
        <v>1</v>
      </c>
      <c r="AV40" s="64">
        <f>VLOOKUP((RIGHT($A$32,4))&amp;"0"&amp;$B$9,'ROH3'!$A$1:$BG$350,COLUMN(AV$1)+6,FALSE)</f>
        <v>2180379821.4000001</v>
      </c>
      <c r="AW40" s="64">
        <f>VLOOKUP((RIGHT($A$32,4))&amp;"0"&amp;$B$9,'ROH3'!$A$1:$BG$350,COLUMN(AW$1)+6,FALSE)</f>
        <v>2174474030.1599998</v>
      </c>
      <c r="AX40" s="66">
        <f>VLOOKUP((RIGHT($A$32,4))&amp;"0"&amp;$B$9,'ROH3'!$A$1:$BG$350,COLUMN(AX$1)+6,FALSE)</f>
        <v>1</v>
      </c>
      <c r="AY40" s="64">
        <f>VLOOKUP((RIGHT($A$32,4))&amp;"0"&amp;$B$9,'ROH3'!$A$1:$BG$350,COLUMN(AY$1)+6,FALSE)</f>
        <v>14395230008.07</v>
      </c>
      <c r="AZ40" s="64">
        <f>VLOOKUP((RIGHT($A$32,4))&amp;"0"&amp;$B$9,'ROH3'!$A$1:$BG$350,COLUMN(AZ$1)+6,FALSE)</f>
        <v>14398395364.370001</v>
      </c>
      <c r="BA40" s="66">
        <f>VLOOKUP((RIGHT($A$32,4))&amp;"0"&amp;$B$9,'ROH3'!$A$1:$BG$350,COLUMN(BA$1)+6,FALSE)</f>
        <v>1</v>
      </c>
    </row>
    <row r="41" spans="1:53" hidden="1" outlineLevel="1" x14ac:dyDescent="0.25"/>
    <row r="42" spans="1:53" hidden="1" outlineLevel="1" x14ac:dyDescent="0.25">
      <c r="A42" s="93" t="s">
        <v>950</v>
      </c>
      <c r="B42" s="10" t="s">
        <v>77</v>
      </c>
      <c r="C42" s="56">
        <f>VLOOKUP((RIGHT($A$32,4))&amp;"1"&amp;$B$11,'ROH3'!$A$1:$BG$350,COLUMN(C$1)+6,FALSE)</f>
        <v>28575174</v>
      </c>
      <c r="D42" s="56">
        <f>VLOOKUP((RIGHT($A$32,4))&amp;"1"&amp;$B$11,'ROH3'!$A$1:$BG$350,COLUMN(D$1)+6,FALSE)</f>
        <v>21530209</v>
      </c>
      <c r="E42" s="56">
        <f>VLOOKUP((RIGHT($A$32,4))&amp;"1"&amp;$B$11,'ROH3'!$A$1:$BG$350,COLUMN(E$1)+6,FALSE)</f>
        <v>284921713</v>
      </c>
      <c r="F42" s="61">
        <f>VLOOKUP((RIGHT($A$32,4))&amp;"1"&amp;$B$11,'ROH3'!$A$1:$BG$350,COLUMN(F$1)+6,FALSE)</f>
        <v>9.9700000000000006</v>
      </c>
      <c r="G42" s="56">
        <f>VLOOKUP((RIGHT($A$32,4))&amp;"1"&amp;$B$11,'ROH3'!$A$1:$BG$350,COLUMN(G$1)+6,FALSE)</f>
        <v>107203</v>
      </c>
      <c r="H42" s="56">
        <f>VLOOKUP((RIGHT($A$32,4))&amp;"1"&amp;$B$11,'ROH3'!$A$1:$BG$350,COLUMN(H$1)+6,FALSE)</f>
        <v>311405661990</v>
      </c>
      <c r="I42" s="56">
        <f>VLOOKUP((RIGHT($A$32,4))&amp;"1"&amp;$B$11,'ROH3'!$A$1:$BG$350,COLUMN(I$1)+6,FALSE)</f>
        <v>4742163</v>
      </c>
      <c r="J42" s="56">
        <f>VLOOKUP((RIGHT($A$32,4))&amp;"1"&amp;$B$11,'ROH3'!$A$1:$BG$350,COLUMN(J$1)+6,FALSE)</f>
        <v>56337431</v>
      </c>
      <c r="K42" s="61">
        <f>VLOOKUP((RIGHT($A$32,4))&amp;"1"&amp;$B$11,'ROH3'!$A$1:$BG$350,COLUMN(K$1)+6,FALSE)</f>
        <v>1.97</v>
      </c>
      <c r="L42" s="56">
        <f>VLOOKUP((RIGHT($A$32,4))&amp;"1"&amp;$B$11,'ROH3'!$A$1:$BG$350,COLUMN(L$1)+6,FALSE)</f>
        <v>21354408</v>
      </c>
      <c r="M42" s="56">
        <f>VLOOKUP((RIGHT($A$32,4))&amp;"1"&amp;$B$11,'ROH3'!$A$1:$BG$350,COLUMN(M$1)+6,FALSE)</f>
        <v>1058994</v>
      </c>
      <c r="N42" s="56">
        <f>VLOOKUP((RIGHT($A$32,4))&amp;"1"&amp;$B$11,'ROH3'!$A$1:$BG$350,COLUMN(N$1)+6,FALSE)</f>
        <v>666359</v>
      </c>
      <c r="O42" s="56">
        <f>VLOOKUP((RIGHT($A$32,4))&amp;"1"&amp;$B$11,'ROH3'!$A$1:$BG$350,COLUMN(O$1)+6,FALSE)</f>
        <v>7827406</v>
      </c>
      <c r="P42" s="56">
        <f>VLOOKUP((RIGHT($A$32,4))&amp;"1"&amp;$B$11,'ROH3'!$A$1:$BG$350,COLUMN(P$1)+6,FALSE)</f>
        <v>48510025</v>
      </c>
      <c r="Q42" s="61">
        <f>VLOOKUP((RIGHT($A$32,4))&amp;"1"&amp;$B$11,'ROH3'!$A$1:$BG$350,COLUMN(Q$1)+6,FALSE)</f>
        <v>6.2</v>
      </c>
      <c r="R42" s="56">
        <f>VLOOKUP((RIGHT($A$32,4))&amp;"1"&amp;$B$11,'ROH3'!$A$1:$BG$350,COLUMN(R$1)+6,FALSE)</f>
        <v>4304696</v>
      </c>
      <c r="S42" s="56">
        <f>VLOOKUP((RIGHT($A$32,4))&amp;"1"&amp;$B$11,'ROH3'!$A$1:$BG$350,COLUMN(S$1)+6,FALSE)</f>
        <v>158070</v>
      </c>
      <c r="T42" s="56">
        <f>VLOOKUP((RIGHT($A$32,4))&amp;"1"&amp;$B$11,'ROH3'!$A$1:$BG$350,COLUMN(T$1)+6,FALSE)</f>
        <v>530907</v>
      </c>
      <c r="U42" s="56">
        <f>VLOOKUP((RIGHT($A$32,4))&amp;"1"&amp;$B$11,'ROH3'!$A$1:$BG$350,COLUMN(U$1)+6,FALSE)</f>
        <v>0</v>
      </c>
      <c r="V42" s="56">
        <f>VLOOKUP((RIGHT($A$32,4))&amp;"1"&amp;$B$11,'ROH3'!$A$1:$BG$350,COLUMN(V$1)+6,FALSE)</f>
        <v>25662113</v>
      </c>
      <c r="W42" s="56">
        <f>VLOOKUP((RIGHT($A$32,4))&amp;"1"&amp;$B$11,'ROH3'!$A$1:$BG$350,COLUMN(W$1)+6,FALSE)</f>
        <v>966998351</v>
      </c>
      <c r="X42" s="61">
        <f>VLOOKUP((RIGHT($A$32,4))&amp;"1"&amp;$B$11,'ROH3'!$A$1:$BG$350,COLUMN(X$1)+6,FALSE)</f>
        <v>33.840000000000003</v>
      </c>
      <c r="Y42" s="56">
        <f>VLOOKUP((RIGHT($A$32,4))&amp;"1"&amp;$B$11,'ROH3'!$A$1:$BG$350,COLUMN(Y$1)+6,FALSE)</f>
        <v>250666974</v>
      </c>
      <c r="Z42" s="56">
        <f>VLOOKUP((RIGHT($A$32,4))&amp;"1"&amp;$B$11,'ROH3'!$A$1:$BG$350,COLUMN(Z$1)+6,FALSE)</f>
        <v>22366521</v>
      </c>
      <c r="AA42" s="56">
        <f>VLOOKUP((RIGHT($A$32,4))&amp;"1"&amp;$B$11,'ROH3'!$A$1:$BG$350,COLUMN(AA$1)+6,FALSE)</f>
        <v>888854049</v>
      </c>
      <c r="AB42" s="56">
        <f>VLOOKUP((RIGHT($A$32,4))&amp;"1"&amp;$B$11,'ROH3'!$A$1:$BG$350,COLUMN(AB$1)+6,FALSE)</f>
        <v>23735749</v>
      </c>
      <c r="AC42" s="56">
        <f>VLOOKUP((RIGHT($A$32,4))&amp;"1"&amp;$B$11,'ROH3'!$A$1:$BG$350,COLUMN(AC$1)+6,FALSE)</f>
        <v>32042010</v>
      </c>
      <c r="AD42" s="56">
        <f>VLOOKUP((RIGHT($A$32,4))&amp;"1"&amp;$B$11,'ROH3'!$A$1:$BG$350,COLUMN(AD$1)+6,FALSE)</f>
        <v>22</v>
      </c>
      <c r="AE42" s="56">
        <f>VLOOKUP((RIGHT($A$32,4))&amp;"1"&amp;$B$11,'ROH3'!$A$1:$BG$350,COLUMN(AE$1)+6,FALSE)</f>
        <v>1897510</v>
      </c>
      <c r="AF42" s="56">
        <f>VLOOKUP((RIGHT($A$32,4))&amp;"1"&amp;$B$11,'ROH3'!$A$1:$BG$350,COLUMN(AF$1)+6,FALSE)</f>
        <v>2494</v>
      </c>
      <c r="AG42" s="63">
        <f>VLOOKUP((RIGHT($A$32,4))&amp;"1"&amp;$B$11,'ROH3'!$A$1:$BG$350,COLUMN(AG$1)+6,FALSE)</f>
        <v>15579697046.17</v>
      </c>
      <c r="AH42" s="63">
        <f>VLOOKUP((RIGHT($A$32,4))&amp;"1"&amp;$B$11,'ROH3'!$A$1:$BG$350,COLUMN(AH$1)+6,FALSE)</f>
        <v>15498631066.43</v>
      </c>
      <c r="AI42" s="65">
        <f>VLOOKUP((RIGHT($A$32,4))&amp;"1"&amp;$B$11,'ROH3'!$A$1:$BG$350,COLUMN(AI$1)+6,FALSE)</f>
        <v>1.0052000000000001</v>
      </c>
      <c r="AJ42" s="63">
        <f>VLOOKUP((RIGHT($A$32,4))&amp;"1"&amp;$B$11,'ROH3'!$A$1:$BG$350,COLUMN(AJ$1)+6,FALSE)</f>
        <v>5335692074.75</v>
      </c>
      <c r="AK42" s="63">
        <f>VLOOKUP((RIGHT($A$32,4))&amp;"1"&amp;$B$11,'ROH3'!$A$1:$BG$350,COLUMN(AK$1)+6,FALSE)</f>
        <v>5354333665.6800003</v>
      </c>
      <c r="AL42" s="65">
        <f>VLOOKUP((RIGHT($A$32,4))&amp;"1"&amp;$B$11,'ROH3'!$A$1:$BG$350,COLUMN(AL$1)+6,FALSE)</f>
        <v>0.99650000000000005</v>
      </c>
      <c r="AM42" s="63">
        <f>VLOOKUP((RIGHT($A$32,4))&amp;"1"&amp;$B$11,'ROH3'!$A$1:$BG$350,COLUMN(AM$1)+6,FALSE)</f>
        <v>17737492283.349998</v>
      </c>
      <c r="AN42" s="63">
        <f>VLOOKUP((RIGHT($A$32,4))&amp;"1"&amp;$B$11,'ROH3'!$A$1:$BG$350,COLUMN(AN$1)+6,FALSE)</f>
        <v>18682389677.07</v>
      </c>
      <c r="AO42" s="65">
        <f>VLOOKUP((RIGHT($A$32,4))&amp;"1"&amp;$B$11,'ROH3'!$A$1:$BG$350,COLUMN(AO$1)+6,FALSE)</f>
        <v>0.94940000000000002</v>
      </c>
      <c r="AP42" s="63">
        <f>VLOOKUP((RIGHT($A$32,4))&amp;"1"&amp;$B$11,'ROH3'!$A$1:$BG$350,COLUMN(AP$1)+6,FALSE)</f>
        <v>32772129437.459999</v>
      </c>
      <c r="AQ42" s="63">
        <f>VLOOKUP((RIGHT($A$32,4))&amp;"1"&amp;$B$11,'ROH3'!$A$1:$BG$350,COLUMN(AQ$1)+6,FALSE)</f>
        <v>32786381832.099998</v>
      </c>
      <c r="AR42" s="65">
        <f>VLOOKUP((RIGHT($A$32,4))&amp;"1"&amp;$B$11,'ROH3'!$A$1:$BG$350,COLUMN(AR$1)+6,FALSE)</f>
        <v>0.99960000000000004</v>
      </c>
      <c r="AS42" s="63">
        <f>VLOOKUP((RIGHT($A$32,4))&amp;"1"&amp;$B$11,'ROH3'!$A$1:$BG$350,COLUMN(AS$1)+6,FALSE)</f>
        <v>13508867476.17</v>
      </c>
      <c r="AT42" s="63">
        <f>VLOOKUP((RIGHT($A$32,4))&amp;"1"&amp;$B$11,'ROH3'!$A$1:$BG$350,COLUMN(AT$1)+6,FALSE)</f>
        <v>14490718925.99</v>
      </c>
      <c r="AU42" s="65">
        <f>VLOOKUP((RIGHT($A$32,4))&amp;"1"&amp;$B$11,'ROH3'!$A$1:$BG$350,COLUMN(AU$1)+6,FALSE)</f>
        <v>0.93220000000000003</v>
      </c>
      <c r="AV42" s="63">
        <f>VLOOKUP((RIGHT($A$32,4))&amp;"1"&amp;$B$11,'ROH3'!$A$1:$BG$350,COLUMN(AV$1)+6,FALSE)</f>
        <v>982100132.71000004</v>
      </c>
      <c r="AW42" s="63">
        <f>VLOOKUP((RIGHT($A$32,4))&amp;"1"&amp;$B$11,'ROH3'!$A$1:$BG$350,COLUMN(AW$1)+6,FALSE)</f>
        <v>976188499.72000003</v>
      </c>
      <c r="AX42" s="65">
        <f>VLOOKUP((RIGHT($A$32,4))&amp;"1"&amp;$B$11,'ROH3'!$A$1:$BG$350,COLUMN(AX$1)+6,FALSE)</f>
        <v>1.0061</v>
      </c>
      <c r="AY42" s="63">
        <f>VLOOKUP((RIGHT($A$32,4))&amp;"1"&amp;$B$11,'ROH3'!$A$1:$BG$350,COLUMN(AY$1)+6,FALSE)</f>
        <v>4800364517.6499996</v>
      </c>
      <c r="AZ42" s="63">
        <f>VLOOKUP((RIGHT($A$32,4))&amp;"1"&amp;$B$11,'ROH3'!$A$1:$BG$350,COLUMN(AZ$1)+6,FALSE)</f>
        <v>4794161674.2700005</v>
      </c>
      <c r="BA42" s="65">
        <f>VLOOKUP((RIGHT($A$32,4))&amp;"1"&amp;$B$11,'ROH3'!$A$1:$BG$350,COLUMN(BA$1)+6,FALSE)</f>
        <v>1.0013000000000001</v>
      </c>
    </row>
    <row r="43" spans="1:53" hidden="1" outlineLevel="1" x14ac:dyDescent="0.25">
      <c r="A43" s="94"/>
      <c r="B43" s="13" t="s">
        <v>78</v>
      </c>
      <c r="C43" s="57">
        <f>VLOOKUP((RIGHT($A$32,4))&amp;"1"&amp;$B$12,'ROH3'!$A$1:$BG$350,COLUMN(C$1)+6,FALSE)</f>
        <v>11470922</v>
      </c>
      <c r="D43" s="57">
        <f>VLOOKUP((RIGHT($A$32,4))&amp;"1"&amp;$B$12,'ROH3'!$A$1:$BG$350,COLUMN(D$1)+6,FALSE)</f>
        <v>8548966</v>
      </c>
      <c r="E43" s="57">
        <f>VLOOKUP((RIGHT($A$32,4))&amp;"1"&amp;$B$12,'ROH3'!$A$1:$BG$350,COLUMN(E$1)+6,FALSE)</f>
        <v>90239567</v>
      </c>
      <c r="F43" s="62">
        <f>VLOOKUP((RIGHT($A$32,4))&amp;"1"&amp;$B$12,'ROH3'!$A$1:$BG$350,COLUMN(F$1)+6,FALSE)</f>
        <v>7.87</v>
      </c>
      <c r="G43" s="57">
        <f>VLOOKUP((RIGHT($A$32,4))&amp;"1"&amp;$B$12,'ROH3'!$A$1:$BG$350,COLUMN(G$1)+6,FALSE)</f>
        <v>93877</v>
      </c>
      <c r="H43" s="57">
        <f>VLOOKUP((RIGHT($A$32,4))&amp;"1"&amp;$B$12,'ROH3'!$A$1:$BG$350,COLUMN(H$1)+6,FALSE)</f>
        <v>108072282422</v>
      </c>
      <c r="I43" s="57">
        <f>VLOOKUP((RIGHT($A$32,4))&amp;"1"&amp;$B$12,'ROH3'!$A$1:$BG$350,COLUMN(I$1)+6,FALSE)</f>
        <v>1615849</v>
      </c>
      <c r="J43" s="57">
        <f>VLOOKUP((RIGHT($A$32,4))&amp;"1"&amp;$B$12,'ROH3'!$A$1:$BG$350,COLUMN(J$1)+6,FALSE)</f>
        <v>15900453</v>
      </c>
      <c r="K43" s="62">
        <f>VLOOKUP((RIGHT($A$32,4))&amp;"1"&amp;$B$12,'ROH3'!$A$1:$BG$350,COLUMN(K$1)+6,FALSE)</f>
        <v>1.39</v>
      </c>
      <c r="L43" s="57">
        <f>VLOOKUP((RIGHT($A$32,4))&amp;"1"&amp;$B$12,'ROH3'!$A$1:$BG$350,COLUMN(L$1)+6,FALSE)</f>
        <v>5704137</v>
      </c>
      <c r="M43" s="57">
        <f>VLOOKUP((RIGHT($A$32,4))&amp;"1"&amp;$B$12,'ROH3'!$A$1:$BG$350,COLUMN(M$1)+6,FALSE)</f>
        <v>344794</v>
      </c>
      <c r="N43" s="57">
        <f>VLOOKUP((RIGHT($A$32,4))&amp;"1"&amp;$B$12,'ROH3'!$A$1:$BG$350,COLUMN(N$1)+6,FALSE)</f>
        <v>193296</v>
      </c>
      <c r="O43" s="57">
        <f>VLOOKUP((RIGHT($A$32,4))&amp;"1"&amp;$B$12,'ROH3'!$A$1:$BG$350,COLUMN(O$1)+6,FALSE)</f>
        <v>2543727</v>
      </c>
      <c r="P43" s="57">
        <f>VLOOKUP((RIGHT($A$32,4))&amp;"1"&amp;$B$12,'ROH3'!$A$1:$BG$350,COLUMN(P$1)+6,FALSE)</f>
        <v>13356726</v>
      </c>
      <c r="Q43" s="62">
        <f>VLOOKUP((RIGHT($A$32,4))&amp;"1"&amp;$B$12,'ROH3'!$A$1:$BG$350,COLUMN(Q$1)+6,FALSE)</f>
        <v>5.25</v>
      </c>
      <c r="R43" s="57">
        <f>VLOOKUP((RIGHT($A$32,4))&amp;"1"&amp;$B$12,'ROH3'!$A$1:$BG$350,COLUMN(R$1)+6,FALSE)</f>
        <v>1433354</v>
      </c>
      <c r="S43" s="57">
        <f>VLOOKUP((RIGHT($A$32,4))&amp;"1"&amp;$B$12,'ROH3'!$A$1:$BG$350,COLUMN(S$1)+6,FALSE)</f>
        <v>61917</v>
      </c>
      <c r="T43" s="57">
        <f>VLOOKUP((RIGHT($A$32,4))&amp;"1"&amp;$B$12,'ROH3'!$A$1:$BG$350,COLUMN(T$1)+6,FALSE)</f>
        <v>214692</v>
      </c>
      <c r="U43" s="57">
        <f>VLOOKUP((RIGHT($A$32,4))&amp;"1"&amp;$B$12,'ROH3'!$A$1:$BG$350,COLUMN(U$1)+6,FALSE)</f>
        <v>0</v>
      </c>
      <c r="V43" s="57">
        <f>VLOOKUP((RIGHT($A$32,4))&amp;"1"&amp;$B$12,'ROH3'!$A$1:$BG$350,COLUMN(V$1)+6,FALSE)</f>
        <v>10515630</v>
      </c>
      <c r="W43" s="57">
        <f>VLOOKUP((RIGHT($A$32,4))&amp;"1"&amp;$B$12,'ROH3'!$A$1:$BG$350,COLUMN(W$1)+6,FALSE)</f>
        <v>341496205</v>
      </c>
      <c r="X43" s="62">
        <f>VLOOKUP((RIGHT($A$32,4))&amp;"1"&amp;$B$12,'ROH3'!$A$1:$BG$350,COLUMN(X$1)+6,FALSE)</f>
        <v>29.77</v>
      </c>
      <c r="Y43" s="57">
        <f>VLOOKUP((RIGHT($A$32,4))&amp;"1"&amp;$B$12,'ROH3'!$A$1:$BG$350,COLUMN(Y$1)+6,FALSE)</f>
        <v>74527512</v>
      </c>
      <c r="Z43" s="57">
        <f>VLOOKUP((RIGHT($A$32,4))&amp;"1"&amp;$B$12,'ROH3'!$A$1:$BG$350,COLUMN(Z$1)+6,FALSE)</f>
        <v>10051811</v>
      </c>
      <c r="AA43" s="57">
        <f>VLOOKUP((RIGHT($A$32,4))&amp;"1"&amp;$B$12,'ROH3'!$A$1:$BG$350,COLUMN(AA$1)+6,FALSE)</f>
        <v>309885291</v>
      </c>
      <c r="AB43" s="57">
        <f>VLOOKUP((RIGHT($A$32,4))&amp;"1"&amp;$B$12,'ROH3'!$A$1:$BG$350,COLUMN(AB$1)+6,FALSE)</f>
        <v>9793899</v>
      </c>
      <c r="AC43" s="57">
        <f>VLOOKUP((RIGHT($A$32,4))&amp;"1"&amp;$B$12,'ROH3'!$A$1:$BG$350,COLUMN(AC$1)+6,FALSE)</f>
        <v>11764076</v>
      </c>
      <c r="AD43" s="57">
        <f>VLOOKUP((RIGHT($A$32,4))&amp;"1"&amp;$B$12,'ROH3'!$A$1:$BG$350,COLUMN(AD$1)+6,FALSE)</f>
        <v>1128</v>
      </c>
      <c r="AE43" s="57">
        <f>VLOOKUP((RIGHT($A$32,4))&amp;"1"&amp;$B$12,'ROH3'!$A$1:$BG$350,COLUMN(AE$1)+6,FALSE)</f>
        <v>485317</v>
      </c>
      <c r="AF43" s="57">
        <f>VLOOKUP((RIGHT($A$32,4))&amp;"1"&amp;$B$12,'ROH3'!$A$1:$BG$350,COLUMN(AF$1)+6,FALSE)</f>
        <v>12690</v>
      </c>
      <c r="AG43" s="64">
        <f>VLOOKUP((RIGHT($A$32,4))&amp;"1"&amp;$B$12,'ROH3'!$A$1:$BG$350,COLUMN(AG$1)+6,FALSE)</f>
        <v>6381165516.4799995</v>
      </c>
      <c r="AH43" s="64">
        <f>VLOOKUP((RIGHT($A$32,4))&amp;"1"&amp;$B$12,'ROH3'!$A$1:$BG$350,COLUMN(AH$1)+6,FALSE)</f>
        <v>6341929227.0299997</v>
      </c>
      <c r="AI43" s="66">
        <f>VLOOKUP((RIGHT($A$32,4))&amp;"1"&amp;$B$12,'ROH3'!$A$1:$BG$350,COLUMN(AI$1)+6,FALSE)</f>
        <v>1.0062</v>
      </c>
      <c r="AJ43" s="64">
        <f>VLOOKUP((RIGHT($A$32,4))&amp;"1"&amp;$B$12,'ROH3'!$A$1:$BG$350,COLUMN(AJ$1)+6,FALSE)</f>
        <v>2261451644.7600002</v>
      </c>
      <c r="AK43" s="64">
        <f>VLOOKUP((RIGHT($A$32,4))&amp;"1"&amp;$B$12,'ROH3'!$A$1:$BG$350,COLUMN(AK$1)+6,FALSE)</f>
        <v>2309767300.8699999</v>
      </c>
      <c r="AL43" s="66">
        <f>VLOOKUP((RIGHT($A$32,4))&amp;"1"&amp;$B$12,'ROH3'!$A$1:$BG$350,COLUMN(AL$1)+6,FALSE)</f>
        <v>0.97909999999999997</v>
      </c>
      <c r="AM43" s="64">
        <f>VLOOKUP((RIGHT($A$32,4))&amp;"1"&amp;$B$12,'ROH3'!$A$1:$BG$350,COLUMN(AM$1)+6,FALSE)</f>
        <v>6213953726.6700001</v>
      </c>
      <c r="AN43" s="64">
        <f>VLOOKUP((RIGHT($A$32,4))&amp;"1"&amp;$B$12,'ROH3'!$A$1:$BG$350,COLUMN(AN$1)+6,FALSE)</f>
        <v>6512345801.7299995</v>
      </c>
      <c r="AO43" s="66">
        <f>VLOOKUP((RIGHT($A$32,4))&amp;"1"&amp;$B$12,'ROH3'!$A$1:$BG$350,COLUMN(AO$1)+6,FALSE)</f>
        <v>0.95420000000000005</v>
      </c>
      <c r="AP43" s="64">
        <f>VLOOKUP((RIGHT($A$32,4))&amp;"1"&amp;$B$12,'ROH3'!$A$1:$BG$350,COLUMN(AP$1)+6,FALSE)</f>
        <v>10410509429.4</v>
      </c>
      <c r="AQ43" s="64">
        <f>VLOOKUP((RIGHT($A$32,4))&amp;"1"&amp;$B$12,'ROH3'!$A$1:$BG$350,COLUMN(AQ$1)+6,FALSE)</f>
        <v>10321594118.530001</v>
      </c>
      <c r="AR43" s="66">
        <f>VLOOKUP((RIGHT($A$32,4))&amp;"1"&amp;$B$12,'ROH3'!$A$1:$BG$350,COLUMN(AR$1)+6,FALSE)</f>
        <v>1.0085999999999999</v>
      </c>
      <c r="AS43" s="64">
        <f>VLOOKUP((RIGHT($A$32,4))&amp;"1"&amp;$B$12,'ROH3'!$A$1:$BG$350,COLUMN(AS$1)+6,FALSE)</f>
        <v>4368578515.1400003</v>
      </c>
      <c r="AT43" s="64">
        <f>VLOOKUP((RIGHT($A$32,4))&amp;"1"&amp;$B$12,'ROH3'!$A$1:$BG$350,COLUMN(AT$1)+6,FALSE)</f>
        <v>4762292801.9300003</v>
      </c>
      <c r="AU43" s="66">
        <f>VLOOKUP((RIGHT($A$32,4))&amp;"1"&amp;$B$12,'ROH3'!$A$1:$BG$350,COLUMN(AU$1)+6,FALSE)</f>
        <v>0.9173</v>
      </c>
      <c r="AV43" s="64">
        <f>VLOOKUP((RIGHT($A$32,4))&amp;"1"&amp;$B$12,'ROH3'!$A$1:$BG$350,COLUMN(AV$1)+6,FALSE)</f>
        <v>242833711.53</v>
      </c>
      <c r="AW43" s="64">
        <f>VLOOKUP((RIGHT($A$32,4))&amp;"1"&amp;$B$12,'ROH3'!$A$1:$BG$350,COLUMN(AW$1)+6,FALSE)</f>
        <v>242020430.80000001</v>
      </c>
      <c r="AX43" s="66">
        <f>VLOOKUP((RIGHT($A$32,4))&amp;"1"&amp;$B$12,'ROH3'!$A$1:$BG$350,COLUMN(AX$1)+6,FALSE)</f>
        <v>1.0034000000000001</v>
      </c>
      <c r="AY43" s="64">
        <f>VLOOKUP((RIGHT($A$32,4))&amp;"1"&amp;$B$12,'ROH3'!$A$1:$BG$350,COLUMN(AY$1)+6,FALSE)</f>
        <v>2514241720.6799998</v>
      </c>
      <c r="AZ43" s="64">
        <f>VLOOKUP((RIGHT($A$32,4))&amp;"1"&amp;$B$12,'ROH3'!$A$1:$BG$350,COLUMN(AZ$1)+6,FALSE)</f>
        <v>2513200037.23</v>
      </c>
      <c r="BA43" s="66">
        <f>VLOOKUP((RIGHT($A$32,4))&amp;"1"&amp;$B$12,'ROH3'!$A$1:$BG$350,COLUMN(BA$1)+6,FALSE)</f>
        <v>1.0004</v>
      </c>
    </row>
    <row r="44" spans="1:53" hidden="1" outlineLevel="1" x14ac:dyDescent="0.25">
      <c r="A44" s="94"/>
      <c r="B44" s="10" t="s">
        <v>79</v>
      </c>
      <c r="C44" s="56">
        <f>VLOOKUP((RIGHT($A$32,4))&amp;"1"&amp;$B$13,'ROH3'!$A$1:$BG$350,COLUMN(C$1)+6,FALSE)</f>
        <v>5370369</v>
      </c>
      <c r="D44" s="56">
        <f>VLOOKUP((RIGHT($A$32,4))&amp;"1"&amp;$B$13,'ROH3'!$A$1:$BG$350,COLUMN(D$1)+6,FALSE)</f>
        <v>4071867</v>
      </c>
      <c r="E44" s="56">
        <f>VLOOKUP((RIGHT($A$32,4))&amp;"1"&amp;$B$13,'ROH3'!$A$1:$BG$350,COLUMN(E$1)+6,FALSE)</f>
        <v>46947903</v>
      </c>
      <c r="F44" s="61">
        <f>VLOOKUP((RIGHT($A$32,4))&amp;"1"&amp;$B$13,'ROH3'!$A$1:$BG$350,COLUMN(F$1)+6,FALSE)</f>
        <v>8.74</v>
      </c>
      <c r="G44" s="56">
        <f>VLOOKUP((RIGHT($A$32,4))&amp;"1"&amp;$B$13,'ROH3'!$A$1:$BG$350,COLUMN(G$1)+6,FALSE)</f>
        <v>88307</v>
      </c>
      <c r="H44" s="56">
        <f>VLOOKUP((RIGHT($A$32,4))&amp;"1"&amp;$B$13,'ROH3'!$A$1:$BG$350,COLUMN(H$1)+6,FALSE)</f>
        <v>62968383311</v>
      </c>
      <c r="I44" s="56">
        <f>VLOOKUP((RIGHT($A$32,4))&amp;"1"&amp;$B$13,'ROH3'!$A$1:$BG$350,COLUMN(I$1)+6,FALSE)</f>
        <v>827624</v>
      </c>
      <c r="J44" s="56">
        <f>VLOOKUP((RIGHT($A$32,4))&amp;"1"&amp;$B$13,'ROH3'!$A$1:$BG$350,COLUMN(J$1)+6,FALSE)</f>
        <v>8567994</v>
      </c>
      <c r="K44" s="61">
        <f>VLOOKUP((RIGHT($A$32,4))&amp;"1"&amp;$B$13,'ROH3'!$A$1:$BG$350,COLUMN(K$1)+6,FALSE)</f>
        <v>1.6</v>
      </c>
      <c r="L44" s="56">
        <f>VLOOKUP((RIGHT($A$32,4))&amp;"1"&amp;$B$13,'ROH3'!$A$1:$BG$350,COLUMN(L$1)+6,FALSE)</f>
        <v>3161899</v>
      </c>
      <c r="M44" s="56">
        <f>VLOOKUP((RIGHT($A$32,4))&amp;"1"&amp;$B$13,'ROH3'!$A$1:$BG$350,COLUMN(M$1)+6,FALSE)</f>
        <v>176178</v>
      </c>
      <c r="N44" s="56">
        <f>VLOOKUP((RIGHT($A$32,4))&amp;"1"&amp;$B$13,'ROH3'!$A$1:$BG$350,COLUMN(N$1)+6,FALSE)</f>
        <v>105333</v>
      </c>
      <c r="O44" s="56">
        <f>VLOOKUP((RIGHT($A$32,4))&amp;"1"&amp;$B$13,'ROH3'!$A$1:$BG$350,COLUMN(O$1)+6,FALSE)</f>
        <v>1325947</v>
      </c>
      <c r="P44" s="56">
        <f>VLOOKUP((RIGHT($A$32,4))&amp;"1"&amp;$B$13,'ROH3'!$A$1:$BG$350,COLUMN(P$1)+6,FALSE)</f>
        <v>7242047</v>
      </c>
      <c r="Q44" s="61">
        <f>VLOOKUP((RIGHT($A$32,4))&amp;"1"&amp;$B$13,'ROH3'!$A$1:$BG$350,COLUMN(Q$1)+6,FALSE)</f>
        <v>5.46</v>
      </c>
      <c r="R44" s="56">
        <f>VLOOKUP((RIGHT($A$32,4))&amp;"1"&amp;$B$13,'ROH3'!$A$1:$BG$350,COLUMN(R$1)+6,FALSE)</f>
        <v>734105</v>
      </c>
      <c r="S44" s="56">
        <f>VLOOKUP((RIGHT($A$32,4))&amp;"1"&amp;$B$13,'ROH3'!$A$1:$BG$350,COLUMN(S$1)+6,FALSE)</f>
        <v>28915</v>
      </c>
      <c r="T44" s="56">
        <f>VLOOKUP((RIGHT($A$32,4))&amp;"1"&amp;$B$13,'ROH3'!$A$1:$BG$350,COLUMN(T$1)+6,FALSE)</f>
        <v>112809</v>
      </c>
      <c r="U44" s="56">
        <f>VLOOKUP((RIGHT($A$32,4))&amp;"1"&amp;$B$13,'ROH3'!$A$1:$BG$350,COLUMN(U$1)+6,FALSE)</f>
        <v>0</v>
      </c>
      <c r="V44" s="56">
        <f>VLOOKUP((RIGHT($A$32,4))&amp;"1"&amp;$B$13,'ROH3'!$A$1:$BG$350,COLUMN(V$1)+6,FALSE)</f>
        <v>4908717</v>
      </c>
      <c r="W44" s="56">
        <f>VLOOKUP((RIGHT($A$32,4))&amp;"1"&amp;$B$13,'ROH3'!$A$1:$BG$350,COLUMN(W$1)+6,FALSE)</f>
        <v>162571386</v>
      </c>
      <c r="X44" s="61">
        <f>VLOOKUP((RIGHT($A$32,4))&amp;"1"&amp;$B$13,'ROH3'!$A$1:$BG$350,COLUMN(X$1)+6,FALSE)</f>
        <v>30.27</v>
      </c>
      <c r="Y44" s="56">
        <f>VLOOKUP((RIGHT($A$32,4))&amp;"1"&amp;$B$13,'ROH3'!$A$1:$BG$350,COLUMN(Y$1)+6,FALSE)</f>
        <v>37945280</v>
      </c>
      <c r="Z44" s="56">
        <f>VLOOKUP((RIGHT($A$32,4))&amp;"1"&amp;$B$13,'ROH3'!$A$1:$BG$350,COLUMN(Z$1)+6,FALSE)</f>
        <v>3796352</v>
      </c>
      <c r="AA44" s="56">
        <f>VLOOKUP((RIGHT($A$32,4))&amp;"1"&amp;$B$13,'ROH3'!$A$1:$BG$350,COLUMN(AA$1)+6,FALSE)</f>
        <v>149160036</v>
      </c>
      <c r="AB44" s="56">
        <f>VLOOKUP((RIGHT($A$32,4))&amp;"1"&amp;$B$13,'ROH3'!$A$1:$BG$350,COLUMN(AB$1)+6,FALSE)</f>
        <v>4239747</v>
      </c>
      <c r="AC44" s="56">
        <f>VLOOKUP((RIGHT($A$32,4))&amp;"1"&amp;$B$13,'ROH3'!$A$1:$BG$350,COLUMN(AC$1)+6,FALSE)</f>
        <v>5375173</v>
      </c>
      <c r="AD44" s="56">
        <f>VLOOKUP((RIGHT($A$32,4))&amp;"1"&amp;$B$13,'ROH3'!$A$1:$BG$350,COLUMN(AD$1)+6,FALSE)</f>
        <v>78</v>
      </c>
      <c r="AE44" s="56">
        <f>VLOOKUP((RIGHT($A$32,4))&amp;"1"&amp;$B$13,'ROH3'!$A$1:$BG$350,COLUMN(AE$1)+6,FALSE)</f>
        <v>261365</v>
      </c>
      <c r="AF44" s="56">
        <f>VLOOKUP((RIGHT($A$32,4))&amp;"1"&amp;$B$13,'ROH3'!$A$1:$BG$350,COLUMN(AF$1)+6,FALSE)</f>
        <v>9918</v>
      </c>
      <c r="AG44" s="63">
        <f>VLOOKUP((RIGHT($A$32,4))&amp;"1"&amp;$B$13,'ROH3'!$A$1:$BG$350,COLUMN(AG$1)+6,FALSE)</f>
        <v>2806543840.4099998</v>
      </c>
      <c r="AH44" s="63">
        <f>VLOOKUP((RIGHT($A$32,4))&amp;"1"&amp;$B$13,'ROH3'!$A$1:$BG$350,COLUMN(AH$1)+6,FALSE)</f>
        <v>2787311438.8600001</v>
      </c>
      <c r="AI44" s="65">
        <f>VLOOKUP((RIGHT($A$32,4))&amp;"1"&amp;$B$13,'ROH3'!$A$1:$BG$350,COLUMN(AI$1)+6,FALSE)</f>
        <v>1.0068999999999999</v>
      </c>
      <c r="AJ44" s="63">
        <f>VLOOKUP((RIGHT($A$32,4))&amp;"1"&amp;$B$13,'ROH3'!$A$1:$BG$350,COLUMN(AJ$1)+6,FALSE)</f>
        <v>1026320915.15</v>
      </c>
      <c r="AK44" s="63">
        <f>VLOOKUP((RIGHT($A$32,4))&amp;"1"&amp;$B$13,'ROH3'!$A$1:$BG$350,COLUMN(AK$1)+6,FALSE)</f>
        <v>1049193534.3</v>
      </c>
      <c r="AL44" s="65">
        <f>VLOOKUP((RIGHT($A$32,4))&amp;"1"&amp;$B$13,'ROH3'!$A$1:$BG$350,COLUMN(AL$1)+6,FALSE)</f>
        <v>0.97819999999999996</v>
      </c>
      <c r="AM44" s="63">
        <f>VLOOKUP((RIGHT($A$32,4))&amp;"1"&amp;$B$13,'ROH3'!$A$1:$BG$350,COLUMN(AM$1)+6,FALSE)</f>
        <v>3232132153.04</v>
      </c>
      <c r="AN44" s="63">
        <f>VLOOKUP((RIGHT($A$32,4))&amp;"1"&amp;$B$13,'ROH3'!$A$1:$BG$350,COLUMN(AN$1)+6,FALSE)</f>
        <v>3357489883.1700001</v>
      </c>
      <c r="AO44" s="65">
        <f>VLOOKUP((RIGHT($A$32,4))&amp;"1"&amp;$B$13,'ROH3'!$A$1:$BG$350,COLUMN(AO$1)+6,FALSE)</f>
        <v>0.9627</v>
      </c>
      <c r="AP44" s="63">
        <f>VLOOKUP((RIGHT($A$32,4))&amp;"1"&amp;$B$13,'ROH3'!$A$1:$BG$350,COLUMN(AP$1)+6,FALSE)</f>
        <v>5422105137.6899996</v>
      </c>
      <c r="AQ44" s="63">
        <f>VLOOKUP((RIGHT($A$32,4))&amp;"1"&amp;$B$13,'ROH3'!$A$1:$BG$350,COLUMN(AQ$1)+6,FALSE)</f>
        <v>5395990574.5299997</v>
      </c>
      <c r="AR44" s="65">
        <f>VLOOKUP((RIGHT($A$32,4))&amp;"1"&amp;$B$13,'ROH3'!$A$1:$BG$350,COLUMN(AR$1)+6,FALSE)</f>
        <v>1.0047999999999999</v>
      </c>
      <c r="AS44" s="63">
        <f>VLOOKUP((RIGHT($A$32,4))&amp;"1"&amp;$B$13,'ROH3'!$A$1:$BG$350,COLUMN(AS$1)+6,FALSE)</f>
        <v>2192400267.77</v>
      </c>
      <c r="AT44" s="63">
        <f>VLOOKUP((RIGHT($A$32,4))&amp;"1"&amp;$B$13,'ROH3'!$A$1:$BG$350,COLUMN(AT$1)+6,FALSE)</f>
        <v>2379248030.0700002</v>
      </c>
      <c r="AU44" s="65">
        <f>VLOOKUP((RIGHT($A$32,4))&amp;"1"&amp;$B$13,'ROH3'!$A$1:$BG$350,COLUMN(AU$1)+6,FALSE)</f>
        <v>0.92149999999999999</v>
      </c>
      <c r="AV44" s="63">
        <f>VLOOKUP((RIGHT($A$32,4))&amp;"1"&amp;$B$13,'ROH3'!$A$1:$BG$350,COLUMN(AV$1)+6,FALSE)</f>
        <v>142727279.68000001</v>
      </c>
      <c r="AW44" s="63">
        <f>VLOOKUP((RIGHT($A$32,4))&amp;"1"&amp;$B$13,'ROH3'!$A$1:$BG$350,COLUMN(AW$1)+6,FALSE)</f>
        <v>142006278</v>
      </c>
      <c r="AX44" s="65">
        <f>VLOOKUP((RIGHT($A$32,4))&amp;"1"&amp;$B$13,'ROH3'!$A$1:$BG$350,COLUMN(AX$1)+6,FALSE)</f>
        <v>1.0051000000000001</v>
      </c>
      <c r="AY44" s="63">
        <f>VLOOKUP((RIGHT($A$32,4))&amp;"1"&amp;$B$13,'ROH3'!$A$1:$BG$350,COLUMN(AY$1)+6,FALSE)</f>
        <v>1206902229.3299999</v>
      </c>
      <c r="AZ44" s="63">
        <f>VLOOKUP((RIGHT($A$32,4))&amp;"1"&amp;$B$13,'ROH3'!$A$1:$BG$350,COLUMN(AZ$1)+6,FALSE)</f>
        <v>1211682393.8900001</v>
      </c>
      <c r="BA44" s="65">
        <f>VLOOKUP((RIGHT($A$32,4))&amp;"1"&amp;$B$13,'ROH3'!$A$1:$BG$350,COLUMN(BA$1)+6,FALSE)</f>
        <v>0.99609999999999999</v>
      </c>
    </row>
    <row r="45" spans="1:53" hidden="1" outlineLevel="1" x14ac:dyDescent="0.25">
      <c r="A45" s="94"/>
      <c r="B45" s="13" t="s">
        <v>867</v>
      </c>
      <c r="C45" s="57">
        <f>VLOOKUP((RIGHT($A$32,4))&amp;"1"&amp;$B$14,'ROH3'!$A$1:$BG$350,COLUMN(C$1)+6,FALSE)</f>
        <v>1634570</v>
      </c>
      <c r="D45" s="57">
        <f>VLOOKUP((RIGHT($A$32,4))&amp;"1"&amp;$B$14,'ROH3'!$A$1:$BG$350,COLUMN(D$1)+6,FALSE)</f>
        <v>1377062</v>
      </c>
      <c r="E45" s="57">
        <f>VLOOKUP((RIGHT($A$32,4))&amp;"1"&amp;$B$14,'ROH3'!$A$1:$BG$350,COLUMN(E$1)+6,FALSE)</f>
        <v>24307955</v>
      </c>
      <c r="F45" s="62">
        <f>VLOOKUP((RIGHT($A$32,4))&amp;"1"&amp;$B$14,'ROH3'!$A$1:$BG$350,COLUMN(F$1)+6,FALSE)</f>
        <v>14.87</v>
      </c>
      <c r="G45" s="57">
        <f>VLOOKUP((RIGHT($A$32,4))&amp;"1"&amp;$B$14,'ROH3'!$A$1:$BG$350,COLUMN(G$1)+6,FALSE)</f>
        <v>59754</v>
      </c>
      <c r="H45" s="57">
        <f>VLOOKUP((RIGHT($A$32,4))&amp;"1"&amp;$B$14,'ROH3'!$A$1:$BG$350,COLUMN(H$1)+6,FALSE)</f>
        <v>26116048527</v>
      </c>
      <c r="I45" s="57">
        <f>VLOOKUP((RIGHT($A$32,4))&amp;"1"&amp;$B$14,'ROH3'!$A$1:$BG$350,COLUMN(I$1)+6,FALSE)</f>
        <v>377095</v>
      </c>
      <c r="J45" s="57">
        <f>VLOOKUP((RIGHT($A$32,4))&amp;"1"&amp;$B$14,'ROH3'!$A$1:$BG$350,COLUMN(J$1)+6,FALSE)</f>
        <v>5549649</v>
      </c>
      <c r="K45" s="62">
        <f>VLOOKUP((RIGHT($A$32,4))&amp;"1"&amp;$B$14,'ROH3'!$A$1:$BG$350,COLUMN(K$1)+6,FALSE)</f>
        <v>3.4</v>
      </c>
      <c r="L45" s="57">
        <f>VLOOKUP((RIGHT($A$32,4))&amp;"1"&amp;$B$14,'ROH3'!$A$1:$BG$350,COLUMN(L$1)+6,FALSE)</f>
        <v>2207975</v>
      </c>
      <c r="M45" s="57">
        <f>VLOOKUP((RIGHT($A$32,4))&amp;"1"&amp;$B$14,'ROH3'!$A$1:$BG$350,COLUMN(M$1)+6,FALSE)</f>
        <v>85044</v>
      </c>
      <c r="N45" s="57">
        <f>VLOOKUP((RIGHT($A$32,4))&amp;"1"&amp;$B$14,'ROH3'!$A$1:$BG$350,COLUMN(N$1)+6,FALSE)</f>
        <v>63350</v>
      </c>
      <c r="O45" s="57">
        <f>VLOOKUP((RIGHT($A$32,4))&amp;"1"&amp;$B$14,'ROH3'!$A$1:$BG$350,COLUMN(O$1)+6,FALSE)</f>
        <v>657324</v>
      </c>
      <c r="P45" s="57">
        <f>VLOOKUP((RIGHT($A$32,4))&amp;"1"&amp;$B$14,'ROH3'!$A$1:$BG$350,COLUMN(P$1)+6,FALSE)</f>
        <v>4892325</v>
      </c>
      <c r="Q45" s="62">
        <f>VLOOKUP((RIGHT($A$32,4))&amp;"1"&amp;$B$14,'ROH3'!$A$1:$BG$350,COLUMN(Q$1)+6,FALSE)</f>
        <v>7.44</v>
      </c>
      <c r="R45" s="57">
        <f>VLOOKUP((RIGHT($A$32,4))&amp;"1"&amp;$B$14,'ROH3'!$A$1:$BG$350,COLUMN(R$1)+6,FALSE)</f>
        <v>345122</v>
      </c>
      <c r="S45" s="57">
        <f>VLOOKUP((RIGHT($A$32,4))&amp;"1"&amp;$B$14,'ROH3'!$A$1:$BG$350,COLUMN(S$1)+6,FALSE)</f>
        <v>9588</v>
      </c>
      <c r="T45" s="57">
        <f>VLOOKUP((RIGHT($A$32,4))&amp;"1"&amp;$B$14,'ROH3'!$A$1:$BG$350,COLUMN(T$1)+6,FALSE)</f>
        <v>43113</v>
      </c>
      <c r="U45" s="57">
        <f>VLOOKUP((RIGHT($A$32,4))&amp;"1"&amp;$B$14,'ROH3'!$A$1:$BG$350,COLUMN(U$1)+6,FALSE)</f>
        <v>0</v>
      </c>
      <c r="V45" s="57">
        <f>VLOOKUP((RIGHT($A$32,4))&amp;"1"&amp;$B$14,'ROH3'!$A$1:$BG$350,COLUMN(V$1)+6,FALSE)</f>
        <v>1535383</v>
      </c>
      <c r="W45" s="57">
        <f>VLOOKUP((RIGHT($A$32,4))&amp;"1"&amp;$B$14,'ROH3'!$A$1:$BG$350,COLUMN(W$1)+6,FALSE)</f>
        <v>77572531</v>
      </c>
      <c r="X45" s="62">
        <f>VLOOKUP((RIGHT($A$32,4))&amp;"1"&amp;$B$14,'ROH3'!$A$1:$BG$350,COLUMN(X$1)+6,FALSE)</f>
        <v>47.46</v>
      </c>
      <c r="Y45" s="57">
        <f>VLOOKUP((RIGHT($A$32,4))&amp;"1"&amp;$B$14,'ROH3'!$A$1:$BG$350,COLUMN(Y$1)+6,FALSE)</f>
        <v>21676802</v>
      </c>
      <c r="Z45" s="57">
        <f>VLOOKUP((RIGHT($A$32,4))&amp;"1"&amp;$B$14,'ROH3'!$A$1:$BG$350,COLUMN(Z$1)+6,FALSE)</f>
        <v>1303098</v>
      </c>
      <c r="AA45" s="57">
        <f>VLOOKUP((RIGHT($A$32,4))&amp;"1"&amp;$B$14,'ROH3'!$A$1:$BG$350,COLUMN(AA$1)+6,FALSE)</f>
        <v>72217007</v>
      </c>
      <c r="AB45" s="57">
        <f>VLOOKUP((RIGHT($A$32,4))&amp;"1"&amp;$B$14,'ROH3'!$A$1:$BG$350,COLUMN(AB$1)+6,FALSE)</f>
        <v>1504969</v>
      </c>
      <c r="AC45" s="57">
        <f>VLOOKUP((RIGHT($A$32,4))&amp;"1"&amp;$B$14,'ROH3'!$A$1:$BG$350,COLUMN(AC$1)+6,FALSE)</f>
        <v>2547457</v>
      </c>
      <c r="AD45" s="57">
        <f>VLOOKUP((RIGHT($A$32,4))&amp;"1"&amp;$B$14,'ROH3'!$A$1:$BG$350,COLUMN(AD$1)+6,FALSE)</f>
        <v>0</v>
      </c>
      <c r="AE45" s="57">
        <f>VLOOKUP((RIGHT($A$32,4))&amp;"1"&amp;$B$14,'ROH3'!$A$1:$BG$350,COLUMN(AE$1)+6,FALSE)</f>
        <v>61682</v>
      </c>
      <c r="AF45" s="57">
        <f>VLOOKUP((RIGHT($A$32,4))&amp;"1"&amp;$B$14,'ROH3'!$A$1:$BG$350,COLUMN(AF$1)+6,FALSE)</f>
        <v>27</v>
      </c>
      <c r="AG45" s="64">
        <f>VLOOKUP((RIGHT($A$32,4))&amp;"1"&amp;$B$14,'ROH3'!$A$1:$BG$350,COLUMN(AG$1)+6,FALSE)</f>
        <v>1167227101.8399999</v>
      </c>
      <c r="AH45" s="64">
        <f>VLOOKUP((RIGHT($A$32,4))&amp;"1"&amp;$B$14,'ROH3'!$A$1:$BG$350,COLUMN(AH$1)+6,FALSE)</f>
        <v>1107290015.74</v>
      </c>
      <c r="AI45" s="66">
        <f>VLOOKUP((RIGHT($A$32,4))&amp;"1"&amp;$B$14,'ROH3'!$A$1:$BG$350,COLUMN(AI$1)+6,FALSE)</f>
        <v>1.0541</v>
      </c>
      <c r="AJ45" s="64">
        <f>VLOOKUP((RIGHT($A$32,4))&amp;"1"&amp;$B$14,'ROH3'!$A$1:$BG$350,COLUMN(AJ$1)+6,FALSE)</f>
        <v>297468655.39999998</v>
      </c>
      <c r="AK45" s="64">
        <f>VLOOKUP((RIGHT($A$32,4))&amp;"1"&amp;$B$14,'ROH3'!$A$1:$BG$350,COLUMN(AK$1)+6,FALSE)</f>
        <v>311183313.80000001</v>
      </c>
      <c r="AL45" s="66">
        <f>VLOOKUP((RIGHT($A$32,4))&amp;"1"&amp;$B$14,'ROH3'!$A$1:$BG$350,COLUMN(AL$1)+6,FALSE)</f>
        <v>0.95589999999999997</v>
      </c>
      <c r="AM45" s="64">
        <f>VLOOKUP((RIGHT($A$32,4))&amp;"1"&amp;$B$14,'ROH3'!$A$1:$BG$350,COLUMN(AM$1)+6,FALSE)</f>
        <v>1425006075.3699999</v>
      </c>
      <c r="AN45" s="64">
        <f>VLOOKUP((RIGHT($A$32,4))&amp;"1"&amp;$B$14,'ROH3'!$A$1:$BG$350,COLUMN(AN$1)+6,FALSE)</f>
        <v>1484070688.8800001</v>
      </c>
      <c r="AO45" s="66">
        <f>VLOOKUP((RIGHT($A$32,4))&amp;"1"&amp;$B$14,'ROH3'!$A$1:$BG$350,COLUMN(AO$1)+6,FALSE)</f>
        <v>0.96020000000000005</v>
      </c>
      <c r="AP45" s="64">
        <f>VLOOKUP((RIGHT($A$32,4))&amp;"1"&amp;$B$14,'ROH3'!$A$1:$BG$350,COLUMN(AP$1)+6,FALSE)</f>
        <v>2829580356.6500001</v>
      </c>
      <c r="AQ45" s="64">
        <f>VLOOKUP((RIGHT($A$32,4))&amp;"1"&amp;$B$14,'ROH3'!$A$1:$BG$350,COLUMN(AQ$1)+6,FALSE)</f>
        <v>2798625990.0700002</v>
      </c>
      <c r="AR45" s="66">
        <f>VLOOKUP((RIGHT($A$32,4))&amp;"1"&amp;$B$14,'ROH3'!$A$1:$BG$350,COLUMN(AR$1)+6,FALSE)</f>
        <v>1.0111000000000001</v>
      </c>
      <c r="AS45" s="64">
        <f>VLOOKUP((RIGHT($A$32,4))&amp;"1"&amp;$B$14,'ROH3'!$A$1:$BG$350,COLUMN(AS$1)+6,FALSE)</f>
        <v>1100472170.99</v>
      </c>
      <c r="AT45" s="64">
        <f>VLOOKUP((RIGHT($A$32,4))&amp;"1"&amp;$B$14,'ROH3'!$A$1:$BG$350,COLUMN(AT$1)+6,FALSE)</f>
        <v>1218997187.53</v>
      </c>
      <c r="AU45" s="66">
        <f>VLOOKUP((RIGHT($A$32,4))&amp;"1"&amp;$B$14,'ROH3'!$A$1:$BG$350,COLUMN(AU$1)+6,FALSE)</f>
        <v>0.90280000000000005</v>
      </c>
      <c r="AV45" s="64">
        <f>VLOOKUP((RIGHT($A$32,4))&amp;"1"&amp;$B$14,'ROH3'!$A$1:$BG$350,COLUMN(AV$1)+6,FALSE)</f>
        <v>81670045.489999995</v>
      </c>
      <c r="AW45" s="64">
        <f>VLOOKUP((RIGHT($A$32,4))&amp;"1"&amp;$B$14,'ROH3'!$A$1:$BG$350,COLUMN(AW$1)+6,FALSE)</f>
        <v>80920911.829999998</v>
      </c>
      <c r="AX45" s="66">
        <f>VLOOKUP((RIGHT($A$32,4))&amp;"1"&amp;$B$14,'ROH3'!$A$1:$BG$350,COLUMN(AX$1)+6,FALSE)</f>
        <v>1.0093000000000001</v>
      </c>
      <c r="AY45" s="64">
        <f>VLOOKUP((RIGHT($A$32,4))&amp;"1"&amp;$B$14,'ROH3'!$A$1:$BG$350,COLUMN(AY$1)+6,FALSE)</f>
        <v>269720594.62</v>
      </c>
      <c r="AZ45" s="64">
        <f>VLOOKUP((RIGHT($A$32,4))&amp;"1"&amp;$B$14,'ROH3'!$A$1:$BG$350,COLUMN(AZ$1)+6,FALSE)</f>
        <v>272454984.92000002</v>
      </c>
      <c r="BA45" s="66">
        <f>VLOOKUP((RIGHT($A$32,4))&amp;"1"&amp;$B$14,'ROH3'!$A$1:$BG$350,COLUMN(BA$1)+6,FALSE)</f>
        <v>0.99</v>
      </c>
    </row>
    <row r="46" spans="1:53" hidden="1" outlineLevel="1" x14ac:dyDescent="0.25">
      <c r="A46" s="94"/>
      <c r="B46" s="10" t="s">
        <v>80</v>
      </c>
      <c r="C46" s="56">
        <f>VLOOKUP((RIGHT($A$32,4))&amp;"1"&amp;$B$15,'ROH3'!$A$1:$BG$350,COLUMN(C$1)+6,FALSE)</f>
        <v>29414755</v>
      </c>
      <c r="D46" s="56">
        <f>VLOOKUP((RIGHT($A$32,4))&amp;"1"&amp;$B$15,'ROH3'!$A$1:$BG$350,COLUMN(D$1)+6,FALSE)</f>
        <v>22141649</v>
      </c>
      <c r="E46" s="56">
        <f>VLOOKUP((RIGHT($A$32,4))&amp;"1"&amp;$B$15,'ROH3'!$A$1:$BG$350,COLUMN(E$1)+6,FALSE)</f>
        <v>261112471</v>
      </c>
      <c r="F46" s="61">
        <f>VLOOKUP((RIGHT($A$32,4))&amp;"1"&amp;$B$15,'ROH3'!$A$1:$BG$350,COLUMN(F$1)+6,FALSE)</f>
        <v>8.8800000000000008</v>
      </c>
      <c r="G46" s="56">
        <f>VLOOKUP((RIGHT($A$32,4))&amp;"1"&amp;$B$15,'ROH3'!$A$1:$BG$350,COLUMN(G$1)+6,FALSE)</f>
        <v>120981</v>
      </c>
      <c r="H46" s="56">
        <f>VLOOKUP((RIGHT($A$32,4))&amp;"1"&amp;$B$15,'ROH3'!$A$1:$BG$350,COLUMN(H$1)+6,FALSE)</f>
        <v>323452391670</v>
      </c>
      <c r="I46" s="56">
        <f>VLOOKUP((RIGHT($A$32,4))&amp;"1"&amp;$B$15,'ROH3'!$A$1:$BG$350,COLUMN(I$1)+6,FALSE)</f>
        <v>4537607</v>
      </c>
      <c r="J46" s="56">
        <f>VLOOKUP((RIGHT($A$32,4))&amp;"1"&amp;$B$15,'ROH3'!$A$1:$BG$350,COLUMN(J$1)+6,FALSE)</f>
        <v>48060793</v>
      </c>
      <c r="K46" s="61">
        <f>VLOOKUP((RIGHT($A$32,4))&amp;"1"&amp;$B$15,'ROH3'!$A$1:$BG$350,COLUMN(K$1)+6,FALSE)</f>
        <v>1.63</v>
      </c>
      <c r="L46" s="56">
        <f>VLOOKUP((RIGHT($A$32,4))&amp;"1"&amp;$B$15,'ROH3'!$A$1:$BG$350,COLUMN(L$1)+6,FALSE)</f>
        <v>17514020</v>
      </c>
      <c r="M46" s="56">
        <f>VLOOKUP((RIGHT($A$32,4))&amp;"1"&amp;$B$15,'ROH3'!$A$1:$BG$350,COLUMN(M$1)+6,FALSE)</f>
        <v>955994</v>
      </c>
      <c r="N46" s="56">
        <f>VLOOKUP((RIGHT($A$32,4))&amp;"1"&amp;$B$15,'ROH3'!$A$1:$BG$350,COLUMN(N$1)+6,FALSE)</f>
        <v>571797</v>
      </c>
      <c r="O46" s="56">
        <f>VLOOKUP((RIGHT($A$32,4))&amp;"1"&amp;$B$15,'ROH3'!$A$1:$BG$350,COLUMN(O$1)+6,FALSE)</f>
        <v>7225497</v>
      </c>
      <c r="P46" s="56">
        <f>VLOOKUP((RIGHT($A$32,4))&amp;"1"&amp;$B$15,'ROH3'!$A$1:$BG$350,COLUMN(P$1)+6,FALSE)</f>
        <v>40835296</v>
      </c>
      <c r="Q46" s="61">
        <f>VLOOKUP((RIGHT($A$32,4))&amp;"1"&amp;$B$15,'ROH3'!$A$1:$BG$350,COLUMN(Q$1)+6,FALSE)</f>
        <v>5.65</v>
      </c>
      <c r="R46" s="56">
        <f>VLOOKUP((RIGHT($A$32,4))&amp;"1"&amp;$B$15,'ROH3'!$A$1:$BG$350,COLUMN(R$1)+6,FALSE)</f>
        <v>4035333</v>
      </c>
      <c r="S46" s="56">
        <f>VLOOKUP((RIGHT($A$32,4))&amp;"1"&amp;$B$15,'ROH3'!$A$1:$BG$350,COLUMN(S$1)+6,FALSE)</f>
        <v>173187</v>
      </c>
      <c r="T46" s="56">
        <f>VLOOKUP((RIGHT($A$32,4))&amp;"1"&amp;$B$15,'ROH3'!$A$1:$BG$350,COLUMN(T$1)+6,FALSE)</f>
        <v>598122</v>
      </c>
      <c r="U46" s="56">
        <f>VLOOKUP((RIGHT($A$32,4))&amp;"1"&amp;$B$15,'ROH3'!$A$1:$BG$350,COLUMN(U$1)+6,FALSE)</f>
        <v>0</v>
      </c>
      <c r="V46" s="56">
        <f>VLOOKUP((RIGHT($A$32,4))&amp;"1"&amp;$B$15,'ROH3'!$A$1:$BG$350,COLUMN(V$1)+6,FALSE)</f>
        <v>26882116</v>
      </c>
      <c r="W46" s="56">
        <f>VLOOKUP((RIGHT($A$32,4))&amp;"1"&amp;$B$15,'ROH3'!$A$1:$BG$350,COLUMN(W$1)+6,FALSE)</f>
        <v>966335069</v>
      </c>
      <c r="X46" s="61">
        <f>VLOOKUP((RIGHT($A$32,4))&amp;"1"&amp;$B$15,'ROH3'!$A$1:$BG$350,COLUMN(X$1)+6,FALSE)</f>
        <v>32.85</v>
      </c>
      <c r="Y46" s="56">
        <f>VLOOKUP((RIGHT($A$32,4))&amp;"1"&amp;$B$15,'ROH3'!$A$1:$BG$350,COLUMN(Y$1)+6,FALSE)</f>
        <v>226339480</v>
      </c>
      <c r="Z46" s="56">
        <f>VLOOKUP((RIGHT($A$32,4))&amp;"1"&amp;$B$15,'ROH3'!$A$1:$BG$350,COLUMN(Z$1)+6,FALSE)</f>
        <v>24866535</v>
      </c>
      <c r="AA46" s="56">
        <f>VLOOKUP((RIGHT($A$32,4))&amp;"1"&amp;$B$15,'ROH3'!$A$1:$BG$350,COLUMN(AA$1)+6,FALSE)</f>
        <v>881602536</v>
      </c>
      <c r="AB46" s="56">
        <f>VLOOKUP((RIGHT($A$32,4))&amp;"1"&amp;$B$15,'ROH3'!$A$1:$BG$350,COLUMN(AB$1)+6,FALSE)</f>
        <v>25207296</v>
      </c>
      <c r="AC46" s="56">
        <f>VLOOKUP((RIGHT($A$32,4))&amp;"1"&amp;$B$15,'ROH3'!$A$1:$BG$350,COLUMN(AC$1)+6,FALSE)</f>
        <v>34658555</v>
      </c>
      <c r="AD46" s="56">
        <f>VLOOKUP((RIGHT($A$32,4))&amp;"1"&amp;$B$15,'ROH3'!$A$1:$BG$350,COLUMN(AD$1)+6,FALSE)</f>
        <v>147</v>
      </c>
      <c r="AE46" s="56">
        <f>VLOOKUP((RIGHT($A$32,4))&amp;"1"&amp;$B$15,'ROH3'!$A$1:$BG$350,COLUMN(AE$1)+6,FALSE)</f>
        <v>1352037</v>
      </c>
      <c r="AF46" s="56">
        <f>VLOOKUP((RIGHT($A$32,4))&amp;"1"&amp;$B$15,'ROH3'!$A$1:$BG$350,COLUMN(AF$1)+6,FALSE)</f>
        <v>22752</v>
      </c>
      <c r="AG46" s="63">
        <f>VLOOKUP((RIGHT($A$32,4))&amp;"1"&amp;$B$15,'ROH3'!$A$1:$BG$350,COLUMN(AG$1)+6,FALSE)</f>
        <v>17756631884.740002</v>
      </c>
      <c r="AH46" s="63">
        <f>VLOOKUP((RIGHT($A$32,4))&amp;"1"&amp;$B$15,'ROH3'!$A$1:$BG$350,COLUMN(AH$1)+6,FALSE)</f>
        <v>17479198100.52</v>
      </c>
      <c r="AI46" s="65">
        <f>VLOOKUP((RIGHT($A$32,4))&amp;"1"&amp;$B$15,'ROH3'!$A$1:$BG$350,COLUMN(AI$1)+6,FALSE)</f>
        <v>1.0159</v>
      </c>
      <c r="AJ46" s="63">
        <f>VLOOKUP((RIGHT($A$32,4))&amp;"1"&amp;$B$15,'ROH3'!$A$1:$BG$350,COLUMN(AJ$1)+6,FALSE)</f>
        <v>5812871296.0100002</v>
      </c>
      <c r="AK46" s="63">
        <f>VLOOKUP((RIGHT($A$32,4))&amp;"1"&amp;$B$15,'ROH3'!$A$1:$BG$350,COLUMN(AK$1)+6,FALSE)</f>
        <v>5909136535.3400002</v>
      </c>
      <c r="AL46" s="65">
        <f>VLOOKUP((RIGHT($A$32,4))&amp;"1"&amp;$B$15,'ROH3'!$A$1:$BG$350,COLUMN(AL$1)+6,FALSE)</f>
        <v>0.98370000000000002</v>
      </c>
      <c r="AM46" s="63">
        <f>VLOOKUP((RIGHT($A$32,4))&amp;"1"&amp;$B$15,'ROH3'!$A$1:$BG$350,COLUMN(AM$1)+6,FALSE)</f>
        <v>19044464657.240002</v>
      </c>
      <c r="AN46" s="63">
        <f>VLOOKUP((RIGHT($A$32,4))&amp;"1"&amp;$B$15,'ROH3'!$A$1:$BG$350,COLUMN(AN$1)+6,FALSE)</f>
        <v>19685501566.939999</v>
      </c>
      <c r="AO46" s="65">
        <f>VLOOKUP((RIGHT($A$32,4))&amp;"1"&amp;$B$15,'ROH3'!$A$1:$BG$350,COLUMN(AO$1)+6,FALSE)</f>
        <v>0.96740000000000004</v>
      </c>
      <c r="AP46" s="63">
        <f>VLOOKUP((RIGHT($A$32,4))&amp;"1"&amp;$B$15,'ROH3'!$A$1:$BG$350,COLUMN(AP$1)+6,FALSE)</f>
        <v>30439395840.32</v>
      </c>
      <c r="AQ46" s="63">
        <f>VLOOKUP((RIGHT($A$32,4))&amp;"1"&amp;$B$15,'ROH3'!$A$1:$BG$350,COLUMN(AQ$1)+6,FALSE)</f>
        <v>30228778282.560001</v>
      </c>
      <c r="AR46" s="65">
        <f>VLOOKUP((RIGHT($A$32,4))&amp;"1"&amp;$B$15,'ROH3'!$A$1:$BG$350,COLUMN(AR$1)+6,FALSE)</f>
        <v>1.0069999999999999</v>
      </c>
      <c r="AS46" s="63">
        <f>VLOOKUP((RIGHT($A$32,4))&amp;"1"&amp;$B$15,'ROH3'!$A$1:$BG$350,COLUMN(AS$1)+6,FALSE)</f>
        <v>13066755477.35</v>
      </c>
      <c r="AT46" s="63">
        <f>VLOOKUP((RIGHT($A$32,4))&amp;"1"&amp;$B$15,'ROH3'!$A$1:$BG$350,COLUMN(AT$1)+6,FALSE)</f>
        <v>14166494914.66</v>
      </c>
      <c r="AU46" s="65">
        <f>VLOOKUP((RIGHT($A$32,4))&amp;"1"&amp;$B$15,'ROH3'!$A$1:$BG$350,COLUMN(AU$1)+6,FALSE)</f>
        <v>0.9224</v>
      </c>
      <c r="AV46" s="63">
        <f>VLOOKUP((RIGHT($A$32,4))&amp;"1"&amp;$B$15,'ROH3'!$A$1:$BG$350,COLUMN(AV$1)+6,FALSE)</f>
        <v>731022605.48000002</v>
      </c>
      <c r="AW46" s="63">
        <f>VLOOKUP((RIGHT($A$32,4))&amp;"1"&amp;$B$15,'ROH3'!$A$1:$BG$350,COLUMN(AW$1)+6,FALSE)</f>
        <v>733337909.80999994</v>
      </c>
      <c r="AX46" s="65">
        <f>VLOOKUP((RIGHT($A$32,4))&amp;"1"&amp;$B$15,'ROH3'!$A$1:$BG$350,COLUMN(AX$1)+6,FALSE)</f>
        <v>0.99680000000000002</v>
      </c>
      <c r="AY46" s="63">
        <f>VLOOKUP((RIGHT($A$32,4))&amp;"1"&amp;$B$15,'ROH3'!$A$1:$BG$350,COLUMN(AY$1)+6,FALSE)</f>
        <v>5603944079.1000004</v>
      </c>
      <c r="AZ46" s="63">
        <f>VLOOKUP((RIGHT($A$32,4))&amp;"1"&amp;$B$15,'ROH3'!$A$1:$BG$350,COLUMN(AZ$1)+6,FALSE)</f>
        <v>5606896274.0600004</v>
      </c>
      <c r="BA46" s="65">
        <f>VLOOKUP((RIGHT($A$32,4))&amp;"1"&amp;$B$15,'ROH3'!$A$1:$BG$350,COLUMN(BA$1)+6,FALSE)</f>
        <v>0.99950000000000006</v>
      </c>
    </row>
    <row r="47" spans="1:53" hidden="1" outlineLevel="1" x14ac:dyDescent="0.25">
      <c r="A47" s="94"/>
      <c r="B47" s="16" t="s">
        <v>20</v>
      </c>
      <c r="C47" s="57">
        <f>VLOOKUP((RIGHT($A$32,4))&amp;"1"&amp;$B$16,'ROH3'!$A$1:$BG$350,COLUMN(C$1)+6,FALSE)</f>
        <v>76465790</v>
      </c>
      <c r="D47" s="57">
        <f>VLOOKUP((RIGHT($A$32,4))&amp;"1"&amp;$B$16,'ROH3'!$A$1:$BG$350,COLUMN(D$1)+6,FALSE)</f>
        <v>57377041</v>
      </c>
      <c r="E47" s="57">
        <f>VLOOKUP((RIGHT($A$32,4))&amp;"1"&amp;$B$16,'ROH3'!$A$1:$BG$350,COLUMN(E$1)+6,FALSE)</f>
        <v>707529609</v>
      </c>
      <c r="F47" s="62">
        <f>VLOOKUP((RIGHT($A$32,4))&amp;"1"&amp;$B$16,'ROH3'!$A$1:$BG$350,COLUMN(F$1)+6,FALSE)</f>
        <v>9.25</v>
      </c>
      <c r="G47" s="57">
        <f>VLOOKUP((RIGHT($A$32,4))&amp;"1"&amp;$B$16,'ROH3'!$A$1:$BG$350,COLUMN(G$1)+6,FALSE)</f>
        <v>148908</v>
      </c>
      <c r="H47" s="57">
        <f>VLOOKUP((RIGHT($A$32,4))&amp;"1"&amp;$B$16,'ROH3'!$A$1:$BG$350,COLUMN(H$1)+6,FALSE)</f>
        <v>832014767920</v>
      </c>
      <c r="I47" s="57">
        <f>VLOOKUP((RIGHT($A$32,4))&amp;"1"&amp;$B$16,'ROH3'!$A$1:$BG$350,COLUMN(I$1)+6,FALSE)</f>
        <v>12091348</v>
      </c>
      <c r="J47" s="57">
        <f>VLOOKUP((RIGHT($A$32,4))&amp;"1"&amp;$B$16,'ROH3'!$A$1:$BG$350,COLUMN(J$1)+6,FALSE)</f>
        <v>134416320</v>
      </c>
      <c r="K47" s="62">
        <f>VLOOKUP((RIGHT($A$32,4))&amp;"1"&amp;$B$16,'ROH3'!$A$1:$BG$350,COLUMN(K$1)+6,FALSE)</f>
        <v>1.76</v>
      </c>
      <c r="L47" s="57">
        <f>VLOOKUP((RIGHT($A$32,4))&amp;"1"&amp;$B$16,'ROH3'!$A$1:$BG$350,COLUMN(L$1)+6,FALSE)</f>
        <v>49942439</v>
      </c>
      <c r="M47" s="57">
        <f>VLOOKUP((RIGHT($A$32,4))&amp;"1"&amp;$B$16,'ROH3'!$A$1:$BG$350,COLUMN(M$1)+6,FALSE)</f>
        <v>2621004</v>
      </c>
      <c r="N47" s="57">
        <f>VLOOKUP((RIGHT($A$32,4))&amp;"1"&amp;$B$16,'ROH3'!$A$1:$BG$350,COLUMN(N$1)+6,FALSE)</f>
        <v>1600135</v>
      </c>
      <c r="O47" s="57">
        <f>VLOOKUP((RIGHT($A$32,4))&amp;"1"&amp;$B$16,'ROH3'!$A$1:$BG$350,COLUMN(O$1)+6,FALSE)</f>
        <v>19579901</v>
      </c>
      <c r="P47" s="57">
        <f>VLOOKUP((RIGHT($A$32,4))&amp;"1"&amp;$B$16,'ROH3'!$A$1:$BG$350,COLUMN(P$1)+6,FALSE)</f>
        <v>114836419</v>
      </c>
      <c r="Q47" s="62">
        <f>VLOOKUP((RIGHT($A$32,4))&amp;"1"&amp;$B$16,'ROH3'!$A$1:$BG$350,COLUMN(Q$1)+6,FALSE)</f>
        <v>5.87</v>
      </c>
      <c r="R47" s="57">
        <f>VLOOKUP((RIGHT($A$32,4))&amp;"1"&amp;$B$16,'ROH3'!$A$1:$BG$350,COLUMN(R$1)+6,FALSE)</f>
        <v>10845471</v>
      </c>
      <c r="S47" s="57">
        <f>VLOOKUP((RIGHT($A$32,4))&amp;"1"&amp;$B$16,'ROH3'!$A$1:$BG$350,COLUMN(S$1)+6,FALSE)</f>
        <v>431447</v>
      </c>
      <c r="T47" s="57">
        <f>VLOOKUP((RIGHT($A$32,4))&amp;"1"&amp;$B$16,'ROH3'!$A$1:$BG$350,COLUMN(T$1)+6,FALSE)</f>
        <v>1499251</v>
      </c>
      <c r="U47" s="57">
        <f>VLOOKUP((RIGHT($A$32,4))&amp;"1"&amp;$B$16,'ROH3'!$A$1:$BG$350,COLUMN(U$1)+6,FALSE)</f>
        <v>0</v>
      </c>
      <c r="V47" s="57">
        <f>VLOOKUP((RIGHT($A$32,4))&amp;"1"&amp;$B$16,'ROH3'!$A$1:$BG$350,COLUMN(V$1)+6,FALSE)</f>
        <v>68977717</v>
      </c>
      <c r="W47" s="57">
        <f>VLOOKUP((RIGHT($A$32,4))&amp;"1"&amp;$B$16,'ROH3'!$A$1:$BG$350,COLUMN(W$1)+6,FALSE)</f>
        <v>2514973542</v>
      </c>
      <c r="X47" s="62">
        <f>VLOOKUP((RIGHT($A$32,4))&amp;"1"&amp;$B$16,'ROH3'!$A$1:$BG$350,COLUMN(X$1)+6,FALSE)</f>
        <v>32.89</v>
      </c>
      <c r="Y47" s="57">
        <f>VLOOKUP((RIGHT($A$32,4))&amp;"1"&amp;$B$16,'ROH3'!$A$1:$BG$350,COLUMN(Y$1)+6,FALSE)</f>
        <v>611156048</v>
      </c>
      <c r="Z47" s="57">
        <f>VLOOKUP((RIGHT($A$32,4))&amp;"1"&amp;$B$16,'ROH3'!$A$1:$BG$350,COLUMN(Z$1)+6,FALSE)</f>
        <v>62384317</v>
      </c>
      <c r="AA47" s="57">
        <f>VLOOKUP((RIGHT($A$32,4))&amp;"1"&amp;$B$16,'ROH3'!$A$1:$BG$350,COLUMN(AA$1)+6,FALSE)</f>
        <v>2301718919</v>
      </c>
      <c r="AB47" s="57">
        <f>VLOOKUP((RIGHT($A$32,4))&amp;"1"&amp;$B$16,'ROH3'!$A$1:$BG$350,COLUMN(AB$1)+6,FALSE)</f>
        <v>64481660</v>
      </c>
      <c r="AC47" s="57">
        <f>VLOOKUP((RIGHT($A$32,4))&amp;"1"&amp;$B$16,'ROH3'!$A$1:$BG$350,COLUMN(AC$1)+6,FALSE)</f>
        <v>86387271</v>
      </c>
      <c r="AD47" s="57">
        <f>VLOOKUP((RIGHT($A$32,4))&amp;"1"&amp;$B$16,'ROH3'!$A$1:$BG$350,COLUMN(AD$1)+6,FALSE)</f>
        <v>1375</v>
      </c>
      <c r="AE47" s="57">
        <f>VLOOKUP((RIGHT($A$32,4))&amp;"1"&amp;$B$16,'ROH3'!$A$1:$BG$350,COLUMN(AE$1)+6,FALSE)</f>
        <v>4057911</v>
      </c>
      <c r="AF47" s="57">
        <f>VLOOKUP((RIGHT($A$32,4))&amp;"1"&amp;$B$16,'ROH3'!$A$1:$BG$350,COLUMN(AF$1)+6,FALSE)</f>
        <v>47881</v>
      </c>
      <c r="AG47" s="64">
        <f>VLOOKUP((RIGHT($A$32,4))&amp;"1"&amp;$B$16,'ROH3'!$A$1:$BG$350,COLUMN(AG$1)+6,FALSE)</f>
        <v>43691265389.639999</v>
      </c>
      <c r="AH47" s="64">
        <f>VLOOKUP((RIGHT($A$32,4))&amp;"1"&amp;$B$16,'ROH3'!$A$1:$BG$350,COLUMN(AH$1)+6,FALSE)</f>
        <v>43214359848.580002</v>
      </c>
      <c r="AI47" s="66">
        <f>VLOOKUP((RIGHT($A$32,4))&amp;"1"&amp;$B$16,'ROH3'!$A$1:$BG$350,COLUMN(AI$1)+6,FALSE)</f>
        <v>1.0109999999999999</v>
      </c>
      <c r="AJ47" s="64">
        <f>VLOOKUP((RIGHT($A$32,4))&amp;"1"&amp;$B$16,'ROH3'!$A$1:$BG$350,COLUMN(AJ$1)+6,FALSE)</f>
        <v>14733804586.07</v>
      </c>
      <c r="AK47" s="64">
        <f>VLOOKUP((RIGHT($A$32,4))&amp;"1"&amp;$B$16,'ROH3'!$A$1:$BG$350,COLUMN(AK$1)+6,FALSE)</f>
        <v>14933614349.99</v>
      </c>
      <c r="AL47" s="66">
        <f>VLOOKUP((RIGHT($A$32,4))&amp;"1"&amp;$B$16,'ROH3'!$A$1:$BG$350,COLUMN(AL$1)+6,FALSE)</f>
        <v>0.98660000000000003</v>
      </c>
      <c r="AM47" s="64">
        <f>VLOOKUP((RIGHT($A$32,4))&amp;"1"&amp;$B$16,'ROH3'!$A$1:$BG$350,COLUMN(AM$1)+6,FALSE)</f>
        <v>47653048895.669998</v>
      </c>
      <c r="AN47" s="64">
        <f>VLOOKUP((RIGHT($A$32,4))&amp;"1"&amp;$B$16,'ROH3'!$A$1:$BG$350,COLUMN(AN$1)+6,FALSE)</f>
        <v>49721797617.790001</v>
      </c>
      <c r="AO47" s="66">
        <f>VLOOKUP((RIGHT($A$32,4))&amp;"1"&amp;$B$16,'ROH3'!$A$1:$BG$350,COLUMN(AO$1)+6,FALSE)</f>
        <v>0.95840000000000003</v>
      </c>
      <c r="AP47" s="64">
        <f>VLOOKUP((RIGHT($A$32,4))&amp;"1"&amp;$B$16,'ROH3'!$A$1:$BG$350,COLUMN(AP$1)+6,FALSE)</f>
        <v>81873720201.520004</v>
      </c>
      <c r="AQ47" s="64">
        <f>VLOOKUP((RIGHT($A$32,4))&amp;"1"&amp;$B$16,'ROH3'!$A$1:$BG$350,COLUMN(AQ$1)+6,FALSE)</f>
        <v>81531370797.789993</v>
      </c>
      <c r="AR47" s="66">
        <f>VLOOKUP((RIGHT($A$32,4))&amp;"1"&amp;$B$16,'ROH3'!$A$1:$BG$350,COLUMN(AR$1)+6,FALSE)</f>
        <v>1.0042</v>
      </c>
      <c r="AS47" s="64">
        <f>VLOOKUP((RIGHT($A$32,4))&amp;"1"&amp;$B$16,'ROH3'!$A$1:$BG$350,COLUMN(AS$1)+6,FALSE)</f>
        <v>34237073907.419998</v>
      </c>
      <c r="AT47" s="64">
        <f>VLOOKUP((RIGHT($A$32,4))&amp;"1"&amp;$B$16,'ROH3'!$A$1:$BG$350,COLUMN(AT$1)+6,FALSE)</f>
        <v>37017751860.18</v>
      </c>
      <c r="AU47" s="66">
        <f>VLOOKUP((RIGHT($A$32,4))&amp;"1"&amp;$B$16,'ROH3'!$A$1:$BG$350,COLUMN(AU$1)+6,FALSE)</f>
        <v>0.92490000000000006</v>
      </c>
      <c r="AV47" s="64">
        <f>VLOOKUP((RIGHT($A$32,4))&amp;"1"&amp;$B$16,'ROH3'!$A$1:$BG$350,COLUMN(AV$1)+6,FALSE)</f>
        <v>2180353774.8899999</v>
      </c>
      <c r="AW47" s="64">
        <f>VLOOKUP((RIGHT($A$32,4))&amp;"1"&amp;$B$16,'ROH3'!$A$1:$BG$350,COLUMN(AW$1)+6,FALSE)</f>
        <v>2174474030.1599998</v>
      </c>
      <c r="AX47" s="66">
        <f>VLOOKUP((RIGHT($A$32,4))&amp;"1"&amp;$B$16,'ROH3'!$A$1:$BG$350,COLUMN(AX$1)+6,FALSE)</f>
        <v>1.0026999999999999</v>
      </c>
      <c r="AY47" s="64">
        <f>VLOOKUP((RIGHT($A$32,4))&amp;"1"&amp;$B$16,'ROH3'!$A$1:$BG$350,COLUMN(AY$1)+6,FALSE)</f>
        <v>14395173141.379999</v>
      </c>
      <c r="AZ47" s="64">
        <f>VLOOKUP((RIGHT($A$32,4))&amp;"1"&amp;$B$16,'ROH3'!$A$1:$BG$350,COLUMN(AZ$1)+6,FALSE)</f>
        <v>14398395364.370001</v>
      </c>
      <c r="BA47" s="66">
        <f>VLOOKUP((RIGHT($A$32,4))&amp;"1"&amp;$B$16,'ROH3'!$A$1:$BG$350,COLUMN(BA$1)+6,FALSE)</f>
        <v>0.99980000000000002</v>
      </c>
    </row>
    <row r="48" spans="1:53" hidden="1" outlineLevel="1" x14ac:dyDescent="0.25"/>
    <row r="49" spans="1:53" hidden="1" outlineLevel="1" x14ac:dyDescent="0.25">
      <c r="A49" s="93" t="s">
        <v>951</v>
      </c>
      <c r="B49" s="10" t="s">
        <v>77</v>
      </c>
      <c r="C49" s="11">
        <f t="shared" ref="C49:AH49" si="6">C35-C42</f>
        <v>923</v>
      </c>
      <c r="D49" s="11">
        <f t="shared" si="6"/>
        <v>512</v>
      </c>
      <c r="E49" s="11">
        <f t="shared" si="6"/>
        <v>7074</v>
      </c>
      <c r="F49" s="11">
        <f t="shared" si="6"/>
        <v>0</v>
      </c>
      <c r="G49" s="11">
        <f t="shared" si="6"/>
        <v>145</v>
      </c>
      <c r="H49" s="11">
        <f t="shared" si="6"/>
        <v>12335647</v>
      </c>
      <c r="I49" s="11">
        <f t="shared" si="6"/>
        <v>96</v>
      </c>
      <c r="J49" s="11">
        <f t="shared" si="6"/>
        <v>854</v>
      </c>
      <c r="K49" s="12">
        <f t="shared" si="6"/>
        <v>0</v>
      </c>
      <c r="L49" s="11">
        <f t="shared" si="6"/>
        <v>226</v>
      </c>
      <c r="M49" s="11">
        <f t="shared" si="6"/>
        <v>31</v>
      </c>
      <c r="N49" s="11">
        <f t="shared" si="6"/>
        <v>9</v>
      </c>
      <c r="O49" s="11">
        <f t="shared" si="6"/>
        <v>162</v>
      </c>
      <c r="P49" s="11">
        <f t="shared" si="6"/>
        <v>692</v>
      </c>
      <c r="Q49" s="12">
        <f t="shared" si="6"/>
        <v>0</v>
      </c>
      <c r="R49" s="11">
        <f t="shared" si="6"/>
        <v>86</v>
      </c>
      <c r="S49" s="11">
        <f t="shared" si="6"/>
        <v>2</v>
      </c>
      <c r="T49" s="11">
        <f t="shared" si="6"/>
        <v>18</v>
      </c>
      <c r="U49" s="11">
        <f t="shared" si="6"/>
        <v>0</v>
      </c>
      <c r="V49" s="11">
        <f t="shared" si="6"/>
        <v>700</v>
      </c>
      <c r="W49" s="11">
        <f t="shared" si="6"/>
        <v>52065</v>
      </c>
      <c r="X49" s="12">
        <f t="shared" si="6"/>
        <v>0</v>
      </c>
      <c r="Y49" s="11">
        <f t="shared" si="6"/>
        <v>1899</v>
      </c>
      <c r="Z49" s="11">
        <f t="shared" si="6"/>
        <v>1551</v>
      </c>
      <c r="AA49" s="11">
        <f t="shared" si="6"/>
        <v>45133</v>
      </c>
      <c r="AB49" s="11">
        <f t="shared" si="6"/>
        <v>1386</v>
      </c>
      <c r="AC49" s="11">
        <f t="shared" si="6"/>
        <v>3995</v>
      </c>
      <c r="AD49" s="11">
        <f t="shared" si="6"/>
        <v>0</v>
      </c>
      <c r="AE49" s="11">
        <f t="shared" si="6"/>
        <v>228</v>
      </c>
      <c r="AF49" s="11">
        <f t="shared" si="6"/>
        <v>0</v>
      </c>
      <c r="AG49" s="12">
        <f t="shared" si="6"/>
        <v>265093.79999923706</v>
      </c>
      <c r="AH49" s="12">
        <f t="shared" si="6"/>
        <v>0</v>
      </c>
      <c r="AI49" s="67">
        <f t="shared" ref="AI49:BA49" si="7">AI35-AI42</f>
        <v>-5.2000000000000934E-3</v>
      </c>
      <c r="AJ49" s="12">
        <f t="shared" si="7"/>
        <v>166511.64999961853</v>
      </c>
      <c r="AK49" s="12">
        <f t="shared" si="7"/>
        <v>0</v>
      </c>
      <c r="AL49" s="67">
        <f t="shared" si="7"/>
        <v>3.4999999999999476E-3</v>
      </c>
      <c r="AM49" s="12">
        <f t="shared" si="7"/>
        <v>111309.84000015259</v>
      </c>
      <c r="AN49" s="12">
        <f t="shared" si="7"/>
        <v>0</v>
      </c>
      <c r="AO49" s="67">
        <f t="shared" si="7"/>
        <v>5.0599999999999978E-2</v>
      </c>
      <c r="AP49" s="12">
        <f t="shared" si="7"/>
        <v>383591.54000091553</v>
      </c>
      <c r="AQ49" s="12">
        <f t="shared" si="7"/>
        <v>0</v>
      </c>
      <c r="AR49" s="67">
        <f t="shared" si="7"/>
        <v>3.9999999999995595E-4</v>
      </c>
      <c r="AS49" s="12">
        <f t="shared" si="7"/>
        <v>110217.13999938965</v>
      </c>
      <c r="AT49" s="12">
        <f t="shared" si="7"/>
        <v>0</v>
      </c>
      <c r="AU49" s="67">
        <f t="shared" si="7"/>
        <v>6.7799999999999971E-2</v>
      </c>
      <c r="AV49" s="12">
        <f t="shared" si="7"/>
        <v>0</v>
      </c>
      <c r="AW49" s="12">
        <f t="shared" si="7"/>
        <v>0</v>
      </c>
      <c r="AX49" s="67">
        <f t="shared" si="7"/>
        <v>-6.0999999999999943E-3</v>
      </c>
      <c r="AY49" s="12">
        <f t="shared" si="7"/>
        <v>30575.010000228882</v>
      </c>
      <c r="AZ49" s="12">
        <f t="shared" si="7"/>
        <v>0</v>
      </c>
      <c r="BA49" s="67">
        <f t="shared" si="7"/>
        <v>-1.3000000000000789E-3</v>
      </c>
    </row>
    <row r="50" spans="1:53" hidden="1" outlineLevel="1" x14ac:dyDescent="0.25">
      <c r="A50" s="94"/>
      <c r="B50" s="13" t="s">
        <v>78</v>
      </c>
      <c r="C50" s="14">
        <f t="shared" ref="C50:BA54" si="8">C36-C43</f>
        <v>101</v>
      </c>
      <c r="D50" s="14">
        <f t="shared" si="8"/>
        <v>59</v>
      </c>
      <c r="E50" s="14">
        <f t="shared" si="8"/>
        <v>14640</v>
      </c>
      <c r="F50" s="14">
        <f t="shared" si="8"/>
        <v>0</v>
      </c>
      <c r="G50" s="14">
        <f t="shared" si="8"/>
        <v>80</v>
      </c>
      <c r="H50" s="14">
        <f t="shared" si="8"/>
        <v>83834462</v>
      </c>
      <c r="I50" s="14">
        <f t="shared" si="8"/>
        <v>20</v>
      </c>
      <c r="J50" s="14">
        <f t="shared" si="8"/>
        <v>211</v>
      </c>
      <c r="K50" s="15">
        <f t="shared" si="8"/>
        <v>0</v>
      </c>
      <c r="L50" s="14">
        <f t="shared" si="8"/>
        <v>33</v>
      </c>
      <c r="M50" s="14">
        <f t="shared" si="8"/>
        <v>3</v>
      </c>
      <c r="N50" s="14">
        <f t="shared" si="8"/>
        <v>6</v>
      </c>
      <c r="O50" s="14">
        <f t="shared" si="8"/>
        <v>55</v>
      </c>
      <c r="P50" s="14">
        <f t="shared" si="8"/>
        <v>156</v>
      </c>
      <c r="Q50" s="15">
        <f t="shared" si="8"/>
        <v>0</v>
      </c>
      <c r="R50" s="14">
        <f t="shared" si="8"/>
        <v>16</v>
      </c>
      <c r="S50" s="14">
        <f t="shared" si="8"/>
        <v>1</v>
      </c>
      <c r="T50" s="14">
        <f t="shared" si="8"/>
        <v>6</v>
      </c>
      <c r="U50" s="14">
        <f t="shared" si="8"/>
        <v>0</v>
      </c>
      <c r="V50" s="14">
        <f t="shared" si="8"/>
        <v>86</v>
      </c>
      <c r="W50" s="14">
        <f t="shared" si="8"/>
        <v>14067</v>
      </c>
      <c r="X50" s="15">
        <f t="shared" si="8"/>
        <v>0</v>
      </c>
      <c r="Y50" s="14">
        <f t="shared" si="8"/>
        <v>170</v>
      </c>
      <c r="Z50" s="14">
        <f t="shared" si="8"/>
        <v>536</v>
      </c>
      <c r="AA50" s="14">
        <f t="shared" si="8"/>
        <v>11973</v>
      </c>
      <c r="AB50" s="14">
        <f t="shared" si="8"/>
        <v>303</v>
      </c>
      <c r="AC50" s="14">
        <f t="shared" si="8"/>
        <v>1246</v>
      </c>
      <c r="AD50" s="14">
        <f t="shared" si="8"/>
        <v>9</v>
      </c>
      <c r="AE50" s="14">
        <f t="shared" si="8"/>
        <v>32</v>
      </c>
      <c r="AF50" s="14">
        <f t="shared" si="8"/>
        <v>0</v>
      </c>
      <c r="AG50" s="15">
        <f t="shared" si="8"/>
        <v>28406.880000114441</v>
      </c>
      <c r="AH50" s="15">
        <f t="shared" si="8"/>
        <v>0</v>
      </c>
      <c r="AI50" s="68">
        <f t="shared" si="8"/>
        <v>-6.1999999999999833E-3</v>
      </c>
      <c r="AJ50" s="15">
        <f t="shared" si="8"/>
        <v>13506.349999904633</v>
      </c>
      <c r="AK50" s="15">
        <f t="shared" si="8"/>
        <v>0</v>
      </c>
      <c r="AL50" s="68">
        <f t="shared" si="8"/>
        <v>2.090000000000003E-2</v>
      </c>
      <c r="AM50" s="15">
        <f t="shared" si="8"/>
        <v>6898.4499998092651</v>
      </c>
      <c r="AN50" s="15">
        <f t="shared" si="8"/>
        <v>0</v>
      </c>
      <c r="AO50" s="68">
        <f t="shared" si="8"/>
        <v>4.5799999999999952E-2</v>
      </c>
      <c r="AP50" s="15">
        <f t="shared" si="8"/>
        <v>35855.340000152588</v>
      </c>
      <c r="AQ50" s="15">
        <f t="shared" si="8"/>
        <v>0</v>
      </c>
      <c r="AR50" s="68">
        <f t="shared" si="8"/>
        <v>-8.599999999999941E-3</v>
      </c>
      <c r="AS50" s="15">
        <f t="shared" si="8"/>
        <v>11580.759999275208</v>
      </c>
      <c r="AT50" s="15">
        <f t="shared" si="8"/>
        <v>0</v>
      </c>
      <c r="AU50" s="68">
        <f t="shared" si="8"/>
        <v>8.2699999999999996E-2</v>
      </c>
      <c r="AV50" s="15">
        <f t="shared" si="8"/>
        <v>0</v>
      </c>
      <c r="AW50" s="15">
        <f t="shared" si="8"/>
        <v>0</v>
      </c>
      <c r="AX50" s="68">
        <f t="shared" si="8"/>
        <v>-3.4000000000000696E-3</v>
      </c>
      <c r="AY50" s="15">
        <f t="shared" si="8"/>
        <v>2993.5100002288818</v>
      </c>
      <c r="AZ50" s="15">
        <f t="shared" si="8"/>
        <v>0</v>
      </c>
      <c r="BA50" s="68">
        <f t="shared" si="8"/>
        <v>-3.9999999999995595E-4</v>
      </c>
    </row>
    <row r="51" spans="1:53" hidden="1" outlineLevel="1" x14ac:dyDescent="0.25">
      <c r="A51" s="94"/>
      <c r="B51" s="10" t="s">
        <v>79</v>
      </c>
      <c r="C51" s="11">
        <f t="shared" si="8"/>
        <v>52</v>
      </c>
      <c r="D51" s="11">
        <f t="shared" si="8"/>
        <v>26</v>
      </c>
      <c r="E51" s="11">
        <f t="shared" si="8"/>
        <v>748</v>
      </c>
      <c r="F51" s="11">
        <f t="shared" si="8"/>
        <v>0</v>
      </c>
      <c r="G51" s="11">
        <f t="shared" si="8"/>
        <v>25</v>
      </c>
      <c r="H51" s="11">
        <f t="shared" si="8"/>
        <v>837380</v>
      </c>
      <c r="I51" s="11">
        <f t="shared" si="8"/>
        <v>9</v>
      </c>
      <c r="J51" s="11">
        <f t="shared" si="8"/>
        <v>127</v>
      </c>
      <c r="K51" s="12">
        <f t="shared" si="8"/>
        <v>0</v>
      </c>
      <c r="L51" s="11">
        <f t="shared" si="8"/>
        <v>18</v>
      </c>
      <c r="M51" s="11">
        <f t="shared" si="8"/>
        <v>3</v>
      </c>
      <c r="N51" s="11">
        <f t="shared" si="8"/>
        <v>0</v>
      </c>
      <c r="O51" s="11">
        <f t="shared" si="8"/>
        <v>31</v>
      </c>
      <c r="P51" s="11">
        <f t="shared" si="8"/>
        <v>96</v>
      </c>
      <c r="Q51" s="12">
        <f t="shared" si="8"/>
        <v>0</v>
      </c>
      <c r="R51" s="11">
        <f t="shared" si="8"/>
        <v>5</v>
      </c>
      <c r="S51" s="11">
        <f t="shared" si="8"/>
        <v>1</v>
      </c>
      <c r="T51" s="11">
        <f t="shared" si="8"/>
        <v>5</v>
      </c>
      <c r="U51" s="11">
        <f t="shared" si="8"/>
        <v>0</v>
      </c>
      <c r="V51" s="11">
        <f t="shared" si="8"/>
        <v>43</v>
      </c>
      <c r="W51" s="11">
        <f t="shared" si="8"/>
        <v>6309</v>
      </c>
      <c r="X51" s="12">
        <f t="shared" si="8"/>
        <v>0</v>
      </c>
      <c r="Y51" s="11">
        <f t="shared" si="8"/>
        <v>142</v>
      </c>
      <c r="Z51" s="11">
        <f t="shared" si="8"/>
        <v>221</v>
      </c>
      <c r="AA51" s="11">
        <f t="shared" si="8"/>
        <v>5407</v>
      </c>
      <c r="AB51" s="11">
        <f t="shared" si="8"/>
        <v>110</v>
      </c>
      <c r="AC51" s="11">
        <f t="shared" si="8"/>
        <v>569</v>
      </c>
      <c r="AD51" s="11">
        <f t="shared" si="8"/>
        <v>2</v>
      </c>
      <c r="AE51" s="11">
        <f t="shared" si="8"/>
        <v>15</v>
      </c>
      <c r="AF51" s="11">
        <f t="shared" si="8"/>
        <v>0</v>
      </c>
      <c r="AG51" s="12">
        <f t="shared" si="8"/>
        <v>8477.9700002670288</v>
      </c>
      <c r="AH51" s="12">
        <f t="shared" si="8"/>
        <v>0</v>
      </c>
      <c r="AI51" s="67">
        <f t="shared" si="8"/>
        <v>-6.8999999999999062E-3</v>
      </c>
      <c r="AJ51" s="12">
        <f t="shared" si="8"/>
        <v>4801.2900000810623</v>
      </c>
      <c r="AK51" s="12">
        <f t="shared" si="8"/>
        <v>0</v>
      </c>
      <c r="AL51" s="67">
        <f t="shared" si="8"/>
        <v>2.1800000000000042E-2</v>
      </c>
      <c r="AM51" s="12">
        <f t="shared" si="8"/>
        <v>6505.7800002098083</v>
      </c>
      <c r="AN51" s="12">
        <f t="shared" si="8"/>
        <v>0</v>
      </c>
      <c r="AO51" s="67">
        <f t="shared" si="8"/>
        <v>3.73E-2</v>
      </c>
      <c r="AP51" s="12">
        <f t="shared" si="8"/>
        <v>19926.150000572205</v>
      </c>
      <c r="AQ51" s="12">
        <f t="shared" si="8"/>
        <v>0</v>
      </c>
      <c r="AR51" s="67">
        <f t="shared" si="8"/>
        <v>-4.7999999999999154E-3</v>
      </c>
      <c r="AS51" s="12">
        <f t="shared" si="8"/>
        <v>5395.3899998664856</v>
      </c>
      <c r="AT51" s="12">
        <f t="shared" si="8"/>
        <v>0</v>
      </c>
      <c r="AU51" s="67">
        <f t="shared" si="8"/>
        <v>7.8500000000000014E-2</v>
      </c>
      <c r="AV51" s="12">
        <f t="shared" si="8"/>
        <v>0</v>
      </c>
      <c r="AW51" s="12">
        <f t="shared" si="8"/>
        <v>0</v>
      </c>
      <c r="AX51" s="67">
        <f t="shared" si="8"/>
        <v>-5.1000000000001044E-3</v>
      </c>
      <c r="AY51" s="12">
        <f t="shared" si="8"/>
        <v>7814.1600000858307</v>
      </c>
      <c r="AZ51" s="12">
        <f t="shared" si="8"/>
        <v>0</v>
      </c>
      <c r="BA51" s="67">
        <f t="shared" si="8"/>
        <v>3.9000000000000146E-3</v>
      </c>
    </row>
    <row r="52" spans="1:53" hidden="1" outlineLevel="1" x14ac:dyDescent="0.25">
      <c r="A52" s="94"/>
      <c r="B52" s="13" t="s">
        <v>867</v>
      </c>
      <c r="C52" s="14">
        <f t="shared" si="8"/>
        <v>45</v>
      </c>
      <c r="D52" s="14">
        <f t="shared" si="8"/>
        <v>29</v>
      </c>
      <c r="E52" s="14">
        <f t="shared" si="8"/>
        <v>540</v>
      </c>
      <c r="F52" s="14">
        <f t="shared" si="8"/>
        <v>0</v>
      </c>
      <c r="G52" s="14">
        <f t="shared" si="8"/>
        <v>13</v>
      </c>
      <c r="H52" s="14">
        <f t="shared" si="8"/>
        <v>1094692</v>
      </c>
      <c r="I52" s="14">
        <f t="shared" si="8"/>
        <v>7</v>
      </c>
      <c r="J52" s="14">
        <f t="shared" si="8"/>
        <v>23</v>
      </c>
      <c r="K52" s="15">
        <f t="shared" si="8"/>
        <v>0</v>
      </c>
      <c r="L52" s="14">
        <f t="shared" si="8"/>
        <v>3</v>
      </c>
      <c r="M52" s="14">
        <f t="shared" si="8"/>
        <v>1</v>
      </c>
      <c r="N52" s="14">
        <f t="shared" si="8"/>
        <v>0</v>
      </c>
      <c r="O52" s="14">
        <f t="shared" si="8"/>
        <v>8</v>
      </c>
      <c r="P52" s="14">
        <f t="shared" si="8"/>
        <v>15</v>
      </c>
      <c r="Q52" s="15">
        <f t="shared" si="8"/>
        <v>0</v>
      </c>
      <c r="R52" s="14">
        <f t="shared" si="8"/>
        <v>3</v>
      </c>
      <c r="S52" s="14">
        <f t="shared" si="8"/>
        <v>0</v>
      </c>
      <c r="T52" s="14">
        <f t="shared" si="8"/>
        <v>5</v>
      </c>
      <c r="U52" s="14">
        <f t="shared" si="8"/>
        <v>0</v>
      </c>
      <c r="V52" s="14">
        <f t="shared" si="8"/>
        <v>35</v>
      </c>
      <c r="W52" s="14">
        <f t="shared" si="8"/>
        <v>2381</v>
      </c>
      <c r="X52" s="15">
        <f t="shared" si="8"/>
        <v>0</v>
      </c>
      <c r="Y52" s="14">
        <f t="shared" si="8"/>
        <v>267</v>
      </c>
      <c r="Z52" s="14">
        <f t="shared" si="8"/>
        <v>47</v>
      </c>
      <c r="AA52" s="14">
        <f t="shared" si="8"/>
        <v>2186</v>
      </c>
      <c r="AB52" s="14">
        <f t="shared" si="8"/>
        <v>34</v>
      </c>
      <c r="AC52" s="14">
        <f t="shared" si="8"/>
        <v>114</v>
      </c>
      <c r="AD52" s="14">
        <f t="shared" si="8"/>
        <v>0</v>
      </c>
      <c r="AE52" s="14">
        <f t="shared" si="8"/>
        <v>11</v>
      </c>
      <c r="AF52" s="14">
        <f t="shared" si="8"/>
        <v>0</v>
      </c>
      <c r="AG52" s="15">
        <f t="shared" si="8"/>
        <v>12762.850000143051</v>
      </c>
      <c r="AH52" s="15">
        <f t="shared" si="8"/>
        <v>0</v>
      </c>
      <c r="AI52" s="68">
        <f t="shared" si="8"/>
        <v>-5.4100000000000037E-2</v>
      </c>
      <c r="AJ52" s="15">
        <f t="shared" si="8"/>
        <v>6677.410000026226</v>
      </c>
      <c r="AK52" s="15">
        <f t="shared" si="8"/>
        <v>0</v>
      </c>
      <c r="AL52" s="68">
        <f t="shared" si="8"/>
        <v>4.4100000000000028E-2</v>
      </c>
      <c r="AM52" s="15">
        <f t="shared" si="8"/>
        <v>20017.400000095367</v>
      </c>
      <c r="AN52" s="15">
        <f t="shared" si="8"/>
        <v>0</v>
      </c>
      <c r="AO52" s="68">
        <f t="shared" si="8"/>
        <v>3.9799999999999947E-2</v>
      </c>
      <c r="AP52" s="15">
        <f t="shared" si="8"/>
        <v>3529.4299998283386</v>
      </c>
      <c r="AQ52" s="15">
        <f t="shared" si="8"/>
        <v>0</v>
      </c>
      <c r="AR52" s="68">
        <f t="shared" si="8"/>
        <v>-1.110000000000011E-2</v>
      </c>
      <c r="AS52" s="15">
        <f t="shared" si="8"/>
        <v>3024.3099999427795</v>
      </c>
      <c r="AT52" s="15">
        <f t="shared" si="8"/>
        <v>0</v>
      </c>
      <c r="AU52" s="68">
        <f t="shared" si="8"/>
        <v>9.7199999999999953E-2</v>
      </c>
      <c r="AV52" s="15">
        <f t="shared" si="8"/>
        <v>0</v>
      </c>
      <c r="AW52" s="15">
        <f t="shared" si="8"/>
        <v>0</v>
      </c>
      <c r="AX52" s="68">
        <f t="shared" si="8"/>
        <v>-9.300000000000086E-3</v>
      </c>
      <c r="AY52" s="15">
        <f t="shared" si="8"/>
        <v>0</v>
      </c>
      <c r="AZ52" s="15">
        <f t="shared" si="8"/>
        <v>0</v>
      </c>
      <c r="BA52" s="68">
        <f t="shared" si="8"/>
        <v>1.0000000000000009E-2</v>
      </c>
    </row>
    <row r="53" spans="1:53" hidden="1" outlineLevel="1" x14ac:dyDescent="0.25">
      <c r="A53" s="94"/>
      <c r="B53" s="10" t="s">
        <v>80</v>
      </c>
      <c r="C53" s="11">
        <f t="shared" si="8"/>
        <v>374</v>
      </c>
      <c r="D53" s="11">
        <f t="shared" si="8"/>
        <v>855</v>
      </c>
      <c r="E53" s="11">
        <f t="shared" si="8"/>
        <v>189558</v>
      </c>
      <c r="F53" s="11">
        <f t="shared" si="8"/>
        <v>0</v>
      </c>
      <c r="G53" s="11">
        <f t="shared" si="8"/>
        <v>373</v>
      </c>
      <c r="H53" s="11">
        <f t="shared" si="8"/>
        <v>1625646584</v>
      </c>
      <c r="I53" s="11">
        <f t="shared" si="8"/>
        <v>39</v>
      </c>
      <c r="J53" s="11">
        <f t="shared" si="8"/>
        <v>496</v>
      </c>
      <c r="K53" s="12">
        <f t="shared" si="8"/>
        <v>0</v>
      </c>
      <c r="L53" s="11">
        <f t="shared" si="8"/>
        <v>153</v>
      </c>
      <c r="M53" s="11">
        <f t="shared" si="8"/>
        <v>10</v>
      </c>
      <c r="N53" s="11">
        <f t="shared" si="8"/>
        <v>4</v>
      </c>
      <c r="O53" s="11">
        <f t="shared" si="8"/>
        <v>71</v>
      </c>
      <c r="P53" s="11">
        <f t="shared" si="8"/>
        <v>425</v>
      </c>
      <c r="Q53" s="12">
        <f t="shared" si="8"/>
        <v>0</v>
      </c>
      <c r="R53" s="11">
        <f t="shared" si="8"/>
        <v>33</v>
      </c>
      <c r="S53" s="11">
        <f t="shared" si="8"/>
        <v>3</v>
      </c>
      <c r="T53" s="11">
        <f t="shared" si="8"/>
        <v>3</v>
      </c>
      <c r="U53" s="11">
        <f t="shared" si="8"/>
        <v>0</v>
      </c>
      <c r="V53" s="11">
        <f t="shared" si="8"/>
        <v>316</v>
      </c>
      <c r="W53" s="11">
        <f t="shared" si="8"/>
        <v>31299</v>
      </c>
      <c r="X53" s="12">
        <f t="shared" si="8"/>
        <v>0</v>
      </c>
      <c r="Y53" s="11">
        <f t="shared" si="8"/>
        <v>1010</v>
      </c>
      <c r="Z53" s="11">
        <f t="shared" si="8"/>
        <v>1322</v>
      </c>
      <c r="AA53" s="11">
        <f t="shared" si="8"/>
        <v>26410</v>
      </c>
      <c r="AB53" s="11">
        <f t="shared" si="8"/>
        <v>768</v>
      </c>
      <c r="AC53" s="11">
        <f t="shared" si="8"/>
        <v>2794</v>
      </c>
      <c r="AD53" s="11">
        <f t="shared" si="8"/>
        <v>5</v>
      </c>
      <c r="AE53" s="11">
        <f t="shared" si="8"/>
        <v>74</v>
      </c>
      <c r="AF53" s="11">
        <f t="shared" si="8"/>
        <v>0</v>
      </c>
      <c r="AG53" s="12">
        <f t="shared" si="8"/>
        <v>122401.56999969482</v>
      </c>
      <c r="AH53" s="12">
        <f t="shared" si="8"/>
        <v>0</v>
      </c>
      <c r="AI53" s="67">
        <f t="shared" si="8"/>
        <v>-1.5900000000000025E-2</v>
      </c>
      <c r="AJ53" s="12">
        <f t="shared" si="8"/>
        <v>67069.170000076294</v>
      </c>
      <c r="AK53" s="12">
        <f t="shared" si="8"/>
        <v>0</v>
      </c>
      <c r="AL53" s="67">
        <f t="shared" si="8"/>
        <v>1.6299999999999981E-2</v>
      </c>
      <c r="AM53" s="12">
        <f t="shared" si="8"/>
        <v>73513.28999710083</v>
      </c>
      <c r="AN53" s="12">
        <f t="shared" si="8"/>
        <v>0</v>
      </c>
      <c r="AO53" s="67">
        <f t="shared" si="8"/>
        <v>3.2599999999999962E-2</v>
      </c>
      <c r="AP53" s="12">
        <f t="shared" si="8"/>
        <v>173267.61999893188</v>
      </c>
      <c r="AQ53" s="12">
        <f t="shared" si="8"/>
        <v>0</v>
      </c>
      <c r="AR53" s="67">
        <f t="shared" si="8"/>
        <v>-6.9999999999998952E-3</v>
      </c>
      <c r="AS53" s="12">
        <f t="shared" si="8"/>
        <v>94255.069999694824</v>
      </c>
      <c r="AT53" s="12">
        <f t="shared" si="8"/>
        <v>0</v>
      </c>
      <c r="AU53" s="67">
        <f t="shared" si="8"/>
        <v>7.7600000000000002E-2</v>
      </c>
      <c r="AV53" s="12">
        <f t="shared" si="8"/>
        <v>26046.509999990463</v>
      </c>
      <c r="AW53" s="12">
        <f t="shared" si="8"/>
        <v>0</v>
      </c>
      <c r="AX53" s="67">
        <f t="shared" si="8"/>
        <v>3.1999999999999806E-3</v>
      </c>
      <c r="AY53" s="12">
        <f t="shared" si="8"/>
        <v>15484.009999275208</v>
      </c>
      <c r="AZ53" s="12">
        <f t="shared" si="8"/>
        <v>0</v>
      </c>
      <c r="BA53" s="67">
        <f t="shared" si="8"/>
        <v>4.9999999999994493E-4</v>
      </c>
    </row>
    <row r="54" spans="1:53" hidden="1" outlineLevel="1" x14ac:dyDescent="0.25">
      <c r="A54" s="94"/>
      <c r="B54" s="16" t="s">
        <v>20</v>
      </c>
      <c r="C54" s="17">
        <f t="shared" si="8"/>
        <v>1495</v>
      </c>
      <c r="D54" s="17">
        <f t="shared" si="8"/>
        <v>1426</v>
      </c>
      <c r="E54" s="17">
        <f t="shared" si="8"/>
        <v>212560</v>
      </c>
      <c r="F54" s="17">
        <f t="shared" si="8"/>
        <v>9.9999999999997868E-3</v>
      </c>
      <c r="G54" s="17">
        <f t="shared" si="8"/>
        <v>556</v>
      </c>
      <c r="H54" s="17">
        <f t="shared" si="8"/>
        <v>1723748765</v>
      </c>
      <c r="I54" s="17">
        <f t="shared" si="8"/>
        <v>168</v>
      </c>
      <c r="J54" s="17">
        <f t="shared" si="8"/>
        <v>1711</v>
      </c>
      <c r="K54" s="18">
        <f t="shared" si="8"/>
        <v>0</v>
      </c>
      <c r="L54" s="17">
        <f t="shared" si="8"/>
        <v>433</v>
      </c>
      <c r="M54" s="17">
        <f t="shared" si="8"/>
        <v>48</v>
      </c>
      <c r="N54" s="17">
        <f t="shared" si="8"/>
        <v>19</v>
      </c>
      <c r="O54" s="17">
        <f t="shared" si="8"/>
        <v>327</v>
      </c>
      <c r="P54" s="17">
        <f t="shared" si="8"/>
        <v>1384</v>
      </c>
      <c r="Q54" s="18">
        <f t="shared" si="8"/>
        <v>-9.9999999999997868E-3</v>
      </c>
      <c r="R54" s="17">
        <f t="shared" si="8"/>
        <v>142</v>
      </c>
      <c r="S54" s="17">
        <f t="shared" si="8"/>
        <v>7</v>
      </c>
      <c r="T54" s="17">
        <f t="shared" si="8"/>
        <v>36</v>
      </c>
      <c r="U54" s="17">
        <f t="shared" si="8"/>
        <v>0</v>
      </c>
      <c r="V54" s="17">
        <f t="shared" si="8"/>
        <v>1092</v>
      </c>
      <c r="W54" s="17">
        <f t="shared" si="8"/>
        <v>106121</v>
      </c>
      <c r="X54" s="18">
        <f t="shared" si="8"/>
        <v>0</v>
      </c>
      <c r="Y54" s="17">
        <f t="shared" si="8"/>
        <v>3488</v>
      </c>
      <c r="Z54" s="17">
        <f t="shared" si="8"/>
        <v>3677</v>
      </c>
      <c r="AA54" s="17">
        <f t="shared" si="8"/>
        <v>91109</v>
      </c>
      <c r="AB54" s="17">
        <f t="shared" si="8"/>
        <v>2601</v>
      </c>
      <c r="AC54" s="17">
        <f t="shared" si="8"/>
        <v>8718</v>
      </c>
      <c r="AD54" s="17">
        <f t="shared" si="8"/>
        <v>16</v>
      </c>
      <c r="AE54" s="17">
        <f t="shared" si="8"/>
        <v>360</v>
      </c>
      <c r="AF54" s="17">
        <f t="shared" si="8"/>
        <v>0</v>
      </c>
      <c r="AG54" s="18">
        <f t="shared" si="8"/>
        <v>437143.06999969482</v>
      </c>
      <c r="AH54" s="18">
        <f t="shared" si="8"/>
        <v>0</v>
      </c>
      <c r="AI54" s="69">
        <f t="shared" si="8"/>
        <v>-1.0999999999999899E-2</v>
      </c>
      <c r="AJ54" s="18">
        <f t="shared" si="8"/>
        <v>258565.87000083923</v>
      </c>
      <c r="AK54" s="18">
        <f t="shared" si="8"/>
        <v>0</v>
      </c>
      <c r="AL54" s="69">
        <f t="shared" si="8"/>
        <v>1.3399999999999967E-2</v>
      </c>
      <c r="AM54" s="18">
        <f t="shared" si="8"/>
        <v>218244.76000213623</v>
      </c>
      <c r="AN54" s="18">
        <f t="shared" si="8"/>
        <v>0</v>
      </c>
      <c r="AO54" s="69">
        <f t="shared" si="8"/>
        <v>4.159999999999997E-2</v>
      </c>
      <c r="AP54" s="18">
        <f t="shared" si="8"/>
        <v>616170.08000183105</v>
      </c>
      <c r="AQ54" s="18">
        <f t="shared" si="8"/>
        <v>0</v>
      </c>
      <c r="AR54" s="69">
        <f t="shared" si="8"/>
        <v>-4.1999999999999815E-3</v>
      </c>
      <c r="AS54" s="18">
        <f t="shared" si="8"/>
        <v>224472.67000198364</v>
      </c>
      <c r="AT54" s="18">
        <f t="shared" si="8"/>
        <v>0</v>
      </c>
      <c r="AU54" s="69">
        <f t="shared" si="8"/>
        <v>7.5099999999999945E-2</v>
      </c>
      <c r="AV54" s="18">
        <f t="shared" si="8"/>
        <v>26046.510000228882</v>
      </c>
      <c r="AW54" s="18">
        <f t="shared" si="8"/>
        <v>0</v>
      </c>
      <c r="AX54" s="69">
        <f t="shared" si="8"/>
        <v>-2.6999999999999247E-3</v>
      </c>
      <c r="AY54" s="18">
        <f t="shared" si="8"/>
        <v>56866.690000534058</v>
      </c>
      <c r="AZ54" s="18">
        <f t="shared" si="8"/>
        <v>0</v>
      </c>
      <c r="BA54" s="69">
        <f t="shared" si="8"/>
        <v>1.9999999999997797E-4</v>
      </c>
    </row>
    <row r="55" spans="1:53" hidden="1" outlineLevel="1" x14ac:dyDescent="0.25"/>
    <row r="56" spans="1:53" hidden="1" outlineLevel="1" x14ac:dyDescent="0.25">
      <c r="A56" s="93" t="s">
        <v>952</v>
      </c>
      <c r="B56" s="10" t="s">
        <v>77</v>
      </c>
      <c r="C56" s="12">
        <f t="shared" ref="C56:AH56" si="9">IF(C35=0,0,C49/C35*100)</f>
        <v>3.2299722386860599E-3</v>
      </c>
      <c r="D56" s="12">
        <f t="shared" si="9"/>
        <v>2.3779974669682451E-3</v>
      </c>
      <c r="E56" s="12">
        <f t="shared" si="9"/>
        <v>2.482725622244691E-3</v>
      </c>
      <c r="F56" s="12">
        <f t="shared" si="9"/>
        <v>0</v>
      </c>
      <c r="G56" s="12">
        <f t="shared" si="9"/>
        <v>0.13507471028803519</v>
      </c>
      <c r="H56" s="12">
        <f t="shared" si="9"/>
        <v>3.9611220589693963E-3</v>
      </c>
      <c r="I56" s="12">
        <f t="shared" si="9"/>
        <v>2.0243516855574526E-3</v>
      </c>
      <c r="J56" s="12">
        <f t="shared" si="9"/>
        <v>1.515843089650315E-3</v>
      </c>
      <c r="K56" s="12">
        <f t="shared" si="9"/>
        <v>0</v>
      </c>
      <c r="L56" s="12">
        <f t="shared" si="9"/>
        <v>1.0583183022476526E-3</v>
      </c>
      <c r="M56" s="12">
        <f t="shared" si="9"/>
        <v>2.9272207927102758E-3</v>
      </c>
      <c r="N56" s="12">
        <f t="shared" si="9"/>
        <v>1.3506050710718402E-3</v>
      </c>
      <c r="O56" s="12">
        <f t="shared" si="9"/>
        <v>2.0696083381198348E-3</v>
      </c>
      <c r="P56" s="12">
        <f t="shared" si="9"/>
        <v>1.4264889137796087E-3</v>
      </c>
      <c r="Q56" s="12">
        <f t="shared" si="9"/>
        <v>0</v>
      </c>
      <c r="R56" s="12">
        <f t="shared" si="9"/>
        <v>1.9977782847075648E-3</v>
      </c>
      <c r="S56" s="12">
        <f t="shared" si="9"/>
        <v>1.2652462169138114E-3</v>
      </c>
      <c r="T56" s="12">
        <f t="shared" si="9"/>
        <v>3.390309365729623E-3</v>
      </c>
      <c r="U56" s="12">
        <f t="shared" si="9"/>
        <v>0</v>
      </c>
      <c r="V56" s="12">
        <f t="shared" si="9"/>
        <v>2.7276822692820155E-3</v>
      </c>
      <c r="W56" s="12">
        <f t="shared" si="9"/>
        <v>5.3838971721201353E-3</v>
      </c>
      <c r="X56" s="12">
        <f t="shared" si="9"/>
        <v>0</v>
      </c>
      <c r="Y56" s="12">
        <f t="shared" si="9"/>
        <v>7.5757311918021831E-4</v>
      </c>
      <c r="Z56" s="12">
        <f t="shared" si="9"/>
        <v>6.9339905558243901E-3</v>
      </c>
      <c r="AA56" s="12">
        <f t="shared" si="9"/>
        <v>5.0774037049344479E-3</v>
      </c>
      <c r="AB56" s="12">
        <f t="shared" si="9"/>
        <v>5.8389523419738734E-3</v>
      </c>
      <c r="AC56" s="12">
        <f t="shared" si="9"/>
        <v>1.2466452526609792E-2</v>
      </c>
      <c r="AD56" s="12">
        <f t="shared" si="9"/>
        <v>0</v>
      </c>
      <c r="AE56" s="12">
        <f t="shared" si="9"/>
        <v>1.2014303344297265E-2</v>
      </c>
      <c r="AF56" s="12">
        <f t="shared" si="9"/>
        <v>0</v>
      </c>
      <c r="AG56" s="12">
        <f t="shared" si="9"/>
        <v>1.7015047765690369E-3</v>
      </c>
      <c r="AH56" s="12">
        <f t="shared" si="9"/>
        <v>0</v>
      </c>
      <c r="AI56" s="12">
        <f t="shared" ref="AI56:BA56" si="10">IF(AI35=0,0,AI49/AI35*100)</f>
        <v>-0.52000000000000934</v>
      </c>
      <c r="AJ56" s="12">
        <f t="shared" si="10"/>
        <v>3.120615872842326E-3</v>
      </c>
      <c r="AK56" s="12">
        <f t="shared" si="10"/>
        <v>0</v>
      </c>
      <c r="AL56" s="12">
        <f t="shared" si="10"/>
        <v>0.34999999999999476</v>
      </c>
      <c r="AM56" s="12">
        <f t="shared" si="10"/>
        <v>6.275359544222072E-4</v>
      </c>
      <c r="AN56" s="12">
        <f t="shared" si="10"/>
        <v>0</v>
      </c>
      <c r="AO56" s="12">
        <f t="shared" si="10"/>
        <v>5.0599999999999978</v>
      </c>
      <c r="AP56" s="12">
        <f t="shared" si="10"/>
        <v>1.1704672743938801E-3</v>
      </c>
      <c r="AQ56" s="12">
        <f t="shared" si="10"/>
        <v>0</v>
      </c>
      <c r="AR56" s="12">
        <f t="shared" si="10"/>
        <v>3.9999999999995595E-2</v>
      </c>
      <c r="AS56" s="12">
        <f t="shared" si="10"/>
        <v>8.1588068691513258E-4</v>
      </c>
      <c r="AT56" s="12">
        <f t="shared" si="10"/>
        <v>0</v>
      </c>
      <c r="AU56" s="12">
        <f t="shared" si="10"/>
        <v>6.7799999999999976</v>
      </c>
      <c r="AV56" s="12">
        <f t="shared" si="10"/>
        <v>0</v>
      </c>
      <c r="AW56" s="12">
        <f t="shared" si="10"/>
        <v>0</v>
      </c>
      <c r="AX56" s="12">
        <f t="shared" si="10"/>
        <v>-0.60999999999999943</v>
      </c>
      <c r="AY56" s="12">
        <f t="shared" si="10"/>
        <v>6.3692694892925213E-4</v>
      </c>
      <c r="AZ56" s="12">
        <f t="shared" si="10"/>
        <v>0</v>
      </c>
      <c r="BA56" s="12">
        <f t="shared" si="10"/>
        <v>-0.13000000000000789</v>
      </c>
    </row>
    <row r="57" spans="1:53" hidden="1" outlineLevel="1" x14ac:dyDescent="0.25">
      <c r="A57" s="94"/>
      <c r="B57" s="13" t="s">
        <v>78</v>
      </c>
      <c r="C57" s="15">
        <f t="shared" ref="C57:BA61" si="11">IF(C36=0,0,C50/C36*100)</f>
        <v>8.8047944808409846E-4</v>
      </c>
      <c r="D57" s="15">
        <f t="shared" si="11"/>
        <v>6.9013717938595331E-4</v>
      </c>
      <c r="E57" s="15">
        <f t="shared" si="11"/>
        <v>1.6220850513926736E-2</v>
      </c>
      <c r="F57" s="15">
        <f t="shared" si="11"/>
        <v>0</v>
      </c>
      <c r="G57" s="15">
        <f t="shared" si="11"/>
        <v>8.5145332439307345E-2</v>
      </c>
      <c r="H57" s="15">
        <f t="shared" si="11"/>
        <v>7.7512455527517191E-2</v>
      </c>
      <c r="I57" s="15">
        <f t="shared" si="11"/>
        <v>1.2377240976836612E-3</v>
      </c>
      <c r="J57" s="15">
        <f t="shared" si="11"/>
        <v>1.3269886087775957E-3</v>
      </c>
      <c r="K57" s="15">
        <f t="shared" si="11"/>
        <v>0</v>
      </c>
      <c r="L57" s="15">
        <f t="shared" si="11"/>
        <v>5.7852413234528422E-4</v>
      </c>
      <c r="M57" s="15">
        <f t="shared" si="11"/>
        <v>8.7007717584549758E-4</v>
      </c>
      <c r="N57" s="15">
        <f t="shared" si="11"/>
        <v>3.1039513300431449E-3</v>
      </c>
      <c r="O57" s="15">
        <f t="shared" si="11"/>
        <v>2.1621349628230722E-3</v>
      </c>
      <c r="P57" s="15">
        <f t="shared" si="11"/>
        <v>1.167937247630098E-3</v>
      </c>
      <c r="Q57" s="15">
        <f t="shared" si="11"/>
        <v>0</v>
      </c>
      <c r="R57" s="15">
        <f t="shared" si="11"/>
        <v>1.1162505145217215E-3</v>
      </c>
      <c r="S57" s="15">
        <f t="shared" si="11"/>
        <v>1.6150392454536645E-3</v>
      </c>
      <c r="T57" s="15">
        <f t="shared" si="11"/>
        <v>2.7946231450688874E-3</v>
      </c>
      <c r="U57" s="15">
        <f t="shared" si="11"/>
        <v>0</v>
      </c>
      <c r="V57" s="15">
        <f t="shared" si="11"/>
        <v>8.1782353194019314E-4</v>
      </c>
      <c r="W57" s="15">
        <f t="shared" si="11"/>
        <v>4.1190561904972511E-3</v>
      </c>
      <c r="X57" s="15">
        <f t="shared" si="11"/>
        <v>0</v>
      </c>
      <c r="Y57" s="15">
        <f t="shared" si="11"/>
        <v>2.2810316306362514E-4</v>
      </c>
      <c r="Z57" s="15">
        <f t="shared" si="11"/>
        <v>5.3320881183269936E-3</v>
      </c>
      <c r="AA57" s="15">
        <f t="shared" si="11"/>
        <v>3.8635384660898457E-3</v>
      </c>
      <c r="AB57" s="15">
        <f t="shared" si="11"/>
        <v>3.093667049137847E-3</v>
      </c>
      <c r="AC57" s="15">
        <f t="shared" si="11"/>
        <v>1.0590445378375534E-2</v>
      </c>
      <c r="AD57" s="15">
        <f t="shared" si="11"/>
        <v>0.79155672823219003</v>
      </c>
      <c r="AE57" s="15">
        <f t="shared" si="11"/>
        <v>6.5931937636628489E-3</v>
      </c>
      <c r="AF57" s="15">
        <f t="shared" si="11"/>
        <v>0</v>
      </c>
      <c r="AG57" s="15">
        <f t="shared" si="11"/>
        <v>4.4516559661545086E-4</v>
      </c>
      <c r="AH57" s="15">
        <f t="shared" si="11"/>
        <v>0</v>
      </c>
      <c r="AI57" s="15">
        <f t="shared" si="11"/>
        <v>-0.61999999999999833</v>
      </c>
      <c r="AJ57" s="15">
        <f t="shared" si="11"/>
        <v>5.9723891802070355E-4</v>
      </c>
      <c r="AK57" s="15">
        <f t="shared" si="11"/>
        <v>0</v>
      </c>
      <c r="AL57" s="15">
        <f t="shared" si="11"/>
        <v>2.090000000000003</v>
      </c>
      <c r="AM57" s="15">
        <f t="shared" si="11"/>
        <v>1.1101534779480593E-4</v>
      </c>
      <c r="AN57" s="15">
        <f t="shared" si="11"/>
        <v>0</v>
      </c>
      <c r="AO57" s="15">
        <f t="shared" si="11"/>
        <v>4.5799999999999947</v>
      </c>
      <c r="AP57" s="15">
        <f t="shared" si="11"/>
        <v>3.4441365960638114E-4</v>
      </c>
      <c r="AQ57" s="15">
        <f t="shared" si="11"/>
        <v>0</v>
      </c>
      <c r="AR57" s="15">
        <f t="shared" si="11"/>
        <v>-0.8599999999999941</v>
      </c>
      <c r="AS57" s="15">
        <f t="shared" si="11"/>
        <v>2.6509147677059378E-4</v>
      </c>
      <c r="AT57" s="15">
        <f t="shared" si="11"/>
        <v>0</v>
      </c>
      <c r="AU57" s="15">
        <f t="shared" si="11"/>
        <v>8.27</v>
      </c>
      <c r="AV57" s="15">
        <f t="shared" si="11"/>
        <v>0</v>
      </c>
      <c r="AW57" s="15">
        <f t="shared" si="11"/>
        <v>0</v>
      </c>
      <c r="AX57" s="15">
        <f t="shared" si="11"/>
        <v>-0.34000000000000696</v>
      </c>
      <c r="AY57" s="15">
        <f t="shared" si="11"/>
        <v>1.1906199835417708E-4</v>
      </c>
      <c r="AZ57" s="15">
        <f t="shared" si="11"/>
        <v>0</v>
      </c>
      <c r="BA57" s="15">
        <f t="shared" si="11"/>
        <v>-3.9999999999995595E-2</v>
      </c>
    </row>
    <row r="58" spans="1:53" hidden="1" outlineLevel="1" x14ac:dyDescent="0.25">
      <c r="A58" s="94"/>
      <c r="B58" s="10" t="s">
        <v>79</v>
      </c>
      <c r="C58" s="12">
        <f t="shared" si="11"/>
        <v>9.6826673365086268E-4</v>
      </c>
      <c r="D58" s="12">
        <f t="shared" si="11"/>
        <v>6.3852365472275431E-4</v>
      </c>
      <c r="E58" s="12">
        <f t="shared" si="11"/>
        <v>1.5932300163427485E-3</v>
      </c>
      <c r="F58" s="12">
        <f t="shared" si="11"/>
        <v>0</v>
      </c>
      <c r="G58" s="12">
        <f t="shared" si="11"/>
        <v>2.8302313997192411E-2</v>
      </c>
      <c r="H58" s="12">
        <f t="shared" si="11"/>
        <v>1.3298243027480951E-3</v>
      </c>
      <c r="I58" s="12">
        <f t="shared" si="11"/>
        <v>1.0874385144139975E-3</v>
      </c>
      <c r="J58" s="12">
        <f t="shared" si="11"/>
        <v>1.4822386378530368E-3</v>
      </c>
      <c r="K58" s="12">
        <f t="shared" si="11"/>
        <v>0</v>
      </c>
      <c r="L58" s="12">
        <f t="shared" si="11"/>
        <v>5.6927490506550294E-4</v>
      </c>
      <c r="M58" s="12">
        <f t="shared" si="11"/>
        <v>1.7027942854223781E-3</v>
      </c>
      <c r="N58" s="12">
        <f t="shared" si="11"/>
        <v>0</v>
      </c>
      <c r="O58" s="12">
        <f t="shared" si="11"/>
        <v>2.3378970088493174E-3</v>
      </c>
      <c r="P58" s="12">
        <f t="shared" si="11"/>
        <v>1.3255744881038665E-3</v>
      </c>
      <c r="Q58" s="12">
        <f t="shared" si="11"/>
        <v>0</v>
      </c>
      <c r="R58" s="12">
        <f t="shared" si="11"/>
        <v>6.8109683834847632E-4</v>
      </c>
      <c r="S58" s="12">
        <f t="shared" si="11"/>
        <v>3.4582929865818231E-3</v>
      </c>
      <c r="T58" s="12">
        <f t="shared" si="11"/>
        <v>4.4320740333646533E-3</v>
      </c>
      <c r="U58" s="12">
        <f t="shared" si="11"/>
        <v>0</v>
      </c>
      <c r="V58" s="12">
        <f t="shared" si="11"/>
        <v>8.7598497380193775E-4</v>
      </c>
      <c r="W58" s="12">
        <f t="shared" si="11"/>
        <v>3.8806061311178019E-3</v>
      </c>
      <c r="X58" s="12">
        <f t="shared" si="11"/>
        <v>0</v>
      </c>
      <c r="Y58" s="12">
        <f t="shared" si="11"/>
        <v>3.7422169135449329E-4</v>
      </c>
      <c r="Z58" s="12">
        <f t="shared" si="11"/>
        <v>5.8210391318697149E-3</v>
      </c>
      <c r="AA58" s="12">
        <f t="shared" si="11"/>
        <v>3.6248342050645066E-3</v>
      </c>
      <c r="AB58" s="12">
        <f t="shared" si="11"/>
        <v>2.5944271233676042E-3</v>
      </c>
      <c r="AC58" s="12">
        <f t="shared" si="11"/>
        <v>1.0584585346543789E-2</v>
      </c>
      <c r="AD58" s="12">
        <f t="shared" si="11"/>
        <v>2.5</v>
      </c>
      <c r="AE58" s="12">
        <f t="shared" si="11"/>
        <v>5.7387711378070246E-3</v>
      </c>
      <c r="AF58" s="12">
        <f t="shared" si="11"/>
        <v>0</v>
      </c>
      <c r="AG58" s="12">
        <f t="shared" si="11"/>
        <v>3.0207774659125853E-4</v>
      </c>
      <c r="AH58" s="12">
        <f t="shared" si="11"/>
        <v>0</v>
      </c>
      <c r="AI58" s="12">
        <f t="shared" si="11"/>
        <v>-0.68999999999999062</v>
      </c>
      <c r="AJ58" s="12">
        <f t="shared" si="11"/>
        <v>4.6781347511540701E-4</v>
      </c>
      <c r="AK58" s="12">
        <f t="shared" si="11"/>
        <v>0</v>
      </c>
      <c r="AL58" s="12">
        <f t="shared" si="11"/>
        <v>2.1800000000000042</v>
      </c>
      <c r="AM58" s="12">
        <f t="shared" si="11"/>
        <v>2.0128406256509303E-4</v>
      </c>
      <c r="AN58" s="12">
        <f t="shared" si="11"/>
        <v>0</v>
      </c>
      <c r="AO58" s="12">
        <f t="shared" si="11"/>
        <v>3.73</v>
      </c>
      <c r="AP58" s="12">
        <f t="shared" si="11"/>
        <v>3.6749705633791333E-4</v>
      </c>
      <c r="AQ58" s="12">
        <f t="shared" si="11"/>
        <v>0</v>
      </c>
      <c r="AR58" s="12">
        <f t="shared" si="11"/>
        <v>-0.47999999999999154</v>
      </c>
      <c r="AS58" s="12">
        <f t="shared" si="11"/>
        <v>2.4609451118137959E-4</v>
      </c>
      <c r="AT58" s="12">
        <f t="shared" si="11"/>
        <v>0</v>
      </c>
      <c r="AU58" s="12">
        <f t="shared" si="11"/>
        <v>7.8500000000000014</v>
      </c>
      <c r="AV58" s="12">
        <f t="shared" si="11"/>
        <v>0</v>
      </c>
      <c r="AW58" s="12">
        <f t="shared" si="11"/>
        <v>0</v>
      </c>
      <c r="AX58" s="12">
        <f t="shared" si="11"/>
        <v>-0.51000000000001044</v>
      </c>
      <c r="AY58" s="12">
        <f t="shared" si="11"/>
        <v>6.4745173364286245E-4</v>
      </c>
      <c r="AZ58" s="12">
        <f t="shared" si="11"/>
        <v>0</v>
      </c>
      <c r="BA58" s="12">
        <f t="shared" si="11"/>
        <v>0.39000000000000146</v>
      </c>
    </row>
    <row r="59" spans="1:53" hidden="1" outlineLevel="1" x14ac:dyDescent="0.25">
      <c r="A59" s="94"/>
      <c r="B59" s="13" t="s">
        <v>867</v>
      </c>
      <c r="C59" s="15">
        <f t="shared" si="11"/>
        <v>2.752941824221606E-3</v>
      </c>
      <c r="D59" s="15">
        <f t="shared" si="11"/>
        <v>2.1058884271264568E-3</v>
      </c>
      <c r="E59" s="15">
        <f t="shared" si="11"/>
        <v>2.2214456304267293E-3</v>
      </c>
      <c r="F59" s="15">
        <f t="shared" si="11"/>
        <v>0</v>
      </c>
      <c r="G59" s="15">
        <f t="shared" si="11"/>
        <v>2.1751133568691752E-2</v>
      </c>
      <c r="H59" s="15">
        <f t="shared" si="11"/>
        <v>4.1914691466087336E-3</v>
      </c>
      <c r="I59" s="15">
        <f t="shared" si="11"/>
        <v>1.8562617010782229E-3</v>
      </c>
      <c r="J59" s="15">
        <f t="shared" si="11"/>
        <v>4.1443890738047224E-4</v>
      </c>
      <c r="K59" s="15">
        <f t="shared" si="11"/>
        <v>0</v>
      </c>
      <c r="L59" s="15">
        <f t="shared" si="11"/>
        <v>1.3587091900372196E-4</v>
      </c>
      <c r="M59" s="15">
        <f t="shared" si="11"/>
        <v>1.1758480804280086E-3</v>
      </c>
      <c r="N59" s="15">
        <f t="shared" si="11"/>
        <v>0</v>
      </c>
      <c r="O59" s="15">
        <f t="shared" si="11"/>
        <v>1.2170410081967713E-3</v>
      </c>
      <c r="P59" s="15">
        <f t="shared" si="11"/>
        <v>3.066017488563755E-4</v>
      </c>
      <c r="Q59" s="15">
        <f t="shared" si="11"/>
        <v>0</v>
      </c>
      <c r="R59" s="15">
        <f t="shared" si="11"/>
        <v>8.6925027164070994E-4</v>
      </c>
      <c r="S59" s="15">
        <f t="shared" si="11"/>
        <v>0</v>
      </c>
      <c r="T59" s="15">
        <f t="shared" si="11"/>
        <v>1.1596085161649427E-2</v>
      </c>
      <c r="U59" s="15">
        <f t="shared" si="11"/>
        <v>0</v>
      </c>
      <c r="V59" s="15">
        <f t="shared" si="11"/>
        <v>2.279509553750184E-3</v>
      </c>
      <c r="W59" s="15">
        <f t="shared" si="11"/>
        <v>3.0692912677748188E-3</v>
      </c>
      <c r="X59" s="15">
        <f t="shared" si="11"/>
        <v>0</v>
      </c>
      <c r="Y59" s="15">
        <f t="shared" si="11"/>
        <v>1.231716335820124E-3</v>
      </c>
      <c r="Z59" s="15">
        <f t="shared" si="11"/>
        <v>3.6066592742941116E-3</v>
      </c>
      <c r="AA59" s="15">
        <f t="shared" si="11"/>
        <v>3.0268961881088868E-3</v>
      </c>
      <c r="AB59" s="15">
        <f t="shared" si="11"/>
        <v>2.2591317093720079E-3</v>
      </c>
      <c r="AC59" s="15">
        <f t="shared" si="11"/>
        <v>4.4748507499889111E-3</v>
      </c>
      <c r="AD59" s="15">
        <f t="shared" si="11"/>
        <v>0</v>
      </c>
      <c r="AE59" s="15">
        <f t="shared" si="11"/>
        <v>1.7830223850355795E-2</v>
      </c>
      <c r="AF59" s="15">
        <f t="shared" si="11"/>
        <v>0</v>
      </c>
      <c r="AG59" s="15">
        <f t="shared" si="11"/>
        <v>1.0934213597590464E-3</v>
      </c>
      <c r="AH59" s="15">
        <f t="shared" si="11"/>
        <v>0</v>
      </c>
      <c r="AI59" s="15">
        <f t="shared" si="11"/>
        <v>-5.4100000000000037</v>
      </c>
      <c r="AJ59" s="15">
        <f t="shared" si="11"/>
        <v>2.2446936816408721E-3</v>
      </c>
      <c r="AK59" s="15">
        <f t="shared" si="11"/>
        <v>0</v>
      </c>
      <c r="AL59" s="15">
        <f t="shared" si="11"/>
        <v>4.4100000000000028</v>
      </c>
      <c r="AM59" s="15">
        <f t="shared" si="11"/>
        <v>1.4047041034304898E-3</v>
      </c>
      <c r="AN59" s="15">
        <f t="shared" si="11"/>
        <v>0</v>
      </c>
      <c r="AO59" s="15">
        <f t="shared" si="11"/>
        <v>3.9799999999999947</v>
      </c>
      <c r="AP59" s="15">
        <f t="shared" si="11"/>
        <v>1.2473318134129888E-4</v>
      </c>
      <c r="AQ59" s="15">
        <f t="shared" si="11"/>
        <v>0</v>
      </c>
      <c r="AR59" s="15">
        <f t="shared" si="11"/>
        <v>-1.110000000000011</v>
      </c>
      <c r="AS59" s="15">
        <f t="shared" si="11"/>
        <v>2.7481855228170992E-4</v>
      </c>
      <c r="AT59" s="15">
        <f t="shared" si="11"/>
        <v>0</v>
      </c>
      <c r="AU59" s="15">
        <f t="shared" si="11"/>
        <v>9.7199999999999953</v>
      </c>
      <c r="AV59" s="15">
        <f t="shared" si="11"/>
        <v>0</v>
      </c>
      <c r="AW59" s="15">
        <f t="shared" si="11"/>
        <v>0</v>
      </c>
      <c r="AX59" s="15">
        <f t="shared" si="11"/>
        <v>-0.9300000000000086</v>
      </c>
      <c r="AY59" s="15">
        <f t="shared" si="11"/>
        <v>0</v>
      </c>
      <c r="AZ59" s="15">
        <f t="shared" si="11"/>
        <v>0</v>
      </c>
      <c r="BA59" s="15">
        <f t="shared" si="11"/>
        <v>1.0000000000000009</v>
      </c>
    </row>
    <row r="60" spans="1:53" hidden="1" outlineLevel="1" x14ac:dyDescent="0.25">
      <c r="A60" s="94"/>
      <c r="B60" s="10" t="s">
        <v>80</v>
      </c>
      <c r="C60" s="12">
        <f t="shared" si="11"/>
        <v>1.2714545633983113E-3</v>
      </c>
      <c r="D60" s="12">
        <f t="shared" si="11"/>
        <v>3.8613519049155412E-3</v>
      </c>
      <c r="E60" s="12">
        <f t="shared" si="11"/>
        <v>7.2543638763708188E-2</v>
      </c>
      <c r="F60" s="12">
        <f t="shared" si="11"/>
        <v>0</v>
      </c>
      <c r="G60" s="12">
        <f t="shared" si="11"/>
        <v>0.30736522899945612</v>
      </c>
      <c r="H60" s="12">
        <f t="shared" si="11"/>
        <v>0.50007887113241389</v>
      </c>
      <c r="I60" s="12">
        <f t="shared" si="11"/>
        <v>8.5947647745108363E-4</v>
      </c>
      <c r="J60" s="12">
        <f t="shared" si="11"/>
        <v>1.0320155999145176E-3</v>
      </c>
      <c r="K60" s="12">
        <f t="shared" si="11"/>
        <v>0</v>
      </c>
      <c r="L60" s="12">
        <f t="shared" si="11"/>
        <v>8.7357821576845222E-4</v>
      </c>
      <c r="M60" s="12">
        <f t="shared" si="11"/>
        <v>1.0460207279467449E-3</v>
      </c>
      <c r="N60" s="12">
        <f t="shared" si="11"/>
        <v>6.9954407215097559E-4</v>
      </c>
      <c r="O60" s="12">
        <f t="shared" si="11"/>
        <v>9.8262171223078947E-4</v>
      </c>
      <c r="P60" s="12">
        <f t="shared" si="11"/>
        <v>1.0407554699475002E-3</v>
      </c>
      <c r="Q60" s="12">
        <f t="shared" si="11"/>
        <v>0</v>
      </c>
      <c r="R60" s="12">
        <f t="shared" si="11"/>
        <v>8.1776968929212369E-4</v>
      </c>
      <c r="S60" s="12">
        <f t="shared" si="11"/>
        <v>1.7322016282695306E-3</v>
      </c>
      <c r="T60" s="12">
        <f t="shared" si="11"/>
        <v>5.0156739811912227E-4</v>
      </c>
      <c r="U60" s="12">
        <f t="shared" si="11"/>
        <v>0</v>
      </c>
      <c r="V60" s="12">
        <f t="shared" si="11"/>
        <v>1.175488884339036E-3</v>
      </c>
      <c r="W60" s="12">
        <f t="shared" si="11"/>
        <v>3.2388337421941403E-3</v>
      </c>
      <c r="X60" s="12">
        <f t="shared" si="11"/>
        <v>0</v>
      </c>
      <c r="Y60" s="12">
        <f t="shared" si="11"/>
        <v>4.4623036735495265E-4</v>
      </c>
      <c r="Z60" s="12">
        <f t="shared" si="11"/>
        <v>5.3160994129892256E-3</v>
      </c>
      <c r="AA60" s="12">
        <f t="shared" si="11"/>
        <v>2.9955912994716941E-3</v>
      </c>
      <c r="AB60" s="12">
        <f t="shared" si="11"/>
        <v>3.0466441215001674E-3</v>
      </c>
      <c r="AC60" s="12">
        <f t="shared" si="11"/>
        <v>8.0608518727877561E-3</v>
      </c>
      <c r="AD60" s="12">
        <f t="shared" si="11"/>
        <v>3.2894736842105261</v>
      </c>
      <c r="AE60" s="12">
        <f t="shared" si="11"/>
        <v>5.4729234508113607E-3</v>
      </c>
      <c r="AF60" s="12">
        <f t="shared" si="11"/>
        <v>0</v>
      </c>
      <c r="AG60" s="12">
        <f t="shared" si="11"/>
        <v>6.8932400609982686E-4</v>
      </c>
      <c r="AH60" s="12">
        <f t="shared" si="11"/>
        <v>0</v>
      </c>
      <c r="AI60" s="12">
        <f t="shared" si="11"/>
        <v>-1.5900000000000025</v>
      </c>
      <c r="AJ60" s="12">
        <f t="shared" si="11"/>
        <v>1.1537911773127749E-3</v>
      </c>
      <c r="AK60" s="12">
        <f t="shared" si="11"/>
        <v>0</v>
      </c>
      <c r="AL60" s="12">
        <f t="shared" si="11"/>
        <v>1.6299999999999981</v>
      </c>
      <c r="AM60" s="12">
        <f t="shared" si="11"/>
        <v>3.8600720762479372E-4</v>
      </c>
      <c r="AN60" s="12">
        <f t="shared" si="11"/>
        <v>0</v>
      </c>
      <c r="AO60" s="12">
        <f t="shared" si="11"/>
        <v>3.2599999999999962</v>
      </c>
      <c r="AP60" s="12">
        <f t="shared" si="11"/>
        <v>5.6921837291624457E-4</v>
      </c>
      <c r="AQ60" s="12">
        <f t="shared" si="11"/>
        <v>0</v>
      </c>
      <c r="AR60" s="12">
        <f t="shared" si="11"/>
        <v>-0.69999999999998952</v>
      </c>
      <c r="AS60" s="12">
        <f t="shared" si="11"/>
        <v>7.2132971550013109E-4</v>
      </c>
      <c r="AT60" s="12">
        <f t="shared" si="11"/>
        <v>0</v>
      </c>
      <c r="AU60" s="12">
        <f t="shared" si="11"/>
        <v>7.76</v>
      </c>
      <c r="AV60" s="12">
        <f t="shared" si="11"/>
        <v>3.56289693293173E-3</v>
      </c>
      <c r="AW60" s="12">
        <f t="shared" si="11"/>
        <v>0</v>
      </c>
      <c r="AX60" s="12">
        <f t="shared" si="11"/>
        <v>0.31999999999999806</v>
      </c>
      <c r="AY60" s="12">
        <f t="shared" si="11"/>
        <v>2.7630481313969599E-4</v>
      </c>
      <c r="AZ60" s="12">
        <f t="shared" si="11"/>
        <v>0</v>
      </c>
      <c r="BA60" s="12">
        <f t="shared" si="11"/>
        <v>4.9999999999994493E-2</v>
      </c>
    </row>
    <row r="61" spans="1:53" hidden="1" outlineLevel="1" x14ac:dyDescent="0.25">
      <c r="A61" s="94"/>
      <c r="B61" s="16" t="s">
        <v>20</v>
      </c>
      <c r="C61" s="18">
        <f t="shared" si="11"/>
        <v>1.9550844521287764E-3</v>
      </c>
      <c r="D61" s="18">
        <f t="shared" si="11"/>
        <v>2.4852528736956322E-3</v>
      </c>
      <c r="E61" s="18">
        <f t="shared" si="11"/>
        <v>3.0033536125215681E-2</v>
      </c>
      <c r="F61" s="18">
        <f t="shared" si="11"/>
        <v>0.10799136069114242</v>
      </c>
      <c r="G61" s="18">
        <f t="shared" si="11"/>
        <v>0.37199593213081411</v>
      </c>
      <c r="H61" s="18">
        <f t="shared" si="11"/>
        <v>0.20674932613809666</v>
      </c>
      <c r="I61" s="18">
        <f t="shared" si="11"/>
        <v>1.3894039424006055E-3</v>
      </c>
      <c r="J61" s="18">
        <f t="shared" si="11"/>
        <v>1.272894705621748E-3</v>
      </c>
      <c r="K61" s="18">
        <f t="shared" si="11"/>
        <v>0</v>
      </c>
      <c r="L61" s="18">
        <f t="shared" si="11"/>
        <v>8.6699058876710169E-4</v>
      </c>
      <c r="M61" s="18">
        <f t="shared" si="11"/>
        <v>1.8313257424881306E-3</v>
      </c>
      <c r="N61" s="18">
        <f t="shared" si="11"/>
        <v>1.1873857141250154E-3</v>
      </c>
      <c r="O61" s="18">
        <f t="shared" si="11"/>
        <v>1.670052054552174E-3</v>
      </c>
      <c r="P61" s="18">
        <f t="shared" si="11"/>
        <v>1.2051780544774092E-3</v>
      </c>
      <c r="Q61" s="18">
        <f t="shared" si="11"/>
        <v>-0.17064846416381887</v>
      </c>
      <c r="R61" s="18">
        <f t="shared" si="11"/>
        <v>1.3092851459848328E-3</v>
      </c>
      <c r="S61" s="18">
        <f t="shared" si="11"/>
        <v>1.6224209301570968E-3</v>
      </c>
      <c r="T61" s="18">
        <f t="shared" si="11"/>
        <v>2.4011413425181435E-3</v>
      </c>
      <c r="U61" s="18">
        <f t="shared" si="11"/>
        <v>0</v>
      </c>
      <c r="V61" s="18">
        <f t="shared" si="11"/>
        <v>1.5830948893304319E-3</v>
      </c>
      <c r="W61" s="18">
        <f t="shared" si="11"/>
        <v>4.2193892130406047E-3</v>
      </c>
      <c r="X61" s="18">
        <f t="shared" si="11"/>
        <v>0</v>
      </c>
      <c r="Y61" s="18">
        <f t="shared" si="11"/>
        <v>5.7071841222158402E-4</v>
      </c>
      <c r="Z61" s="18">
        <f t="shared" si="11"/>
        <v>5.8937621876414235E-3</v>
      </c>
      <c r="AA61" s="18">
        <f t="shared" si="11"/>
        <v>3.9581459326234201E-3</v>
      </c>
      <c r="AB61" s="18">
        <f t="shared" si="11"/>
        <v>4.0335423864127093E-3</v>
      </c>
      <c r="AC61" s="18">
        <f t="shared" si="11"/>
        <v>1.0090746226656426E-2</v>
      </c>
      <c r="AD61" s="18">
        <f t="shared" si="11"/>
        <v>1.1502516175413373</v>
      </c>
      <c r="AE61" s="18">
        <f t="shared" si="11"/>
        <v>8.8707727995493649E-3</v>
      </c>
      <c r="AF61" s="18">
        <f t="shared" si="11"/>
        <v>0</v>
      </c>
      <c r="AG61" s="18">
        <f t="shared" si="11"/>
        <v>1.0005173629304685E-3</v>
      </c>
      <c r="AH61" s="18">
        <f t="shared" si="11"/>
        <v>0</v>
      </c>
      <c r="AI61" s="18">
        <f t="shared" si="11"/>
        <v>-1.0999999999999899</v>
      </c>
      <c r="AJ61" s="18">
        <f t="shared" si="11"/>
        <v>1.7548850397508609E-3</v>
      </c>
      <c r="AK61" s="18">
        <f t="shared" si="11"/>
        <v>0</v>
      </c>
      <c r="AL61" s="18">
        <f t="shared" si="11"/>
        <v>1.3399999999999967</v>
      </c>
      <c r="AM61" s="18">
        <f t="shared" si="11"/>
        <v>4.5798488351068999E-4</v>
      </c>
      <c r="AN61" s="18">
        <f t="shared" si="11"/>
        <v>0</v>
      </c>
      <c r="AO61" s="18">
        <f t="shared" si="11"/>
        <v>4.1599999999999966</v>
      </c>
      <c r="AP61" s="18">
        <f t="shared" si="11"/>
        <v>7.5258024346633215E-4</v>
      </c>
      <c r="AQ61" s="18">
        <f t="shared" si="11"/>
        <v>0</v>
      </c>
      <c r="AR61" s="18">
        <f t="shared" si="11"/>
        <v>-0.41999999999999815</v>
      </c>
      <c r="AS61" s="18">
        <f t="shared" si="11"/>
        <v>6.5563780036020924E-4</v>
      </c>
      <c r="AT61" s="18">
        <f t="shared" si="11"/>
        <v>0</v>
      </c>
      <c r="AU61" s="18">
        <f t="shared" si="11"/>
        <v>7.5099999999999945</v>
      </c>
      <c r="AV61" s="18">
        <f t="shared" si="11"/>
        <v>1.1945859040056919E-3</v>
      </c>
      <c r="AW61" s="18">
        <f t="shared" si="11"/>
        <v>0</v>
      </c>
      <c r="AX61" s="18">
        <f t="shared" si="11"/>
        <v>-0.26999999999999247</v>
      </c>
      <c r="AY61" s="18">
        <f t="shared" si="11"/>
        <v>3.9503842570528196E-4</v>
      </c>
      <c r="AZ61" s="18">
        <f t="shared" si="11"/>
        <v>0</v>
      </c>
      <c r="BA61" s="18">
        <f t="shared" si="11"/>
        <v>1.9999999999997797E-2</v>
      </c>
    </row>
    <row r="62" spans="1:53" collapsed="1" x14ac:dyDescent="0.25"/>
  </sheetData>
  <mergeCells count="8">
    <mergeCell ref="A49:A54"/>
    <mergeCell ref="A56:A61"/>
    <mergeCell ref="A4:A9"/>
    <mergeCell ref="A11:A16"/>
    <mergeCell ref="A18:A23"/>
    <mergeCell ref="A25:A30"/>
    <mergeCell ref="A35:A40"/>
    <mergeCell ref="A42:A4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21DD2-65C3-4403-AE10-C04F5B778FCE}">
  <dimension ref="A1:N200"/>
  <sheetViews>
    <sheetView workbookViewId="0">
      <pane xSplit="6" ySplit="2" topLeftCell="G3" activePane="bottomRight" state="frozen"/>
      <selection pane="topRight" activeCell="G1" sqref="G1"/>
      <selection pane="bottomLeft" activeCell="A3" sqref="A3"/>
      <selection pane="bottomRight" activeCell="A3" sqref="A3"/>
    </sheetView>
  </sheetViews>
  <sheetFormatPr baseColWidth="10" defaultRowHeight="15" x14ac:dyDescent="0.25"/>
  <cols>
    <col min="1" max="1" width="7.85546875" bestFit="1" customWidth="1"/>
    <col min="2" max="2" width="5" bestFit="1" customWidth="1"/>
    <col min="3" max="3" width="6.28515625" bestFit="1" customWidth="1"/>
    <col min="4" max="4" width="5.5703125" bestFit="1" customWidth="1"/>
    <col min="5" max="5" width="27.28515625" bestFit="1" customWidth="1"/>
    <col min="6" max="6" width="7.5703125" bestFit="1" customWidth="1"/>
    <col min="7" max="7" width="12.5703125" bestFit="1" customWidth="1"/>
    <col min="8" max="8" width="12.7109375" bestFit="1" customWidth="1"/>
    <col min="9" max="9" width="14.85546875" customWidth="1"/>
    <col min="10" max="14" width="13.85546875" customWidth="1"/>
  </cols>
  <sheetData>
    <row r="1" spans="1:14" ht="15.75" thickBot="1" x14ac:dyDescent="0.3">
      <c r="A1" s="32"/>
      <c r="B1" s="32"/>
      <c r="C1" s="32"/>
      <c r="D1" s="32"/>
      <c r="E1" s="32"/>
      <c r="F1" s="32"/>
      <c r="G1" s="29" t="s">
        <v>1044</v>
      </c>
      <c r="H1" s="29" t="s">
        <v>1044</v>
      </c>
      <c r="I1" s="29" t="s">
        <v>1044</v>
      </c>
      <c r="J1" s="29" t="s">
        <v>1044</v>
      </c>
      <c r="K1" s="29" t="s">
        <v>1044</v>
      </c>
      <c r="L1" s="29" t="s">
        <v>1044</v>
      </c>
      <c r="M1" s="29" t="s">
        <v>1044</v>
      </c>
      <c r="N1" s="29" t="s">
        <v>1044</v>
      </c>
    </row>
    <row r="2" spans="1:14" ht="46.5" thickTop="1" thickBot="1" x14ac:dyDescent="0.3">
      <c r="A2" s="32" t="s">
        <v>868</v>
      </c>
      <c r="B2" s="32" t="s">
        <v>869</v>
      </c>
      <c r="C2" s="32" t="s">
        <v>44</v>
      </c>
      <c r="D2" s="32" t="s">
        <v>871</v>
      </c>
      <c r="E2" s="32" t="s">
        <v>874</v>
      </c>
      <c r="F2" s="32" t="s">
        <v>794</v>
      </c>
      <c r="G2" s="81" t="s">
        <v>47</v>
      </c>
      <c r="H2" s="81" t="s">
        <v>1070</v>
      </c>
      <c r="I2" s="81" t="s">
        <v>1076</v>
      </c>
      <c r="J2" s="81" t="s">
        <v>1071</v>
      </c>
      <c r="K2" s="81" t="s">
        <v>1072</v>
      </c>
      <c r="L2" s="81" t="s">
        <v>1073</v>
      </c>
      <c r="M2" s="81" t="s">
        <v>1074</v>
      </c>
      <c r="N2" s="81" t="s">
        <v>1075</v>
      </c>
    </row>
    <row r="3" spans="1:14" ht="15.75" thickTop="1" x14ac:dyDescent="0.25">
      <c r="A3" s="77">
        <v>2019</v>
      </c>
      <c r="B3" s="77">
        <v>2018</v>
      </c>
      <c r="C3" s="77">
        <v>0</v>
      </c>
      <c r="D3" s="71" t="s">
        <v>77</v>
      </c>
      <c r="E3" s="71" t="s">
        <v>894</v>
      </c>
      <c r="F3" s="77">
        <v>1</v>
      </c>
      <c r="G3" s="56">
        <v>20963059</v>
      </c>
      <c r="H3" s="56">
        <v>241603043</v>
      </c>
      <c r="I3" s="56">
        <v>64580931</v>
      </c>
      <c r="J3" s="56">
        <v>5633965</v>
      </c>
      <c r="K3" s="56">
        <v>222046174</v>
      </c>
      <c r="L3" s="56">
        <v>6061973</v>
      </c>
      <c r="M3" s="56">
        <v>7860927</v>
      </c>
      <c r="N3" s="56">
        <v>4</v>
      </c>
    </row>
    <row r="4" spans="1:14" x14ac:dyDescent="0.25">
      <c r="A4" s="77">
        <v>2019</v>
      </c>
      <c r="B4" s="77">
        <v>2018</v>
      </c>
      <c r="C4" s="77">
        <v>0</v>
      </c>
      <c r="D4" s="71" t="s">
        <v>77</v>
      </c>
      <c r="E4" s="71" t="s">
        <v>894</v>
      </c>
      <c r="F4" s="77">
        <v>2</v>
      </c>
      <c r="G4" s="56">
        <v>20120310</v>
      </c>
      <c r="H4" s="56">
        <v>233143948</v>
      </c>
      <c r="I4" s="56">
        <v>64075484</v>
      </c>
      <c r="J4" s="56">
        <v>5375735</v>
      </c>
      <c r="K4" s="56">
        <v>214244236</v>
      </c>
      <c r="L4" s="56">
        <v>5721054</v>
      </c>
      <c r="M4" s="56">
        <v>7802918</v>
      </c>
      <c r="N4" s="56">
        <v>5</v>
      </c>
    </row>
    <row r="5" spans="1:14" x14ac:dyDescent="0.25">
      <c r="A5" s="77">
        <v>2019</v>
      </c>
      <c r="B5" s="77">
        <v>2018</v>
      </c>
      <c r="C5" s="77">
        <v>0</v>
      </c>
      <c r="D5" s="71" t="s">
        <v>77</v>
      </c>
      <c r="E5" s="71" t="s">
        <v>894</v>
      </c>
      <c r="F5" s="77">
        <v>3</v>
      </c>
      <c r="G5" s="56">
        <v>19887246</v>
      </c>
      <c r="H5" s="56">
        <v>228654149</v>
      </c>
      <c r="I5" s="56">
        <v>63420243</v>
      </c>
      <c r="J5" s="56">
        <v>5194825</v>
      </c>
      <c r="K5" s="56">
        <v>210339025</v>
      </c>
      <c r="L5" s="56">
        <v>5458300</v>
      </c>
      <c r="M5" s="56">
        <v>7661998</v>
      </c>
      <c r="N5" s="56">
        <v>1</v>
      </c>
    </row>
    <row r="6" spans="1:14" x14ac:dyDescent="0.25">
      <c r="A6" s="77">
        <v>2019</v>
      </c>
      <c r="B6" s="77">
        <v>2018</v>
      </c>
      <c r="C6" s="77">
        <v>0</v>
      </c>
      <c r="D6" s="71" t="s">
        <v>77</v>
      </c>
      <c r="E6" s="71" t="s">
        <v>894</v>
      </c>
      <c r="F6" s="77">
        <v>4</v>
      </c>
      <c r="G6" s="56">
        <v>20508510</v>
      </c>
      <c r="H6" s="56">
        <v>240373706</v>
      </c>
      <c r="I6" s="56">
        <v>64647989</v>
      </c>
      <c r="J6" s="56">
        <v>5468532</v>
      </c>
      <c r="K6" s="56">
        <v>221431627</v>
      </c>
      <c r="L6" s="56">
        <v>5595107</v>
      </c>
      <c r="M6" s="56">
        <v>7878438</v>
      </c>
      <c r="N6" s="56">
        <v>2</v>
      </c>
    </row>
    <row r="7" spans="1:14" ht="15.75" thickBot="1" x14ac:dyDescent="0.3">
      <c r="A7" s="78">
        <v>2019</v>
      </c>
      <c r="B7" s="78">
        <v>2018</v>
      </c>
      <c r="C7" s="78">
        <v>0</v>
      </c>
      <c r="D7" s="72" t="s">
        <v>77</v>
      </c>
      <c r="E7" s="72" t="s">
        <v>894</v>
      </c>
      <c r="F7" s="78">
        <v>9</v>
      </c>
      <c r="G7" s="73">
        <v>25399301</v>
      </c>
      <c r="H7" s="73">
        <v>943774846</v>
      </c>
      <c r="I7" s="73">
        <v>256724647</v>
      </c>
      <c r="J7" s="73">
        <v>21673057</v>
      </c>
      <c r="K7" s="73">
        <v>868061062</v>
      </c>
      <c r="L7" s="73">
        <v>22836434</v>
      </c>
      <c r="M7" s="73">
        <v>31204281</v>
      </c>
      <c r="N7" s="73">
        <v>12</v>
      </c>
    </row>
    <row r="8" spans="1:14" ht="15.75" thickTop="1" x14ac:dyDescent="0.25">
      <c r="A8" s="79">
        <v>2019</v>
      </c>
      <c r="B8" s="79">
        <v>2018</v>
      </c>
      <c r="C8" s="79">
        <v>0</v>
      </c>
      <c r="D8" s="74" t="s">
        <v>78</v>
      </c>
      <c r="E8" s="74" t="s">
        <v>895</v>
      </c>
      <c r="F8" s="79">
        <v>1</v>
      </c>
      <c r="G8" s="57">
        <v>8619863</v>
      </c>
      <c r="H8" s="57">
        <v>85964930</v>
      </c>
      <c r="I8" s="57">
        <v>18589714</v>
      </c>
      <c r="J8" s="57">
        <v>2549319</v>
      </c>
      <c r="K8" s="57">
        <v>77994079</v>
      </c>
      <c r="L8" s="57">
        <v>2527588</v>
      </c>
      <c r="M8" s="57">
        <v>2893640</v>
      </c>
      <c r="N8" s="57">
        <v>304</v>
      </c>
    </row>
    <row r="9" spans="1:14" x14ac:dyDescent="0.25">
      <c r="A9" s="79">
        <v>2019</v>
      </c>
      <c r="B9" s="79">
        <v>2018</v>
      </c>
      <c r="C9" s="79">
        <v>0</v>
      </c>
      <c r="D9" s="74" t="s">
        <v>78</v>
      </c>
      <c r="E9" s="74" t="s">
        <v>895</v>
      </c>
      <c r="F9" s="79">
        <v>2</v>
      </c>
      <c r="G9" s="57">
        <v>8220430</v>
      </c>
      <c r="H9" s="57">
        <v>81618368</v>
      </c>
      <c r="I9" s="57">
        <v>18326026</v>
      </c>
      <c r="J9" s="57">
        <v>2421952</v>
      </c>
      <c r="K9" s="57">
        <v>74003040</v>
      </c>
      <c r="L9" s="57">
        <v>2356972</v>
      </c>
      <c r="M9" s="57">
        <v>2836105</v>
      </c>
      <c r="N9" s="57">
        <v>299</v>
      </c>
    </row>
    <row r="10" spans="1:14" x14ac:dyDescent="0.25">
      <c r="A10" s="79">
        <v>2019</v>
      </c>
      <c r="B10" s="79">
        <v>2018</v>
      </c>
      <c r="C10" s="79">
        <v>0</v>
      </c>
      <c r="D10" s="74" t="s">
        <v>78</v>
      </c>
      <c r="E10" s="74" t="s">
        <v>895</v>
      </c>
      <c r="F10" s="79">
        <v>3</v>
      </c>
      <c r="G10" s="57">
        <v>8112559</v>
      </c>
      <c r="H10" s="57">
        <v>79826825</v>
      </c>
      <c r="I10" s="57">
        <v>18174974</v>
      </c>
      <c r="J10" s="57">
        <v>2342564</v>
      </c>
      <c r="K10" s="57">
        <v>72451774</v>
      </c>
      <c r="L10" s="57">
        <v>2258562</v>
      </c>
      <c r="M10" s="57">
        <v>2773709</v>
      </c>
      <c r="N10" s="57">
        <v>216</v>
      </c>
    </row>
    <row r="11" spans="1:14" x14ac:dyDescent="0.25">
      <c r="A11" s="79">
        <v>2019</v>
      </c>
      <c r="B11" s="79">
        <v>2018</v>
      </c>
      <c r="C11" s="79">
        <v>0</v>
      </c>
      <c r="D11" s="74" t="s">
        <v>78</v>
      </c>
      <c r="E11" s="74" t="s">
        <v>895</v>
      </c>
      <c r="F11" s="79">
        <v>4</v>
      </c>
      <c r="G11" s="57">
        <v>8371999</v>
      </c>
      <c r="H11" s="57">
        <v>85188243</v>
      </c>
      <c r="I11" s="57">
        <v>18795814</v>
      </c>
      <c r="J11" s="57">
        <v>2488908</v>
      </c>
      <c r="K11" s="57">
        <v>77459948</v>
      </c>
      <c r="L11" s="57">
        <v>2340612</v>
      </c>
      <c r="M11" s="57">
        <v>2898411</v>
      </c>
      <c r="N11" s="57">
        <v>364</v>
      </c>
    </row>
    <row r="12" spans="1:14" ht="15.75" customHeight="1" thickBot="1" x14ac:dyDescent="0.3">
      <c r="A12" s="82">
        <v>2019</v>
      </c>
      <c r="B12" s="80">
        <v>2018</v>
      </c>
      <c r="C12" s="80">
        <v>0</v>
      </c>
      <c r="D12" s="75" t="s">
        <v>78</v>
      </c>
      <c r="E12" s="75" t="s">
        <v>895</v>
      </c>
      <c r="F12" s="80">
        <v>9</v>
      </c>
      <c r="G12" s="76">
        <v>10497929</v>
      </c>
      <c r="H12" s="76">
        <v>332598366</v>
      </c>
      <c r="I12" s="76">
        <v>73886528</v>
      </c>
      <c r="J12" s="76">
        <v>9802743</v>
      </c>
      <c r="K12" s="76">
        <v>301908841</v>
      </c>
      <c r="L12" s="76">
        <v>9483734</v>
      </c>
      <c r="M12" s="76">
        <v>11401865</v>
      </c>
      <c r="N12" s="76">
        <v>1183</v>
      </c>
    </row>
    <row r="13" spans="1:14" ht="15.75" thickTop="1" x14ac:dyDescent="0.25">
      <c r="A13" s="77">
        <v>2019</v>
      </c>
      <c r="B13" s="77">
        <v>2018</v>
      </c>
      <c r="C13" s="77">
        <v>0</v>
      </c>
      <c r="D13" s="71" t="s">
        <v>79</v>
      </c>
      <c r="E13" s="71" t="s">
        <v>896</v>
      </c>
      <c r="F13" s="77">
        <v>1</v>
      </c>
      <c r="G13" s="56">
        <v>4136611</v>
      </c>
      <c r="H13" s="56">
        <v>41132802</v>
      </c>
      <c r="I13" s="56">
        <v>9513656</v>
      </c>
      <c r="J13" s="56">
        <v>985593</v>
      </c>
      <c r="K13" s="56">
        <v>37698399</v>
      </c>
      <c r="L13" s="56">
        <v>1128352</v>
      </c>
      <c r="M13" s="56">
        <v>1320428</v>
      </c>
      <c r="N13" s="56">
        <v>30</v>
      </c>
    </row>
    <row r="14" spans="1:14" x14ac:dyDescent="0.25">
      <c r="A14" s="77">
        <v>2019</v>
      </c>
      <c r="B14" s="77">
        <v>2018</v>
      </c>
      <c r="C14" s="77">
        <v>0</v>
      </c>
      <c r="D14" s="71" t="s">
        <v>79</v>
      </c>
      <c r="E14" s="71" t="s">
        <v>896</v>
      </c>
      <c r="F14" s="77">
        <v>2</v>
      </c>
      <c r="G14" s="56">
        <v>3912413</v>
      </c>
      <c r="H14" s="56">
        <v>39097259</v>
      </c>
      <c r="I14" s="56">
        <v>9419007</v>
      </c>
      <c r="J14" s="56">
        <v>932127</v>
      </c>
      <c r="K14" s="56">
        <v>35819335</v>
      </c>
      <c r="L14" s="56">
        <v>1045975</v>
      </c>
      <c r="M14" s="56">
        <v>1299796</v>
      </c>
      <c r="N14" s="56">
        <v>26</v>
      </c>
    </row>
    <row r="15" spans="1:14" x14ac:dyDescent="0.25">
      <c r="A15" s="77">
        <v>2019</v>
      </c>
      <c r="B15" s="77">
        <v>2018</v>
      </c>
      <c r="C15" s="77">
        <v>0</v>
      </c>
      <c r="D15" s="71" t="s">
        <v>79</v>
      </c>
      <c r="E15" s="71" t="s">
        <v>896</v>
      </c>
      <c r="F15" s="77">
        <v>3</v>
      </c>
      <c r="G15" s="56">
        <v>3851353</v>
      </c>
      <c r="H15" s="56">
        <v>38372274</v>
      </c>
      <c r="I15" s="56">
        <v>9381423</v>
      </c>
      <c r="J15" s="56">
        <v>904501</v>
      </c>
      <c r="K15" s="56">
        <v>35194255</v>
      </c>
      <c r="L15" s="56">
        <v>995077</v>
      </c>
      <c r="M15" s="56">
        <v>1278393</v>
      </c>
      <c r="N15" s="56">
        <v>48</v>
      </c>
    </row>
    <row r="16" spans="1:14" x14ac:dyDescent="0.25">
      <c r="A16" s="77">
        <v>2019</v>
      </c>
      <c r="B16" s="77">
        <v>2018</v>
      </c>
      <c r="C16" s="77">
        <v>0</v>
      </c>
      <c r="D16" s="71" t="s">
        <v>79</v>
      </c>
      <c r="E16" s="71" t="s">
        <v>896</v>
      </c>
      <c r="F16" s="77">
        <v>4</v>
      </c>
      <c r="G16" s="56">
        <v>3959928</v>
      </c>
      <c r="H16" s="56">
        <v>40569374</v>
      </c>
      <c r="I16" s="56">
        <v>9610468</v>
      </c>
      <c r="J16" s="56">
        <v>937466</v>
      </c>
      <c r="K16" s="56">
        <v>37297297</v>
      </c>
      <c r="L16" s="56">
        <v>1013968</v>
      </c>
      <c r="M16" s="56">
        <v>1320602</v>
      </c>
      <c r="N16" s="56">
        <v>41</v>
      </c>
    </row>
    <row r="17" spans="1:14" ht="15.75" thickBot="1" x14ac:dyDescent="0.3">
      <c r="A17" s="78">
        <v>2019</v>
      </c>
      <c r="B17" s="78">
        <v>2018</v>
      </c>
      <c r="C17" s="78">
        <v>0</v>
      </c>
      <c r="D17" s="72" t="s">
        <v>79</v>
      </c>
      <c r="E17" s="72" t="s">
        <v>896</v>
      </c>
      <c r="F17" s="78">
        <v>9</v>
      </c>
      <c r="G17" s="73">
        <v>4991170</v>
      </c>
      <c r="H17" s="73">
        <v>159171709</v>
      </c>
      <c r="I17" s="73">
        <v>37924554</v>
      </c>
      <c r="J17" s="73">
        <v>3759687</v>
      </c>
      <c r="K17" s="73">
        <v>146009286</v>
      </c>
      <c r="L17" s="73">
        <v>4183372</v>
      </c>
      <c r="M17" s="73">
        <v>5219219</v>
      </c>
      <c r="N17" s="73">
        <v>145</v>
      </c>
    </row>
    <row r="18" spans="1:14" ht="15.75" thickTop="1" x14ac:dyDescent="0.25">
      <c r="A18" s="79">
        <v>2019</v>
      </c>
      <c r="B18" s="79">
        <v>2018</v>
      </c>
      <c r="C18" s="79">
        <v>0</v>
      </c>
      <c r="D18" s="74" t="s">
        <v>867</v>
      </c>
      <c r="E18" s="74" t="s">
        <v>897</v>
      </c>
      <c r="F18" s="79">
        <v>1</v>
      </c>
      <c r="G18" s="57">
        <v>1388436</v>
      </c>
      <c r="H18" s="57">
        <v>19829711</v>
      </c>
      <c r="I18" s="57">
        <v>5727927</v>
      </c>
      <c r="J18" s="57">
        <v>344275</v>
      </c>
      <c r="K18" s="57">
        <v>18443356</v>
      </c>
      <c r="L18" s="57">
        <v>398676</v>
      </c>
      <c r="M18" s="57">
        <v>643404</v>
      </c>
      <c r="N18" s="57">
        <v>0</v>
      </c>
    </row>
    <row r="19" spans="1:14" x14ac:dyDescent="0.25">
      <c r="A19" s="79">
        <v>2019</v>
      </c>
      <c r="B19" s="79">
        <v>2018</v>
      </c>
      <c r="C19" s="79">
        <v>0</v>
      </c>
      <c r="D19" s="74" t="s">
        <v>867</v>
      </c>
      <c r="E19" s="74" t="s">
        <v>897</v>
      </c>
      <c r="F19" s="79">
        <v>2</v>
      </c>
      <c r="G19" s="57">
        <v>1340757</v>
      </c>
      <c r="H19" s="57">
        <v>19220924</v>
      </c>
      <c r="I19" s="57">
        <v>5657816</v>
      </c>
      <c r="J19" s="57">
        <v>322963</v>
      </c>
      <c r="K19" s="57">
        <v>17888294</v>
      </c>
      <c r="L19" s="57">
        <v>373781</v>
      </c>
      <c r="M19" s="57">
        <v>635886</v>
      </c>
      <c r="N19" s="57">
        <v>0</v>
      </c>
    </row>
    <row r="20" spans="1:14" x14ac:dyDescent="0.25">
      <c r="A20" s="79">
        <v>2019</v>
      </c>
      <c r="B20" s="79">
        <v>2018</v>
      </c>
      <c r="C20" s="79">
        <v>0</v>
      </c>
      <c r="D20" s="74" t="s">
        <v>867</v>
      </c>
      <c r="E20" s="74" t="s">
        <v>897</v>
      </c>
      <c r="F20" s="79">
        <v>3</v>
      </c>
      <c r="G20" s="57">
        <v>1317130</v>
      </c>
      <c r="H20" s="57">
        <v>18787012</v>
      </c>
      <c r="I20" s="57">
        <v>5574715</v>
      </c>
      <c r="J20" s="57">
        <v>307294</v>
      </c>
      <c r="K20" s="57">
        <v>17505118</v>
      </c>
      <c r="L20" s="57">
        <v>353560</v>
      </c>
      <c r="M20" s="57">
        <v>621040</v>
      </c>
      <c r="N20" s="57">
        <v>0</v>
      </c>
    </row>
    <row r="21" spans="1:14" x14ac:dyDescent="0.25">
      <c r="A21" s="79">
        <v>2019</v>
      </c>
      <c r="B21" s="79">
        <v>2018</v>
      </c>
      <c r="C21" s="79">
        <v>0</v>
      </c>
      <c r="D21" s="74" t="s">
        <v>867</v>
      </c>
      <c r="E21" s="74" t="s">
        <v>897</v>
      </c>
      <c r="F21" s="79">
        <v>4</v>
      </c>
      <c r="G21" s="57">
        <v>1340286</v>
      </c>
      <c r="H21" s="57">
        <v>19633461</v>
      </c>
      <c r="I21" s="57">
        <v>5653890</v>
      </c>
      <c r="J21" s="57">
        <v>327852</v>
      </c>
      <c r="K21" s="57">
        <v>18309322</v>
      </c>
      <c r="L21" s="57">
        <v>359915</v>
      </c>
      <c r="M21" s="57">
        <v>636372</v>
      </c>
      <c r="N21" s="57">
        <v>0</v>
      </c>
    </row>
    <row r="22" spans="1:14" ht="15.75" thickBot="1" x14ac:dyDescent="0.3">
      <c r="A22" s="80">
        <v>2019</v>
      </c>
      <c r="B22" s="80">
        <v>2018</v>
      </c>
      <c r="C22" s="80">
        <v>0</v>
      </c>
      <c r="D22" s="75" t="s">
        <v>867</v>
      </c>
      <c r="E22" s="75" t="s">
        <v>897</v>
      </c>
      <c r="F22" s="80">
        <v>9</v>
      </c>
      <c r="G22" s="76">
        <v>1570254</v>
      </c>
      <c r="H22" s="76">
        <v>77471108</v>
      </c>
      <c r="I22" s="76">
        <v>22614348</v>
      </c>
      <c r="J22" s="76">
        <v>1302384</v>
      </c>
      <c r="K22" s="76">
        <v>72146090</v>
      </c>
      <c r="L22" s="76">
        <v>1485932</v>
      </c>
      <c r="M22" s="76">
        <v>2536702</v>
      </c>
      <c r="N22" s="76">
        <v>0</v>
      </c>
    </row>
    <row r="23" spans="1:14" ht="15.75" thickTop="1" x14ac:dyDescent="0.25">
      <c r="A23" s="77">
        <v>2019</v>
      </c>
      <c r="B23" s="77">
        <v>2018</v>
      </c>
      <c r="C23" s="77">
        <v>0</v>
      </c>
      <c r="D23" s="71" t="s">
        <v>80</v>
      </c>
      <c r="E23" s="71" t="s">
        <v>898</v>
      </c>
      <c r="F23" s="77">
        <v>1</v>
      </c>
      <c r="G23" s="56">
        <v>22347377</v>
      </c>
      <c r="H23" s="56">
        <v>241393602</v>
      </c>
      <c r="I23" s="56">
        <v>56561750</v>
      </c>
      <c r="J23" s="56">
        <v>6247837</v>
      </c>
      <c r="K23" s="56">
        <v>220204141</v>
      </c>
      <c r="L23" s="56">
        <v>6452404</v>
      </c>
      <c r="M23" s="56">
        <v>8489169</v>
      </c>
      <c r="N23" s="56">
        <v>51</v>
      </c>
    </row>
    <row r="24" spans="1:14" x14ac:dyDescent="0.25">
      <c r="A24" s="77">
        <v>2019</v>
      </c>
      <c r="B24" s="77">
        <v>2018</v>
      </c>
      <c r="C24" s="77">
        <v>0</v>
      </c>
      <c r="D24" s="71" t="s">
        <v>80</v>
      </c>
      <c r="E24" s="71" t="s">
        <v>898</v>
      </c>
      <c r="F24" s="77">
        <v>2</v>
      </c>
      <c r="G24" s="56">
        <v>21459622</v>
      </c>
      <c r="H24" s="56">
        <v>232604652</v>
      </c>
      <c r="I24" s="56">
        <v>56176941</v>
      </c>
      <c r="J24" s="56">
        <v>6016014</v>
      </c>
      <c r="K24" s="56">
        <v>212061903</v>
      </c>
      <c r="L24" s="56">
        <v>6121798</v>
      </c>
      <c r="M24" s="56">
        <v>8404889</v>
      </c>
      <c r="N24" s="56">
        <v>48</v>
      </c>
    </row>
    <row r="25" spans="1:14" x14ac:dyDescent="0.25">
      <c r="A25" s="77">
        <v>2019</v>
      </c>
      <c r="B25" s="77">
        <v>2018</v>
      </c>
      <c r="C25" s="77">
        <v>0</v>
      </c>
      <c r="D25" s="71" t="s">
        <v>80</v>
      </c>
      <c r="E25" s="71" t="s">
        <v>898</v>
      </c>
      <c r="F25" s="77">
        <v>3</v>
      </c>
      <c r="G25" s="56">
        <v>21230802</v>
      </c>
      <c r="H25" s="56">
        <v>228791710</v>
      </c>
      <c r="I25" s="56">
        <v>55994108</v>
      </c>
      <c r="J25" s="56">
        <v>5857893</v>
      </c>
      <c r="K25" s="56">
        <v>208767169</v>
      </c>
      <c r="L25" s="56">
        <v>5900150</v>
      </c>
      <c r="M25" s="56">
        <v>8266453</v>
      </c>
      <c r="N25" s="56">
        <v>45</v>
      </c>
    </row>
    <row r="26" spans="1:14" x14ac:dyDescent="0.25">
      <c r="A26" s="77">
        <v>2019</v>
      </c>
      <c r="B26" s="77">
        <v>2018</v>
      </c>
      <c r="C26" s="77">
        <v>0</v>
      </c>
      <c r="D26" s="71" t="s">
        <v>80</v>
      </c>
      <c r="E26" s="71" t="s">
        <v>898</v>
      </c>
      <c r="F26" s="77">
        <v>4</v>
      </c>
      <c r="G26" s="56">
        <v>21751631</v>
      </c>
      <c r="H26" s="56">
        <v>240876195</v>
      </c>
      <c r="I26" s="56">
        <v>57249335</v>
      </c>
      <c r="J26" s="56">
        <v>6129753</v>
      </c>
      <c r="K26" s="56">
        <v>220224402</v>
      </c>
      <c r="L26" s="56">
        <v>5987027</v>
      </c>
      <c r="M26" s="56">
        <v>8534979</v>
      </c>
      <c r="N26" s="56">
        <v>34</v>
      </c>
    </row>
    <row r="27" spans="1:14" ht="15.75" thickBot="1" x14ac:dyDescent="0.3">
      <c r="A27" s="78">
        <v>2019</v>
      </c>
      <c r="B27" s="78">
        <v>2018</v>
      </c>
      <c r="C27" s="78">
        <v>0</v>
      </c>
      <c r="D27" s="72" t="s">
        <v>80</v>
      </c>
      <c r="E27" s="72" t="s">
        <v>898</v>
      </c>
      <c r="F27" s="78">
        <v>9</v>
      </c>
      <c r="G27" s="73">
        <v>26895533</v>
      </c>
      <c r="H27" s="73">
        <v>943666159</v>
      </c>
      <c r="I27" s="73">
        <v>225982134</v>
      </c>
      <c r="J27" s="73">
        <v>24251497</v>
      </c>
      <c r="K27" s="73">
        <v>861257615</v>
      </c>
      <c r="L27" s="73">
        <v>24461379</v>
      </c>
      <c r="M27" s="73">
        <v>33695490</v>
      </c>
      <c r="N27" s="73">
        <v>178</v>
      </c>
    </row>
    <row r="28" spans="1:14" ht="15.75" thickTop="1" x14ac:dyDescent="0.25">
      <c r="A28" s="79">
        <v>2019</v>
      </c>
      <c r="B28" s="79">
        <v>2018</v>
      </c>
      <c r="C28" s="79">
        <v>0</v>
      </c>
      <c r="D28" s="74" t="s">
        <v>20</v>
      </c>
      <c r="E28" s="74" t="s">
        <v>899</v>
      </c>
      <c r="F28" s="79">
        <v>1</v>
      </c>
      <c r="G28" s="57">
        <v>57407383</v>
      </c>
      <c r="H28" s="57">
        <v>629924088</v>
      </c>
      <c r="I28" s="57">
        <v>154973978</v>
      </c>
      <c r="J28" s="57">
        <v>15760989</v>
      </c>
      <c r="K28" s="57">
        <v>576386149</v>
      </c>
      <c r="L28" s="57">
        <v>16568993</v>
      </c>
      <c r="M28" s="57">
        <v>21207568</v>
      </c>
      <c r="N28" s="57">
        <v>389</v>
      </c>
    </row>
    <row r="29" spans="1:14" x14ac:dyDescent="0.25">
      <c r="A29" s="79">
        <v>2019</v>
      </c>
      <c r="B29" s="79">
        <v>2018</v>
      </c>
      <c r="C29" s="79">
        <v>0</v>
      </c>
      <c r="D29" s="74" t="s">
        <v>20</v>
      </c>
      <c r="E29" s="74" t="s">
        <v>899</v>
      </c>
      <c r="F29" s="79">
        <v>2</v>
      </c>
      <c r="G29" s="57">
        <v>54999694</v>
      </c>
      <c r="H29" s="57">
        <v>605685151</v>
      </c>
      <c r="I29" s="57">
        <v>153655274</v>
      </c>
      <c r="J29" s="57">
        <v>15068791</v>
      </c>
      <c r="K29" s="57">
        <v>554016808</v>
      </c>
      <c r="L29" s="57">
        <v>15619580</v>
      </c>
      <c r="M29" s="57">
        <v>20979594</v>
      </c>
      <c r="N29" s="57">
        <v>378</v>
      </c>
    </row>
    <row r="30" spans="1:14" x14ac:dyDescent="0.25">
      <c r="A30" s="79">
        <v>2019</v>
      </c>
      <c r="B30" s="79">
        <v>2018</v>
      </c>
      <c r="C30" s="79">
        <v>0</v>
      </c>
      <c r="D30" s="74" t="s">
        <v>20</v>
      </c>
      <c r="E30" s="74" t="s">
        <v>899</v>
      </c>
      <c r="F30" s="79">
        <v>3</v>
      </c>
      <c r="G30" s="57">
        <v>54346987</v>
      </c>
      <c r="H30" s="57">
        <v>594431970</v>
      </c>
      <c r="I30" s="57">
        <v>152545463</v>
      </c>
      <c r="J30" s="57">
        <v>14607077</v>
      </c>
      <c r="K30" s="57">
        <v>544257341</v>
      </c>
      <c r="L30" s="57">
        <v>14965649</v>
      </c>
      <c r="M30" s="57">
        <v>20601593</v>
      </c>
      <c r="N30" s="57">
        <v>310</v>
      </c>
    </row>
    <row r="31" spans="1:14" x14ac:dyDescent="0.25">
      <c r="A31" s="79">
        <v>2019</v>
      </c>
      <c r="B31" s="79">
        <v>2018</v>
      </c>
      <c r="C31" s="79">
        <v>0</v>
      </c>
      <c r="D31" s="74" t="s">
        <v>20</v>
      </c>
      <c r="E31" s="74" t="s">
        <v>899</v>
      </c>
      <c r="F31" s="79">
        <v>4</v>
      </c>
      <c r="G31" s="57">
        <v>55884050</v>
      </c>
      <c r="H31" s="57">
        <v>626640979</v>
      </c>
      <c r="I31" s="57">
        <v>155957496</v>
      </c>
      <c r="J31" s="57">
        <v>15352511</v>
      </c>
      <c r="K31" s="57">
        <v>574722596</v>
      </c>
      <c r="L31" s="57">
        <v>15296629</v>
      </c>
      <c r="M31" s="57">
        <v>21268802</v>
      </c>
      <c r="N31" s="57">
        <v>441</v>
      </c>
    </row>
    <row r="32" spans="1:14" ht="15.75" thickBot="1" x14ac:dyDescent="0.3">
      <c r="A32" s="80">
        <v>2019</v>
      </c>
      <c r="B32" s="80">
        <v>2018</v>
      </c>
      <c r="C32" s="80">
        <v>0</v>
      </c>
      <c r="D32" s="75" t="s">
        <v>20</v>
      </c>
      <c r="E32" s="75" t="s">
        <v>899</v>
      </c>
      <c r="F32" s="80">
        <v>9</v>
      </c>
      <c r="G32" s="76">
        <v>68813840</v>
      </c>
      <c r="H32" s="76">
        <v>2456682188</v>
      </c>
      <c r="I32" s="76">
        <v>617132211</v>
      </c>
      <c r="J32" s="76">
        <v>60789368</v>
      </c>
      <c r="K32" s="76">
        <v>2249382894</v>
      </c>
      <c r="L32" s="76">
        <v>62450851</v>
      </c>
      <c r="M32" s="76">
        <v>84057557</v>
      </c>
      <c r="N32" s="76">
        <v>1518</v>
      </c>
    </row>
    <row r="33" spans="1:14" ht="15.75" customHeight="1" thickTop="1" x14ac:dyDescent="0.25">
      <c r="A33" s="77">
        <v>2019</v>
      </c>
      <c r="B33" s="77">
        <v>2018</v>
      </c>
      <c r="C33" s="77">
        <v>1</v>
      </c>
      <c r="D33" s="71" t="s">
        <v>77</v>
      </c>
      <c r="E33" s="71" t="s">
        <v>894</v>
      </c>
      <c r="F33" s="77">
        <v>1</v>
      </c>
      <c r="G33" s="56">
        <v>20962642</v>
      </c>
      <c r="H33" s="56">
        <v>241589985</v>
      </c>
      <c r="I33" s="56">
        <v>64580868</v>
      </c>
      <c r="J33" s="56">
        <v>5633661</v>
      </c>
      <c r="K33" s="56">
        <v>222033908</v>
      </c>
      <c r="L33" s="56">
        <v>6061747</v>
      </c>
      <c r="M33" s="56">
        <v>7860665</v>
      </c>
      <c r="N33" s="56">
        <v>4</v>
      </c>
    </row>
    <row r="34" spans="1:14" x14ac:dyDescent="0.25">
      <c r="A34" s="77">
        <v>2019</v>
      </c>
      <c r="B34" s="77">
        <v>2018</v>
      </c>
      <c r="C34" s="77">
        <v>1</v>
      </c>
      <c r="D34" s="71" t="s">
        <v>77</v>
      </c>
      <c r="E34" s="71" t="s">
        <v>894</v>
      </c>
      <c r="F34" s="77">
        <v>2</v>
      </c>
      <c r="G34" s="56">
        <v>20120044</v>
      </c>
      <c r="H34" s="56">
        <v>233135430</v>
      </c>
      <c r="I34" s="56">
        <v>64075420</v>
      </c>
      <c r="J34" s="56">
        <v>5375538</v>
      </c>
      <c r="K34" s="56">
        <v>214236288</v>
      </c>
      <c r="L34" s="56">
        <v>5720886</v>
      </c>
      <c r="M34" s="56">
        <v>7802713</v>
      </c>
      <c r="N34" s="56">
        <v>5</v>
      </c>
    </row>
    <row r="35" spans="1:14" x14ac:dyDescent="0.25">
      <c r="A35" s="77">
        <v>2019</v>
      </c>
      <c r="B35" s="77">
        <v>2018</v>
      </c>
      <c r="C35" s="77">
        <v>1</v>
      </c>
      <c r="D35" s="71" t="s">
        <v>77</v>
      </c>
      <c r="E35" s="71" t="s">
        <v>894</v>
      </c>
      <c r="F35" s="77">
        <v>3</v>
      </c>
      <c r="G35" s="56">
        <v>19886986</v>
      </c>
      <c r="H35" s="56">
        <v>228646570</v>
      </c>
      <c r="I35" s="56">
        <v>63420189</v>
      </c>
      <c r="J35" s="56">
        <v>5194646</v>
      </c>
      <c r="K35" s="56">
        <v>210331954</v>
      </c>
      <c r="L35" s="56">
        <v>5458149</v>
      </c>
      <c r="M35" s="56">
        <v>7661820</v>
      </c>
      <c r="N35" s="56">
        <v>1</v>
      </c>
    </row>
    <row r="36" spans="1:14" x14ac:dyDescent="0.25">
      <c r="A36" s="77">
        <v>2019</v>
      </c>
      <c r="B36" s="77">
        <v>2018</v>
      </c>
      <c r="C36" s="77">
        <v>1</v>
      </c>
      <c r="D36" s="71" t="s">
        <v>77</v>
      </c>
      <c r="E36" s="71" t="s">
        <v>894</v>
      </c>
      <c r="F36" s="77">
        <v>4</v>
      </c>
      <c r="G36" s="56">
        <v>20508156</v>
      </c>
      <c r="H36" s="56">
        <v>240363306</v>
      </c>
      <c r="I36" s="56">
        <v>64647915</v>
      </c>
      <c r="J36" s="56">
        <v>5468274</v>
      </c>
      <c r="K36" s="56">
        <v>221421939</v>
      </c>
      <c r="L36" s="56">
        <v>5594888</v>
      </c>
      <c r="M36" s="56">
        <v>7878203</v>
      </c>
      <c r="N36" s="56">
        <v>2</v>
      </c>
    </row>
    <row r="37" spans="1:14" ht="15.75" thickBot="1" x14ac:dyDescent="0.3">
      <c r="A37" s="78">
        <v>2019</v>
      </c>
      <c r="B37" s="78">
        <v>2018</v>
      </c>
      <c r="C37" s="78">
        <v>1</v>
      </c>
      <c r="D37" s="72" t="s">
        <v>77</v>
      </c>
      <c r="E37" s="72" t="s">
        <v>894</v>
      </c>
      <c r="F37" s="78">
        <v>9</v>
      </c>
      <c r="G37" s="73">
        <v>25399064</v>
      </c>
      <c r="H37" s="73">
        <v>943735291</v>
      </c>
      <c r="I37" s="73">
        <v>256724392</v>
      </c>
      <c r="J37" s="73">
        <v>21672119</v>
      </c>
      <c r="K37" s="73">
        <v>868024089</v>
      </c>
      <c r="L37" s="73">
        <v>22835670</v>
      </c>
      <c r="M37" s="73">
        <v>31203401</v>
      </c>
      <c r="N37" s="73">
        <v>12</v>
      </c>
    </row>
    <row r="38" spans="1:14" ht="15.75" thickTop="1" x14ac:dyDescent="0.25">
      <c r="A38" s="79">
        <v>2019</v>
      </c>
      <c r="B38" s="79">
        <v>2018</v>
      </c>
      <c r="C38" s="79">
        <v>1</v>
      </c>
      <c r="D38" s="74" t="s">
        <v>78</v>
      </c>
      <c r="E38" s="74" t="s">
        <v>895</v>
      </c>
      <c r="F38" s="79">
        <v>1</v>
      </c>
      <c r="G38" s="57">
        <v>8619733</v>
      </c>
      <c r="H38" s="57">
        <v>85960561</v>
      </c>
      <c r="I38" s="57">
        <v>18589703</v>
      </c>
      <c r="J38" s="57">
        <v>2549185</v>
      </c>
      <c r="K38" s="57">
        <v>77990009</v>
      </c>
      <c r="L38" s="57">
        <v>2527513</v>
      </c>
      <c r="M38" s="57">
        <v>2893552</v>
      </c>
      <c r="N38" s="57">
        <v>302</v>
      </c>
    </row>
    <row r="39" spans="1:14" x14ac:dyDescent="0.25">
      <c r="A39" s="79">
        <v>2019</v>
      </c>
      <c r="B39" s="79">
        <v>2018</v>
      </c>
      <c r="C39" s="79">
        <v>1</v>
      </c>
      <c r="D39" s="74" t="s">
        <v>78</v>
      </c>
      <c r="E39" s="74" t="s">
        <v>895</v>
      </c>
      <c r="F39" s="79">
        <v>2</v>
      </c>
      <c r="G39" s="57">
        <v>8220368</v>
      </c>
      <c r="H39" s="57">
        <v>81615996</v>
      </c>
      <c r="I39" s="57">
        <v>18326018</v>
      </c>
      <c r="J39" s="57">
        <v>2421889</v>
      </c>
      <c r="K39" s="57">
        <v>74000837</v>
      </c>
      <c r="L39" s="57">
        <v>2356922</v>
      </c>
      <c r="M39" s="57">
        <v>2836051</v>
      </c>
      <c r="N39" s="57">
        <v>297</v>
      </c>
    </row>
    <row r="40" spans="1:14" x14ac:dyDescent="0.25">
      <c r="A40" s="79">
        <v>2019</v>
      </c>
      <c r="B40" s="79">
        <v>2018</v>
      </c>
      <c r="C40" s="79">
        <v>1</v>
      </c>
      <c r="D40" s="74" t="s">
        <v>78</v>
      </c>
      <c r="E40" s="74" t="s">
        <v>895</v>
      </c>
      <c r="F40" s="79">
        <v>3</v>
      </c>
      <c r="G40" s="57">
        <v>8112472</v>
      </c>
      <c r="H40" s="57">
        <v>79824640</v>
      </c>
      <c r="I40" s="57">
        <v>18174966</v>
      </c>
      <c r="J40" s="57">
        <v>2342488</v>
      </c>
      <c r="K40" s="57">
        <v>72449740</v>
      </c>
      <c r="L40" s="57">
        <v>2258523</v>
      </c>
      <c r="M40" s="57">
        <v>2773673</v>
      </c>
      <c r="N40" s="57">
        <v>216</v>
      </c>
    </row>
    <row r="41" spans="1:14" x14ac:dyDescent="0.25">
      <c r="A41" s="79">
        <v>2019</v>
      </c>
      <c r="B41" s="79">
        <v>2018</v>
      </c>
      <c r="C41" s="79">
        <v>1</v>
      </c>
      <c r="D41" s="74" t="s">
        <v>78</v>
      </c>
      <c r="E41" s="74" t="s">
        <v>895</v>
      </c>
      <c r="F41" s="79">
        <v>4</v>
      </c>
      <c r="G41" s="57">
        <v>8371883</v>
      </c>
      <c r="H41" s="57">
        <v>85185028</v>
      </c>
      <c r="I41" s="57">
        <v>18795799</v>
      </c>
      <c r="J41" s="57">
        <v>2488809</v>
      </c>
      <c r="K41" s="57">
        <v>77456968</v>
      </c>
      <c r="L41" s="57">
        <v>2340546</v>
      </c>
      <c r="M41" s="57">
        <v>2898343</v>
      </c>
      <c r="N41" s="57">
        <v>362</v>
      </c>
    </row>
    <row r="42" spans="1:14" ht="15.75" thickBot="1" x14ac:dyDescent="0.3">
      <c r="A42" s="80">
        <v>2019</v>
      </c>
      <c r="B42" s="80">
        <v>2018</v>
      </c>
      <c r="C42" s="80">
        <v>1</v>
      </c>
      <c r="D42" s="75" t="s">
        <v>78</v>
      </c>
      <c r="E42" s="75" t="s">
        <v>895</v>
      </c>
      <c r="F42" s="80">
        <v>9</v>
      </c>
      <c r="G42" s="76">
        <v>10497882</v>
      </c>
      <c r="H42" s="76">
        <v>332586225</v>
      </c>
      <c r="I42" s="76">
        <v>73886486</v>
      </c>
      <c r="J42" s="76">
        <v>9802371</v>
      </c>
      <c r="K42" s="76">
        <v>301897554</v>
      </c>
      <c r="L42" s="76">
        <v>9483504</v>
      </c>
      <c r="M42" s="76">
        <v>11401619</v>
      </c>
      <c r="N42" s="76">
        <v>1177</v>
      </c>
    </row>
    <row r="43" spans="1:14" ht="15.75" thickTop="1" x14ac:dyDescent="0.25">
      <c r="A43" s="77">
        <v>2019</v>
      </c>
      <c r="B43" s="77">
        <v>2018</v>
      </c>
      <c r="C43" s="77">
        <v>1</v>
      </c>
      <c r="D43" s="71" t="s">
        <v>79</v>
      </c>
      <c r="E43" s="71" t="s">
        <v>896</v>
      </c>
      <c r="F43" s="77">
        <v>1</v>
      </c>
      <c r="G43" s="56">
        <v>4136547</v>
      </c>
      <c r="H43" s="56">
        <v>41130575</v>
      </c>
      <c r="I43" s="56">
        <v>9513643</v>
      </c>
      <c r="J43" s="56">
        <v>985492</v>
      </c>
      <c r="K43" s="56">
        <v>37696356</v>
      </c>
      <c r="L43" s="56">
        <v>1128320</v>
      </c>
      <c r="M43" s="56">
        <v>1320377</v>
      </c>
      <c r="N43" s="56">
        <v>30</v>
      </c>
    </row>
    <row r="44" spans="1:14" x14ac:dyDescent="0.25">
      <c r="A44" s="77">
        <v>2019</v>
      </c>
      <c r="B44" s="77">
        <v>2018</v>
      </c>
      <c r="C44" s="77">
        <v>1</v>
      </c>
      <c r="D44" s="71" t="s">
        <v>79</v>
      </c>
      <c r="E44" s="71" t="s">
        <v>896</v>
      </c>
      <c r="F44" s="77">
        <v>2</v>
      </c>
      <c r="G44" s="56">
        <v>3912386</v>
      </c>
      <c r="H44" s="56">
        <v>39096037</v>
      </c>
      <c r="I44" s="56">
        <v>9418999</v>
      </c>
      <c r="J44" s="56">
        <v>932083</v>
      </c>
      <c r="K44" s="56">
        <v>35818207</v>
      </c>
      <c r="L44" s="56">
        <v>1045955</v>
      </c>
      <c r="M44" s="56">
        <v>1299767</v>
      </c>
      <c r="N44" s="56">
        <v>25</v>
      </c>
    </row>
    <row r="45" spans="1:14" x14ac:dyDescent="0.25">
      <c r="A45" s="77">
        <v>2019</v>
      </c>
      <c r="B45" s="77">
        <v>2018</v>
      </c>
      <c r="C45" s="77">
        <v>1</v>
      </c>
      <c r="D45" s="71" t="s">
        <v>79</v>
      </c>
      <c r="E45" s="71" t="s">
        <v>896</v>
      </c>
      <c r="F45" s="77">
        <v>3</v>
      </c>
      <c r="G45" s="56">
        <v>3851328</v>
      </c>
      <c r="H45" s="56">
        <v>38371155</v>
      </c>
      <c r="I45" s="56">
        <v>9381406</v>
      </c>
      <c r="J45" s="56">
        <v>904463</v>
      </c>
      <c r="K45" s="56">
        <v>35193218</v>
      </c>
      <c r="L45" s="56">
        <v>995055</v>
      </c>
      <c r="M45" s="56">
        <v>1278372</v>
      </c>
      <c r="N45" s="56">
        <v>47</v>
      </c>
    </row>
    <row r="46" spans="1:14" x14ac:dyDescent="0.25">
      <c r="A46" s="77">
        <v>2019</v>
      </c>
      <c r="B46" s="77">
        <v>2018</v>
      </c>
      <c r="C46" s="77">
        <v>1</v>
      </c>
      <c r="D46" s="71" t="s">
        <v>79</v>
      </c>
      <c r="E46" s="71" t="s">
        <v>896</v>
      </c>
      <c r="F46" s="77">
        <v>4</v>
      </c>
      <c r="G46" s="56">
        <v>3959886</v>
      </c>
      <c r="H46" s="56">
        <v>40567881</v>
      </c>
      <c r="I46" s="56">
        <v>9610458</v>
      </c>
      <c r="J46" s="56">
        <v>937409</v>
      </c>
      <c r="K46" s="56">
        <v>37295911</v>
      </c>
      <c r="L46" s="56">
        <v>1013951</v>
      </c>
      <c r="M46" s="56">
        <v>1320569</v>
      </c>
      <c r="N46" s="56">
        <v>41</v>
      </c>
    </row>
    <row r="47" spans="1:14" ht="15.75" thickBot="1" x14ac:dyDescent="0.3">
      <c r="A47" s="78">
        <v>2019</v>
      </c>
      <c r="B47" s="78">
        <v>2018</v>
      </c>
      <c r="C47" s="78">
        <v>1</v>
      </c>
      <c r="D47" s="72" t="s">
        <v>79</v>
      </c>
      <c r="E47" s="72" t="s">
        <v>896</v>
      </c>
      <c r="F47" s="78">
        <v>9</v>
      </c>
      <c r="G47" s="73">
        <v>4991145</v>
      </c>
      <c r="H47" s="73">
        <v>159165648</v>
      </c>
      <c r="I47" s="73">
        <v>37924506</v>
      </c>
      <c r="J47" s="73">
        <v>3759447</v>
      </c>
      <c r="K47" s="73">
        <v>146003692</v>
      </c>
      <c r="L47" s="73">
        <v>4183281</v>
      </c>
      <c r="M47" s="73">
        <v>5219085</v>
      </c>
      <c r="N47" s="73">
        <v>143</v>
      </c>
    </row>
    <row r="48" spans="1:14" ht="15.75" thickTop="1" x14ac:dyDescent="0.25">
      <c r="A48" s="79">
        <v>2019</v>
      </c>
      <c r="B48" s="79">
        <v>2018</v>
      </c>
      <c r="C48" s="79">
        <v>1</v>
      </c>
      <c r="D48" s="74" t="s">
        <v>867</v>
      </c>
      <c r="E48" s="74" t="s">
        <v>897</v>
      </c>
      <c r="F48" s="79">
        <v>1</v>
      </c>
      <c r="G48" s="57">
        <v>1388420</v>
      </c>
      <c r="H48" s="57">
        <v>19829095</v>
      </c>
      <c r="I48" s="57">
        <v>5727915</v>
      </c>
      <c r="J48" s="57">
        <v>344266</v>
      </c>
      <c r="K48" s="57">
        <v>18442770</v>
      </c>
      <c r="L48" s="57">
        <v>398669</v>
      </c>
      <c r="M48" s="57">
        <v>643390</v>
      </c>
      <c r="N48" s="57">
        <v>0</v>
      </c>
    </row>
    <row r="49" spans="1:14" x14ac:dyDescent="0.25">
      <c r="A49" s="79">
        <v>2019</v>
      </c>
      <c r="B49" s="79">
        <v>2018</v>
      </c>
      <c r="C49" s="79">
        <v>1</v>
      </c>
      <c r="D49" s="74" t="s">
        <v>867</v>
      </c>
      <c r="E49" s="74" t="s">
        <v>897</v>
      </c>
      <c r="F49" s="79">
        <v>2</v>
      </c>
      <c r="G49" s="57">
        <v>1340752</v>
      </c>
      <c r="H49" s="57">
        <v>19220607</v>
      </c>
      <c r="I49" s="57">
        <v>5657812</v>
      </c>
      <c r="J49" s="57">
        <v>322955</v>
      </c>
      <c r="K49" s="57">
        <v>17887994</v>
      </c>
      <c r="L49" s="57">
        <v>373778</v>
      </c>
      <c r="M49" s="57">
        <v>635880</v>
      </c>
      <c r="N49" s="57">
        <v>0</v>
      </c>
    </row>
    <row r="50" spans="1:14" x14ac:dyDescent="0.25">
      <c r="A50" s="79">
        <v>2019</v>
      </c>
      <c r="B50" s="79">
        <v>2018</v>
      </c>
      <c r="C50" s="79">
        <v>1</v>
      </c>
      <c r="D50" s="74" t="s">
        <v>867</v>
      </c>
      <c r="E50" s="74" t="s">
        <v>897</v>
      </c>
      <c r="F50" s="79">
        <v>3</v>
      </c>
      <c r="G50" s="57">
        <v>1317125</v>
      </c>
      <c r="H50" s="57">
        <v>18786755</v>
      </c>
      <c r="I50" s="57">
        <v>5574709</v>
      </c>
      <c r="J50" s="57">
        <v>307288</v>
      </c>
      <c r="K50" s="57">
        <v>17504875</v>
      </c>
      <c r="L50" s="57">
        <v>353557</v>
      </c>
      <c r="M50" s="57">
        <v>621035</v>
      </c>
      <c r="N50" s="57">
        <v>0</v>
      </c>
    </row>
    <row r="51" spans="1:14" x14ac:dyDescent="0.25">
      <c r="A51" s="79">
        <v>2019</v>
      </c>
      <c r="B51" s="79">
        <v>2018</v>
      </c>
      <c r="C51" s="79">
        <v>1</v>
      </c>
      <c r="D51" s="74" t="s">
        <v>867</v>
      </c>
      <c r="E51" s="74" t="s">
        <v>897</v>
      </c>
      <c r="F51" s="79">
        <v>4</v>
      </c>
      <c r="G51" s="57">
        <v>1340273</v>
      </c>
      <c r="H51" s="57">
        <v>19633098</v>
      </c>
      <c r="I51" s="57">
        <v>5653884</v>
      </c>
      <c r="J51" s="57">
        <v>327842</v>
      </c>
      <c r="K51" s="57">
        <v>18308987</v>
      </c>
      <c r="L51" s="57">
        <v>359902</v>
      </c>
      <c r="M51" s="57">
        <v>636367</v>
      </c>
      <c r="N51" s="57">
        <v>0</v>
      </c>
    </row>
    <row r="52" spans="1:14" ht="15.75" thickBot="1" x14ac:dyDescent="0.3">
      <c r="A52" s="80">
        <v>2019</v>
      </c>
      <c r="B52" s="80">
        <v>2018</v>
      </c>
      <c r="C52" s="80">
        <v>1</v>
      </c>
      <c r="D52" s="75" t="s">
        <v>867</v>
      </c>
      <c r="E52" s="75" t="s">
        <v>897</v>
      </c>
      <c r="F52" s="80">
        <v>9</v>
      </c>
      <c r="G52" s="76">
        <v>1570247</v>
      </c>
      <c r="H52" s="76">
        <v>77469555</v>
      </c>
      <c r="I52" s="76">
        <v>22614320</v>
      </c>
      <c r="J52" s="76">
        <v>1302351</v>
      </c>
      <c r="K52" s="76">
        <v>72144626</v>
      </c>
      <c r="L52" s="76">
        <v>1485906</v>
      </c>
      <c r="M52" s="76">
        <v>2536672</v>
      </c>
      <c r="N52" s="76">
        <v>0</v>
      </c>
    </row>
    <row r="53" spans="1:14" ht="15.75" thickTop="1" x14ac:dyDescent="0.25">
      <c r="A53" s="77">
        <v>2019</v>
      </c>
      <c r="B53" s="77">
        <v>2018</v>
      </c>
      <c r="C53" s="77">
        <v>1</v>
      </c>
      <c r="D53" s="71" t="s">
        <v>80</v>
      </c>
      <c r="E53" s="71" t="s">
        <v>898</v>
      </c>
      <c r="F53" s="77">
        <v>1</v>
      </c>
      <c r="G53" s="56">
        <v>22347102</v>
      </c>
      <c r="H53" s="56">
        <v>241383727</v>
      </c>
      <c r="I53" s="56">
        <v>56561724</v>
      </c>
      <c r="J53" s="56">
        <v>6247512</v>
      </c>
      <c r="K53" s="56">
        <v>220194963</v>
      </c>
      <c r="L53" s="56">
        <v>6452250</v>
      </c>
      <c r="M53" s="56">
        <v>8488958</v>
      </c>
      <c r="N53" s="56">
        <v>44</v>
      </c>
    </row>
    <row r="54" spans="1:14" x14ac:dyDescent="0.25">
      <c r="A54" s="77">
        <v>2019</v>
      </c>
      <c r="B54" s="77">
        <v>2018</v>
      </c>
      <c r="C54" s="77">
        <v>1</v>
      </c>
      <c r="D54" s="71" t="s">
        <v>80</v>
      </c>
      <c r="E54" s="71" t="s">
        <v>898</v>
      </c>
      <c r="F54" s="77">
        <v>2</v>
      </c>
      <c r="G54" s="56">
        <v>21459473</v>
      </c>
      <c r="H54" s="56">
        <v>232599401</v>
      </c>
      <c r="I54" s="56">
        <v>56176913</v>
      </c>
      <c r="J54" s="56">
        <v>6015837</v>
      </c>
      <c r="K54" s="56">
        <v>212057057</v>
      </c>
      <c r="L54" s="56">
        <v>6121709</v>
      </c>
      <c r="M54" s="56">
        <v>8404750</v>
      </c>
      <c r="N54" s="56">
        <v>48</v>
      </c>
    </row>
    <row r="55" spans="1:14" x14ac:dyDescent="0.25">
      <c r="A55" s="77">
        <v>2019</v>
      </c>
      <c r="B55" s="77">
        <v>2018</v>
      </c>
      <c r="C55" s="77">
        <v>1</v>
      </c>
      <c r="D55" s="71" t="s">
        <v>80</v>
      </c>
      <c r="E55" s="71" t="s">
        <v>898</v>
      </c>
      <c r="F55" s="77">
        <v>3</v>
      </c>
      <c r="G55" s="56">
        <v>21230634</v>
      </c>
      <c r="H55" s="56">
        <v>228787044</v>
      </c>
      <c r="I55" s="56">
        <v>55994065</v>
      </c>
      <c r="J55" s="56">
        <v>5857756</v>
      </c>
      <c r="K55" s="56">
        <v>208762822</v>
      </c>
      <c r="L55" s="56">
        <v>5900064</v>
      </c>
      <c r="M55" s="56">
        <v>8266357</v>
      </c>
      <c r="N55" s="56">
        <v>45</v>
      </c>
    </row>
    <row r="56" spans="1:14" x14ac:dyDescent="0.25">
      <c r="A56" s="77">
        <v>2019</v>
      </c>
      <c r="B56" s="77">
        <v>2018</v>
      </c>
      <c r="C56" s="77">
        <v>1</v>
      </c>
      <c r="D56" s="71" t="s">
        <v>80</v>
      </c>
      <c r="E56" s="71" t="s">
        <v>898</v>
      </c>
      <c r="F56" s="77">
        <v>4</v>
      </c>
      <c r="G56" s="56">
        <v>21751377</v>
      </c>
      <c r="H56" s="56">
        <v>240869455</v>
      </c>
      <c r="I56" s="56">
        <v>57249288</v>
      </c>
      <c r="J56" s="56">
        <v>6129508</v>
      </c>
      <c r="K56" s="56">
        <v>220218186</v>
      </c>
      <c r="L56" s="56">
        <v>5986888</v>
      </c>
      <c r="M56" s="56">
        <v>8534839</v>
      </c>
      <c r="N56" s="56">
        <v>34</v>
      </c>
    </row>
    <row r="57" spans="1:14" ht="15.75" thickBot="1" x14ac:dyDescent="0.3">
      <c r="A57" s="78">
        <v>2019</v>
      </c>
      <c r="B57" s="78">
        <v>2018</v>
      </c>
      <c r="C57" s="78">
        <v>1</v>
      </c>
      <c r="D57" s="72" t="s">
        <v>80</v>
      </c>
      <c r="E57" s="72" t="s">
        <v>898</v>
      </c>
      <c r="F57" s="78">
        <v>9</v>
      </c>
      <c r="G57" s="73">
        <v>26895398</v>
      </c>
      <c r="H57" s="73">
        <v>943639627</v>
      </c>
      <c r="I57" s="73">
        <v>225981990</v>
      </c>
      <c r="J57" s="73">
        <v>24250613</v>
      </c>
      <c r="K57" s="73">
        <v>861233028</v>
      </c>
      <c r="L57" s="73">
        <v>24460911</v>
      </c>
      <c r="M57" s="73">
        <v>33694904</v>
      </c>
      <c r="N57" s="73">
        <v>171</v>
      </c>
    </row>
    <row r="58" spans="1:14" ht="15.75" thickTop="1" x14ac:dyDescent="0.25">
      <c r="A58" s="79">
        <v>2019</v>
      </c>
      <c r="B58" s="79">
        <v>2018</v>
      </c>
      <c r="C58" s="79">
        <v>1</v>
      </c>
      <c r="D58" s="74" t="s">
        <v>20</v>
      </c>
      <c r="E58" s="74" t="s">
        <v>899</v>
      </c>
      <c r="F58" s="79">
        <v>1</v>
      </c>
      <c r="G58" s="57">
        <v>57406495</v>
      </c>
      <c r="H58" s="57">
        <v>629893943</v>
      </c>
      <c r="I58" s="57">
        <v>154973853</v>
      </c>
      <c r="J58" s="57">
        <v>15760116</v>
      </c>
      <c r="K58" s="57">
        <v>576358006</v>
      </c>
      <c r="L58" s="57">
        <v>16568499</v>
      </c>
      <c r="M58" s="57">
        <v>21206942</v>
      </c>
      <c r="N58" s="57">
        <v>380</v>
      </c>
    </row>
    <row r="59" spans="1:14" x14ac:dyDescent="0.25">
      <c r="A59" s="79">
        <v>2019</v>
      </c>
      <c r="B59" s="79">
        <v>2018</v>
      </c>
      <c r="C59" s="79">
        <v>1</v>
      </c>
      <c r="D59" s="74" t="s">
        <v>20</v>
      </c>
      <c r="E59" s="74" t="s">
        <v>899</v>
      </c>
      <c r="F59" s="79">
        <v>2</v>
      </c>
      <c r="G59" s="57">
        <v>54999195</v>
      </c>
      <c r="H59" s="57">
        <v>605667471</v>
      </c>
      <c r="I59" s="57">
        <v>153655162</v>
      </c>
      <c r="J59" s="57">
        <v>15068302</v>
      </c>
      <c r="K59" s="57">
        <v>554000383</v>
      </c>
      <c r="L59" s="57">
        <v>15619250</v>
      </c>
      <c r="M59" s="57">
        <v>20979161</v>
      </c>
      <c r="N59" s="57">
        <v>375</v>
      </c>
    </row>
    <row r="60" spans="1:14" x14ac:dyDescent="0.25">
      <c r="A60" s="79">
        <v>2019</v>
      </c>
      <c r="B60" s="79">
        <v>2018</v>
      </c>
      <c r="C60" s="79">
        <v>1</v>
      </c>
      <c r="D60" s="74" t="s">
        <v>20</v>
      </c>
      <c r="E60" s="74" t="s">
        <v>899</v>
      </c>
      <c r="F60" s="79">
        <v>3</v>
      </c>
      <c r="G60" s="57">
        <v>54346455</v>
      </c>
      <c r="H60" s="57">
        <v>594416164</v>
      </c>
      <c r="I60" s="57">
        <v>152545335</v>
      </c>
      <c r="J60" s="57">
        <v>14606641</v>
      </c>
      <c r="K60" s="57">
        <v>544242609</v>
      </c>
      <c r="L60" s="57">
        <v>14965348</v>
      </c>
      <c r="M60" s="57">
        <v>20601257</v>
      </c>
      <c r="N60" s="57">
        <v>309</v>
      </c>
    </row>
    <row r="61" spans="1:14" x14ac:dyDescent="0.25">
      <c r="A61" s="79">
        <v>2019</v>
      </c>
      <c r="B61" s="79">
        <v>2018</v>
      </c>
      <c r="C61" s="79">
        <v>1</v>
      </c>
      <c r="D61" s="74" t="s">
        <v>20</v>
      </c>
      <c r="E61" s="74" t="s">
        <v>899</v>
      </c>
      <c r="F61" s="79">
        <v>4</v>
      </c>
      <c r="G61" s="57">
        <v>55883286</v>
      </c>
      <c r="H61" s="57">
        <v>626618768</v>
      </c>
      <c r="I61" s="57">
        <v>155957344</v>
      </c>
      <c r="J61" s="57">
        <v>15351842</v>
      </c>
      <c r="K61" s="57">
        <v>574701991</v>
      </c>
      <c r="L61" s="57">
        <v>15296175</v>
      </c>
      <c r="M61" s="57">
        <v>21268321</v>
      </c>
      <c r="N61" s="57">
        <v>439</v>
      </c>
    </row>
    <row r="62" spans="1:14" ht="15.75" thickBot="1" x14ac:dyDescent="0.3">
      <c r="A62" s="80">
        <v>2019</v>
      </c>
      <c r="B62" s="80">
        <v>2018</v>
      </c>
      <c r="C62" s="80">
        <v>1</v>
      </c>
      <c r="D62" s="75" t="s">
        <v>20</v>
      </c>
      <c r="E62" s="75" t="s">
        <v>899</v>
      </c>
      <c r="F62" s="80">
        <v>9</v>
      </c>
      <c r="G62" s="76">
        <v>68813451</v>
      </c>
      <c r="H62" s="76">
        <v>2456596346</v>
      </c>
      <c r="I62" s="76">
        <v>617131694</v>
      </c>
      <c r="J62" s="76">
        <v>60786901</v>
      </c>
      <c r="K62" s="76">
        <v>2249302989</v>
      </c>
      <c r="L62" s="76">
        <v>62449272</v>
      </c>
      <c r="M62" s="76">
        <v>84055681</v>
      </c>
      <c r="N62" s="76">
        <v>1503</v>
      </c>
    </row>
    <row r="63" spans="1:14" ht="15.75" thickTop="1" x14ac:dyDescent="0.25">
      <c r="A63" s="77">
        <v>2019</v>
      </c>
      <c r="B63" s="77">
        <v>2019</v>
      </c>
      <c r="C63" s="77">
        <v>0</v>
      </c>
      <c r="D63" s="71" t="s">
        <v>77</v>
      </c>
      <c r="E63" s="71" t="s">
        <v>894</v>
      </c>
      <c r="F63" s="77">
        <v>1</v>
      </c>
      <c r="G63" s="56">
        <v>20997554</v>
      </c>
      <c r="H63" s="56">
        <v>246683718</v>
      </c>
      <c r="I63" s="56">
        <v>63096728</v>
      </c>
      <c r="J63" s="56">
        <v>5815341</v>
      </c>
      <c r="K63" s="56">
        <v>226510106</v>
      </c>
      <c r="L63" s="56">
        <v>6283265</v>
      </c>
      <c r="M63" s="56">
        <v>8075005</v>
      </c>
      <c r="N63" s="56">
        <v>1</v>
      </c>
    </row>
    <row r="64" spans="1:14" x14ac:dyDescent="0.25">
      <c r="A64" s="77">
        <v>2019</v>
      </c>
      <c r="B64" s="77">
        <v>2019</v>
      </c>
      <c r="C64" s="77">
        <v>0</v>
      </c>
      <c r="D64" s="71" t="s">
        <v>77</v>
      </c>
      <c r="E64" s="71" t="s">
        <v>894</v>
      </c>
      <c r="F64" s="77">
        <v>2</v>
      </c>
      <c r="G64" s="56">
        <v>20379807</v>
      </c>
      <c r="H64" s="56">
        <v>237407360</v>
      </c>
      <c r="I64" s="56">
        <v>62161124</v>
      </c>
      <c r="J64" s="56">
        <v>5421659</v>
      </c>
      <c r="K64" s="56">
        <v>218194461</v>
      </c>
      <c r="L64" s="56">
        <v>5853835</v>
      </c>
      <c r="M64" s="56">
        <v>7937391</v>
      </c>
      <c r="N64" s="56">
        <v>14</v>
      </c>
    </row>
    <row r="65" spans="1:14" x14ac:dyDescent="0.25">
      <c r="A65" s="77">
        <v>2019</v>
      </c>
      <c r="B65" s="77">
        <v>2019</v>
      </c>
      <c r="C65" s="77">
        <v>0</v>
      </c>
      <c r="D65" s="71" t="s">
        <v>77</v>
      </c>
      <c r="E65" s="71" t="s">
        <v>894</v>
      </c>
      <c r="F65" s="77">
        <v>3</v>
      </c>
      <c r="G65" s="56">
        <v>20295186</v>
      </c>
      <c r="H65" s="56">
        <v>237591299</v>
      </c>
      <c r="I65" s="56">
        <v>62376373</v>
      </c>
      <c r="J65" s="56">
        <v>5537166</v>
      </c>
      <c r="K65" s="56">
        <v>218246981</v>
      </c>
      <c r="L65" s="56">
        <v>5844342</v>
      </c>
      <c r="M65" s="56">
        <v>7962804</v>
      </c>
      <c r="N65" s="56">
        <v>6</v>
      </c>
    </row>
    <row r="66" spans="1:14" x14ac:dyDescent="0.25">
      <c r="A66" s="77">
        <v>2019</v>
      </c>
      <c r="B66" s="77">
        <v>2019</v>
      </c>
      <c r="C66" s="77">
        <v>0</v>
      </c>
      <c r="D66" s="71" t="s">
        <v>77</v>
      </c>
      <c r="E66" s="71" t="s">
        <v>894</v>
      </c>
      <c r="F66" s="77">
        <v>4</v>
      </c>
      <c r="G66" s="56">
        <v>20733623</v>
      </c>
      <c r="H66" s="56">
        <v>245368039</v>
      </c>
      <c r="I66" s="56">
        <v>63034648</v>
      </c>
      <c r="J66" s="56">
        <v>5593906</v>
      </c>
      <c r="K66" s="56">
        <v>225947634</v>
      </c>
      <c r="L66" s="56">
        <v>5755693</v>
      </c>
      <c r="M66" s="56">
        <v>8070805</v>
      </c>
      <c r="N66" s="56">
        <v>1</v>
      </c>
    </row>
    <row r="67" spans="1:14" ht="15.75" thickBot="1" x14ac:dyDescent="0.3">
      <c r="A67" s="78">
        <v>2019</v>
      </c>
      <c r="B67" s="78">
        <v>2019</v>
      </c>
      <c r="C67" s="78">
        <v>0</v>
      </c>
      <c r="D67" s="72" t="s">
        <v>77</v>
      </c>
      <c r="E67" s="72" t="s">
        <v>894</v>
      </c>
      <c r="F67" s="78">
        <v>9</v>
      </c>
      <c r="G67" s="73">
        <v>25662813</v>
      </c>
      <c r="H67" s="73">
        <v>967050416</v>
      </c>
      <c r="I67" s="73">
        <v>250668873</v>
      </c>
      <c r="J67" s="73">
        <v>22368072</v>
      </c>
      <c r="K67" s="73">
        <v>888899182</v>
      </c>
      <c r="L67" s="73">
        <v>23737135</v>
      </c>
      <c r="M67" s="73">
        <v>32046005</v>
      </c>
      <c r="N67" s="73">
        <v>22</v>
      </c>
    </row>
    <row r="68" spans="1:14" ht="15.75" thickTop="1" x14ac:dyDescent="0.25">
      <c r="A68" s="79">
        <v>2019</v>
      </c>
      <c r="B68" s="79">
        <v>2019</v>
      </c>
      <c r="C68" s="79">
        <v>0</v>
      </c>
      <c r="D68" s="74" t="s">
        <v>78</v>
      </c>
      <c r="E68" s="74" t="s">
        <v>895</v>
      </c>
      <c r="F68" s="79">
        <v>1</v>
      </c>
      <c r="G68" s="57">
        <v>8555881</v>
      </c>
      <c r="H68" s="57">
        <v>87786278</v>
      </c>
      <c r="I68" s="57">
        <v>18769923</v>
      </c>
      <c r="J68" s="57">
        <v>2611594</v>
      </c>
      <c r="K68" s="57">
        <v>79590577</v>
      </c>
      <c r="L68" s="57">
        <v>2604463</v>
      </c>
      <c r="M68" s="57">
        <v>2979325</v>
      </c>
      <c r="N68" s="57">
        <v>319</v>
      </c>
    </row>
    <row r="69" spans="1:14" x14ac:dyDescent="0.25">
      <c r="A69" s="79">
        <v>2019</v>
      </c>
      <c r="B69" s="79">
        <v>2019</v>
      </c>
      <c r="C69" s="79">
        <v>0</v>
      </c>
      <c r="D69" s="74" t="s">
        <v>78</v>
      </c>
      <c r="E69" s="74" t="s">
        <v>895</v>
      </c>
      <c r="F69" s="79">
        <v>2</v>
      </c>
      <c r="G69" s="57">
        <v>8268267</v>
      </c>
      <c r="H69" s="57">
        <v>83464774</v>
      </c>
      <c r="I69" s="57">
        <v>18412329</v>
      </c>
      <c r="J69" s="57">
        <v>2435050</v>
      </c>
      <c r="K69" s="57">
        <v>75723061</v>
      </c>
      <c r="L69" s="57">
        <v>2399440</v>
      </c>
      <c r="M69" s="57">
        <v>2906865</v>
      </c>
      <c r="N69" s="57">
        <v>358</v>
      </c>
    </row>
    <row r="70" spans="1:14" x14ac:dyDescent="0.25">
      <c r="A70" s="79">
        <v>2019</v>
      </c>
      <c r="B70" s="79">
        <v>2019</v>
      </c>
      <c r="C70" s="79">
        <v>0</v>
      </c>
      <c r="D70" s="74" t="s">
        <v>78</v>
      </c>
      <c r="E70" s="74" t="s">
        <v>895</v>
      </c>
      <c r="F70" s="79">
        <v>3</v>
      </c>
      <c r="G70" s="57">
        <v>8238072</v>
      </c>
      <c r="H70" s="57">
        <v>83579475</v>
      </c>
      <c r="I70" s="57">
        <v>18544440</v>
      </c>
      <c r="J70" s="57">
        <v>2491355</v>
      </c>
      <c r="K70" s="57">
        <v>75768144</v>
      </c>
      <c r="L70" s="57">
        <v>2407827</v>
      </c>
      <c r="M70" s="57">
        <v>2911906</v>
      </c>
      <c r="N70" s="57">
        <v>243</v>
      </c>
    </row>
    <row r="71" spans="1:14" x14ac:dyDescent="0.25">
      <c r="A71" s="79">
        <v>2019</v>
      </c>
      <c r="B71" s="79">
        <v>2019</v>
      </c>
      <c r="C71" s="79">
        <v>0</v>
      </c>
      <c r="D71" s="74" t="s">
        <v>78</v>
      </c>
      <c r="E71" s="74" t="s">
        <v>895</v>
      </c>
      <c r="F71" s="79">
        <v>4</v>
      </c>
      <c r="G71" s="57">
        <v>8410953</v>
      </c>
      <c r="H71" s="57">
        <v>86679745</v>
      </c>
      <c r="I71" s="57">
        <v>18800990</v>
      </c>
      <c r="J71" s="57">
        <v>2514348</v>
      </c>
      <c r="K71" s="57">
        <v>78815482</v>
      </c>
      <c r="L71" s="57">
        <v>2382472</v>
      </c>
      <c r="M71" s="57">
        <v>2967226</v>
      </c>
      <c r="N71" s="57">
        <v>217</v>
      </c>
    </row>
    <row r="72" spans="1:14" ht="15.75" thickBot="1" x14ac:dyDescent="0.3">
      <c r="A72" s="80">
        <v>2019</v>
      </c>
      <c r="B72" s="80">
        <v>2019</v>
      </c>
      <c r="C72" s="80">
        <v>0</v>
      </c>
      <c r="D72" s="75" t="s">
        <v>78</v>
      </c>
      <c r="E72" s="75" t="s">
        <v>895</v>
      </c>
      <c r="F72" s="80">
        <v>9</v>
      </c>
      <c r="G72" s="76">
        <v>10515716</v>
      </c>
      <c r="H72" s="76">
        <v>341510272</v>
      </c>
      <c r="I72" s="76">
        <v>74527682</v>
      </c>
      <c r="J72" s="76">
        <v>10052347</v>
      </c>
      <c r="K72" s="76">
        <v>309897264</v>
      </c>
      <c r="L72" s="76">
        <v>9794202</v>
      </c>
      <c r="M72" s="76">
        <v>11765322</v>
      </c>
      <c r="N72" s="76">
        <v>1137</v>
      </c>
    </row>
    <row r="73" spans="1:14" ht="15.75" thickTop="1" x14ac:dyDescent="0.25">
      <c r="A73" s="77">
        <v>2019</v>
      </c>
      <c r="B73" s="77">
        <v>2019</v>
      </c>
      <c r="C73" s="77">
        <v>0</v>
      </c>
      <c r="D73" s="71" t="s">
        <v>79</v>
      </c>
      <c r="E73" s="71" t="s">
        <v>896</v>
      </c>
      <c r="F73" s="77">
        <v>1</v>
      </c>
      <c r="G73" s="56">
        <v>4027566</v>
      </c>
      <c r="H73" s="56">
        <v>41655549</v>
      </c>
      <c r="I73" s="56">
        <v>9515915</v>
      </c>
      <c r="J73" s="56">
        <v>993470</v>
      </c>
      <c r="K73" s="56">
        <v>38173503</v>
      </c>
      <c r="L73" s="56">
        <v>1130701</v>
      </c>
      <c r="M73" s="56">
        <v>1357846</v>
      </c>
      <c r="N73" s="56">
        <v>29</v>
      </c>
    </row>
    <row r="74" spans="1:14" x14ac:dyDescent="0.25">
      <c r="A74" s="77">
        <v>2019</v>
      </c>
      <c r="B74" s="77">
        <v>2019</v>
      </c>
      <c r="C74" s="77">
        <v>0</v>
      </c>
      <c r="D74" s="71" t="s">
        <v>79</v>
      </c>
      <c r="E74" s="71" t="s">
        <v>896</v>
      </c>
      <c r="F74" s="77">
        <v>2</v>
      </c>
      <c r="G74" s="56">
        <v>3880538</v>
      </c>
      <c r="H74" s="56">
        <v>39820869</v>
      </c>
      <c r="I74" s="56">
        <v>9380149</v>
      </c>
      <c r="J74" s="56">
        <v>926261</v>
      </c>
      <c r="K74" s="56">
        <v>36516966</v>
      </c>
      <c r="L74" s="56">
        <v>1049225</v>
      </c>
      <c r="M74" s="56">
        <v>1328382</v>
      </c>
      <c r="N74" s="56">
        <v>35</v>
      </c>
    </row>
    <row r="75" spans="1:14" x14ac:dyDescent="0.25">
      <c r="A75" s="77">
        <v>2019</v>
      </c>
      <c r="B75" s="77">
        <v>2019</v>
      </c>
      <c r="C75" s="77">
        <v>0</v>
      </c>
      <c r="D75" s="71" t="s">
        <v>79</v>
      </c>
      <c r="E75" s="71" t="s">
        <v>896</v>
      </c>
      <c r="F75" s="77">
        <v>3</v>
      </c>
      <c r="G75" s="56">
        <v>3851857</v>
      </c>
      <c r="H75" s="56">
        <v>39881598</v>
      </c>
      <c r="I75" s="56">
        <v>9467961</v>
      </c>
      <c r="J75" s="56">
        <v>938873</v>
      </c>
      <c r="K75" s="56">
        <v>36564715</v>
      </c>
      <c r="L75" s="56">
        <v>1043182</v>
      </c>
      <c r="M75" s="56">
        <v>1334814</v>
      </c>
      <c r="N75" s="56">
        <v>14</v>
      </c>
    </row>
    <row r="76" spans="1:14" x14ac:dyDescent="0.25">
      <c r="A76" s="77">
        <v>2019</v>
      </c>
      <c r="B76" s="77">
        <v>2019</v>
      </c>
      <c r="C76" s="77">
        <v>0</v>
      </c>
      <c r="D76" s="71" t="s">
        <v>79</v>
      </c>
      <c r="E76" s="71" t="s">
        <v>896</v>
      </c>
      <c r="F76" s="77">
        <v>4</v>
      </c>
      <c r="G76" s="56">
        <v>3917915</v>
      </c>
      <c r="H76" s="56">
        <v>41219679</v>
      </c>
      <c r="I76" s="56">
        <v>9581397</v>
      </c>
      <c r="J76" s="56">
        <v>937969</v>
      </c>
      <c r="K76" s="56">
        <v>37910259</v>
      </c>
      <c r="L76" s="56">
        <v>1016749</v>
      </c>
      <c r="M76" s="56">
        <v>1354700</v>
      </c>
      <c r="N76" s="56">
        <v>2</v>
      </c>
    </row>
    <row r="77" spans="1:14" ht="15.75" thickBot="1" x14ac:dyDescent="0.3">
      <c r="A77" s="78">
        <v>2019</v>
      </c>
      <c r="B77" s="78">
        <v>2019</v>
      </c>
      <c r="C77" s="78">
        <v>0</v>
      </c>
      <c r="D77" s="72" t="s">
        <v>79</v>
      </c>
      <c r="E77" s="72" t="s">
        <v>896</v>
      </c>
      <c r="F77" s="78">
        <v>9</v>
      </c>
      <c r="G77" s="73">
        <v>4908760</v>
      </c>
      <c r="H77" s="73">
        <v>162577695</v>
      </c>
      <c r="I77" s="73">
        <v>37945422</v>
      </c>
      <c r="J77" s="73">
        <v>3796573</v>
      </c>
      <c r="K77" s="73">
        <v>149165443</v>
      </c>
      <c r="L77" s="73">
        <v>4239857</v>
      </c>
      <c r="M77" s="73">
        <v>5375742</v>
      </c>
      <c r="N77" s="73">
        <v>80</v>
      </c>
    </row>
    <row r="78" spans="1:14" ht="15.75" thickTop="1" x14ac:dyDescent="0.25">
      <c r="A78" s="79">
        <v>2019</v>
      </c>
      <c r="B78" s="79">
        <v>2019</v>
      </c>
      <c r="C78" s="79">
        <v>0</v>
      </c>
      <c r="D78" s="74" t="s">
        <v>867</v>
      </c>
      <c r="E78" s="74" t="s">
        <v>897</v>
      </c>
      <c r="F78" s="79">
        <v>1</v>
      </c>
      <c r="G78" s="57">
        <v>1345775</v>
      </c>
      <c r="H78" s="57">
        <v>19767610</v>
      </c>
      <c r="I78" s="57">
        <v>5480187</v>
      </c>
      <c r="J78" s="57">
        <v>343769</v>
      </c>
      <c r="K78" s="57">
        <v>18374720</v>
      </c>
      <c r="L78" s="57">
        <v>404000</v>
      </c>
      <c r="M78" s="57">
        <v>645121</v>
      </c>
      <c r="N78" s="57">
        <v>0</v>
      </c>
    </row>
    <row r="79" spans="1:14" x14ac:dyDescent="0.25">
      <c r="A79" s="79">
        <v>2019</v>
      </c>
      <c r="B79" s="79">
        <v>2019</v>
      </c>
      <c r="C79" s="79">
        <v>0</v>
      </c>
      <c r="D79" s="74" t="s">
        <v>867</v>
      </c>
      <c r="E79" s="74" t="s">
        <v>897</v>
      </c>
      <c r="F79" s="79">
        <v>2</v>
      </c>
      <c r="G79" s="57">
        <v>1311780</v>
      </c>
      <c r="H79" s="57">
        <v>19140590</v>
      </c>
      <c r="I79" s="57">
        <v>5400619</v>
      </c>
      <c r="J79" s="57">
        <v>315525</v>
      </c>
      <c r="K79" s="57">
        <v>17819812</v>
      </c>
      <c r="L79" s="57">
        <v>371134</v>
      </c>
      <c r="M79" s="57">
        <v>634119</v>
      </c>
      <c r="N79" s="57">
        <v>0</v>
      </c>
    </row>
    <row r="80" spans="1:14" x14ac:dyDescent="0.25">
      <c r="A80" s="79">
        <v>2019</v>
      </c>
      <c r="B80" s="79">
        <v>2019</v>
      </c>
      <c r="C80" s="79">
        <v>0</v>
      </c>
      <c r="D80" s="74" t="s">
        <v>867</v>
      </c>
      <c r="E80" s="74" t="s">
        <v>897</v>
      </c>
      <c r="F80" s="79">
        <v>3</v>
      </c>
      <c r="G80" s="57">
        <v>1296397</v>
      </c>
      <c r="H80" s="57">
        <v>19063752</v>
      </c>
      <c r="I80" s="57">
        <v>5379552</v>
      </c>
      <c r="J80" s="57">
        <v>318858</v>
      </c>
      <c r="K80" s="57">
        <v>17746067</v>
      </c>
      <c r="L80" s="57">
        <v>368622</v>
      </c>
      <c r="M80" s="57">
        <v>630205</v>
      </c>
      <c r="N80" s="57">
        <v>0</v>
      </c>
    </row>
    <row r="81" spans="1:14" x14ac:dyDescent="0.25">
      <c r="A81" s="79">
        <v>2019</v>
      </c>
      <c r="B81" s="79">
        <v>2019</v>
      </c>
      <c r="C81" s="79">
        <v>0</v>
      </c>
      <c r="D81" s="74" t="s">
        <v>867</v>
      </c>
      <c r="E81" s="74" t="s">
        <v>897</v>
      </c>
      <c r="F81" s="79">
        <v>4</v>
      </c>
      <c r="G81" s="57">
        <v>1314768</v>
      </c>
      <c r="H81" s="57">
        <v>19602960</v>
      </c>
      <c r="I81" s="57">
        <v>5416711</v>
      </c>
      <c r="J81" s="57">
        <v>324993</v>
      </c>
      <c r="K81" s="57">
        <v>18278594</v>
      </c>
      <c r="L81" s="57">
        <v>361247</v>
      </c>
      <c r="M81" s="57">
        <v>638126</v>
      </c>
      <c r="N81" s="57">
        <v>0</v>
      </c>
    </row>
    <row r="82" spans="1:14" ht="15.75" thickBot="1" x14ac:dyDescent="0.3">
      <c r="A82" s="80">
        <v>2019</v>
      </c>
      <c r="B82" s="80">
        <v>2019</v>
      </c>
      <c r="C82" s="80">
        <v>0</v>
      </c>
      <c r="D82" s="75" t="s">
        <v>867</v>
      </c>
      <c r="E82" s="75" t="s">
        <v>897</v>
      </c>
      <c r="F82" s="80">
        <v>9</v>
      </c>
      <c r="G82" s="76">
        <v>1535418</v>
      </c>
      <c r="H82" s="76">
        <v>77574912</v>
      </c>
      <c r="I82" s="76">
        <v>21677069</v>
      </c>
      <c r="J82" s="76">
        <v>1303145</v>
      </c>
      <c r="K82" s="76">
        <v>72219193</v>
      </c>
      <c r="L82" s="76">
        <v>1505003</v>
      </c>
      <c r="M82" s="76">
        <v>2547571</v>
      </c>
      <c r="N82" s="76">
        <v>0</v>
      </c>
    </row>
    <row r="83" spans="1:14" ht="15.75" thickTop="1" x14ac:dyDescent="0.25">
      <c r="A83" s="77">
        <v>2019</v>
      </c>
      <c r="B83" s="77">
        <v>2019</v>
      </c>
      <c r="C83" s="77">
        <v>0</v>
      </c>
      <c r="D83" s="71" t="s">
        <v>80</v>
      </c>
      <c r="E83" s="71" t="s">
        <v>898</v>
      </c>
      <c r="F83" s="77">
        <v>1</v>
      </c>
      <c r="G83" s="56">
        <v>22138147</v>
      </c>
      <c r="H83" s="56">
        <v>246162548</v>
      </c>
      <c r="I83" s="56">
        <v>56756577</v>
      </c>
      <c r="J83" s="56">
        <v>6410881</v>
      </c>
      <c r="K83" s="56">
        <v>224390883</v>
      </c>
      <c r="L83" s="56">
        <v>6641416</v>
      </c>
      <c r="M83" s="56">
        <v>8719317</v>
      </c>
      <c r="N83" s="56">
        <v>51</v>
      </c>
    </row>
    <row r="84" spans="1:14" x14ac:dyDescent="0.25">
      <c r="A84" s="77">
        <v>2019</v>
      </c>
      <c r="B84" s="77">
        <v>2019</v>
      </c>
      <c r="C84" s="77">
        <v>0</v>
      </c>
      <c r="D84" s="71" t="s">
        <v>80</v>
      </c>
      <c r="E84" s="71" t="s">
        <v>898</v>
      </c>
      <c r="F84" s="77">
        <v>2</v>
      </c>
      <c r="G84" s="56">
        <v>21526220</v>
      </c>
      <c r="H84" s="56">
        <v>236935050</v>
      </c>
      <c r="I84" s="56">
        <v>56001781</v>
      </c>
      <c r="J84" s="56">
        <v>6052982</v>
      </c>
      <c r="K84" s="56">
        <v>216093830</v>
      </c>
      <c r="L84" s="56">
        <v>6214293</v>
      </c>
      <c r="M84" s="56">
        <v>8573914</v>
      </c>
      <c r="N84" s="56">
        <v>31</v>
      </c>
    </row>
    <row r="85" spans="1:14" x14ac:dyDescent="0.25">
      <c r="A85" s="77">
        <v>2019</v>
      </c>
      <c r="B85" s="77">
        <v>2019</v>
      </c>
      <c r="C85" s="77">
        <v>0</v>
      </c>
      <c r="D85" s="71" t="s">
        <v>80</v>
      </c>
      <c r="E85" s="71" t="s">
        <v>898</v>
      </c>
      <c r="F85" s="77">
        <v>3</v>
      </c>
      <c r="G85" s="56">
        <v>21472989</v>
      </c>
      <c r="H85" s="56">
        <v>238163988</v>
      </c>
      <c r="I85" s="56">
        <v>56585231</v>
      </c>
      <c r="J85" s="56">
        <v>6206476</v>
      </c>
      <c r="K85" s="56">
        <v>217070049</v>
      </c>
      <c r="L85" s="56">
        <v>6269537</v>
      </c>
      <c r="M85" s="56">
        <v>8617885</v>
      </c>
      <c r="N85" s="56">
        <v>41</v>
      </c>
    </row>
    <row r="86" spans="1:14" x14ac:dyDescent="0.25">
      <c r="A86" s="77">
        <v>2019</v>
      </c>
      <c r="B86" s="77">
        <v>2019</v>
      </c>
      <c r="C86" s="77">
        <v>0</v>
      </c>
      <c r="D86" s="71" t="s">
        <v>80</v>
      </c>
      <c r="E86" s="71" t="s">
        <v>898</v>
      </c>
      <c r="F86" s="77">
        <v>4</v>
      </c>
      <c r="G86" s="56">
        <v>21794049</v>
      </c>
      <c r="H86" s="56">
        <v>245104782</v>
      </c>
      <c r="I86" s="56">
        <v>56996901</v>
      </c>
      <c r="J86" s="56">
        <v>6197518</v>
      </c>
      <c r="K86" s="56">
        <v>224074184</v>
      </c>
      <c r="L86" s="56">
        <v>6082818</v>
      </c>
      <c r="M86" s="56">
        <v>8750233</v>
      </c>
      <c r="N86" s="56">
        <v>29</v>
      </c>
    </row>
    <row r="87" spans="1:14" ht="15.75" thickBot="1" x14ac:dyDescent="0.3">
      <c r="A87" s="78">
        <v>2019</v>
      </c>
      <c r="B87" s="78">
        <v>2019</v>
      </c>
      <c r="C87" s="78">
        <v>0</v>
      </c>
      <c r="D87" s="72" t="s">
        <v>80</v>
      </c>
      <c r="E87" s="72" t="s">
        <v>898</v>
      </c>
      <c r="F87" s="78">
        <v>9</v>
      </c>
      <c r="G87" s="73">
        <v>26882432</v>
      </c>
      <c r="H87" s="73">
        <v>966366368</v>
      </c>
      <c r="I87" s="73">
        <v>226340490</v>
      </c>
      <c r="J87" s="73">
        <v>24867857</v>
      </c>
      <c r="K87" s="73">
        <v>881628946</v>
      </c>
      <c r="L87" s="73">
        <v>25208064</v>
      </c>
      <c r="M87" s="73">
        <v>34661349</v>
      </c>
      <c r="N87" s="73">
        <v>152</v>
      </c>
    </row>
    <row r="88" spans="1:14" ht="15.75" thickTop="1" x14ac:dyDescent="0.25">
      <c r="A88" s="79">
        <v>2019</v>
      </c>
      <c r="B88" s="79">
        <v>2019</v>
      </c>
      <c r="C88" s="79">
        <v>0</v>
      </c>
      <c r="D88" s="74" t="s">
        <v>20</v>
      </c>
      <c r="E88" s="74" t="s">
        <v>899</v>
      </c>
      <c r="F88" s="79">
        <v>1</v>
      </c>
      <c r="G88" s="57">
        <v>57016835</v>
      </c>
      <c r="H88" s="57">
        <v>642055703</v>
      </c>
      <c r="I88" s="57">
        <v>153619330</v>
      </c>
      <c r="J88" s="57">
        <v>16175055</v>
      </c>
      <c r="K88" s="57">
        <v>587039789</v>
      </c>
      <c r="L88" s="57">
        <v>17063845</v>
      </c>
      <c r="M88" s="57">
        <v>21776614</v>
      </c>
      <c r="N88" s="57">
        <v>400</v>
      </c>
    </row>
    <row r="89" spans="1:14" x14ac:dyDescent="0.25">
      <c r="A89" s="79">
        <v>2019</v>
      </c>
      <c r="B89" s="79">
        <v>2019</v>
      </c>
      <c r="C89" s="79">
        <v>0</v>
      </c>
      <c r="D89" s="74" t="s">
        <v>20</v>
      </c>
      <c r="E89" s="74" t="s">
        <v>899</v>
      </c>
      <c r="F89" s="79">
        <v>2</v>
      </c>
      <c r="G89" s="57">
        <v>55313924</v>
      </c>
      <c r="H89" s="57">
        <v>616768643</v>
      </c>
      <c r="I89" s="57">
        <v>151356002</v>
      </c>
      <c r="J89" s="57">
        <v>15151477</v>
      </c>
      <c r="K89" s="57">
        <v>564348130</v>
      </c>
      <c r="L89" s="57">
        <v>15887927</v>
      </c>
      <c r="M89" s="57">
        <v>21380671</v>
      </c>
      <c r="N89" s="57">
        <v>438</v>
      </c>
    </row>
    <row r="90" spans="1:14" x14ac:dyDescent="0.25">
      <c r="A90" s="79">
        <v>2019</v>
      </c>
      <c r="B90" s="79">
        <v>2019</v>
      </c>
      <c r="C90" s="79">
        <v>0</v>
      </c>
      <c r="D90" s="74" t="s">
        <v>20</v>
      </c>
      <c r="E90" s="74" t="s">
        <v>899</v>
      </c>
      <c r="F90" s="79">
        <v>3</v>
      </c>
      <c r="G90" s="57">
        <v>55102249</v>
      </c>
      <c r="H90" s="57">
        <v>618280112</v>
      </c>
      <c r="I90" s="57">
        <v>152353557</v>
      </c>
      <c r="J90" s="57">
        <v>15492728</v>
      </c>
      <c r="K90" s="57">
        <v>565395956</v>
      </c>
      <c r="L90" s="57">
        <v>15933510</v>
      </c>
      <c r="M90" s="57">
        <v>21457614</v>
      </c>
      <c r="N90" s="57">
        <v>304</v>
      </c>
    </row>
    <row r="91" spans="1:14" x14ac:dyDescent="0.25">
      <c r="A91" s="79">
        <v>2019</v>
      </c>
      <c r="B91" s="79">
        <v>2019</v>
      </c>
      <c r="C91" s="79">
        <v>0</v>
      </c>
      <c r="D91" s="74" t="s">
        <v>20</v>
      </c>
      <c r="E91" s="74" t="s">
        <v>899</v>
      </c>
      <c r="F91" s="79">
        <v>4</v>
      </c>
      <c r="G91" s="57">
        <v>56125828</v>
      </c>
      <c r="H91" s="57">
        <v>637975205</v>
      </c>
      <c r="I91" s="57">
        <v>153830647</v>
      </c>
      <c r="J91" s="57">
        <v>15568734</v>
      </c>
      <c r="K91" s="57">
        <v>585026153</v>
      </c>
      <c r="L91" s="57">
        <v>15598979</v>
      </c>
      <c r="M91" s="57">
        <v>21781090</v>
      </c>
      <c r="N91" s="57">
        <v>249</v>
      </c>
    </row>
    <row r="92" spans="1:14" ht="15.75" thickBot="1" x14ac:dyDescent="0.3">
      <c r="A92" s="80">
        <v>2019</v>
      </c>
      <c r="B92" s="80">
        <v>2019</v>
      </c>
      <c r="C92" s="80">
        <v>0</v>
      </c>
      <c r="D92" s="75" t="s">
        <v>20</v>
      </c>
      <c r="E92" s="75" t="s">
        <v>899</v>
      </c>
      <c r="F92" s="80">
        <v>9</v>
      </c>
      <c r="G92" s="76">
        <v>68978809</v>
      </c>
      <c r="H92" s="76">
        <v>2515079663</v>
      </c>
      <c r="I92" s="76">
        <v>611159536</v>
      </c>
      <c r="J92" s="76">
        <v>62387994</v>
      </c>
      <c r="K92" s="76">
        <v>2301810028</v>
      </c>
      <c r="L92" s="76">
        <v>64484261</v>
      </c>
      <c r="M92" s="76">
        <v>86395989</v>
      </c>
      <c r="N92" s="76">
        <v>1391</v>
      </c>
    </row>
    <row r="93" spans="1:14" ht="15.75" thickTop="1" x14ac:dyDescent="0.25">
      <c r="A93" s="77">
        <v>2019</v>
      </c>
      <c r="B93" s="77">
        <v>2019</v>
      </c>
      <c r="C93" s="77">
        <v>1</v>
      </c>
      <c r="D93" s="71" t="s">
        <v>77</v>
      </c>
      <c r="E93" s="71" t="s">
        <v>894</v>
      </c>
      <c r="F93" s="77">
        <v>1</v>
      </c>
      <c r="G93" s="56">
        <v>20996889</v>
      </c>
      <c r="H93" s="56">
        <v>246668615</v>
      </c>
      <c r="I93" s="56">
        <v>63096268</v>
      </c>
      <c r="J93" s="56">
        <v>5814872</v>
      </c>
      <c r="K93" s="56">
        <v>226496986</v>
      </c>
      <c r="L93" s="56">
        <v>6282878</v>
      </c>
      <c r="M93" s="56">
        <v>8073878</v>
      </c>
      <c r="N93" s="56">
        <v>1</v>
      </c>
    </row>
    <row r="94" spans="1:14" x14ac:dyDescent="0.25">
      <c r="A94" s="77">
        <v>2019</v>
      </c>
      <c r="B94" s="77">
        <v>2019</v>
      </c>
      <c r="C94" s="77">
        <v>1</v>
      </c>
      <c r="D94" s="71" t="s">
        <v>77</v>
      </c>
      <c r="E94" s="71" t="s">
        <v>894</v>
      </c>
      <c r="F94" s="77">
        <v>2</v>
      </c>
      <c r="G94" s="56">
        <v>20379197</v>
      </c>
      <c r="H94" s="56">
        <v>237395194</v>
      </c>
      <c r="I94" s="56">
        <v>62160647</v>
      </c>
      <c r="J94" s="56">
        <v>5421275</v>
      </c>
      <c r="K94" s="56">
        <v>218183975</v>
      </c>
      <c r="L94" s="56">
        <v>5853512</v>
      </c>
      <c r="M94" s="56">
        <v>7936418</v>
      </c>
      <c r="N94" s="56">
        <v>14</v>
      </c>
    </row>
    <row r="95" spans="1:14" x14ac:dyDescent="0.25">
      <c r="A95" s="77">
        <v>2019</v>
      </c>
      <c r="B95" s="77">
        <v>2019</v>
      </c>
      <c r="C95" s="77">
        <v>1</v>
      </c>
      <c r="D95" s="71" t="s">
        <v>77</v>
      </c>
      <c r="E95" s="71" t="s">
        <v>894</v>
      </c>
      <c r="F95" s="77">
        <v>3</v>
      </c>
      <c r="G95" s="56">
        <v>20294593</v>
      </c>
      <c r="H95" s="56">
        <v>237579847</v>
      </c>
      <c r="I95" s="56">
        <v>62375892</v>
      </c>
      <c r="J95" s="56">
        <v>5536859</v>
      </c>
      <c r="K95" s="56">
        <v>218237081</v>
      </c>
      <c r="L95" s="56">
        <v>5844046</v>
      </c>
      <c r="M95" s="56">
        <v>7961855</v>
      </c>
      <c r="N95" s="56">
        <v>6</v>
      </c>
    </row>
    <row r="96" spans="1:14" x14ac:dyDescent="0.25">
      <c r="A96" s="77">
        <v>2019</v>
      </c>
      <c r="B96" s="77">
        <v>2019</v>
      </c>
      <c r="C96" s="77">
        <v>1</v>
      </c>
      <c r="D96" s="71" t="s">
        <v>77</v>
      </c>
      <c r="E96" s="71" t="s">
        <v>894</v>
      </c>
      <c r="F96" s="77">
        <v>4</v>
      </c>
      <c r="G96" s="56">
        <v>20732946</v>
      </c>
      <c r="H96" s="56">
        <v>245354695</v>
      </c>
      <c r="I96" s="56">
        <v>63034167</v>
      </c>
      <c r="J96" s="56">
        <v>5593515</v>
      </c>
      <c r="K96" s="56">
        <v>225936007</v>
      </c>
      <c r="L96" s="56">
        <v>5755313</v>
      </c>
      <c r="M96" s="56">
        <v>8069859</v>
      </c>
      <c r="N96" s="56">
        <v>1</v>
      </c>
    </row>
    <row r="97" spans="1:14" ht="15.75" thickBot="1" x14ac:dyDescent="0.3">
      <c r="A97" s="78">
        <v>2019</v>
      </c>
      <c r="B97" s="78">
        <v>2019</v>
      </c>
      <c r="C97" s="78">
        <v>1</v>
      </c>
      <c r="D97" s="72" t="s">
        <v>77</v>
      </c>
      <c r="E97" s="72" t="s">
        <v>894</v>
      </c>
      <c r="F97" s="78">
        <v>9</v>
      </c>
      <c r="G97" s="73">
        <v>25662113</v>
      </c>
      <c r="H97" s="73">
        <v>966998351</v>
      </c>
      <c r="I97" s="73">
        <v>250666974</v>
      </c>
      <c r="J97" s="73">
        <v>22366521</v>
      </c>
      <c r="K97" s="73">
        <v>888854049</v>
      </c>
      <c r="L97" s="73">
        <v>23735749</v>
      </c>
      <c r="M97" s="73">
        <v>32042010</v>
      </c>
      <c r="N97" s="73">
        <v>22</v>
      </c>
    </row>
    <row r="98" spans="1:14" ht="15.75" thickTop="1" x14ac:dyDescent="0.25">
      <c r="A98" s="79">
        <v>2019</v>
      </c>
      <c r="B98" s="79">
        <v>2019</v>
      </c>
      <c r="C98" s="79">
        <v>1</v>
      </c>
      <c r="D98" s="74" t="s">
        <v>78</v>
      </c>
      <c r="E98" s="74" t="s">
        <v>895</v>
      </c>
      <c r="F98" s="79">
        <v>1</v>
      </c>
      <c r="G98" s="57">
        <v>8555751</v>
      </c>
      <c r="H98" s="57">
        <v>87781771</v>
      </c>
      <c r="I98" s="57">
        <v>18769859</v>
      </c>
      <c r="J98" s="57">
        <v>2611427</v>
      </c>
      <c r="K98" s="57">
        <v>79586695</v>
      </c>
      <c r="L98" s="57">
        <v>2604368</v>
      </c>
      <c r="M98" s="57">
        <v>2978965</v>
      </c>
      <c r="N98" s="57">
        <v>316</v>
      </c>
    </row>
    <row r="99" spans="1:14" x14ac:dyDescent="0.25">
      <c r="A99" s="79">
        <v>2019</v>
      </c>
      <c r="B99" s="79">
        <v>2019</v>
      </c>
      <c r="C99" s="79">
        <v>1</v>
      </c>
      <c r="D99" s="74" t="s">
        <v>78</v>
      </c>
      <c r="E99" s="74" t="s">
        <v>895</v>
      </c>
      <c r="F99" s="79">
        <v>2</v>
      </c>
      <c r="G99" s="57">
        <v>8268181</v>
      </c>
      <c r="H99" s="57">
        <v>83461557</v>
      </c>
      <c r="I99" s="57">
        <v>18412292</v>
      </c>
      <c r="J99" s="57">
        <v>2434907</v>
      </c>
      <c r="K99" s="57">
        <v>75720354</v>
      </c>
      <c r="L99" s="57">
        <v>2399376</v>
      </c>
      <c r="M99" s="57">
        <v>2906567</v>
      </c>
      <c r="N99" s="57">
        <v>353</v>
      </c>
    </row>
    <row r="100" spans="1:14" x14ac:dyDescent="0.25">
      <c r="A100" s="79">
        <v>2019</v>
      </c>
      <c r="B100" s="79">
        <v>2019</v>
      </c>
      <c r="C100" s="79">
        <v>1</v>
      </c>
      <c r="D100" s="74" t="s">
        <v>78</v>
      </c>
      <c r="E100" s="74" t="s">
        <v>895</v>
      </c>
      <c r="F100" s="79">
        <v>3</v>
      </c>
      <c r="G100" s="57">
        <v>8237987</v>
      </c>
      <c r="H100" s="57">
        <v>83576634</v>
      </c>
      <c r="I100" s="57">
        <v>18544414</v>
      </c>
      <c r="J100" s="57">
        <v>2491253</v>
      </c>
      <c r="K100" s="57">
        <v>75765766</v>
      </c>
      <c r="L100" s="57">
        <v>2407769</v>
      </c>
      <c r="M100" s="57">
        <v>2911604</v>
      </c>
      <c r="N100" s="57">
        <v>242</v>
      </c>
    </row>
    <row r="101" spans="1:14" x14ac:dyDescent="0.25">
      <c r="A101" s="79">
        <v>2019</v>
      </c>
      <c r="B101" s="79">
        <v>2019</v>
      </c>
      <c r="C101" s="79">
        <v>1</v>
      </c>
      <c r="D101" s="74" t="s">
        <v>78</v>
      </c>
      <c r="E101" s="74" t="s">
        <v>895</v>
      </c>
      <c r="F101" s="79">
        <v>4</v>
      </c>
      <c r="G101" s="57">
        <v>8410805</v>
      </c>
      <c r="H101" s="57">
        <v>86676243</v>
      </c>
      <c r="I101" s="57">
        <v>18800947</v>
      </c>
      <c r="J101" s="57">
        <v>2514224</v>
      </c>
      <c r="K101" s="57">
        <v>78812476</v>
      </c>
      <c r="L101" s="57">
        <v>2382386</v>
      </c>
      <c r="M101" s="57">
        <v>2966940</v>
      </c>
      <c r="N101" s="57">
        <v>217</v>
      </c>
    </row>
    <row r="102" spans="1:14" ht="15.75" thickBot="1" x14ac:dyDescent="0.3">
      <c r="A102" s="80">
        <v>2019</v>
      </c>
      <c r="B102" s="80">
        <v>2019</v>
      </c>
      <c r="C102" s="80">
        <v>1</v>
      </c>
      <c r="D102" s="75" t="s">
        <v>78</v>
      </c>
      <c r="E102" s="75" t="s">
        <v>895</v>
      </c>
      <c r="F102" s="80">
        <v>9</v>
      </c>
      <c r="G102" s="76">
        <v>10515630</v>
      </c>
      <c r="H102" s="76">
        <v>341496205</v>
      </c>
      <c r="I102" s="76">
        <v>74527512</v>
      </c>
      <c r="J102" s="76">
        <v>10051811</v>
      </c>
      <c r="K102" s="76">
        <v>309885291</v>
      </c>
      <c r="L102" s="76">
        <v>9793899</v>
      </c>
      <c r="M102" s="76">
        <v>11764076</v>
      </c>
      <c r="N102" s="76">
        <v>1128</v>
      </c>
    </row>
    <row r="103" spans="1:14" ht="15.75" thickTop="1" x14ac:dyDescent="0.25">
      <c r="A103" s="77">
        <v>2019</v>
      </c>
      <c r="B103" s="77">
        <v>2019</v>
      </c>
      <c r="C103" s="77">
        <v>1</v>
      </c>
      <c r="D103" s="71" t="s">
        <v>79</v>
      </c>
      <c r="E103" s="71" t="s">
        <v>896</v>
      </c>
      <c r="F103" s="77">
        <v>1</v>
      </c>
      <c r="G103" s="56">
        <v>4027509</v>
      </c>
      <c r="H103" s="56">
        <v>41653555</v>
      </c>
      <c r="I103" s="56">
        <v>9515878</v>
      </c>
      <c r="J103" s="56">
        <v>993381</v>
      </c>
      <c r="K103" s="56">
        <v>38171802</v>
      </c>
      <c r="L103" s="56">
        <v>1130667</v>
      </c>
      <c r="M103" s="56">
        <v>1357676</v>
      </c>
      <c r="N103" s="56">
        <v>29</v>
      </c>
    </row>
    <row r="104" spans="1:14" x14ac:dyDescent="0.25">
      <c r="A104" s="77">
        <v>2019</v>
      </c>
      <c r="B104" s="77">
        <v>2019</v>
      </c>
      <c r="C104" s="77">
        <v>1</v>
      </c>
      <c r="D104" s="71" t="s">
        <v>79</v>
      </c>
      <c r="E104" s="71" t="s">
        <v>896</v>
      </c>
      <c r="F104" s="77">
        <v>2</v>
      </c>
      <c r="G104" s="56">
        <v>3880490</v>
      </c>
      <c r="H104" s="56">
        <v>39819482</v>
      </c>
      <c r="I104" s="56">
        <v>9380116</v>
      </c>
      <c r="J104" s="56">
        <v>926208</v>
      </c>
      <c r="K104" s="56">
        <v>36515791</v>
      </c>
      <c r="L104" s="56">
        <v>1049198</v>
      </c>
      <c r="M104" s="56">
        <v>1328251</v>
      </c>
      <c r="N104" s="56">
        <v>34</v>
      </c>
    </row>
    <row r="105" spans="1:14" x14ac:dyDescent="0.25">
      <c r="A105" s="77">
        <v>2019</v>
      </c>
      <c r="B105" s="77">
        <v>2019</v>
      </c>
      <c r="C105" s="77">
        <v>1</v>
      </c>
      <c r="D105" s="71" t="s">
        <v>79</v>
      </c>
      <c r="E105" s="71" t="s">
        <v>896</v>
      </c>
      <c r="F105" s="77">
        <v>3</v>
      </c>
      <c r="G105" s="56">
        <v>3851818</v>
      </c>
      <c r="H105" s="56">
        <v>39880307</v>
      </c>
      <c r="I105" s="56">
        <v>9467928</v>
      </c>
      <c r="J105" s="56">
        <v>938843</v>
      </c>
      <c r="K105" s="56">
        <v>36563613</v>
      </c>
      <c r="L105" s="56">
        <v>1043163</v>
      </c>
      <c r="M105" s="56">
        <v>1334675</v>
      </c>
      <c r="N105" s="56">
        <v>13</v>
      </c>
    </row>
    <row r="106" spans="1:14" x14ac:dyDescent="0.25">
      <c r="A106" s="77">
        <v>2019</v>
      </c>
      <c r="B106" s="77">
        <v>2019</v>
      </c>
      <c r="C106" s="77">
        <v>1</v>
      </c>
      <c r="D106" s="71" t="s">
        <v>79</v>
      </c>
      <c r="E106" s="71" t="s">
        <v>896</v>
      </c>
      <c r="F106" s="77">
        <v>4</v>
      </c>
      <c r="G106" s="56">
        <v>3917861</v>
      </c>
      <c r="H106" s="56">
        <v>41218042</v>
      </c>
      <c r="I106" s="56">
        <v>9581358</v>
      </c>
      <c r="J106" s="56">
        <v>937920</v>
      </c>
      <c r="K106" s="56">
        <v>37908830</v>
      </c>
      <c r="L106" s="56">
        <v>1016719</v>
      </c>
      <c r="M106" s="56">
        <v>1354571</v>
      </c>
      <c r="N106" s="56">
        <v>2</v>
      </c>
    </row>
    <row r="107" spans="1:14" ht="15.75" thickBot="1" x14ac:dyDescent="0.3">
      <c r="A107" s="78">
        <v>2019</v>
      </c>
      <c r="B107" s="78">
        <v>2019</v>
      </c>
      <c r="C107" s="78">
        <v>1</v>
      </c>
      <c r="D107" s="72" t="s">
        <v>79</v>
      </c>
      <c r="E107" s="72" t="s">
        <v>896</v>
      </c>
      <c r="F107" s="78">
        <v>9</v>
      </c>
      <c r="G107" s="73">
        <v>4908717</v>
      </c>
      <c r="H107" s="73">
        <v>162571386</v>
      </c>
      <c r="I107" s="73">
        <v>37945280</v>
      </c>
      <c r="J107" s="73">
        <v>3796352</v>
      </c>
      <c r="K107" s="73">
        <v>149160036</v>
      </c>
      <c r="L107" s="73">
        <v>4239747</v>
      </c>
      <c r="M107" s="73">
        <v>5375173</v>
      </c>
      <c r="N107" s="73">
        <v>78</v>
      </c>
    </row>
    <row r="108" spans="1:14" ht="15.75" thickTop="1" x14ac:dyDescent="0.25">
      <c r="A108" s="79">
        <v>2019</v>
      </c>
      <c r="B108" s="79">
        <v>2019</v>
      </c>
      <c r="C108" s="79">
        <v>1</v>
      </c>
      <c r="D108" s="74" t="s">
        <v>867</v>
      </c>
      <c r="E108" s="74" t="s">
        <v>897</v>
      </c>
      <c r="F108" s="79">
        <v>1</v>
      </c>
      <c r="G108" s="57">
        <v>1345745</v>
      </c>
      <c r="H108" s="57">
        <v>19766973</v>
      </c>
      <c r="I108" s="57">
        <v>5480118</v>
      </c>
      <c r="J108" s="57">
        <v>343759</v>
      </c>
      <c r="K108" s="57">
        <v>18374128</v>
      </c>
      <c r="L108" s="57">
        <v>403994</v>
      </c>
      <c r="M108" s="57">
        <v>645092</v>
      </c>
      <c r="N108" s="57">
        <v>0</v>
      </c>
    </row>
    <row r="109" spans="1:14" x14ac:dyDescent="0.25">
      <c r="A109" s="79">
        <v>2019</v>
      </c>
      <c r="B109" s="79">
        <v>2019</v>
      </c>
      <c r="C109" s="79">
        <v>1</v>
      </c>
      <c r="D109" s="74" t="s">
        <v>867</v>
      </c>
      <c r="E109" s="74" t="s">
        <v>897</v>
      </c>
      <c r="F109" s="79">
        <v>2</v>
      </c>
      <c r="G109" s="57">
        <v>1311751</v>
      </c>
      <c r="H109" s="57">
        <v>19140031</v>
      </c>
      <c r="I109" s="57">
        <v>5400546</v>
      </c>
      <c r="J109" s="57">
        <v>315516</v>
      </c>
      <c r="K109" s="57">
        <v>17819296</v>
      </c>
      <c r="L109" s="57">
        <v>371125</v>
      </c>
      <c r="M109" s="57">
        <v>634094</v>
      </c>
      <c r="N109" s="57">
        <v>0</v>
      </c>
    </row>
    <row r="110" spans="1:14" x14ac:dyDescent="0.25">
      <c r="A110" s="79">
        <v>2019</v>
      </c>
      <c r="B110" s="79">
        <v>2019</v>
      </c>
      <c r="C110" s="79">
        <v>1</v>
      </c>
      <c r="D110" s="74" t="s">
        <v>867</v>
      </c>
      <c r="E110" s="74" t="s">
        <v>897</v>
      </c>
      <c r="F110" s="79">
        <v>3</v>
      </c>
      <c r="G110" s="57">
        <v>1296367</v>
      </c>
      <c r="H110" s="57">
        <v>19063269</v>
      </c>
      <c r="I110" s="57">
        <v>5379505</v>
      </c>
      <c r="J110" s="57">
        <v>318846</v>
      </c>
      <c r="K110" s="57">
        <v>17745632</v>
      </c>
      <c r="L110" s="57">
        <v>368615</v>
      </c>
      <c r="M110" s="57">
        <v>630176</v>
      </c>
      <c r="N110" s="57">
        <v>0</v>
      </c>
    </row>
    <row r="111" spans="1:14" x14ac:dyDescent="0.25">
      <c r="A111" s="79">
        <v>2019</v>
      </c>
      <c r="B111" s="79">
        <v>2019</v>
      </c>
      <c r="C111" s="79">
        <v>1</v>
      </c>
      <c r="D111" s="74" t="s">
        <v>867</v>
      </c>
      <c r="E111" s="74" t="s">
        <v>897</v>
      </c>
      <c r="F111" s="79">
        <v>4</v>
      </c>
      <c r="G111" s="57">
        <v>1314737</v>
      </c>
      <c r="H111" s="57">
        <v>19602258</v>
      </c>
      <c r="I111" s="57">
        <v>5416633</v>
      </c>
      <c r="J111" s="57">
        <v>324977</v>
      </c>
      <c r="K111" s="57">
        <v>18277951</v>
      </c>
      <c r="L111" s="57">
        <v>361235</v>
      </c>
      <c r="M111" s="57">
        <v>638095</v>
      </c>
      <c r="N111" s="57">
        <v>0</v>
      </c>
    </row>
    <row r="112" spans="1:14" ht="15.75" thickBot="1" x14ac:dyDescent="0.3">
      <c r="A112" s="80">
        <v>2019</v>
      </c>
      <c r="B112" s="80">
        <v>2019</v>
      </c>
      <c r="C112" s="80">
        <v>1</v>
      </c>
      <c r="D112" s="75" t="s">
        <v>867</v>
      </c>
      <c r="E112" s="75" t="s">
        <v>897</v>
      </c>
      <c r="F112" s="80">
        <v>9</v>
      </c>
      <c r="G112" s="76">
        <v>1535383</v>
      </c>
      <c r="H112" s="76">
        <v>77572531</v>
      </c>
      <c r="I112" s="76">
        <v>21676802</v>
      </c>
      <c r="J112" s="76">
        <v>1303098</v>
      </c>
      <c r="K112" s="76">
        <v>72217007</v>
      </c>
      <c r="L112" s="76">
        <v>1504969</v>
      </c>
      <c r="M112" s="76">
        <v>2547457</v>
      </c>
      <c r="N112" s="76">
        <v>0</v>
      </c>
    </row>
    <row r="113" spans="1:14" ht="15.75" thickTop="1" x14ac:dyDescent="0.25">
      <c r="A113" s="77">
        <v>2019</v>
      </c>
      <c r="B113" s="77">
        <v>2019</v>
      </c>
      <c r="C113" s="77">
        <v>1</v>
      </c>
      <c r="D113" s="71" t="s">
        <v>80</v>
      </c>
      <c r="E113" s="71" t="s">
        <v>898</v>
      </c>
      <c r="F113" s="77">
        <v>1</v>
      </c>
      <c r="G113" s="56">
        <v>22137786</v>
      </c>
      <c r="H113" s="56">
        <v>246153112</v>
      </c>
      <c r="I113" s="56">
        <v>56756337</v>
      </c>
      <c r="J113" s="56">
        <v>6410432</v>
      </c>
      <c r="K113" s="56">
        <v>224382874</v>
      </c>
      <c r="L113" s="56">
        <v>6641199</v>
      </c>
      <c r="M113" s="56">
        <v>8718556</v>
      </c>
      <c r="N113" s="56">
        <v>51</v>
      </c>
    </row>
    <row r="114" spans="1:14" x14ac:dyDescent="0.25">
      <c r="A114" s="77">
        <v>2019</v>
      </c>
      <c r="B114" s="77">
        <v>2019</v>
      </c>
      <c r="C114" s="77">
        <v>1</v>
      </c>
      <c r="D114" s="71" t="s">
        <v>80</v>
      </c>
      <c r="E114" s="71" t="s">
        <v>898</v>
      </c>
      <c r="F114" s="77">
        <v>2</v>
      </c>
      <c r="G114" s="56">
        <v>21525915</v>
      </c>
      <c r="H114" s="56">
        <v>236927899</v>
      </c>
      <c r="I114" s="56">
        <v>56001551</v>
      </c>
      <c r="J114" s="56">
        <v>6052664</v>
      </c>
      <c r="K114" s="56">
        <v>216087845</v>
      </c>
      <c r="L114" s="56">
        <v>6214118</v>
      </c>
      <c r="M114" s="56">
        <v>8573242</v>
      </c>
      <c r="N114" s="56">
        <v>30</v>
      </c>
    </row>
    <row r="115" spans="1:14" x14ac:dyDescent="0.25">
      <c r="A115" s="77">
        <v>2019</v>
      </c>
      <c r="B115" s="77">
        <v>2019</v>
      </c>
      <c r="C115" s="77">
        <v>1</v>
      </c>
      <c r="D115" s="71" t="s">
        <v>80</v>
      </c>
      <c r="E115" s="71" t="s">
        <v>898</v>
      </c>
      <c r="F115" s="77">
        <v>3</v>
      </c>
      <c r="G115" s="56">
        <v>21472707</v>
      </c>
      <c r="H115" s="56">
        <v>238157301</v>
      </c>
      <c r="I115" s="56">
        <v>56584984</v>
      </c>
      <c r="J115" s="56">
        <v>6206210</v>
      </c>
      <c r="K115" s="56">
        <v>217064488</v>
      </c>
      <c r="L115" s="56">
        <v>6269365</v>
      </c>
      <c r="M115" s="56">
        <v>8617199</v>
      </c>
      <c r="N115" s="56">
        <v>39</v>
      </c>
    </row>
    <row r="116" spans="1:14" x14ac:dyDescent="0.25">
      <c r="A116" s="77">
        <v>2019</v>
      </c>
      <c r="B116" s="77">
        <v>2019</v>
      </c>
      <c r="C116" s="77">
        <v>1</v>
      </c>
      <c r="D116" s="71" t="s">
        <v>80</v>
      </c>
      <c r="E116" s="71" t="s">
        <v>898</v>
      </c>
      <c r="F116" s="77">
        <v>4</v>
      </c>
      <c r="G116" s="56">
        <v>21793680</v>
      </c>
      <c r="H116" s="56">
        <v>245096757</v>
      </c>
      <c r="I116" s="56">
        <v>56996608</v>
      </c>
      <c r="J116" s="56">
        <v>6197229</v>
      </c>
      <c r="K116" s="56">
        <v>224067329</v>
      </c>
      <c r="L116" s="56">
        <v>6082614</v>
      </c>
      <c r="M116" s="56">
        <v>8749558</v>
      </c>
      <c r="N116" s="56">
        <v>27</v>
      </c>
    </row>
    <row r="117" spans="1:14" ht="15.75" thickBot="1" x14ac:dyDescent="0.3">
      <c r="A117" s="78">
        <v>2019</v>
      </c>
      <c r="B117" s="78">
        <v>2019</v>
      </c>
      <c r="C117" s="78">
        <v>1</v>
      </c>
      <c r="D117" s="72" t="s">
        <v>80</v>
      </c>
      <c r="E117" s="72" t="s">
        <v>898</v>
      </c>
      <c r="F117" s="78">
        <v>9</v>
      </c>
      <c r="G117" s="73">
        <v>26882116</v>
      </c>
      <c r="H117" s="73">
        <v>966335069</v>
      </c>
      <c r="I117" s="73">
        <v>226339480</v>
      </c>
      <c r="J117" s="73">
        <v>24866535</v>
      </c>
      <c r="K117" s="73">
        <v>881602536</v>
      </c>
      <c r="L117" s="73">
        <v>25207296</v>
      </c>
      <c r="M117" s="73">
        <v>34658555</v>
      </c>
      <c r="N117" s="73">
        <v>147</v>
      </c>
    </row>
    <row r="118" spans="1:14" ht="15.75" thickTop="1" x14ac:dyDescent="0.25">
      <c r="A118" s="79">
        <v>2019</v>
      </c>
      <c r="B118" s="79">
        <v>2019</v>
      </c>
      <c r="C118" s="79">
        <v>1</v>
      </c>
      <c r="D118" s="74" t="s">
        <v>20</v>
      </c>
      <c r="E118" s="74" t="s">
        <v>899</v>
      </c>
      <c r="F118" s="79">
        <v>1</v>
      </c>
      <c r="G118" s="57">
        <v>57015606</v>
      </c>
      <c r="H118" s="57">
        <v>642024026</v>
      </c>
      <c r="I118" s="57">
        <v>153618460</v>
      </c>
      <c r="J118" s="57">
        <v>16173871</v>
      </c>
      <c r="K118" s="57">
        <v>587012485</v>
      </c>
      <c r="L118" s="57">
        <v>17063106</v>
      </c>
      <c r="M118" s="57">
        <v>21774167</v>
      </c>
      <c r="N118" s="57">
        <v>397</v>
      </c>
    </row>
    <row r="119" spans="1:14" x14ac:dyDescent="0.25">
      <c r="A119" s="79">
        <v>2019</v>
      </c>
      <c r="B119" s="79">
        <v>2019</v>
      </c>
      <c r="C119" s="79">
        <v>1</v>
      </c>
      <c r="D119" s="74" t="s">
        <v>20</v>
      </c>
      <c r="E119" s="74" t="s">
        <v>899</v>
      </c>
      <c r="F119" s="79">
        <v>2</v>
      </c>
      <c r="G119" s="57">
        <v>55312867</v>
      </c>
      <c r="H119" s="57">
        <v>616744163</v>
      </c>
      <c r="I119" s="57">
        <v>151355152</v>
      </c>
      <c r="J119" s="57">
        <v>15150570</v>
      </c>
      <c r="K119" s="57">
        <v>564327261</v>
      </c>
      <c r="L119" s="57">
        <v>15887329</v>
      </c>
      <c r="M119" s="57">
        <v>21378572</v>
      </c>
      <c r="N119" s="57">
        <v>431</v>
      </c>
    </row>
    <row r="120" spans="1:14" x14ac:dyDescent="0.25">
      <c r="A120" s="79">
        <v>2019</v>
      </c>
      <c r="B120" s="79">
        <v>2019</v>
      </c>
      <c r="C120" s="79">
        <v>1</v>
      </c>
      <c r="D120" s="74" t="s">
        <v>20</v>
      </c>
      <c r="E120" s="74" t="s">
        <v>899</v>
      </c>
      <c r="F120" s="79">
        <v>3</v>
      </c>
      <c r="G120" s="57">
        <v>55101244</v>
      </c>
      <c r="H120" s="57">
        <v>618257358</v>
      </c>
      <c r="I120" s="57">
        <v>152352723</v>
      </c>
      <c r="J120" s="57">
        <v>15492011</v>
      </c>
      <c r="K120" s="57">
        <v>565376580</v>
      </c>
      <c r="L120" s="57">
        <v>15932958</v>
      </c>
      <c r="M120" s="57">
        <v>21455509</v>
      </c>
      <c r="N120" s="57">
        <v>300</v>
      </c>
    </row>
    <row r="121" spans="1:14" x14ac:dyDescent="0.25">
      <c r="A121" s="79">
        <v>2019</v>
      </c>
      <c r="B121" s="79">
        <v>2019</v>
      </c>
      <c r="C121" s="79">
        <v>1</v>
      </c>
      <c r="D121" s="74" t="s">
        <v>20</v>
      </c>
      <c r="E121" s="74" t="s">
        <v>899</v>
      </c>
      <c r="F121" s="79">
        <v>4</v>
      </c>
      <c r="G121" s="57">
        <v>56124576</v>
      </c>
      <c r="H121" s="57">
        <v>637947995</v>
      </c>
      <c r="I121" s="57">
        <v>153829713</v>
      </c>
      <c r="J121" s="57">
        <v>15567865</v>
      </c>
      <c r="K121" s="57">
        <v>585002593</v>
      </c>
      <c r="L121" s="57">
        <v>15598267</v>
      </c>
      <c r="M121" s="57">
        <v>21779023</v>
      </c>
      <c r="N121" s="57">
        <v>247</v>
      </c>
    </row>
    <row r="122" spans="1:14" ht="15.75" thickBot="1" x14ac:dyDescent="0.3">
      <c r="A122" s="80">
        <v>2019</v>
      </c>
      <c r="B122" s="80">
        <v>2019</v>
      </c>
      <c r="C122" s="80">
        <v>1</v>
      </c>
      <c r="D122" s="75" t="s">
        <v>20</v>
      </c>
      <c r="E122" s="75" t="s">
        <v>899</v>
      </c>
      <c r="F122" s="80">
        <v>9</v>
      </c>
      <c r="G122" s="76">
        <v>68977717</v>
      </c>
      <c r="H122" s="76">
        <v>2514973542</v>
      </c>
      <c r="I122" s="76">
        <v>611156048</v>
      </c>
      <c r="J122" s="76">
        <v>62384317</v>
      </c>
      <c r="K122" s="76">
        <v>2301718919</v>
      </c>
      <c r="L122" s="76">
        <v>64481660</v>
      </c>
      <c r="M122" s="76">
        <v>86387271</v>
      </c>
      <c r="N122" s="76">
        <v>1375</v>
      </c>
    </row>
    <row r="123" spans="1:14" ht="15.75" thickTop="1" x14ac:dyDescent="0.25">
      <c r="G123" s="70"/>
      <c r="H123" s="70"/>
      <c r="I123" s="70"/>
      <c r="J123" s="70"/>
      <c r="K123" s="70"/>
      <c r="L123" s="70"/>
      <c r="M123" s="70"/>
      <c r="N123" s="70"/>
    </row>
    <row r="124" spans="1:14" x14ac:dyDescent="0.25">
      <c r="G124" s="70"/>
      <c r="H124" s="70"/>
      <c r="I124" s="70"/>
      <c r="J124" s="70"/>
      <c r="K124" s="70"/>
      <c r="L124" s="70"/>
      <c r="M124" s="70"/>
      <c r="N124" s="70"/>
    </row>
    <row r="125" spans="1:14" x14ac:dyDescent="0.25">
      <c r="G125" s="70"/>
      <c r="H125" s="70"/>
      <c r="I125" s="70"/>
      <c r="J125" s="70"/>
      <c r="K125" s="70"/>
      <c r="L125" s="70"/>
      <c r="M125" s="70"/>
      <c r="N125" s="70"/>
    </row>
    <row r="126" spans="1:14" x14ac:dyDescent="0.25">
      <c r="G126" s="70"/>
      <c r="H126" s="70"/>
      <c r="I126" s="70"/>
      <c r="J126" s="70"/>
      <c r="K126" s="70"/>
      <c r="L126" s="70"/>
      <c r="M126" s="70"/>
      <c r="N126" s="70"/>
    </row>
    <row r="127" spans="1:14" x14ac:dyDescent="0.25">
      <c r="G127" s="70"/>
      <c r="H127" s="70"/>
      <c r="I127" s="70"/>
      <c r="J127" s="70"/>
      <c r="K127" s="70"/>
      <c r="L127" s="70"/>
      <c r="M127" s="70"/>
      <c r="N127" s="70"/>
    </row>
    <row r="128" spans="1:14" x14ac:dyDescent="0.25">
      <c r="G128" s="70"/>
      <c r="H128" s="70"/>
      <c r="I128" s="70"/>
      <c r="J128" s="70"/>
      <c r="K128" s="70"/>
      <c r="L128" s="70"/>
      <c r="M128" s="70"/>
      <c r="N128" s="70"/>
    </row>
    <row r="129" spans="7:14" x14ac:dyDescent="0.25">
      <c r="G129" s="70"/>
      <c r="H129" s="70"/>
      <c r="I129" s="70"/>
      <c r="J129" s="70"/>
      <c r="K129" s="70"/>
      <c r="L129" s="70"/>
      <c r="M129" s="70"/>
      <c r="N129" s="70"/>
    </row>
    <row r="130" spans="7:14" x14ac:dyDescent="0.25">
      <c r="G130" s="70"/>
      <c r="H130" s="70"/>
      <c r="I130" s="70"/>
      <c r="J130" s="70"/>
      <c r="K130" s="70"/>
      <c r="L130" s="70"/>
      <c r="M130" s="70"/>
      <c r="N130" s="70"/>
    </row>
    <row r="131" spans="7:14" x14ac:dyDescent="0.25">
      <c r="G131" s="70"/>
      <c r="H131" s="70"/>
      <c r="I131" s="70"/>
      <c r="J131" s="70"/>
      <c r="K131" s="70"/>
      <c r="L131" s="70"/>
      <c r="M131" s="70"/>
      <c r="N131" s="70"/>
    </row>
    <row r="132" spans="7:14" x14ac:dyDescent="0.25">
      <c r="G132" s="70"/>
      <c r="H132" s="70"/>
      <c r="I132" s="70"/>
      <c r="J132" s="70"/>
      <c r="K132" s="70"/>
      <c r="L132" s="70"/>
      <c r="M132" s="70"/>
      <c r="N132" s="70"/>
    </row>
    <row r="133" spans="7:14" x14ac:dyDescent="0.25">
      <c r="G133" s="70"/>
      <c r="H133" s="70"/>
      <c r="I133" s="70"/>
      <c r="J133" s="70"/>
      <c r="K133" s="70"/>
      <c r="L133" s="70"/>
      <c r="M133" s="70"/>
      <c r="N133" s="70"/>
    </row>
    <row r="134" spans="7:14" x14ac:dyDescent="0.25">
      <c r="G134" s="70"/>
      <c r="H134" s="70"/>
      <c r="I134" s="70"/>
      <c r="J134" s="70"/>
      <c r="K134" s="70"/>
      <c r="L134" s="70"/>
      <c r="M134" s="70"/>
      <c r="N134" s="70"/>
    </row>
    <row r="135" spans="7:14" x14ac:dyDescent="0.25">
      <c r="G135" s="70"/>
      <c r="H135" s="70"/>
      <c r="I135" s="70"/>
      <c r="J135" s="70"/>
      <c r="K135" s="70"/>
      <c r="L135" s="70"/>
      <c r="M135" s="70"/>
      <c r="N135" s="70"/>
    </row>
    <row r="136" spans="7:14" x14ac:dyDescent="0.25">
      <c r="G136" s="70"/>
      <c r="H136" s="70"/>
      <c r="I136" s="70"/>
      <c r="J136" s="70"/>
      <c r="K136" s="70"/>
      <c r="L136" s="70"/>
      <c r="M136" s="70"/>
      <c r="N136" s="70"/>
    </row>
    <row r="137" spans="7:14" x14ac:dyDescent="0.25">
      <c r="G137" s="70"/>
      <c r="H137" s="70"/>
      <c r="I137" s="70"/>
      <c r="J137" s="70"/>
      <c r="K137" s="70"/>
      <c r="L137" s="70"/>
      <c r="M137" s="70"/>
      <c r="N137" s="70"/>
    </row>
    <row r="138" spans="7:14" x14ac:dyDescent="0.25">
      <c r="G138" s="70"/>
      <c r="H138" s="70"/>
      <c r="I138" s="70"/>
      <c r="J138" s="70"/>
      <c r="K138" s="70"/>
      <c r="L138" s="70"/>
      <c r="M138" s="70"/>
      <c r="N138" s="70"/>
    </row>
    <row r="139" spans="7:14" x14ac:dyDescent="0.25">
      <c r="G139" s="70"/>
      <c r="H139" s="70"/>
      <c r="I139" s="70"/>
      <c r="J139" s="70"/>
      <c r="K139" s="70"/>
      <c r="L139" s="70"/>
      <c r="M139" s="70"/>
      <c r="N139" s="70"/>
    </row>
    <row r="140" spans="7:14" x14ac:dyDescent="0.25">
      <c r="G140" s="70"/>
      <c r="H140" s="70"/>
      <c r="I140" s="70"/>
      <c r="J140" s="70"/>
      <c r="K140" s="70"/>
      <c r="L140" s="70"/>
      <c r="M140" s="70"/>
      <c r="N140" s="70"/>
    </row>
    <row r="141" spans="7:14" x14ac:dyDescent="0.25">
      <c r="G141" s="70"/>
      <c r="H141" s="70"/>
      <c r="I141" s="70"/>
      <c r="J141" s="70"/>
      <c r="K141" s="70"/>
      <c r="L141" s="70"/>
      <c r="M141" s="70"/>
      <c r="N141" s="70"/>
    </row>
    <row r="142" spans="7:14" x14ac:dyDescent="0.25">
      <c r="G142" s="70"/>
      <c r="H142" s="70"/>
      <c r="I142" s="70"/>
      <c r="J142" s="70"/>
      <c r="K142" s="70"/>
      <c r="L142" s="70"/>
      <c r="M142" s="70"/>
      <c r="N142" s="70"/>
    </row>
    <row r="143" spans="7:14" x14ac:dyDescent="0.25">
      <c r="G143" s="70"/>
      <c r="H143" s="70"/>
      <c r="I143" s="70"/>
      <c r="J143" s="70"/>
      <c r="K143" s="70"/>
      <c r="L143" s="70"/>
      <c r="M143" s="70"/>
      <c r="N143" s="70"/>
    </row>
    <row r="144" spans="7:14" x14ac:dyDescent="0.25">
      <c r="G144" s="70"/>
      <c r="H144" s="70"/>
      <c r="I144" s="70"/>
      <c r="J144" s="70"/>
      <c r="K144" s="70"/>
      <c r="L144" s="70"/>
      <c r="M144" s="70"/>
      <c r="N144" s="70"/>
    </row>
    <row r="145" spans="7:14" x14ac:dyDescent="0.25">
      <c r="G145" s="70"/>
      <c r="H145" s="70"/>
      <c r="I145" s="70"/>
      <c r="J145" s="70"/>
      <c r="K145" s="70"/>
      <c r="L145" s="70"/>
      <c r="M145" s="70"/>
      <c r="N145" s="70"/>
    </row>
    <row r="146" spans="7:14" x14ac:dyDescent="0.25">
      <c r="G146" s="70"/>
      <c r="H146" s="70"/>
      <c r="I146" s="70"/>
      <c r="J146" s="70"/>
      <c r="K146" s="70"/>
      <c r="L146" s="70"/>
      <c r="M146" s="70"/>
      <c r="N146" s="70"/>
    </row>
    <row r="147" spans="7:14" x14ac:dyDescent="0.25">
      <c r="G147" s="70"/>
      <c r="H147" s="70"/>
      <c r="I147" s="70"/>
      <c r="J147" s="70"/>
      <c r="K147" s="70"/>
      <c r="L147" s="70"/>
      <c r="M147" s="70"/>
      <c r="N147" s="70"/>
    </row>
    <row r="148" spans="7:14" x14ac:dyDescent="0.25">
      <c r="G148" s="70"/>
      <c r="H148" s="70"/>
      <c r="I148" s="70"/>
      <c r="J148" s="70"/>
      <c r="K148" s="70"/>
      <c r="L148" s="70"/>
      <c r="M148" s="70"/>
      <c r="N148" s="70"/>
    </row>
    <row r="149" spans="7:14" x14ac:dyDescent="0.25">
      <c r="G149" s="70"/>
      <c r="H149" s="70"/>
      <c r="I149" s="70"/>
      <c r="J149" s="70"/>
      <c r="K149" s="70"/>
      <c r="L149" s="70"/>
      <c r="M149" s="70"/>
      <c r="N149" s="70"/>
    </row>
    <row r="150" spans="7:14" x14ac:dyDescent="0.25">
      <c r="G150" s="70"/>
      <c r="H150" s="70"/>
      <c r="I150" s="70"/>
      <c r="J150" s="70"/>
      <c r="K150" s="70"/>
      <c r="L150" s="70"/>
      <c r="M150" s="70"/>
      <c r="N150" s="70"/>
    </row>
    <row r="151" spans="7:14" x14ac:dyDescent="0.25">
      <c r="G151" s="70"/>
      <c r="H151" s="70"/>
      <c r="I151" s="70"/>
      <c r="J151" s="70"/>
      <c r="K151" s="70"/>
      <c r="L151" s="70"/>
      <c r="M151" s="70"/>
      <c r="N151" s="70"/>
    </row>
    <row r="152" spans="7:14" x14ac:dyDescent="0.25">
      <c r="G152" s="70"/>
      <c r="H152" s="70"/>
      <c r="I152" s="70"/>
      <c r="J152" s="70"/>
      <c r="K152" s="70"/>
      <c r="L152" s="70"/>
      <c r="M152" s="70"/>
      <c r="N152" s="70"/>
    </row>
    <row r="153" spans="7:14" x14ac:dyDescent="0.25">
      <c r="G153" s="70"/>
      <c r="H153" s="70"/>
      <c r="I153" s="70"/>
      <c r="J153" s="70"/>
      <c r="K153" s="70"/>
      <c r="L153" s="70"/>
      <c r="M153" s="70"/>
      <c r="N153" s="70"/>
    </row>
    <row r="154" spans="7:14" x14ac:dyDescent="0.25">
      <c r="G154" s="70"/>
      <c r="H154" s="70"/>
      <c r="I154" s="70"/>
      <c r="J154" s="70"/>
      <c r="K154" s="70"/>
      <c r="L154" s="70"/>
      <c r="M154" s="70"/>
      <c r="N154" s="70"/>
    </row>
    <row r="155" spans="7:14" x14ac:dyDescent="0.25">
      <c r="G155" s="70"/>
      <c r="H155" s="70"/>
      <c r="I155" s="70"/>
      <c r="J155" s="70"/>
      <c r="K155" s="70"/>
      <c r="L155" s="70"/>
      <c r="M155" s="70"/>
      <c r="N155" s="70"/>
    </row>
    <row r="156" spans="7:14" x14ac:dyDescent="0.25">
      <c r="G156" s="70"/>
      <c r="H156" s="70"/>
      <c r="I156" s="70"/>
      <c r="J156" s="70"/>
      <c r="K156" s="70"/>
      <c r="L156" s="70"/>
      <c r="M156" s="70"/>
      <c r="N156" s="70"/>
    </row>
    <row r="157" spans="7:14" x14ac:dyDescent="0.25">
      <c r="G157" s="70"/>
      <c r="H157" s="70"/>
      <c r="I157" s="70"/>
      <c r="J157" s="70"/>
      <c r="K157" s="70"/>
      <c r="L157" s="70"/>
      <c r="M157" s="70"/>
      <c r="N157" s="70"/>
    </row>
    <row r="158" spans="7:14" x14ac:dyDescent="0.25">
      <c r="G158" s="70"/>
      <c r="H158" s="70"/>
      <c r="I158" s="70"/>
      <c r="J158" s="70"/>
      <c r="K158" s="70"/>
      <c r="L158" s="70"/>
      <c r="M158" s="70"/>
      <c r="N158" s="70"/>
    </row>
    <row r="159" spans="7:14" x14ac:dyDescent="0.25">
      <c r="G159" s="70"/>
      <c r="H159" s="70"/>
      <c r="I159" s="70"/>
      <c r="J159" s="70"/>
      <c r="K159" s="70"/>
      <c r="L159" s="70"/>
      <c r="M159" s="70"/>
      <c r="N159" s="70"/>
    </row>
    <row r="160" spans="7:14" x14ac:dyDescent="0.25">
      <c r="G160" s="70"/>
      <c r="H160" s="70"/>
      <c r="I160" s="70"/>
      <c r="J160" s="70"/>
      <c r="K160" s="70"/>
      <c r="L160" s="70"/>
      <c r="M160" s="70"/>
      <c r="N160" s="70"/>
    </row>
    <row r="161" spans="7:14" x14ac:dyDescent="0.25">
      <c r="G161" s="70"/>
      <c r="H161" s="70"/>
      <c r="I161" s="70"/>
      <c r="J161" s="70"/>
      <c r="K161" s="70"/>
      <c r="L161" s="70"/>
      <c r="M161" s="70"/>
      <c r="N161" s="70"/>
    </row>
    <row r="162" spans="7:14" x14ac:dyDescent="0.25">
      <c r="G162" s="70"/>
      <c r="H162" s="70"/>
      <c r="I162" s="70"/>
      <c r="J162" s="70"/>
      <c r="K162" s="70"/>
      <c r="L162" s="70"/>
      <c r="M162" s="70"/>
      <c r="N162" s="70"/>
    </row>
    <row r="163" spans="7:14" x14ac:dyDescent="0.25">
      <c r="G163" s="70"/>
      <c r="H163" s="70"/>
      <c r="I163" s="70"/>
      <c r="J163" s="70"/>
      <c r="K163" s="70"/>
      <c r="L163" s="70"/>
      <c r="M163" s="70"/>
      <c r="N163" s="70"/>
    </row>
    <row r="164" spans="7:14" x14ac:dyDescent="0.25">
      <c r="G164" s="70"/>
      <c r="H164" s="70"/>
      <c r="I164" s="70"/>
      <c r="J164" s="70"/>
      <c r="K164" s="70"/>
      <c r="L164" s="70"/>
      <c r="M164" s="70"/>
      <c r="N164" s="70"/>
    </row>
    <row r="165" spans="7:14" x14ac:dyDescent="0.25">
      <c r="G165" s="70"/>
      <c r="H165" s="70"/>
      <c r="I165" s="70"/>
      <c r="J165" s="70"/>
      <c r="K165" s="70"/>
      <c r="L165" s="70"/>
      <c r="M165" s="70"/>
      <c r="N165" s="70"/>
    </row>
    <row r="166" spans="7:14" x14ac:dyDescent="0.25">
      <c r="G166" s="70"/>
      <c r="H166" s="70"/>
      <c r="I166" s="70"/>
      <c r="J166" s="70"/>
      <c r="K166" s="70"/>
      <c r="L166" s="70"/>
      <c r="M166" s="70"/>
      <c r="N166" s="70"/>
    </row>
    <row r="167" spans="7:14" x14ac:dyDescent="0.25">
      <c r="G167" s="70"/>
      <c r="H167" s="70"/>
      <c r="I167" s="70"/>
      <c r="J167" s="70"/>
      <c r="K167" s="70"/>
      <c r="L167" s="70"/>
      <c r="M167" s="70"/>
      <c r="N167" s="70"/>
    </row>
    <row r="168" spans="7:14" x14ac:dyDescent="0.25">
      <c r="G168" s="70"/>
      <c r="H168" s="70"/>
      <c r="I168" s="70"/>
      <c r="J168" s="70"/>
      <c r="K168" s="70"/>
      <c r="L168" s="70"/>
      <c r="M168" s="70"/>
      <c r="N168" s="70"/>
    </row>
    <row r="169" spans="7:14" x14ac:dyDescent="0.25">
      <c r="G169" s="70"/>
      <c r="H169" s="70"/>
      <c r="I169" s="70"/>
      <c r="J169" s="70"/>
      <c r="K169" s="70"/>
      <c r="L169" s="70"/>
      <c r="M169" s="70"/>
      <c r="N169" s="70"/>
    </row>
    <row r="170" spans="7:14" x14ac:dyDescent="0.25">
      <c r="G170" s="70"/>
      <c r="H170" s="70"/>
      <c r="I170" s="70"/>
      <c r="J170" s="70"/>
      <c r="K170" s="70"/>
      <c r="L170" s="70"/>
      <c r="M170" s="70"/>
      <c r="N170" s="70"/>
    </row>
    <row r="171" spans="7:14" x14ac:dyDescent="0.25">
      <c r="G171" s="70"/>
      <c r="H171" s="70"/>
      <c r="I171" s="70"/>
      <c r="J171" s="70"/>
      <c r="K171" s="70"/>
      <c r="L171" s="70"/>
      <c r="M171" s="70"/>
      <c r="N171" s="70"/>
    </row>
    <row r="172" spans="7:14" x14ac:dyDescent="0.25">
      <c r="G172" s="70"/>
      <c r="H172" s="70"/>
      <c r="I172" s="70"/>
      <c r="J172" s="70"/>
      <c r="K172" s="70"/>
      <c r="L172" s="70"/>
      <c r="M172" s="70"/>
      <c r="N172" s="70"/>
    </row>
    <row r="173" spans="7:14" x14ac:dyDescent="0.25">
      <c r="G173" s="70"/>
      <c r="H173" s="70"/>
      <c r="I173" s="70"/>
      <c r="J173" s="70"/>
      <c r="K173" s="70"/>
      <c r="L173" s="70"/>
      <c r="M173" s="70"/>
      <c r="N173" s="70"/>
    </row>
    <row r="174" spans="7:14" x14ac:dyDescent="0.25">
      <c r="G174" s="70"/>
      <c r="H174" s="70"/>
      <c r="I174" s="70"/>
      <c r="J174" s="70"/>
      <c r="K174" s="70"/>
      <c r="L174" s="70"/>
      <c r="M174" s="70"/>
      <c r="N174" s="70"/>
    </row>
    <row r="175" spans="7:14" x14ac:dyDescent="0.25">
      <c r="G175" s="70"/>
      <c r="H175" s="70"/>
      <c r="I175" s="70"/>
      <c r="J175" s="70"/>
      <c r="K175" s="70"/>
      <c r="L175" s="70"/>
      <c r="M175" s="70"/>
      <c r="N175" s="70"/>
    </row>
    <row r="176" spans="7:14" x14ac:dyDescent="0.25">
      <c r="G176" s="70"/>
      <c r="H176" s="70"/>
      <c r="I176" s="70"/>
      <c r="J176" s="70"/>
      <c r="K176" s="70"/>
      <c r="L176" s="70"/>
      <c r="M176" s="70"/>
      <c r="N176" s="70"/>
    </row>
    <row r="177" spans="7:14" x14ac:dyDescent="0.25">
      <c r="G177" s="70"/>
      <c r="H177" s="70"/>
      <c r="I177" s="70"/>
      <c r="J177" s="70"/>
      <c r="K177" s="70"/>
      <c r="L177" s="70"/>
      <c r="M177" s="70"/>
      <c r="N177" s="70"/>
    </row>
    <row r="178" spans="7:14" x14ac:dyDescent="0.25">
      <c r="G178" s="70"/>
      <c r="H178" s="70"/>
      <c r="I178" s="70"/>
      <c r="J178" s="70"/>
      <c r="K178" s="70"/>
      <c r="L178" s="70"/>
      <c r="M178" s="70"/>
      <c r="N178" s="70"/>
    </row>
    <row r="179" spans="7:14" x14ac:dyDescent="0.25">
      <c r="G179" s="70"/>
      <c r="H179" s="70"/>
      <c r="I179" s="70"/>
      <c r="J179" s="70"/>
      <c r="K179" s="70"/>
      <c r="L179" s="70"/>
      <c r="M179" s="70"/>
      <c r="N179" s="70"/>
    </row>
    <row r="180" spans="7:14" x14ac:dyDescent="0.25">
      <c r="G180" s="70"/>
      <c r="H180" s="70"/>
      <c r="I180" s="70"/>
      <c r="J180" s="70"/>
      <c r="K180" s="70"/>
      <c r="L180" s="70"/>
      <c r="M180" s="70"/>
      <c r="N180" s="70"/>
    </row>
    <row r="181" spans="7:14" x14ac:dyDescent="0.25">
      <c r="G181" s="70"/>
      <c r="H181" s="70"/>
      <c r="I181" s="70"/>
      <c r="J181" s="70"/>
      <c r="K181" s="70"/>
      <c r="L181" s="70"/>
      <c r="M181" s="70"/>
      <c r="N181" s="70"/>
    </row>
    <row r="182" spans="7:14" x14ac:dyDescent="0.25">
      <c r="G182" s="70"/>
      <c r="H182" s="70"/>
      <c r="I182" s="70"/>
      <c r="J182" s="70"/>
      <c r="K182" s="70"/>
      <c r="L182" s="70"/>
      <c r="M182" s="70"/>
      <c r="N182" s="70"/>
    </row>
    <row r="183" spans="7:14" x14ac:dyDescent="0.25">
      <c r="G183" s="70"/>
      <c r="H183" s="70"/>
      <c r="I183" s="70"/>
      <c r="J183" s="70"/>
      <c r="K183" s="70"/>
      <c r="L183" s="70"/>
      <c r="M183" s="70"/>
      <c r="N183" s="70"/>
    </row>
    <row r="184" spans="7:14" x14ac:dyDescent="0.25">
      <c r="G184" s="70"/>
      <c r="H184" s="70"/>
      <c r="I184" s="70"/>
      <c r="J184" s="70"/>
      <c r="K184" s="70"/>
      <c r="L184" s="70"/>
      <c r="M184" s="70"/>
      <c r="N184" s="70"/>
    </row>
    <row r="185" spans="7:14" x14ac:dyDescent="0.25">
      <c r="G185" s="70"/>
      <c r="H185" s="70"/>
      <c r="I185" s="70"/>
      <c r="J185" s="70"/>
      <c r="K185" s="70"/>
      <c r="L185" s="70"/>
      <c r="M185" s="70"/>
      <c r="N185" s="70"/>
    </row>
    <row r="186" spans="7:14" x14ac:dyDescent="0.25">
      <c r="G186" s="70"/>
      <c r="H186" s="70"/>
      <c r="I186" s="70"/>
      <c r="J186" s="70"/>
      <c r="K186" s="70"/>
      <c r="L186" s="70"/>
      <c r="M186" s="70"/>
      <c r="N186" s="70"/>
    </row>
    <row r="187" spans="7:14" x14ac:dyDescent="0.25">
      <c r="G187" s="70"/>
      <c r="H187" s="70"/>
      <c r="I187" s="70"/>
      <c r="J187" s="70"/>
      <c r="K187" s="70"/>
      <c r="L187" s="70"/>
      <c r="M187" s="70"/>
      <c r="N187" s="70"/>
    </row>
    <row r="188" spans="7:14" x14ac:dyDescent="0.25">
      <c r="G188" s="70"/>
      <c r="H188" s="70"/>
      <c r="I188" s="70"/>
      <c r="J188" s="70"/>
      <c r="K188" s="70"/>
      <c r="L188" s="70"/>
      <c r="M188" s="70"/>
      <c r="N188" s="70"/>
    </row>
    <row r="189" spans="7:14" x14ac:dyDescent="0.25">
      <c r="G189" s="70"/>
      <c r="H189" s="70"/>
      <c r="I189" s="70"/>
      <c r="J189" s="70"/>
      <c r="K189" s="70"/>
      <c r="L189" s="70"/>
      <c r="M189" s="70"/>
      <c r="N189" s="70"/>
    </row>
    <row r="190" spans="7:14" x14ac:dyDescent="0.25">
      <c r="G190" s="70"/>
      <c r="H190" s="70"/>
      <c r="I190" s="70"/>
      <c r="J190" s="70"/>
      <c r="K190" s="70"/>
      <c r="L190" s="70"/>
      <c r="M190" s="70"/>
      <c r="N190" s="70"/>
    </row>
    <row r="191" spans="7:14" x14ac:dyDescent="0.25">
      <c r="G191" s="70"/>
      <c r="H191" s="70"/>
      <c r="I191" s="70"/>
      <c r="J191" s="70"/>
      <c r="K191" s="70"/>
      <c r="L191" s="70"/>
      <c r="M191" s="70"/>
      <c r="N191" s="70"/>
    </row>
    <row r="192" spans="7:14" x14ac:dyDescent="0.25">
      <c r="G192" s="70"/>
      <c r="H192" s="70"/>
      <c r="I192" s="70"/>
      <c r="J192" s="70"/>
      <c r="K192" s="70"/>
      <c r="L192" s="70"/>
      <c r="M192" s="70"/>
      <c r="N192" s="70"/>
    </row>
    <row r="193" spans="7:14" x14ac:dyDescent="0.25">
      <c r="G193" s="70"/>
      <c r="H193" s="70"/>
      <c r="I193" s="70"/>
      <c r="J193" s="70"/>
      <c r="K193" s="70"/>
      <c r="L193" s="70"/>
      <c r="M193" s="70"/>
      <c r="N193" s="70"/>
    </row>
    <row r="194" spans="7:14" x14ac:dyDescent="0.25">
      <c r="G194" s="70"/>
      <c r="H194" s="70"/>
      <c r="I194" s="70"/>
      <c r="J194" s="70"/>
      <c r="K194" s="70"/>
      <c r="L194" s="70"/>
      <c r="M194" s="70"/>
      <c r="N194" s="70"/>
    </row>
    <row r="195" spans="7:14" x14ac:dyDescent="0.25">
      <c r="G195" s="70"/>
      <c r="H195" s="70"/>
      <c r="I195" s="70"/>
      <c r="J195" s="70"/>
      <c r="K195" s="70"/>
      <c r="L195" s="70"/>
      <c r="M195" s="70"/>
      <c r="N195" s="70"/>
    </row>
    <row r="196" spans="7:14" x14ac:dyDescent="0.25">
      <c r="G196" s="70"/>
      <c r="H196" s="70"/>
      <c r="I196" s="70"/>
      <c r="J196" s="70"/>
      <c r="K196" s="70"/>
      <c r="L196" s="70"/>
      <c r="M196" s="70"/>
      <c r="N196" s="70"/>
    </row>
    <row r="197" spans="7:14" x14ac:dyDescent="0.25">
      <c r="G197" s="70"/>
      <c r="H197" s="70"/>
      <c r="I197" s="70"/>
      <c r="J197" s="70"/>
      <c r="K197" s="70"/>
      <c r="L197" s="70"/>
      <c r="M197" s="70"/>
      <c r="N197" s="70"/>
    </row>
    <row r="198" spans="7:14" x14ac:dyDescent="0.25">
      <c r="G198" s="70"/>
      <c r="H198" s="70"/>
      <c r="I198" s="70"/>
      <c r="J198" s="70"/>
      <c r="K198" s="70"/>
      <c r="L198" s="70"/>
      <c r="M198" s="70"/>
      <c r="N198" s="70"/>
    </row>
    <row r="199" spans="7:14" x14ac:dyDescent="0.25">
      <c r="G199" s="70"/>
      <c r="H199" s="70"/>
      <c r="I199" s="70"/>
      <c r="J199" s="70"/>
      <c r="K199" s="70"/>
      <c r="L199" s="70"/>
      <c r="M199" s="70"/>
      <c r="N199" s="70"/>
    </row>
    <row r="200" spans="7:14" x14ac:dyDescent="0.25">
      <c r="G200" s="70"/>
      <c r="H200" s="70"/>
      <c r="I200" s="70"/>
      <c r="J200" s="70"/>
      <c r="K200" s="70"/>
      <c r="L200" s="70"/>
      <c r="M200" s="70"/>
      <c r="N200" s="70"/>
    </row>
  </sheetData>
  <autoFilter ref="A2:N2" xr:uid="{1E975D69-8D69-4C5D-990B-9E310760C5A2}"/>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EB462-10BC-4689-9609-8DFBEE1E28D9}">
  <dimension ref="A1:T1053"/>
  <sheetViews>
    <sheetView workbookViewId="0">
      <pane xSplit="8" ySplit="1" topLeftCell="I2" activePane="bottomRight" state="frozen"/>
      <selection pane="topRight" activeCell="I1" sqref="I1"/>
      <selection pane="bottomLeft" activeCell="A2" sqref="A2"/>
      <selection pane="bottomRight" activeCell="A2" sqref="A2"/>
    </sheetView>
  </sheetViews>
  <sheetFormatPr baseColWidth="10" defaultRowHeight="15" x14ac:dyDescent="0.25"/>
  <cols>
    <col min="1" max="1" width="7.85546875" bestFit="1" customWidth="1"/>
    <col min="2" max="2" width="5" bestFit="1" customWidth="1"/>
    <col min="3" max="3" width="6.28515625" bestFit="1" customWidth="1"/>
    <col min="4" max="4" width="12.42578125" bestFit="1" customWidth="1"/>
    <col min="5" max="5" width="7.28515625" bestFit="1" customWidth="1"/>
    <col min="6" max="7" width="7.5703125" bestFit="1" customWidth="1"/>
    <col min="8" max="8" width="43" customWidth="1"/>
    <col min="9" max="9" width="9" bestFit="1" customWidth="1"/>
    <col min="10" max="11" width="8" bestFit="1" customWidth="1"/>
    <col min="12" max="14" width="17.42578125" bestFit="1" customWidth="1"/>
    <col min="15" max="17" width="9" bestFit="1" customWidth="1"/>
    <col min="18" max="20" width="17.42578125" bestFit="1" customWidth="1"/>
  </cols>
  <sheetData>
    <row r="1" spans="1:20" ht="61.5" thickTop="1" thickBot="1" x14ac:dyDescent="0.3">
      <c r="A1" s="32" t="s">
        <v>868</v>
      </c>
      <c r="B1" s="32" t="s">
        <v>869</v>
      </c>
      <c r="C1" s="32" t="s">
        <v>44</v>
      </c>
      <c r="D1" s="32" t="s">
        <v>1077</v>
      </c>
      <c r="E1" s="32" t="s">
        <v>1093</v>
      </c>
      <c r="F1" s="32" t="s">
        <v>1094</v>
      </c>
      <c r="G1" s="32" t="s">
        <v>1095</v>
      </c>
      <c r="H1" s="32" t="s">
        <v>103</v>
      </c>
      <c r="I1" s="81" t="s">
        <v>1081</v>
      </c>
      <c r="J1" s="81" t="s">
        <v>1082</v>
      </c>
      <c r="K1" s="81" t="s">
        <v>1083</v>
      </c>
      <c r="L1" s="32" t="s">
        <v>1084</v>
      </c>
      <c r="M1" s="32" t="s">
        <v>1085</v>
      </c>
      <c r="N1" s="32" t="s">
        <v>1086</v>
      </c>
      <c r="O1" s="81" t="s">
        <v>1087</v>
      </c>
      <c r="P1" s="81" t="s">
        <v>1088</v>
      </c>
      <c r="Q1" s="81" t="s">
        <v>1089</v>
      </c>
      <c r="R1" s="32" t="s">
        <v>1090</v>
      </c>
      <c r="S1" s="32" t="s">
        <v>1091</v>
      </c>
      <c r="T1" s="32" t="s">
        <v>1092</v>
      </c>
    </row>
    <row r="2" spans="1:20" ht="15.75" thickTop="1" x14ac:dyDescent="0.25">
      <c r="A2">
        <v>2019</v>
      </c>
      <c r="B2">
        <v>2018</v>
      </c>
      <c r="C2">
        <v>0</v>
      </c>
      <c r="D2" t="s">
        <v>1078</v>
      </c>
      <c r="E2">
        <v>1</v>
      </c>
      <c r="F2" t="s">
        <v>104</v>
      </c>
      <c r="G2" t="s">
        <v>167</v>
      </c>
      <c r="H2" t="s">
        <v>168</v>
      </c>
      <c r="I2">
        <v>171944</v>
      </c>
      <c r="J2">
        <v>224010</v>
      </c>
      <c r="K2">
        <v>395954</v>
      </c>
      <c r="L2">
        <v>194447</v>
      </c>
      <c r="M2">
        <v>251432</v>
      </c>
      <c r="N2">
        <v>445879</v>
      </c>
      <c r="O2">
        <v>3790070</v>
      </c>
      <c r="P2">
        <v>3745661</v>
      </c>
      <c r="Q2">
        <v>7535731</v>
      </c>
      <c r="R2">
        <v>5171186</v>
      </c>
      <c r="S2">
        <v>5006991</v>
      </c>
      <c r="T2">
        <v>10178177</v>
      </c>
    </row>
    <row r="3" spans="1:20" x14ac:dyDescent="0.25">
      <c r="A3">
        <v>2019</v>
      </c>
      <c r="B3">
        <v>2018</v>
      </c>
      <c r="C3">
        <v>0</v>
      </c>
      <c r="D3" t="s">
        <v>1078</v>
      </c>
      <c r="E3">
        <v>1</v>
      </c>
      <c r="F3" t="s">
        <v>169</v>
      </c>
      <c r="G3" t="s">
        <v>170</v>
      </c>
      <c r="H3" t="s">
        <v>171</v>
      </c>
      <c r="I3">
        <v>3744</v>
      </c>
      <c r="J3">
        <v>2235</v>
      </c>
      <c r="K3">
        <v>5979</v>
      </c>
      <c r="L3">
        <v>5941</v>
      </c>
      <c r="M3">
        <v>3547</v>
      </c>
      <c r="N3">
        <v>9488</v>
      </c>
      <c r="O3">
        <v>93376</v>
      </c>
      <c r="P3">
        <v>102953</v>
      </c>
      <c r="Q3">
        <v>196329</v>
      </c>
      <c r="R3">
        <v>283063</v>
      </c>
      <c r="S3">
        <v>307146</v>
      </c>
      <c r="T3">
        <v>590209</v>
      </c>
    </row>
    <row r="4" spans="1:20" x14ac:dyDescent="0.25">
      <c r="A4">
        <v>2019</v>
      </c>
      <c r="B4">
        <v>2018</v>
      </c>
      <c r="C4">
        <v>0</v>
      </c>
      <c r="D4" t="s">
        <v>1078</v>
      </c>
      <c r="E4">
        <v>1</v>
      </c>
      <c r="F4" t="s">
        <v>172</v>
      </c>
      <c r="G4" t="s">
        <v>173</v>
      </c>
      <c r="H4" t="s">
        <v>174</v>
      </c>
      <c r="I4">
        <v>1003</v>
      </c>
      <c r="J4">
        <v>1180</v>
      </c>
      <c r="K4">
        <v>2183</v>
      </c>
      <c r="L4">
        <v>1073</v>
      </c>
      <c r="M4">
        <v>1239</v>
      </c>
      <c r="N4">
        <v>2312</v>
      </c>
      <c r="O4">
        <v>68543</v>
      </c>
      <c r="P4">
        <v>87769</v>
      </c>
      <c r="Q4">
        <v>156312</v>
      </c>
      <c r="R4">
        <v>99056</v>
      </c>
      <c r="S4">
        <v>127739</v>
      </c>
      <c r="T4">
        <v>226795</v>
      </c>
    </row>
    <row r="5" spans="1:20" x14ac:dyDescent="0.25">
      <c r="A5">
        <v>2019</v>
      </c>
      <c r="B5">
        <v>2018</v>
      </c>
      <c r="C5">
        <v>0</v>
      </c>
      <c r="D5" t="s">
        <v>1078</v>
      </c>
      <c r="E5">
        <v>1</v>
      </c>
      <c r="F5" t="s">
        <v>175</v>
      </c>
      <c r="G5" t="s">
        <v>176</v>
      </c>
      <c r="H5" t="s">
        <v>177</v>
      </c>
      <c r="I5">
        <v>213231</v>
      </c>
      <c r="J5">
        <v>176272</v>
      </c>
      <c r="K5">
        <v>389503</v>
      </c>
      <c r="L5">
        <v>276914</v>
      </c>
      <c r="M5">
        <v>224216</v>
      </c>
      <c r="N5">
        <v>501130</v>
      </c>
      <c r="O5">
        <v>947257</v>
      </c>
      <c r="P5">
        <v>1226230</v>
      </c>
      <c r="Q5">
        <v>2173487</v>
      </c>
      <c r="R5">
        <v>1452275</v>
      </c>
      <c r="S5">
        <v>1850252</v>
      </c>
      <c r="T5">
        <v>3302527</v>
      </c>
    </row>
    <row r="6" spans="1:20" x14ac:dyDescent="0.25">
      <c r="A6">
        <v>2019</v>
      </c>
      <c r="B6">
        <v>2018</v>
      </c>
      <c r="C6">
        <v>0</v>
      </c>
      <c r="D6" t="s">
        <v>1078</v>
      </c>
      <c r="E6">
        <v>1</v>
      </c>
      <c r="F6" t="s">
        <v>178</v>
      </c>
      <c r="G6" t="s">
        <v>179</v>
      </c>
      <c r="H6" t="s">
        <v>824</v>
      </c>
      <c r="I6">
        <v>7249</v>
      </c>
      <c r="J6">
        <v>9403</v>
      </c>
      <c r="K6">
        <v>16652</v>
      </c>
      <c r="L6">
        <v>8460</v>
      </c>
      <c r="M6">
        <v>10379</v>
      </c>
      <c r="N6">
        <v>18839</v>
      </c>
      <c r="O6">
        <v>247126</v>
      </c>
      <c r="P6">
        <v>409417</v>
      </c>
      <c r="Q6">
        <v>656543</v>
      </c>
      <c r="R6">
        <v>489064</v>
      </c>
      <c r="S6">
        <v>605704</v>
      </c>
      <c r="T6">
        <v>1094768</v>
      </c>
    </row>
    <row r="7" spans="1:20" x14ac:dyDescent="0.25">
      <c r="A7">
        <v>2019</v>
      </c>
      <c r="B7">
        <v>2018</v>
      </c>
      <c r="C7">
        <v>0</v>
      </c>
      <c r="D7" t="s">
        <v>1078</v>
      </c>
      <c r="E7">
        <v>1</v>
      </c>
      <c r="F7" t="s">
        <v>180</v>
      </c>
      <c r="G7" t="s">
        <v>181</v>
      </c>
      <c r="H7" t="s">
        <v>182</v>
      </c>
      <c r="I7">
        <v>4772</v>
      </c>
      <c r="J7">
        <v>4625</v>
      </c>
      <c r="K7">
        <v>9397</v>
      </c>
      <c r="L7">
        <v>5316</v>
      </c>
      <c r="M7">
        <v>5116</v>
      </c>
      <c r="N7">
        <v>10432</v>
      </c>
      <c r="O7">
        <v>297995</v>
      </c>
      <c r="P7">
        <v>414387</v>
      </c>
      <c r="Q7">
        <v>712382</v>
      </c>
      <c r="R7">
        <v>621695</v>
      </c>
      <c r="S7">
        <v>869898</v>
      </c>
      <c r="T7">
        <v>1491593</v>
      </c>
    </row>
    <row r="8" spans="1:20" x14ac:dyDescent="0.25">
      <c r="A8">
        <v>2019</v>
      </c>
      <c r="B8">
        <v>2018</v>
      </c>
      <c r="C8">
        <v>0</v>
      </c>
      <c r="D8" t="s">
        <v>1078</v>
      </c>
      <c r="E8">
        <v>1</v>
      </c>
      <c r="F8" t="s">
        <v>183</v>
      </c>
      <c r="G8" t="s">
        <v>184</v>
      </c>
      <c r="H8" t="s">
        <v>185</v>
      </c>
      <c r="I8">
        <v>467</v>
      </c>
      <c r="J8">
        <v>850</v>
      </c>
      <c r="K8">
        <v>1317</v>
      </c>
      <c r="L8">
        <v>484</v>
      </c>
      <c r="M8">
        <v>882</v>
      </c>
      <c r="N8">
        <v>1366</v>
      </c>
      <c r="O8">
        <v>38831</v>
      </c>
      <c r="P8">
        <v>174412</v>
      </c>
      <c r="Q8">
        <v>213243</v>
      </c>
      <c r="R8">
        <v>55416</v>
      </c>
      <c r="S8">
        <v>214222</v>
      </c>
      <c r="T8">
        <v>269638</v>
      </c>
    </row>
    <row r="9" spans="1:20" x14ac:dyDescent="0.25">
      <c r="A9">
        <v>2019</v>
      </c>
      <c r="B9">
        <v>2018</v>
      </c>
      <c r="C9">
        <v>0</v>
      </c>
      <c r="D9" t="s">
        <v>1078</v>
      </c>
      <c r="E9">
        <v>1</v>
      </c>
      <c r="F9" t="s">
        <v>186</v>
      </c>
      <c r="G9" t="s">
        <v>187</v>
      </c>
      <c r="H9" t="s">
        <v>188</v>
      </c>
      <c r="I9">
        <v>75</v>
      </c>
      <c r="J9">
        <v>31</v>
      </c>
      <c r="K9">
        <v>106</v>
      </c>
      <c r="L9">
        <v>83</v>
      </c>
      <c r="M9">
        <v>38</v>
      </c>
      <c r="N9">
        <v>121</v>
      </c>
      <c r="O9">
        <v>2165</v>
      </c>
      <c r="P9">
        <v>2639</v>
      </c>
      <c r="Q9">
        <v>4804</v>
      </c>
      <c r="R9">
        <v>3737</v>
      </c>
      <c r="S9">
        <v>4383</v>
      </c>
      <c r="T9">
        <v>8120</v>
      </c>
    </row>
    <row r="10" spans="1:20" x14ac:dyDescent="0.25">
      <c r="A10">
        <v>2019</v>
      </c>
      <c r="B10">
        <v>2018</v>
      </c>
      <c r="C10">
        <v>0</v>
      </c>
      <c r="D10" t="s">
        <v>1078</v>
      </c>
      <c r="E10">
        <v>1</v>
      </c>
      <c r="F10" t="s">
        <v>189</v>
      </c>
      <c r="G10" t="s">
        <v>190</v>
      </c>
      <c r="H10" t="s">
        <v>191</v>
      </c>
      <c r="I10">
        <v>3019</v>
      </c>
      <c r="J10">
        <v>2768</v>
      </c>
      <c r="K10">
        <v>5787</v>
      </c>
      <c r="L10">
        <v>3514</v>
      </c>
      <c r="M10">
        <v>3135</v>
      </c>
      <c r="N10">
        <v>6649</v>
      </c>
      <c r="O10">
        <v>33933</v>
      </c>
      <c r="P10">
        <v>41601</v>
      </c>
      <c r="Q10">
        <v>75534</v>
      </c>
      <c r="R10">
        <v>72571</v>
      </c>
      <c r="S10">
        <v>90140</v>
      </c>
      <c r="T10">
        <v>162711</v>
      </c>
    </row>
    <row r="11" spans="1:20" x14ac:dyDescent="0.25">
      <c r="A11">
        <v>2019</v>
      </c>
      <c r="B11">
        <v>2018</v>
      </c>
      <c r="C11">
        <v>0</v>
      </c>
      <c r="D11" t="s">
        <v>1078</v>
      </c>
      <c r="E11">
        <v>1</v>
      </c>
      <c r="F11" t="s">
        <v>192</v>
      </c>
      <c r="G11" t="s">
        <v>193</v>
      </c>
      <c r="H11" t="s">
        <v>825</v>
      </c>
      <c r="I11">
        <v>275</v>
      </c>
      <c r="J11">
        <v>142</v>
      </c>
      <c r="K11">
        <v>417</v>
      </c>
      <c r="L11">
        <v>290</v>
      </c>
      <c r="M11">
        <v>155</v>
      </c>
      <c r="N11">
        <v>445</v>
      </c>
      <c r="O11">
        <v>5072</v>
      </c>
      <c r="P11">
        <v>4926</v>
      </c>
      <c r="Q11">
        <v>9998</v>
      </c>
      <c r="R11">
        <v>8306</v>
      </c>
      <c r="S11">
        <v>7454</v>
      </c>
      <c r="T11">
        <v>15760</v>
      </c>
    </row>
    <row r="12" spans="1:20" x14ac:dyDescent="0.25">
      <c r="A12">
        <v>2019</v>
      </c>
      <c r="B12">
        <v>2018</v>
      </c>
      <c r="C12">
        <v>0</v>
      </c>
      <c r="D12" t="s">
        <v>1078</v>
      </c>
      <c r="E12">
        <v>1</v>
      </c>
      <c r="F12" t="s">
        <v>194</v>
      </c>
      <c r="G12" t="s">
        <v>195</v>
      </c>
      <c r="H12" t="s">
        <v>826</v>
      </c>
      <c r="I12">
        <v>30512</v>
      </c>
      <c r="J12">
        <v>40764</v>
      </c>
      <c r="K12">
        <v>71276</v>
      </c>
      <c r="L12">
        <v>36090</v>
      </c>
      <c r="M12">
        <v>48258</v>
      </c>
      <c r="N12">
        <v>84348</v>
      </c>
      <c r="O12">
        <v>1682857</v>
      </c>
      <c r="P12">
        <v>2295580</v>
      </c>
      <c r="Q12">
        <v>3978437</v>
      </c>
      <c r="R12">
        <v>2569725</v>
      </c>
      <c r="S12">
        <v>3716886</v>
      </c>
      <c r="T12">
        <v>6286611</v>
      </c>
    </row>
    <row r="13" spans="1:20" x14ac:dyDescent="0.25">
      <c r="A13">
        <v>2019</v>
      </c>
      <c r="B13">
        <v>2018</v>
      </c>
      <c r="C13">
        <v>0</v>
      </c>
      <c r="D13" t="s">
        <v>1078</v>
      </c>
      <c r="E13">
        <v>1</v>
      </c>
      <c r="F13" t="s">
        <v>196</v>
      </c>
      <c r="G13" t="s">
        <v>197</v>
      </c>
      <c r="H13" t="s">
        <v>198</v>
      </c>
      <c r="I13">
        <v>17753</v>
      </c>
      <c r="J13">
        <v>12029</v>
      </c>
      <c r="K13">
        <v>29782</v>
      </c>
      <c r="L13">
        <v>25789</v>
      </c>
      <c r="M13">
        <v>15774</v>
      </c>
      <c r="N13">
        <v>41563</v>
      </c>
      <c r="O13">
        <v>329189</v>
      </c>
      <c r="P13">
        <v>322184</v>
      </c>
      <c r="Q13">
        <v>651373</v>
      </c>
      <c r="R13">
        <v>1221439</v>
      </c>
      <c r="S13">
        <v>1162715</v>
      </c>
      <c r="T13">
        <v>2384154</v>
      </c>
    </row>
    <row r="14" spans="1:20" x14ac:dyDescent="0.25">
      <c r="A14">
        <v>2019</v>
      </c>
      <c r="B14">
        <v>2018</v>
      </c>
      <c r="C14">
        <v>0</v>
      </c>
      <c r="D14" t="s">
        <v>1078</v>
      </c>
      <c r="E14">
        <v>1</v>
      </c>
      <c r="F14" t="s">
        <v>199</v>
      </c>
      <c r="G14" t="s">
        <v>200</v>
      </c>
      <c r="H14" t="s">
        <v>201</v>
      </c>
      <c r="I14">
        <v>5315</v>
      </c>
      <c r="J14">
        <v>1515</v>
      </c>
      <c r="K14">
        <v>6830</v>
      </c>
      <c r="L14">
        <v>10208</v>
      </c>
      <c r="M14">
        <v>2791</v>
      </c>
      <c r="N14">
        <v>12999</v>
      </c>
      <c r="O14">
        <v>70623</v>
      </c>
      <c r="P14">
        <v>27122</v>
      </c>
      <c r="Q14">
        <v>97745</v>
      </c>
      <c r="R14">
        <v>304032</v>
      </c>
      <c r="S14">
        <v>89302</v>
      </c>
      <c r="T14">
        <v>393334</v>
      </c>
    </row>
    <row r="15" spans="1:20" x14ac:dyDescent="0.25">
      <c r="A15">
        <v>2019</v>
      </c>
      <c r="B15">
        <v>2018</v>
      </c>
      <c r="C15">
        <v>0</v>
      </c>
      <c r="D15" t="s">
        <v>1078</v>
      </c>
      <c r="E15">
        <v>1</v>
      </c>
      <c r="F15" t="s">
        <v>202</v>
      </c>
      <c r="G15" t="s">
        <v>203</v>
      </c>
      <c r="H15" t="s">
        <v>204</v>
      </c>
      <c r="I15">
        <v>18695</v>
      </c>
      <c r="J15">
        <v>18182</v>
      </c>
      <c r="K15">
        <v>36877</v>
      </c>
      <c r="L15">
        <v>20998</v>
      </c>
      <c r="M15">
        <v>20049</v>
      </c>
      <c r="N15">
        <v>41047</v>
      </c>
      <c r="O15">
        <v>2418933</v>
      </c>
      <c r="P15">
        <v>2608382</v>
      </c>
      <c r="Q15">
        <v>5027315</v>
      </c>
      <c r="R15">
        <v>3197354</v>
      </c>
      <c r="S15">
        <v>3457976</v>
      </c>
      <c r="T15">
        <v>6655330</v>
      </c>
    </row>
    <row r="16" spans="1:20" x14ac:dyDescent="0.25">
      <c r="A16">
        <v>2019</v>
      </c>
      <c r="B16">
        <v>2018</v>
      </c>
      <c r="C16">
        <v>0</v>
      </c>
      <c r="D16" t="s">
        <v>1078</v>
      </c>
      <c r="E16">
        <v>1</v>
      </c>
      <c r="F16" t="s">
        <v>205</v>
      </c>
      <c r="G16" t="s">
        <v>206</v>
      </c>
      <c r="H16" t="s">
        <v>207</v>
      </c>
      <c r="I16">
        <v>100664</v>
      </c>
      <c r="J16">
        <v>108966</v>
      </c>
      <c r="K16">
        <v>209630</v>
      </c>
      <c r="L16">
        <v>125019</v>
      </c>
      <c r="M16">
        <v>132584</v>
      </c>
      <c r="N16">
        <v>257603</v>
      </c>
      <c r="O16">
        <v>2036769</v>
      </c>
      <c r="P16">
        <v>3304878</v>
      </c>
      <c r="Q16">
        <v>5341647</v>
      </c>
      <c r="R16">
        <v>3908706</v>
      </c>
      <c r="S16">
        <v>5475992</v>
      </c>
      <c r="T16">
        <v>9384698</v>
      </c>
    </row>
    <row r="17" spans="1:20" x14ac:dyDescent="0.25">
      <c r="A17">
        <v>2019</v>
      </c>
      <c r="B17">
        <v>2018</v>
      </c>
      <c r="C17">
        <v>0</v>
      </c>
      <c r="D17" t="s">
        <v>1078</v>
      </c>
      <c r="E17">
        <v>1</v>
      </c>
      <c r="F17" t="s">
        <v>208</v>
      </c>
      <c r="G17" t="s">
        <v>209</v>
      </c>
      <c r="H17" t="s">
        <v>210</v>
      </c>
      <c r="I17">
        <v>2034</v>
      </c>
      <c r="J17">
        <v>1381</v>
      </c>
      <c r="K17">
        <v>3415</v>
      </c>
      <c r="L17">
        <v>2640</v>
      </c>
      <c r="M17">
        <v>1766</v>
      </c>
      <c r="N17">
        <v>4406</v>
      </c>
      <c r="O17">
        <v>25318</v>
      </c>
      <c r="P17">
        <v>48294</v>
      </c>
      <c r="Q17">
        <v>73612</v>
      </c>
      <c r="R17">
        <v>56564</v>
      </c>
      <c r="S17">
        <v>88625</v>
      </c>
      <c r="T17">
        <v>145189</v>
      </c>
    </row>
    <row r="18" spans="1:20" x14ac:dyDescent="0.25">
      <c r="A18">
        <v>2019</v>
      </c>
      <c r="B18">
        <v>2018</v>
      </c>
      <c r="C18">
        <v>0</v>
      </c>
      <c r="D18" t="s">
        <v>1078</v>
      </c>
      <c r="E18">
        <v>1</v>
      </c>
      <c r="F18" t="s">
        <v>211</v>
      </c>
      <c r="G18" t="s">
        <v>212</v>
      </c>
      <c r="H18" t="s">
        <v>213</v>
      </c>
      <c r="I18">
        <v>1433</v>
      </c>
      <c r="J18">
        <v>1761</v>
      </c>
      <c r="K18">
        <v>3194</v>
      </c>
      <c r="L18">
        <v>1711</v>
      </c>
      <c r="M18">
        <v>2016</v>
      </c>
      <c r="N18">
        <v>3727</v>
      </c>
      <c r="O18">
        <v>212075</v>
      </c>
      <c r="P18">
        <v>300479</v>
      </c>
      <c r="Q18">
        <v>512554</v>
      </c>
      <c r="R18">
        <v>288911</v>
      </c>
      <c r="S18">
        <v>422343</v>
      </c>
      <c r="T18">
        <v>711254</v>
      </c>
    </row>
    <row r="19" spans="1:20" x14ac:dyDescent="0.25">
      <c r="A19">
        <v>2019</v>
      </c>
      <c r="B19">
        <v>2018</v>
      </c>
      <c r="C19">
        <v>0</v>
      </c>
      <c r="D19" t="s">
        <v>1078</v>
      </c>
      <c r="E19">
        <v>1</v>
      </c>
      <c r="F19" t="s">
        <v>214</v>
      </c>
      <c r="G19" t="s">
        <v>215</v>
      </c>
      <c r="H19" t="s">
        <v>827</v>
      </c>
      <c r="I19">
        <v>7356</v>
      </c>
      <c r="J19">
        <v>7510</v>
      </c>
      <c r="K19">
        <v>14866</v>
      </c>
      <c r="L19">
        <v>8569</v>
      </c>
      <c r="M19">
        <v>8634</v>
      </c>
      <c r="N19">
        <v>17203</v>
      </c>
      <c r="O19">
        <v>423138</v>
      </c>
      <c r="P19">
        <v>639642</v>
      </c>
      <c r="Q19">
        <v>1062780</v>
      </c>
      <c r="R19">
        <v>599016</v>
      </c>
      <c r="S19">
        <v>882782</v>
      </c>
      <c r="T19">
        <v>1481798</v>
      </c>
    </row>
    <row r="20" spans="1:20" x14ac:dyDescent="0.25">
      <c r="A20">
        <v>2019</v>
      </c>
      <c r="B20">
        <v>2018</v>
      </c>
      <c r="C20">
        <v>0</v>
      </c>
      <c r="D20" t="s">
        <v>1078</v>
      </c>
      <c r="E20">
        <v>1</v>
      </c>
      <c r="F20" t="s">
        <v>216</v>
      </c>
      <c r="G20" t="s">
        <v>217</v>
      </c>
      <c r="H20" t="s">
        <v>218</v>
      </c>
      <c r="I20">
        <v>3297</v>
      </c>
      <c r="J20">
        <v>3579</v>
      </c>
      <c r="K20">
        <v>6876</v>
      </c>
      <c r="L20">
        <v>4144</v>
      </c>
      <c r="M20">
        <v>4330</v>
      </c>
      <c r="N20">
        <v>8474</v>
      </c>
      <c r="O20">
        <v>36923</v>
      </c>
      <c r="P20">
        <v>43377</v>
      </c>
      <c r="Q20">
        <v>80300</v>
      </c>
      <c r="R20">
        <v>108393</v>
      </c>
      <c r="S20">
        <v>128719</v>
      </c>
      <c r="T20">
        <v>237112</v>
      </c>
    </row>
    <row r="21" spans="1:20" x14ac:dyDescent="0.25">
      <c r="A21">
        <v>2019</v>
      </c>
      <c r="B21">
        <v>2018</v>
      </c>
      <c r="C21">
        <v>0</v>
      </c>
      <c r="D21" t="s">
        <v>1078</v>
      </c>
      <c r="E21">
        <v>1</v>
      </c>
      <c r="F21" t="s">
        <v>219</v>
      </c>
      <c r="G21" t="s">
        <v>220</v>
      </c>
      <c r="H21" t="s">
        <v>843</v>
      </c>
      <c r="I21">
        <v>557843</v>
      </c>
      <c r="J21">
        <v>691004</v>
      </c>
      <c r="K21">
        <v>1248847</v>
      </c>
      <c r="L21">
        <v>1013345</v>
      </c>
      <c r="M21">
        <v>1117703</v>
      </c>
      <c r="N21">
        <v>2131048</v>
      </c>
      <c r="O21">
        <v>263312</v>
      </c>
      <c r="P21">
        <v>420749</v>
      </c>
      <c r="Q21">
        <v>684061</v>
      </c>
      <c r="R21">
        <v>463042</v>
      </c>
      <c r="S21">
        <v>724492</v>
      </c>
      <c r="T21">
        <v>1187534</v>
      </c>
    </row>
    <row r="22" spans="1:20" x14ac:dyDescent="0.25">
      <c r="A22">
        <v>2019</v>
      </c>
      <c r="B22">
        <v>2018</v>
      </c>
      <c r="C22">
        <v>0</v>
      </c>
      <c r="D22" t="s">
        <v>1078</v>
      </c>
      <c r="E22">
        <v>1</v>
      </c>
      <c r="F22" t="s">
        <v>105</v>
      </c>
      <c r="G22" t="s">
        <v>105</v>
      </c>
      <c r="H22" t="s">
        <v>221</v>
      </c>
      <c r="I22">
        <v>55389</v>
      </c>
      <c r="J22">
        <v>47581</v>
      </c>
      <c r="K22">
        <v>102970</v>
      </c>
      <c r="L22">
        <v>59259</v>
      </c>
      <c r="M22">
        <v>50300</v>
      </c>
      <c r="N22">
        <v>109559</v>
      </c>
      <c r="O22">
        <v>1708967</v>
      </c>
      <c r="P22">
        <v>1909199</v>
      </c>
      <c r="Q22">
        <v>3618166</v>
      </c>
      <c r="R22">
        <v>2225284</v>
      </c>
      <c r="S22">
        <v>2464691</v>
      </c>
      <c r="T22">
        <v>4689975</v>
      </c>
    </row>
    <row r="23" spans="1:20" x14ac:dyDescent="0.25">
      <c r="A23">
        <v>2019</v>
      </c>
      <c r="B23">
        <v>2018</v>
      </c>
      <c r="C23">
        <v>0</v>
      </c>
      <c r="D23" t="s">
        <v>1078</v>
      </c>
      <c r="E23">
        <v>2</v>
      </c>
      <c r="F23" t="s">
        <v>107</v>
      </c>
      <c r="G23" t="s">
        <v>222</v>
      </c>
      <c r="H23" t="s">
        <v>223</v>
      </c>
      <c r="I23">
        <v>19832</v>
      </c>
      <c r="J23">
        <v>8638</v>
      </c>
      <c r="K23">
        <v>28470</v>
      </c>
      <c r="L23">
        <v>58913</v>
      </c>
      <c r="M23">
        <v>22233</v>
      </c>
      <c r="N23">
        <v>81146</v>
      </c>
      <c r="O23">
        <v>91758</v>
      </c>
      <c r="P23">
        <v>63898</v>
      </c>
      <c r="Q23">
        <v>155656</v>
      </c>
      <c r="R23">
        <v>426470</v>
      </c>
      <c r="S23">
        <v>241170</v>
      </c>
      <c r="T23">
        <v>667640</v>
      </c>
    </row>
    <row r="24" spans="1:20" x14ac:dyDescent="0.25">
      <c r="A24">
        <v>2019</v>
      </c>
      <c r="B24">
        <v>2018</v>
      </c>
      <c r="C24">
        <v>0</v>
      </c>
      <c r="D24" t="s">
        <v>1078</v>
      </c>
      <c r="E24">
        <v>2</v>
      </c>
      <c r="F24" t="s">
        <v>224</v>
      </c>
      <c r="G24" t="s">
        <v>225</v>
      </c>
      <c r="H24" t="s">
        <v>226</v>
      </c>
      <c r="I24">
        <v>114416</v>
      </c>
      <c r="J24">
        <v>88271</v>
      </c>
      <c r="K24">
        <v>202687</v>
      </c>
      <c r="L24">
        <v>290019</v>
      </c>
      <c r="M24">
        <v>207402</v>
      </c>
      <c r="N24">
        <v>497421</v>
      </c>
      <c r="O24">
        <v>552460</v>
      </c>
      <c r="P24">
        <v>580191</v>
      </c>
      <c r="Q24">
        <v>1132651</v>
      </c>
      <c r="R24">
        <v>2158503</v>
      </c>
      <c r="S24">
        <v>1994632</v>
      </c>
      <c r="T24">
        <v>4153135</v>
      </c>
    </row>
    <row r="25" spans="1:20" x14ac:dyDescent="0.25">
      <c r="A25">
        <v>2019</v>
      </c>
      <c r="B25">
        <v>2018</v>
      </c>
      <c r="C25">
        <v>0</v>
      </c>
      <c r="D25" t="s">
        <v>1078</v>
      </c>
      <c r="E25">
        <v>2</v>
      </c>
      <c r="F25" t="s">
        <v>227</v>
      </c>
      <c r="G25" t="s">
        <v>228</v>
      </c>
      <c r="H25" t="s">
        <v>229</v>
      </c>
      <c r="I25">
        <v>66256</v>
      </c>
      <c r="J25">
        <v>41351</v>
      </c>
      <c r="K25">
        <v>107607</v>
      </c>
      <c r="L25">
        <v>194884</v>
      </c>
      <c r="M25">
        <v>118619</v>
      </c>
      <c r="N25">
        <v>313503</v>
      </c>
      <c r="O25">
        <v>204787</v>
      </c>
      <c r="P25">
        <v>153076</v>
      </c>
      <c r="Q25">
        <v>357863</v>
      </c>
      <c r="R25">
        <v>828956</v>
      </c>
      <c r="S25">
        <v>545057</v>
      </c>
      <c r="T25">
        <v>1374013</v>
      </c>
    </row>
    <row r="26" spans="1:20" x14ac:dyDescent="0.25">
      <c r="A26">
        <v>2019</v>
      </c>
      <c r="B26">
        <v>2018</v>
      </c>
      <c r="C26">
        <v>0</v>
      </c>
      <c r="D26" t="s">
        <v>1078</v>
      </c>
      <c r="E26">
        <v>2</v>
      </c>
      <c r="F26" t="s">
        <v>230</v>
      </c>
      <c r="G26" t="s">
        <v>231</v>
      </c>
      <c r="H26" t="s">
        <v>232</v>
      </c>
      <c r="I26">
        <v>2008</v>
      </c>
      <c r="J26">
        <v>1624</v>
      </c>
      <c r="K26">
        <v>3632</v>
      </c>
      <c r="L26">
        <v>6468</v>
      </c>
      <c r="M26">
        <v>4797</v>
      </c>
      <c r="N26">
        <v>11265</v>
      </c>
      <c r="O26">
        <v>15940</v>
      </c>
      <c r="P26">
        <v>17887</v>
      </c>
      <c r="Q26">
        <v>33827</v>
      </c>
      <c r="R26">
        <v>47782</v>
      </c>
      <c r="S26">
        <v>52395</v>
      </c>
      <c r="T26">
        <v>100177</v>
      </c>
    </row>
    <row r="27" spans="1:20" x14ac:dyDescent="0.25">
      <c r="A27">
        <v>2019</v>
      </c>
      <c r="B27">
        <v>2018</v>
      </c>
      <c r="C27">
        <v>0</v>
      </c>
      <c r="D27" t="s">
        <v>1078</v>
      </c>
      <c r="E27">
        <v>2</v>
      </c>
      <c r="F27" t="s">
        <v>233</v>
      </c>
      <c r="G27" t="s">
        <v>234</v>
      </c>
      <c r="H27" t="s">
        <v>235</v>
      </c>
      <c r="I27">
        <v>53893</v>
      </c>
      <c r="J27">
        <v>44945</v>
      </c>
      <c r="K27">
        <v>98838</v>
      </c>
      <c r="L27">
        <v>103667</v>
      </c>
      <c r="M27">
        <v>77107</v>
      </c>
      <c r="N27">
        <v>180774</v>
      </c>
      <c r="O27">
        <v>1231690</v>
      </c>
      <c r="P27">
        <v>1502390</v>
      </c>
      <c r="Q27">
        <v>2734080</v>
      </c>
      <c r="R27">
        <v>3907647</v>
      </c>
      <c r="S27">
        <v>4298211</v>
      </c>
      <c r="T27">
        <v>8205858</v>
      </c>
    </row>
    <row r="28" spans="1:20" x14ac:dyDescent="0.25">
      <c r="A28">
        <v>2019</v>
      </c>
      <c r="B28">
        <v>2018</v>
      </c>
      <c r="C28">
        <v>0</v>
      </c>
      <c r="D28" t="s">
        <v>1078</v>
      </c>
      <c r="E28">
        <v>2</v>
      </c>
      <c r="F28" t="s">
        <v>236</v>
      </c>
      <c r="G28" t="s">
        <v>237</v>
      </c>
      <c r="H28" t="s">
        <v>238</v>
      </c>
      <c r="I28">
        <v>7588</v>
      </c>
      <c r="J28">
        <v>6731</v>
      </c>
      <c r="K28">
        <v>14319</v>
      </c>
      <c r="L28">
        <v>19511</v>
      </c>
      <c r="M28">
        <v>16493</v>
      </c>
      <c r="N28">
        <v>36004</v>
      </c>
      <c r="O28">
        <v>45499</v>
      </c>
      <c r="P28">
        <v>53854</v>
      </c>
      <c r="Q28">
        <v>99353</v>
      </c>
      <c r="R28">
        <v>142836</v>
      </c>
      <c r="S28">
        <v>157467</v>
      </c>
      <c r="T28">
        <v>300303</v>
      </c>
    </row>
    <row r="29" spans="1:20" x14ac:dyDescent="0.25">
      <c r="A29">
        <v>2019</v>
      </c>
      <c r="B29">
        <v>2018</v>
      </c>
      <c r="C29">
        <v>0</v>
      </c>
      <c r="D29" t="s">
        <v>1078</v>
      </c>
      <c r="E29">
        <v>2</v>
      </c>
      <c r="F29" t="s">
        <v>239</v>
      </c>
      <c r="G29" t="s">
        <v>239</v>
      </c>
      <c r="H29" t="s">
        <v>240</v>
      </c>
      <c r="I29">
        <v>1126</v>
      </c>
      <c r="J29">
        <v>132632</v>
      </c>
      <c r="K29">
        <v>133758</v>
      </c>
      <c r="L29">
        <v>1969</v>
      </c>
      <c r="M29">
        <v>248946</v>
      </c>
      <c r="N29">
        <v>250915</v>
      </c>
      <c r="O29">
        <v>13804</v>
      </c>
      <c r="P29">
        <v>1228233</v>
      </c>
      <c r="Q29">
        <v>1242037</v>
      </c>
      <c r="R29">
        <v>39851</v>
      </c>
      <c r="S29">
        <v>6188127</v>
      </c>
      <c r="T29">
        <v>6227978</v>
      </c>
    </row>
    <row r="30" spans="1:20" x14ac:dyDescent="0.25">
      <c r="A30">
        <v>2019</v>
      </c>
      <c r="B30">
        <v>2018</v>
      </c>
      <c r="C30">
        <v>0</v>
      </c>
      <c r="D30" t="s">
        <v>1078</v>
      </c>
      <c r="E30">
        <v>2</v>
      </c>
      <c r="F30" t="s">
        <v>241</v>
      </c>
      <c r="G30" t="s">
        <v>242</v>
      </c>
      <c r="H30" t="s">
        <v>243</v>
      </c>
      <c r="I30">
        <v>17</v>
      </c>
      <c r="J30">
        <v>47171</v>
      </c>
      <c r="K30">
        <v>47188</v>
      </c>
      <c r="L30">
        <v>25</v>
      </c>
      <c r="M30">
        <v>115158</v>
      </c>
      <c r="N30">
        <v>115183</v>
      </c>
      <c r="O30">
        <v>537</v>
      </c>
      <c r="P30">
        <v>465161</v>
      </c>
      <c r="Q30">
        <v>465698</v>
      </c>
      <c r="R30">
        <v>1090</v>
      </c>
      <c r="S30">
        <v>1712590</v>
      </c>
      <c r="T30">
        <v>1713680</v>
      </c>
    </row>
    <row r="31" spans="1:20" x14ac:dyDescent="0.25">
      <c r="A31">
        <v>2019</v>
      </c>
      <c r="B31">
        <v>2018</v>
      </c>
      <c r="C31">
        <v>0</v>
      </c>
      <c r="D31" t="s">
        <v>1078</v>
      </c>
      <c r="E31">
        <v>2</v>
      </c>
      <c r="F31" t="s">
        <v>244</v>
      </c>
      <c r="G31" t="s">
        <v>245</v>
      </c>
      <c r="H31" t="s">
        <v>246</v>
      </c>
      <c r="I31">
        <v>93584</v>
      </c>
      <c r="J31">
        <v>11</v>
      </c>
      <c r="K31">
        <v>93595</v>
      </c>
      <c r="L31">
        <v>165544</v>
      </c>
      <c r="M31">
        <v>22</v>
      </c>
      <c r="N31">
        <v>165566</v>
      </c>
      <c r="O31">
        <v>989492</v>
      </c>
      <c r="P31">
        <v>636</v>
      </c>
      <c r="Q31">
        <v>990128</v>
      </c>
      <c r="R31">
        <v>3722241</v>
      </c>
      <c r="S31">
        <v>1107</v>
      </c>
      <c r="T31">
        <v>3723348</v>
      </c>
    </row>
    <row r="32" spans="1:20" x14ac:dyDescent="0.25">
      <c r="A32">
        <v>2019</v>
      </c>
      <c r="B32">
        <v>2018</v>
      </c>
      <c r="C32">
        <v>0</v>
      </c>
      <c r="D32" t="s">
        <v>1078</v>
      </c>
      <c r="E32">
        <v>2</v>
      </c>
      <c r="F32" t="s">
        <v>247</v>
      </c>
      <c r="G32" t="s">
        <v>248</v>
      </c>
      <c r="H32" t="s">
        <v>249</v>
      </c>
      <c r="I32">
        <v>64511</v>
      </c>
      <c r="J32">
        <v>25284</v>
      </c>
      <c r="K32">
        <v>89795</v>
      </c>
      <c r="L32">
        <v>146017</v>
      </c>
      <c r="M32">
        <v>54764</v>
      </c>
      <c r="N32">
        <v>200781</v>
      </c>
      <c r="O32">
        <v>359890</v>
      </c>
      <c r="P32">
        <v>203410</v>
      </c>
      <c r="Q32">
        <v>563300</v>
      </c>
      <c r="R32">
        <v>1699884</v>
      </c>
      <c r="S32">
        <v>827970</v>
      </c>
      <c r="T32">
        <v>2527854</v>
      </c>
    </row>
    <row r="33" spans="1:20" x14ac:dyDescent="0.25">
      <c r="A33">
        <v>2019</v>
      </c>
      <c r="B33">
        <v>2018</v>
      </c>
      <c r="C33">
        <v>0</v>
      </c>
      <c r="D33" t="s">
        <v>1078</v>
      </c>
      <c r="E33">
        <v>2</v>
      </c>
      <c r="F33" t="s">
        <v>250</v>
      </c>
      <c r="G33" t="s">
        <v>251</v>
      </c>
      <c r="H33" t="s">
        <v>844</v>
      </c>
      <c r="I33">
        <v>9344</v>
      </c>
      <c r="J33">
        <v>8105</v>
      </c>
      <c r="K33">
        <v>17449</v>
      </c>
      <c r="L33">
        <v>22086</v>
      </c>
      <c r="M33">
        <v>18219</v>
      </c>
      <c r="N33">
        <v>40305</v>
      </c>
      <c r="O33">
        <v>57773</v>
      </c>
      <c r="P33">
        <v>74231</v>
      </c>
      <c r="Q33">
        <v>132004</v>
      </c>
      <c r="R33">
        <v>188535</v>
      </c>
      <c r="S33">
        <v>217379</v>
      </c>
      <c r="T33">
        <v>405914</v>
      </c>
    </row>
    <row r="34" spans="1:20" x14ac:dyDescent="0.25">
      <c r="A34">
        <v>2019</v>
      </c>
      <c r="B34">
        <v>2018</v>
      </c>
      <c r="C34">
        <v>0</v>
      </c>
      <c r="D34" t="s">
        <v>1078</v>
      </c>
      <c r="E34">
        <v>2</v>
      </c>
      <c r="F34" t="s">
        <v>252</v>
      </c>
      <c r="G34" t="s">
        <v>253</v>
      </c>
      <c r="H34" t="s">
        <v>254</v>
      </c>
      <c r="I34">
        <v>4686</v>
      </c>
      <c r="J34">
        <v>9336</v>
      </c>
      <c r="K34">
        <v>14022</v>
      </c>
      <c r="L34">
        <v>9669</v>
      </c>
      <c r="M34">
        <v>17125</v>
      </c>
      <c r="N34">
        <v>26794</v>
      </c>
      <c r="O34">
        <v>47832</v>
      </c>
      <c r="P34">
        <v>133435</v>
      </c>
      <c r="Q34">
        <v>181267</v>
      </c>
      <c r="R34">
        <v>172805</v>
      </c>
      <c r="S34">
        <v>496360</v>
      </c>
      <c r="T34">
        <v>669165</v>
      </c>
    </row>
    <row r="35" spans="1:20" x14ac:dyDescent="0.25">
      <c r="A35">
        <v>2019</v>
      </c>
      <c r="B35">
        <v>2018</v>
      </c>
      <c r="C35">
        <v>0</v>
      </c>
      <c r="D35" t="s">
        <v>1078</v>
      </c>
      <c r="E35">
        <v>2</v>
      </c>
      <c r="F35" t="s">
        <v>255</v>
      </c>
      <c r="G35" t="s">
        <v>256</v>
      </c>
      <c r="H35" t="s">
        <v>845</v>
      </c>
      <c r="I35">
        <v>150915</v>
      </c>
      <c r="J35">
        <v>153701</v>
      </c>
      <c r="K35">
        <v>304616</v>
      </c>
      <c r="L35">
        <v>575689</v>
      </c>
      <c r="M35">
        <v>551414</v>
      </c>
      <c r="N35">
        <v>1127103</v>
      </c>
      <c r="O35">
        <v>476089</v>
      </c>
      <c r="P35">
        <v>558417</v>
      </c>
      <c r="Q35">
        <v>1034506</v>
      </c>
      <c r="R35">
        <v>1635414</v>
      </c>
      <c r="S35">
        <v>1852213</v>
      </c>
      <c r="T35">
        <v>3487627</v>
      </c>
    </row>
    <row r="36" spans="1:20" x14ac:dyDescent="0.25">
      <c r="A36">
        <v>2019</v>
      </c>
      <c r="B36">
        <v>2018</v>
      </c>
      <c r="C36">
        <v>0</v>
      </c>
      <c r="D36" t="s">
        <v>1078</v>
      </c>
      <c r="E36">
        <v>2</v>
      </c>
      <c r="F36" t="s">
        <v>257</v>
      </c>
      <c r="G36" t="s">
        <v>258</v>
      </c>
      <c r="H36" t="s">
        <v>846</v>
      </c>
      <c r="I36">
        <v>50000</v>
      </c>
      <c r="J36">
        <v>41429</v>
      </c>
      <c r="K36">
        <v>91429</v>
      </c>
      <c r="L36">
        <v>146062</v>
      </c>
      <c r="M36">
        <v>116260</v>
      </c>
      <c r="N36">
        <v>262322</v>
      </c>
      <c r="O36">
        <v>256571</v>
      </c>
      <c r="P36">
        <v>254026</v>
      </c>
      <c r="Q36">
        <v>510597</v>
      </c>
      <c r="R36">
        <v>1311535</v>
      </c>
      <c r="S36">
        <v>1265335</v>
      </c>
      <c r="T36">
        <v>2576870</v>
      </c>
    </row>
    <row r="37" spans="1:20" x14ac:dyDescent="0.25">
      <c r="A37">
        <v>2019</v>
      </c>
      <c r="B37">
        <v>2018</v>
      </c>
      <c r="C37">
        <v>0</v>
      </c>
      <c r="D37" t="s">
        <v>1078</v>
      </c>
      <c r="E37">
        <v>2</v>
      </c>
      <c r="F37" t="s">
        <v>259</v>
      </c>
      <c r="G37" t="s">
        <v>259</v>
      </c>
      <c r="H37" t="s">
        <v>260</v>
      </c>
      <c r="I37">
        <v>20322</v>
      </c>
      <c r="J37">
        <v>12435</v>
      </c>
      <c r="K37">
        <v>32757</v>
      </c>
      <c r="L37">
        <v>29347</v>
      </c>
      <c r="M37">
        <v>17517</v>
      </c>
      <c r="N37">
        <v>46864</v>
      </c>
      <c r="O37">
        <v>4853</v>
      </c>
      <c r="P37">
        <v>4581</v>
      </c>
      <c r="Q37">
        <v>9434</v>
      </c>
      <c r="R37">
        <v>10738</v>
      </c>
      <c r="S37">
        <v>9980</v>
      </c>
      <c r="T37">
        <v>20718</v>
      </c>
    </row>
    <row r="38" spans="1:20" x14ac:dyDescent="0.25">
      <c r="A38">
        <v>2019</v>
      </c>
      <c r="B38">
        <v>2018</v>
      </c>
      <c r="C38">
        <v>0</v>
      </c>
      <c r="D38" t="s">
        <v>1078</v>
      </c>
      <c r="E38">
        <v>2</v>
      </c>
      <c r="F38" t="s">
        <v>261</v>
      </c>
      <c r="G38" t="s">
        <v>262</v>
      </c>
      <c r="H38" t="s">
        <v>263</v>
      </c>
      <c r="I38">
        <v>13177</v>
      </c>
      <c r="J38">
        <v>38588</v>
      </c>
      <c r="K38">
        <v>51765</v>
      </c>
      <c r="L38">
        <v>18315</v>
      </c>
      <c r="M38">
        <v>51773</v>
      </c>
      <c r="N38">
        <v>70088</v>
      </c>
      <c r="O38">
        <v>510767</v>
      </c>
      <c r="P38">
        <v>634634</v>
      </c>
      <c r="Q38">
        <v>1145401</v>
      </c>
      <c r="R38">
        <v>1196670</v>
      </c>
      <c r="S38">
        <v>1372918</v>
      </c>
      <c r="T38">
        <v>2569588</v>
      </c>
    </row>
    <row r="39" spans="1:20" x14ac:dyDescent="0.25">
      <c r="A39">
        <v>2019</v>
      </c>
      <c r="B39">
        <v>2018</v>
      </c>
      <c r="C39">
        <v>0</v>
      </c>
      <c r="D39" t="s">
        <v>1078</v>
      </c>
      <c r="E39">
        <v>2</v>
      </c>
      <c r="F39" t="s">
        <v>264</v>
      </c>
      <c r="G39" t="s">
        <v>265</v>
      </c>
      <c r="H39" t="s">
        <v>266</v>
      </c>
      <c r="I39">
        <v>182690</v>
      </c>
      <c r="J39">
        <v>311747</v>
      </c>
      <c r="K39">
        <v>494437</v>
      </c>
      <c r="L39">
        <v>251473</v>
      </c>
      <c r="M39">
        <v>405853</v>
      </c>
      <c r="N39">
        <v>657326</v>
      </c>
      <c r="O39">
        <v>4162441</v>
      </c>
      <c r="P39">
        <v>6974907</v>
      </c>
      <c r="Q39">
        <v>11137348</v>
      </c>
      <c r="R39">
        <v>9984895</v>
      </c>
      <c r="S39">
        <v>16660429</v>
      </c>
      <c r="T39">
        <v>26645324</v>
      </c>
    </row>
    <row r="40" spans="1:20" x14ac:dyDescent="0.25">
      <c r="A40">
        <v>2019</v>
      </c>
      <c r="B40">
        <v>2018</v>
      </c>
      <c r="C40">
        <v>0</v>
      </c>
      <c r="D40" t="s">
        <v>1078</v>
      </c>
      <c r="E40">
        <v>2</v>
      </c>
      <c r="F40" t="s">
        <v>267</v>
      </c>
      <c r="G40" t="s">
        <v>108</v>
      </c>
      <c r="H40" t="s">
        <v>268</v>
      </c>
      <c r="I40">
        <v>138678</v>
      </c>
      <c r="J40">
        <v>144884</v>
      </c>
      <c r="K40">
        <v>283562</v>
      </c>
      <c r="L40">
        <v>186486</v>
      </c>
      <c r="M40">
        <v>186418</v>
      </c>
      <c r="N40">
        <v>372904</v>
      </c>
      <c r="O40">
        <v>1267878</v>
      </c>
      <c r="P40">
        <v>2119171</v>
      </c>
      <c r="Q40">
        <v>3387049</v>
      </c>
      <c r="R40">
        <v>2826380</v>
      </c>
      <c r="S40">
        <v>4087759</v>
      </c>
      <c r="T40">
        <v>6914139</v>
      </c>
    </row>
    <row r="41" spans="1:20" x14ac:dyDescent="0.25">
      <c r="A41">
        <v>2019</v>
      </c>
      <c r="B41">
        <v>2018</v>
      </c>
      <c r="C41">
        <v>0</v>
      </c>
      <c r="D41" t="s">
        <v>1078</v>
      </c>
      <c r="E41">
        <v>3</v>
      </c>
      <c r="F41" t="s">
        <v>110</v>
      </c>
      <c r="G41" t="s">
        <v>269</v>
      </c>
      <c r="H41" t="s">
        <v>270</v>
      </c>
      <c r="I41">
        <v>135753</v>
      </c>
      <c r="J41">
        <v>270574</v>
      </c>
      <c r="K41">
        <v>406327</v>
      </c>
      <c r="L41">
        <v>175961</v>
      </c>
      <c r="M41">
        <v>322092</v>
      </c>
      <c r="N41">
        <v>498053</v>
      </c>
      <c r="O41">
        <v>743120</v>
      </c>
      <c r="P41">
        <v>2083551</v>
      </c>
      <c r="Q41">
        <v>2826671</v>
      </c>
      <c r="R41">
        <v>1900214</v>
      </c>
      <c r="S41">
        <v>5134602</v>
      </c>
      <c r="T41">
        <v>7034816</v>
      </c>
    </row>
    <row r="42" spans="1:20" x14ac:dyDescent="0.25">
      <c r="A42">
        <v>2019</v>
      </c>
      <c r="B42">
        <v>2018</v>
      </c>
      <c r="C42">
        <v>0</v>
      </c>
      <c r="D42" t="s">
        <v>1078</v>
      </c>
      <c r="E42">
        <v>3</v>
      </c>
      <c r="F42" t="s">
        <v>271</v>
      </c>
      <c r="G42" t="s">
        <v>272</v>
      </c>
      <c r="H42" t="s">
        <v>273</v>
      </c>
      <c r="I42">
        <v>5629</v>
      </c>
      <c r="J42">
        <v>7073</v>
      </c>
      <c r="K42">
        <v>12702</v>
      </c>
      <c r="L42">
        <v>9487</v>
      </c>
      <c r="M42">
        <v>11078</v>
      </c>
      <c r="N42">
        <v>20565</v>
      </c>
      <c r="O42">
        <v>72405</v>
      </c>
      <c r="P42">
        <v>97013</v>
      </c>
      <c r="Q42">
        <v>169418</v>
      </c>
      <c r="R42">
        <v>213652</v>
      </c>
      <c r="S42">
        <v>292543</v>
      </c>
      <c r="T42">
        <v>506195</v>
      </c>
    </row>
    <row r="43" spans="1:20" x14ac:dyDescent="0.25">
      <c r="A43">
        <v>2019</v>
      </c>
      <c r="B43">
        <v>2018</v>
      </c>
      <c r="C43">
        <v>0</v>
      </c>
      <c r="D43" t="s">
        <v>1078</v>
      </c>
      <c r="E43">
        <v>3</v>
      </c>
      <c r="F43" t="s">
        <v>274</v>
      </c>
      <c r="G43" t="s">
        <v>275</v>
      </c>
      <c r="H43" t="s">
        <v>276</v>
      </c>
      <c r="I43">
        <v>323428</v>
      </c>
      <c r="J43">
        <v>464338</v>
      </c>
      <c r="K43">
        <v>787766</v>
      </c>
      <c r="L43">
        <v>466452</v>
      </c>
      <c r="M43">
        <v>593167</v>
      </c>
      <c r="N43">
        <v>1059619</v>
      </c>
      <c r="O43">
        <v>930505</v>
      </c>
      <c r="P43">
        <v>1493270</v>
      </c>
      <c r="Q43">
        <v>2423775</v>
      </c>
      <c r="R43">
        <v>2000207</v>
      </c>
      <c r="S43">
        <v>2955963</v>
      </c>
      <c r="T43">
        <v>4956170</v>
      </c>
    </row>
    <row r="44" spans="1:20" x14ac:dyDescent="0.25">
      <c r="A44">
        <v>2019</v>
      </c>
      <c r="B44">
        <v>2018</v>
      </c>
      <c r="C44">
        <v>0</v>
      </c>
      <c r="D44" t="s">
        <v>1078</v>
      </c>
      <c r="E44">
        <v>3</v>
      </c>
      <c r="F44" t="s">
        <v>277</v>
      </c>
      <c r="G44" t="s">
        <v>278</v>
      </c>
      <c r="H44" t="s">
        <v>279</v>
      </c>
      <c r="I44">
        <v>215237</v>
      </c>
      <c r="J44">
        <v>191791</v>
      </c>
      <c r="K44">
        <v>407028</v>
      </c>
      <c r="L44">
        <v>299134</v>
      </c>
      <c r="M44">
        <v>253459</v>
      </c>
      <c r="N44">
        <v>552593</v>
      </c>
      <c r="O44">
        <v>661352</v>
      </c>
      <c r="P44">
        <v>838975</v>
      </c>
      <c r="Q44">
        <v>1500327</v>
      </c>
      <c r="R44">
        <v>1941789</v>
      </c>
      <c r="S44">
        <v>2470788</v>
      </c>
      <c r="T44">
        <v>4412577</v>
      </c>
    </row>
    <row r="45" spans="1:20" x14ac:dyDescent="0.25">
      <c r="A45">
        <v>2019</v>
      </c>
      <c r="B45">
        <v>2018</v>
      </c>
      <c r="C45">
        <v>0</v>
      </c>
      <c r="D45" t="s">
        <v>1078</v>
      </c>
      <c r="E45">
        <v>3</v>
      </c>
      <c r="F45" t="s">
        <v>280</v>
      </c>
      <c r="G45" t="s">
        <v>281</v>
      </c>
      <c r="H45" t="s">
        <v>282</v>
      </c>
      <c r="I45">
        <v>47040</v>
      </c>
      <c r="J45">
        <v>47643</v>
      </c>
      <c r="K45">
        <v>94683</v>
      </c>
      <c r="L45">
        <v>66099</v>
      </c>
      <c r="M45">
        <v>64197</v>
      </c>
      <c r="N45">
        <v>130296</v>
      </c>
      <c r="O45">
        <v>391940</v>
      </c>
      <c r="P45">
        <v>527092</v>
      </c>
      <c r="Q45">
        <v>919032</v>
      </c>
      <c r="R45">
        <v>919640</v>
      </c>
      <c r="S45">
        <v>1249658</v>
      </c>
      <c r="T45">
        <v>2169298</v>
      </c>
    </row>
    <row r="46" spans="1:20" x14ac:dyDescent="0.25">
      <c r="A46">
        <v>2019</v>
      </c>
      <c r="B46">
        <v>2018</v>
      </c>
      <c r="C46">
        <v>0</v>
      </c>
      <c r="D46" t="s">
        <v>1078</v>
      </c>
      <c r="E46">
        <v>3</v>
      </c>
      <c r="F46" t="s">
        <v>283</v>
      </c>
      <c r="G46" t="s">
        <v>111</v>
      </c>
      <c r="H46" t="s">
        <v>284</v>
      </c>
      <c r="I46">
        <v>47177</v>
      </c>
      <c r="J46">
        <v>44952</v>
      </c>
      <c r="K46">
        <v>92129</v>
      </c>
      <c r="L46">
        <v>79579</v>
      </c>
      <c r="M46">
        <v>72168</v>
      </c>
      <c r="N46">
        <v>151747</v>
      </c>
      <c r="O46">
        <v>328190</v>
      </c>
      <c r="P46">
        <v>440384</v>
      </c>
      <c r="Q46">
        <v>768574</v>
      </c>
      <c r="R46">
        <v>896174</v>
      </c>
      <c r="S46">
        <v>1210039</v>
      </c>
      <c r="T46">
        <v>2106213</v>
      </c>
    </row>
    <row r="47" spans="1:20" x14ac:dyDescent="0.25">
      <c r="A47">
        <v>2019</v>
      </c>
      <c r="B47">
        <v>2018</v>
      </c>
      <c r="C47">
        <v>0</v>
      </c>
      <c r="D47" t="s">
        <v>1078</v>
      </c>
      <c r="E47">
        <v>4</v>
      </c>
      <c r="F47" t="s">
        <v>112</v>
      </c>
      <c r="G47" t="s">
        <v>285</v>
      </c>
      <c r="H47" t="s">
        <v>286</v>
      </c>
      <c r="I47">
        <v>337154</v>
      </c>
      <c r="J47">
        <v>1052652</v>
      </c>
      <c r="K47">
        <v>1389806</v>
      </c>
      <c r="L47">
        <v>513808</v>
      </c>
      <c r="M47">
        <v>1506285</v>
      </c>
      <c r="N47">
        <v>2020093</v>
      </c>
      <c r="O47">
        <v>3413477</v>
      </c>
      <c r="P47">
        <v>10526659</v>
      </c>
      <c r="Q47">
        <v>13940136</v>
      </c>
      <c r="R47">
        <v>13207299</v>
      </c>
      <c r="S47">
        <v>48471466</v>
      </c>
      <c r="T47">
        <v>61678765</v>
      </c>
    </row>
    <row r="48" spans="1:20" x14ac:dyDescent="0.25">
      <c r="A48">
        <v>2019</v>
      </c>
      <c r="B48">
        <v>2018</v>
      </c>
      <c r="C48">
        <v>0</v>
      </c>
      <c r="D48" t="s">
        <v>1078</v>
      </c>
      <c r="E48">
        <v>4</v>
      </c>
      <c r="F48" t="s">
        <v>287</v>
      </c>
      <c r="G48" t="s">
        <v>288</v>
      </c>
      <c r="H48" t="s">
        <v>289</v>
      </c>
      <c r="I48">
        <v>840364</v>
      </c>
      <c r="J48">
        <v>817619</v>
      </c>
      <c r="K48">
        <v>1657983</v>
      </c>
      <c r="L48">
        <v>1563522</v>
      </c>
      <c r="M48">
        <v>1396463</v>
      </c>
      <c r="N48">
        <v>2959985</v>
      </c>
      <c r="O48">
        <v>4150152</v>
      </c>
      <c r="P48">
        <v>4268818</v>
      </c>
      <c r="Q48">
        <v>8418970</v>
      </c>
      <c r="R48">
        <v>30635084</v>
      </c>
      <c r="S48">
        <v>29464316</v>
      </c>
      <c r="T48">
        <v>60099400</v>
      </c>
    </row>
    <row r="49" spans="1:20" x14ac:dyDescent="0.25">
      <c r="A49">
        <v>2019</v>
      </c>
      <c r="B49">
        <v>2018</v>
      </c>
      <c r="C49">
        <v>0</v>
      </c>
      <c r="D49" t="s">
        <v>1078</v>
      </c>
      <c r="E49">
        <v>4</v>
      </c>
      <c r="F49" t="s">
        <v>290</v>
      </c>
      <c r="G49" t="s">
        <v>291</v>
      </c>
      <c r="H49" t="s">
        <v>828</v>
      </c>
      <c r="I49">
        <v>12015</v>
      </c>
      <c r="J49">
        <v>13228</v>
      </c>
      <c r="K49">
        <v>25243</v>
      </c>
      <c r="L49">
        <v>12740</v>
      </c>
      <c r="M49">
        <v>13993</v>
      </c>
      <c r="N49">
        <v>26733</v>
      </c>
      <c r="O49">
        <v>68149</v>
      </c>
      <c r="P49">
        <v>99709</v>
      </c>
      <c r="Q49">
        <v>167858</v>
      </c>
      <c r="R49">
        <v>141515</v>
      </c>
      <c r="S49">
        <v>202744</v>
      </c>
      <c r="T49">
        <v>344259</v>
      </c>
    </row>
    <row r="50" spans="1:20" x14ac:dyDescent="0.25">
      <c r="A50">
        <v>2019</v>
      </c>
      <c r="B50">
        <v>2018</v>
      </c>
      <c r="C50">
        <v>0</v>
      </c>
      <c r="D50" t="s">
        <v>1078</v>
      </c>
      <c r="E50">
        <v>4</v>
      </c>
      <c r="F50" t="s">
        <v>292</v>
      </c>
      <c r="G50" t="s">
        <v>293</v>
      </c>
      <c r="H50" t="s">
        <v>294</v>
      </c>
      <c r="I50">
        <v>26778</v>
      </c>
      <c r="J50">
        <v>39861</v>
      </c>
      <c r="K50">
        <v>66639</v>
      </c>
      <c r="L50">
        <v>38207</v>
      </c>
      <c r="M50">
        <v>54819</v>
      </c>
      <c r="N50">
        <v>93026</v>
      </c>
      <c r="O50">
        <v>569423</v>
      </c>
      <c r="P50">
        <v>1838359</v>
      </c>
      <c r="Q50">
        <v>2407782</v>
      </c>
      <c r="R50">
        <v>1727381</v>
      </c>
      <c r="S50">
        <v>4309936</v>
      </c>
      <c r="T50">
        <v>6037317</v>
      </c>
    </row>
    <row r="51" spans="1:20" x14ac:dyDescent="0.25">
      <c r="A51">
        <v>2019</v>
      </c>
      <c r="B51">
        <v>2018</v>
      </c>
      <c r="C51">
        <v>0</v>
      </c>
      <c r="D51" t="s">
        <v>1078</v>
      </c>
      <c r="E51">
        <v>4</v>
      </c>
      <c r="F51" t="s">
        <v>295</v>
      </c>
      <c r="G51" t="s">
        <v>296</v>
      </c>
      <c r="H51" t="s">
        <v>297</v>
      </c>
      <c r="I51">
        <v>90237</v>
      </c>
      <c r="J51">
        <v>106132</v>
      </c>
      <c r="K51">
        <v>196369</v>
      </c>
      <c r="L51">
        <v>112800</v>
      </c>
      <c r="M51">
        <v>128445</v>
      </c>
      <c r="N51">
        <v>241245</v>
      </c>
      <c r="O51">
        <v>57348</v>
      </c>
      <c r="P51">
        <v>86015</v>
      </c>
      <c r="Q51">
        <v>143363</v>
      </c>
      <c r="R51">
        <v>118806</v>
      </c>
      <c r="S51">
        <v>178034</v>
      </c>
      <c r="T51">
        <v>296840</v>
      </c>
    </row>
    <row r="52" spans="1:20" x14ac:dyDescent="0.25">
      <c r="A52">
        <v>2019</v>
      </c>
      <c r="B52">
        <v>2018</v>
      </c>
      <c r="C52">
        <v>0</v>
      </c>
      <c r="D52" t="s">
        <v>1078</v>
      </c>
      <c r="E52">
        <v>4</v>
      </c>
      <c r="F52" t="s">
        <v>298</v>
      </c>
      <c r="G52" t="s">
        <v>299</v>
      </c>
      <c r="H52" t="s">
        <v>300</v>
      </c>
      <c r="I52">
        <v>192380</v>
      </c>
      <c r="J52">
        <v>268646</v>
      </c>
      <c r="K52">
        <v>461026</v>
      </c>
      <c r="L52">
        <v>265156</v>
      </c>
      <c r="M52">
        <v>365286</v>
      </c>
      <c r="N52">
        <v>630442</v>
      </c>
      <c r="O52">
        <v>1176868</v>
      </c>
      <c r="P52">
        <v>2711480</v>
      </c>
      <c r="Q52">
        <v>3888348</v>
      </c>
      <c r="R52">
        <v>3116268</v>
      </c>
      <c r="S52">
        <v>7077534</v>
      </c>
      <c r="T52">
        <v>10193802</v>
      </c>
    </row>
    <row r="53" spans="1:20" x14ac:dyDescent="0.25">
      <c r="A53">
        <v>2019</v>
      </c>
      <c r="B53">
        <v>2018</v>
      </c>
      <c r="C53">
        <v>0</v>
      </c>
      <c r="D53" t="s">
        <v>1078</v>
      </c>
      <c r="E53">
        <v>4</v>
      </c>
      <c r="F53" t="s">
        <v>301</v>
      </c>
      <c r="G53" t="s">
        <v>302</v>
      </c>
      <c r="H53" t="s">
        <v>303</v>
      </c>
      <c r="I53">
        <v>425962</v>
      </c>
      <c r="J53">
        <v>529810</v>
      </c>
      <c r="K53">
        <v>955772</v>
      </c>
      <c r="L53">
        <v>541165</v>
      </c>
      <c r="M53">
        <v>667512</v>
      </c>
      <c r="N53">
        <v>1208677</v>
      </c>
      <c r="O53">
        <v>3403105</v>
      </c>
      <c r="P53">
        <v>4882574</v>
      </c>
      <c r="Q53">
        <v>8285679</v>
      </c>
      <c r="R53">
        <v>12425703</v>
      </c>
      <c r="S53">
        <v>18008399</v>
      </c>
      <c r="T53">
        <v>30434102</v>
      </c>
    </row>
    <row r="54" spans="1:20" x14ac:dyDescent="0.25">
      <c r="A54">
        <v>2019</v>
      </c>
      <c r="B54">
        <v>2018</v>
      </c>
      <c r="C54">
        <v>0</v>
      </c>
      <c r="D54" t="s">
        <v>1078</v>
      </c>
      <c r="E54">
        <v>4</v>
      </c>
      <c r="F54" t="s">
        <v>304</v>
      </c>
      <c r="G54" t="s">
        <v>113</v>
      </c>
      <c r="H54" t="s">
        <v>305</v>
      </c>
      <c r="I54">
        <v>1649079</v>
      </c>
      <c r="J54">
        <v>1767337</v>
      </c>
      <c r="K54">
        <v>3416416</v>
      </c>
      <c r="L54">
        <v>3375319</v>
      </c>
      <c r="M54">
        <v>3519513</v>
      </c>
      <c r="N54">
        <v>6894832</v>
      </c>
      <c r="O54">
        <v>8678370</v>
      </c>
      <c r="P54">
        <v>10108676</v>
      </c>
      <c r="Q54">
        <v>18787046</v>
      </c>
      <c r="R54">
        <v>40103187</v>
      </c>
      <c r="S54">
        <v>44471526</v>
      </c>
      <c r="T54">
        <v>84574713</v>
      </c>
    </row>
    <row r="55" spans="1:20" x14ac:dyDescent="0.25">
      <c r="A55">
        <v>2019</v>
      </c>
      <c r="B55">
        <v>2018</v>
      </c>
      <c r="C55">
        <v>0</v>
      </c>
      <c r="D55" t="s">
        <v>1078</v>
      </c>
      <c r="E55">
        <v>5</v>
      </c>
      <c r="F55" t="s">
        <v>115</v>
      </c>
      <c r="G55" t="s">
        <v>306</v>
      </c>
      <c r="H55" t="s">
        <v>307</v>
      </c>
      <c r="I55">
        <v>321016</v>
      </c>
      <c r="J55">
        <v>423513</v>
      </c>
      <c r="K55">
        <v>744529</v>
      </c>
      <c r="L55">
        <v>555976</v>
      </c>
      <c r="M55">
        <v>708634</v>
      </c>
      <c r="N55">
        <v>1264610</v>
      </c>
      <c r="O55">
        <v>989596</v>
      </c>
      <c r="P55">
        <v>1489088</v>
      </c>
      <c r="Q55">
        <v>2478684</v>
      </c>
      <c r="R55">
        <v>4364470</v>
      </c>
      <c r="S55">
        <v>6805471</v>
      </c>
      <c r="T55">
        <v>11169941</v>
      </c>
    </row>
    <row r="56" spans="1:20" x14ac:dyDescent="0.25">
      <c r="A56">
        <v>2019</v>
      </c>
      <c r="B56">
        <v>2018</v>
      </c>
      <c r="C56">
        <v>0</v>
      </c>
      <c r="D56" t="s">
        <v>1078</v>
      </c>
      <c r="E56">
        <v>5</v>
      </c>
      <c r="F56" t="s">
        <v>308</v>
      </c>
      <c r="G56" t="s">
        <v>309</v>
      </c>
      <c r="H56" t="s">
        <v>310</v>
      </c>
      <c r="I56">
        <v>491044</v>
      </c>
      <c r="J56">
        <v>264464</v>
      </c>
      <c r="K56">
        <v>755508</v>
      </c>
      <c r="L56">
        <v>1311648</v>
      </c>
      <c r="M56">
        <v>554292</v>
      </c>
      <c r="N56">
        <v>1865940</v>
      </c>
      <c r="O56">
        <v>3277135</v>
      </c>
      <c r="P56">
        <v>2583154</v>
      </c>
      <c r="Q56">
        <v>5860289</v>
      </c>
      <c r="R56">
        <v>12158931</v>
      </c>
      <c r="S56">
        <v>8402117</v>
      </c>
      <c r="T56">
        <v>20561048</v>
      </c>
    </row>
    <row r="57" spans="1:20" x14ac:dyDescent="0.25">
      <c r="A57">
        <v>2019</v>
      </c>
      <c r="B57">
        <v>2018</v>
      </c>
      <c r="C57">
        <v>0</v>
      </c>
      <c r="D57" t="s">
        <v>1078</v>
      </c>
      <c r="E57">
        <v>5</v>
      </c>
      <c r="F57" t="s">
        <v>311</v>
      </c>
      <c r="G57" t="s">
        <v>312</v>
      </c>
      <c r="H57" t="s">
        <v>313</v>
      </c>
      <c r="I57">
        <v>66357</v>
      </c>
      <c r="J57">
        <v>65011</v>
      </c>
      <c r="K57">
        <v>131368</v>
      </c>
      <c r="L57">
        <v>123436</v>
      </c>
      <c r="M57">
        <v>113711</v>
      </c>
      <c r="N57">
        <v>237147</v>
      </c>
      <c r="O57">
        <v>353779</v>
      </c>
      <c r="P57">
        <v>437903</v>
      </c>
      <c r="Q57">
        <v>791682</v>
      </c>
      <c r="R57">
        <v>1833427</v>
      </c>
      <c r="S57">
        <v>2197273</v>
      </c>
      <c r="T57">
        <v>4030700</v>
      </c>
    </row>
    <row r="58" spans="1:20" x14ac:dyDescent="0.25">
      <c r="A58">
        <v>2019</v>
      </c>
      <c r="B58">
        <v>2018</v>
      </c>
      <c r="C58">
        <v>0</v>
      </c>
      <c r="D58" t="s">
        <v>1078</v>
      </c>
      <c r="E58">
        <v>5</v>
      </c>
      <c r="F58" t="s">
        <v>314</v>
      </c>
      <c r="G58" t="s">
        <v>315</v>
      </c>
      <c r="H58" t="s">
        <v>316</v>
      </c>
      <c r="I58">
        <v>298615</v>
      </c>
      <c r="J58">
        <v>562098</v>
      </c>
      <c r="K58">
        <v>860713</v>
      </c>
      <c r="L58">
        <v>433449</v>
      </c>
      <c r="M58">
        <v>802809</v>
      </c>
      <c r="N58">
        <v>1236258</v>
      </c>
      <c r="O58">
        <v>3589938</v>
      </c>
      <c r="P58">
        <v>7108200</v>
      </c>
      <c r="Q58">
        <v>10698138</v>
      </c>
      <c r="R58">
        <v>15001695</v>
      </c>
      <c r="S58">
        <v>31639624</v>
      </c>
      <c r="T58">
        <v>46641319</v>
      </c>
    </row>
    <row r="59" spans="1:20" x14ac:dyDescent="0.25">
      <c r="A59">
        <v>2019</v>
      </c>
      <c r="B59">
        <v>2018</v>
      </c>
      <c r="C59">
        <v>0</v>
      </c>
      <c r="D59" t="s">
        <v>1078</v>
      </c>
      <c r="E59">
        <v>5</v>
      </c>
      <c r="F59" t="s">
        <v>317</v>
      </c>
      <c r="G59" t="s">
        <v>318</v>
      </c>
      <c r="H59" t="s">
        <v>319</v>
      </c>
      <c r="I59">
        <v>172516</v>
      </c>
      <c r="J59">
        <v>320407</v>
      </c>
      <c r="K59">
        <v>492923</v>
      </c>
      <c r="L59">
        <v>248938</v>
      </c>
      <c r="M59">
        <v>488110</v>
      </c>
      <c r="N59">
        <v>737048</v>
      </c>
      <c r="O59">
        <v>5252265</v>
      </c>
      <c r="P59">
        <v>10241774</v>
      </c>
      <c r="Q59">
        <v>15494039</v>
      </c>
      <c r="R59">
        <v>18167868</v>
      </c>
      <c r="S59">
        <v>39217959</v>
      </c>
      <c r="T59">
        <v>57385827</v>
      </c>
    </row>
    <row r="60" spans="1:20" x14ac:dyDescent="0.25">
      <c r="A60">
        <v>2019</v>
      </c>
      <c r="B60">
        <v>2018</v>
      </c>
      <c r="C60">
        <v>0</v>
      </c>
      <c r="D60" t="s">
        <v>1078</v>
      </c>
      <c r="E60">
        <v>5</v>
      </c>
      <c r="F60" t="s">
        <v>320</v>
      </c>
      <c r="G60" t="s">
        <v>321</v>
      </c>
      <c r="H60" t="s">
        <v>322</v>
      </c>
      <c r="I60">
        <v>19830</v>
      </c>
      <c r="J60">
        <v>45693</v>
      </c>
      <c r="K60">
        <v>65523</v>
      </c>
      <c r="L60">
        <v>23233</v>
      </c>
      <c r="M60">
        <v>59585</v>
      </c>
      <c r="N60">
        <v>82818</v>
      </c>
      <c r="O60">
        <v>1553900</v>
      </c>
      <c r="P60">
        <v>1268349</v>
      </c>
      <c r="Q60">
        <v>2822249</v>
      </c>
      <c r="R60">
        <v>3913343</v>
      </c>
      <c r="S60">
        <v>3136870</v>
      </c>
      <c r="T60">
        <v>7050213</v>
      </c>
    </row>
    <row r="61" spans="1:20" x14ac:dyDescent="0.25">
      <c r="A61">
        <v>2019</v>
      </c>
      <c r="B61">
        <v>2018</v>
      </c>
      <c r="C61">
        <v>0</v>
      </c>
      <c r="D61" t="s">
        <v>1078</v>
      </c>
      <c r="E61">
        <v>5</v>
      </c>
      <c r="F61" t="s">
        <v>323</v>
      </c>
      <c r="G61" t="s">
        <v>324</v>
      </c>
      <c r="H61" t="s">
        <v>325</v>
      </c>
      <c r="I61">
        <v>46025</v>
      </c>
      <c r="J61">
        <v>71516</v>
      </c>
      <c r="K61">
        <v>117541</v>
      </c>
      <c r="L61">
        <v>69786</v>
      </c>
      <c r="M61">
        <v>119699</v>
      </c>
      <c r="N61">
        <v>189485</v>
      </c>
      <c r="O61">
        <v>672786</v>
      </c>
      <c r="P61">
        <v>962810</v>
      </c>
      <c r="Q61">
        <v>1635596</v>
      </c>
      <c r="R61">
        <v>2045303</v>
      </c>
      <c r="S61">
        <v>2989971</v>
      </c>
      <c r="T61">
        <v>5035274</v>
      </c>
    </row>
    <row r="62" spans="1:20" x14ac:dyDescent="0.25">
      <c r="A62">
        <v>2019</v>
      </c>
      <c r="B62">
        <v>2018</v>
      </c>
      <c r="C62">
        <v>0</v>
      </c>
      <c r="D62" t="s">
        <v>1078</v>
      </c>
      <c r="E62">
        <v>5</v>
      </c>
      <c r="F62" t="s">
        <v>326</v>
      </c>
      <c r="G62" t="s">
        <v>327</v>
      </c>
      <c r="H62" t="s">
        <v>328</v>
      </c>
      <c r="I62">
        <v>29239</v>
      </c>
      <c r="J62">
        <v>23141</v>
      </c>
      <c r="K62">
        <v>52380</v>
      </c>
      <c r="L62">
        <v>44681</v>
      </c>
      <c r="M62">
        <v>35528</v>
      </c>
      <c r="N62">
        <v>80209</v>
      </c>
      <c r="O62">
        <v>293658</v>
      </c>
      <c r="P62">
        <v>232529</v>
      </c>
      <c r="Q62">
        <v>526187</v>
      </c>
      <c r="R62">
        <v>1198169</v>
      </c>
      <c r="S62">
        <v>998685</v>
      </c>
      <c r="T62">
        <v>2196854</v>
      </c>
    </row>
    <row r="63" spans="1:20" x14ac:dyDescent="0.25">
      <c r="A63">
        <v>2019</v>
      </c>
      <c r="B63">
        <v>2018</v>
      </c>
      <c r="C63">
        <v>0</v>
      </c>
      <c r="D63" t="s">
        <v>1078</v>
      </c>
      <c r="E63">
        <v>5</v>
      </c>
      <c r="F63" t="s">
        <v>329</v>
      </c>
      <c r="G63" t="s">
        <v>330</v>
      </c>
      <c r="H63" t="s">
        <v>331</v>
      </c>
      <c r="I63">
        <v>31548</v>
      </c>
      <c r="J63">
        <v>17418</v>
      </c>
      <c r="K63">
        <v>48966</v>
      </c>
      <c r="L63">
        <v>51658</v>
      </c>
      <c r="M63">
        <v>28291</v>
      </c>
      <c r="N63">
        <v>79949</v>
      </c>
      <c r="O63">
        <v>2029342</v>
      </c>
      <c r="P63">
        <v>1493621</v>
      </c>
      <c r="Q63">
        <v>3522963</v>
      </c>
      <c r="R63">
        <v>7045988</v>
      </c>
      <c r="S63">
        <v>4310247</v>
      </c>
      <c r="T63">
        <v>11356235</v>
      </c>
    </row>
    <row r="64" spans="1:20" x14ac:dyDescent="0.25">
      <c r="A64">
        <v>2019</v>
      </c>
      <c r="B64">
        <v>2018</v>
      </c>
      <c r="C64">
        <v>0</v>
      </c>
      <c r="D64" t="s">
        <v>1078</v>
      </c>
      <c r="E64">
        <v>5</v>
      </c>
      <c r="F64" t="s">
        <v>332</v>
      </c>
      <c r="G64" t="s">
        <v>333</v>
      </c>
      <c r="H64" t="s">
        <v>334</v>
      </c>
      <c r="I64">
        <v>46550</v>
      </c>
      <c r="J64">
        <v>28016</v>
      </c>
      <c r="K64">
        <v>74566</v>
      </c>
      <c r="L64">
        <v>74042</v>
      </c>
      <c r="M64">
        <v>42622</v>
      </c>
      <c r="N64">
        <v>116664</v>
      </c>
      <c r="O64">
        <v>1363993</v>
      </c>
      <c r="P64">
        <v>888007</v>
      </c>
      <c r="Q64">
        <v>2252000</v>
      </c>
      <c r="R64">
        <v>4783179</v>
      </c>
      <c r="S64">
        <v>2587785</v>
      </c>
      <c r="T64">
        <v>7370964</v>
      </c>
    </row>
    <row r="65" spans="1:20" x14ac:dyDescent="0.25">
      <c r="A65">
        <v>2019</v>
      </c>
      <c r="B65">
        <v>2018</v>
      </c>
      <c r="C65">
        <v>0</v>
      </c>
      <c r="D65" t="s">
        <v>1078</v>
      </c>
      <c r="E65">
        <v>5</v>
      </c>
      <c r="F65" t="s">
        <v>116</v>
      </c>
      <c r="G65" t="s">
        <v>116</v>
      </c>
      <c r="H65" t="s">
        <v>335</v>
      </c>
      <c r="I65">
        <v>800</v>
      </c>
      <c r="J65">
        <v>981</v>
      </c>
      <c r="K65">
        <v>1781</v>
      </c>
      <c r="L65">
        <v>825</v>
      </c>
      <c r="M65">
        <v>1032</v>
      </c>
      <c r="N65">
        <v>1857</v>
      </c>
      <c r="O65">
        <v>87876</v>
      </c>
      <c r="P65">
        <v>201409</v>
      </c>
      <c r="Q65">
        <v>289285</v>
      </c>
      <c r="R65">
        <v>184314</v>
      </c>
      <c r="S65">
        <v>380804</v>
      </c>
      <c r="T65">
        <v>565118</v>
      </c>
    </row>
    <row r="66" spans="1:20" x14ac:dyDescent="0.25">
      <c r="A66">
        <v>2019</v>
      </c>
      <c r="B66">
        <v>2018</v>
      </c>
      <c r="C66">
        <v>0</v>
      </c>
      <c r="D66" t="s">
        <v>1078</v>
      </c>
      <c r="E66">
        <v>6</v>
      </c>
      <c r="F66" t="s">
        <v>118</v>
      </c>
      <c r="G66" t="s">
        <v>336</v>
      </c>
      <c r="H66" t="s">
        <v>337</v>
      </c>
      <c r="I66">
        <v>14290</v>
      </c>
      <c r="J66">
        <v>14730</v>
      </c>
      <c r="K66">
        <v>29020</v>
      </c>
      <c r="L66">
        <v>19830</v>
      </c>
      <c r="M66">
        <v>20040</v>
      </c>
      <c r="N66">
        <v>39870</v>
      </c>
      <c r="O66">
        <v>137206</v>
      </c>
      <c r="P66">
        <v>164132</v>
      </c>
      <c r="Q66">
        <v>301338</v>
      </c>
      <c r="R66">
        <v>296198</v>
      </c>
      <c r="S66">
        <v>370001</v>
      </c>
      <c r="T66">
        <v>666199</v>
      </c>
    </row>
    <row r="67" spans="1:20" x14ac:dyDescent="0.25">
      <c r="A67">
        <v>2019</v>
      </c>
      <c r="B67">
        <v>2018</v>
      </c>
      <c r="C67">
        <v>0</v>
      </c>
      <c r="D67" t="s">
        <v>1078</v>
      </c>
      <c r="E67">
        <v>6</v>
      </c>
      <c r="F67" t="s">
        <v>338</v>
      </c>
      <c r="G67" t="s">
        <v>339</v>
      </c>
      <c r="H67" t="s">
        <v>340</v>
      </c>
      <c r="I67">
        <v>7536</v>
      </c>
      <c r="J67">
        <v>6926</v>
      </c>
      <c r="K67">
        <v>14462</v>
      </c>
      <c r="L67">
        <v>13467</v>
      </c>
      <c r="M67">
        <v>11790</v>
      </c>
      <c r="N67">
        <v>25257</v>
      </c>
      <c r="O67">
        <v>46308</v>
      </c>
      <c r="P67">
        <v>47836</v>
      </c>
      <c r="Q67">
        <v>94144</v>
      </c>
      <c r="R67">
        <v>160284</v>
      </c>
      <c r="S67">
        <v>162890</v>
      </c>
      <c r="T67">
        <v>323174</v>
      </c>
    </row>
    <row r="68" spans="1:20" x14ac:dyDescent="0.25">
      <c r="A68">
        <v>2019</v>
      </c>
      <c r="B68">
        <v>2018</v>
      </c>
      <c r="C68">
        <v>0</v>
      </c>
      <c r="D68" t="s">
        <v>1078</v>
      </c>
      <c r="E68">
        <v>6</v>
      </c>
      <c r="F68" t="s">
        <v>341</v>
      </c>
      <c r="G68" t="s">
        <v>342</v>
      </c>
      <c r="H68" t="s">
        <v>343</v>
      </c>
      <c r="I68">
        <v>127031</v>
      </c>
      <c r="J68">
        <v>154929</v>
      </c>
      <c r="K68">
        <v>281960</v>
      </c>
      <c r="L68">
        <v>214977</v>
      </c>
      <c r="M68">
        <v>249518</v>
      </c>
      <c r="N68">
        <v>464495</v>
      </c>
      <c r="O68">
        <v>672596</v>
      </c>
      <c r="P68">
        <v>1027904</v>
      </c>
      <c r="Q68">
        <v>1700500</v>
      </c>
      <c r="R68">
        <v>2820640</v>
      </c>
      <c r="S68">
        <v>4154625</v>
      </c>
      <c r="T68">
        <v>6975265</v>
      </c>
    </row>
    <row r="69" spans="1:20" x14ac:dyDescent="0.25">
      <c r="A69">
        <v>2019</v>
      </c>
      <c r="B69">
        <v>2018</v>
      </c>
      <c r="C69">
        <v>0</v>
      </c>
      <c r="D69" t="s">
        <v>1078</v>
      </c>
      <c r="E69">
        <v>6</v>
      </c>
      <c r="F69" t="s">
        <v>344</v>
      </c>
      <c r="G69" t="s">
        <v>345</v>
      </c>
      <c r="H69" t="s">
        <v>346</v>
      </c>
      <c r="I69">
        <v>63272</v>
      </c>
      <c r="J69">
        <v>92606</v>
      </c>
      <c r="K69">
        <v>155878</v>
      </c>
      <c r="L69">
        <v>89296</v>
      </c>
      <c r="M69">
        <v>125948</v>
      </c>
      <c r="N69">
        <v>215244</v>
      </c>
      <c r="O69">
        <v>259086</v>
      </c>
      <c r="P69">
        <v>421230</v>
      </c>
      <c r="Q69">
        <v>680316</v>
      </c>
      <c r="R69">
        <v>895212</v>
      </c>
      <c r="S69">
        <v>1492114</v>
      </c>
      <c r="T69">
        <v>2387326</v>
      </c>
    </row>
    <row r="70" spans="1:20" x14ac:dyDescent="0.25">
      <c r="A70">
        <v>2019</v>
      </c>
      <c r="B70">
        <v>2018</v>
      </c>
      <c r="C70">
        <v>0</v>
      </c>
      <c r="D70" t="s">
        <v>1078</v>
      </c>
      <c r="E70">
        <v>6</v>
      </c>
      <c r="F70" t="s">
        <v>347</v>
      </c>
      <c r="G70" t="s">
        <v>348</v>
      </c>
      <c r="H70" t="s">
        <v>349</v>
      </c>
      <c r="I70">
        <v>18026</v>
      </c>
      <c r="J70">
        <v>40264</v>
      </c>
      <c r="K70">
        <v>58290</v>
      </c>
      <c r="L70">
        <v>32004</v>
      </c>
      <c r="M70">
        <v>67845</v>
      </c>
      <c r="N70">
        <v>99849</v>
      </c>
      <c r="O70">
        <v>95920</v>
      </c>
      <c r="P70">
        <v>231659</v>
      </c>
      <c r="Q70">
        <v>327579</v>
      </c>
      <c r="R70">
        <v>531702</v>
      </c>
      <c r="S70">
        <v>1388203</v>
      </c>
      <c r="T70">
        <v>1919905</v>
      </c>
    </row>
    <row r="71" spans="1:20" x14ac:dyDescent="0.25">
      <c r="A71">
        <v>2019</v>
      </c>
      <c r="B71">
        <v>2018</v>
      </c>
      <c r="C71">
        <v>0</v>
      </c>
      <c r="D71" t="s">
        <v>1078</v>
      </c>
      <c r="E71">
        <v>6</v>
      </c>
      <c r="F71" t="s">
        <v>350</v>
      </c>
      <c r="G71" t="s">
        <v>351</v>
      </c>
      <c r="H71" t="s">
        <v>352</v>
      </c>
      <c r="I71">
        <v>521117</v>
      </c>
      <c r="J71">
        <v>505934</v>
      </c>
      <c r="K71">
        <v>1027051</v>
      </c>
      <c r="L71">
        <v>771448</v>
      </c>
      <c r="M71">
        <v>713651</v>
      </c>
      <c r="N71">
        <v>1485099</v>
      </c>
      <c r="O71">
        <v>4127759</v>
      </c>
      <c r="P71">
        <v>6222409</v>
      </c>
      <c r="Q71">
        <v>10350168</v>
      </c>
      <c r="R71">
        <v>14536090</v>
      </c>
      <c r="S71">
        <v>21798424</v>
      </c>
      <c r="T71">
        <v>36334514</v>
      </c>
    </row>
    <row r="72" spans="1:20" x14ac:dyDescent="0.25">
      <c r="A72">
        <v>2019</v>
      </c>
      <c r="B72">
        <v>2018</v>
      </c>
      <c r="C72">
        <v>0</v>
      </c>
      <c r="D72" t="s">
        <v>1078</v>
      </c>
      <c r="E72">
        <v>6</v>
      </c>
      <c r="F72" t="s">
        <v>353</v>
      </c>
      <c r="G72" t="s">
        <v>354</v>
      </c>
      <c r="H72" t="s">
        <v>355</v>
      </c>
      <c r="I72">
        <v>206277</v>
      </c>
      <c r="J72">
        <v>244721</v>
      </c>
      <c r="K72">
        <v>450998</v>
      </c>
      <c r="L72">
        <v>253584</v>
      </c>
      <c r="M72">
        <v>298961</v>
      </c>
      <c r="N72">
        <v>552545</v>
      </c>
      <c r="O72">
        <v>1907363</v>
      </c>
      <c r="P72">
        <v>3009572</v>
      </c>
      <c r="Q72">
        <v>4916935</v>
      </c>
      <c r="R72">
        <v>5238105</v>
      </c>
      <c r="S72">
        <v>8732501</v>
      </c>
      <c r="T72">
        <v>13970606</v>
      </c>
    </row>
    <row r="73" spans="1:20" x14ac:dyDescent="0.25">
      <c r="A73">
        <v>2019</v>
      </c>
      <c r="B73">
        <v>2018</v>
      </c>
      <c r="C73">
        <v>0</v>
      </c>
      <c r="D73" t="s">
        <v>1078</v>
      </c>
      <c r="E73">
        <v>6</v>
      </c>
      <c r="F73" t="s">
        <v>356</v>
      </c>
      <c r="G73" t="s">
        <v>357</v>
      </c>
      <c r="H73" t="s">
        <v>358</v>
      </c>
      <c r="I73">
        <v>184861</v>
      </c>
      <c r="J73">
        <v>151650</v>
      </c>
      <c r="K73">
        <v>336511</v>
      </c>
      <c r="L73">
        <v>291531</v>
      </c>
      <c r="M73">
        <v>224522</v>
      </c>
      <c r="N73">
        <v>516053</v>
      </c>
      <c r="O73">
        <v>1494827</v>
      </c>
      <c r="P73">
        <v>1597367</v>
      </c>
      <c r="Q73">
        <v>3092194</v>
      </c>
      <c r="R73">
        <v>5857641</v>
      </c>
      <c r="S73">
        <v>5981392</v>
      </c>
      <c r="T73">
        <v>11839033</v>
      </c>
    </row>
    <row r="74" spans="1:20" x14ac:dyDescent="0.25">
      <c r="A74">
        <v>2019</v>
      </c>
      <c r="B74">
        <v>2018</v>
      </c>
      <c r="C74">
        <v>0</v>
      </c>
      <c r="D74" t="s">
        <v>1078</v>
      </c>
      <c r="E74">
        <v>6</v>
      </c>
      <c r="F74" t="s">
        <v>359</v>
      </c>
      <c r="G74" t="s">
        <v>360</v>
      </c>
      <c r="H74" t="s">
        <v>361</v>
      </c>
      <c r="I74">
        <v>13820</v>
      </c>
      <c r="J74">
        <v>11322</v>
      </c>
      <c r="K74">
        <v>25142</v>
      </c>
      <c r="L74">
        <v>20980</v>
      </c>
      <c r="M74">
        <v>17512</v>
      </c>
      <c r="N74">
        <v>38492</v>
      </c>
      <c r="O74">
        <v>97175</v>
      </c>
      <c r="P74">
        <v>117916</v>
      </c>
      <c r="Q74">
        <v>215091</v>
      </c>
      <c r="R74">
        <v>306726</v>
      </c>
      <c r="S74">
        <v>359559</v>
      </c>
      <c r="T74">
        <v>666285</v>
      </c>
    </row>
    <row r="75" spans="1:20" x14ac:dyDescent="0.25">
      <c r="A75">
        <v>2019</v>
      </c>
      <c r="B75">
        <v>2018</v>
      </c>
      <c r="C75">
        <v>0</v>
      </c>
      <c r="D75" t="s">
        <v>1078</v>
      </c>
      <c r="E75">
        <v>6</v>
      </c>
      <c r="F75" t="s">
        <v>362</v>
      </c>
      <c r="G75" t="s">
        <v>363</v>
      </c>
      <c r="H75" t="s">
        <v>364</v>
      </c>
      <c r="I75">
        <v>204588</v>
      </c>
      <c r="J75">
        <v>198653</v>
      </c>
      <c r="K75">
        <v>403241</v>
      </c>
      <c r="L75">
        <v>343343</v>
      </c>
      <c r="M75">
        <v>316047</v>
      </c>
      <c r="N75">
        <v>659390</v>
      </c>
      <c r="O75">
        <v>542967</v>
      </c>
      <c r="P75">
        <v>544573</v>
      </c>
      <c r="Q75">
        <v>1087540</v>
      </c>
      <c r="R75">
        <v>2333082</v>
      </c>
      <c r="S75">
        <v>2262700</v>
      </c>
      <c r="T75">
        <v>4595782</v>
      </c>
    </row>
    <row r="76" spans="1:20" x14ac:dyDescent="0.25">
      <c r="A76">
        <v>2019</v>
      </c>
      <c r="B76">
        <v>2018</v>
      </c>
      <c r="C76">
        <v>0</v>
      </c>
      <c r="D76" t="s">
        <v>1078</v>
      </c>
      <c r="E76">
        <v>6</v>
      </c>
      <c r="F76" t="s">
        <v>365</v>
      </c>
      <c r="G76" t="s">
        <v>119</v>
      </c>
      <c r="H76" t="s">
        <v>366</v>
      </c>
      <c r="I76">
        <v>90987</v>
      </c>
      <c r="J76">
        <v>92955</v>
      </c>
      <c r="K76">
        <v>183942</v>
      </c>
      <c r="L76">
        <v>132072</v>
      </c>
      <c r="M76">
        <v>129912</v>
      </c>
      <c r="N76">
        <v>261984</v>
      </c>
      <c r="O76">
        <v>493587</v>
      </c>
      <c r="P76">
        <v>638515</v>
      </c>
      <c r="Q76">
        <v>1132102</v>
      </c>
      <c r="R76">
        <v>1416147</v>
      </c>
      <c r="S76">
        <v>1742218</v>
      </c>
      <c r="T76">
        <v>3158365</v>
      </c>
    </row>
    <row r="77" spans="1:20" x14ac:dyDescent="0.25">
      <c r="A77">
        <v>2019</v>
      </c>
      <c r="B77">
        <v>2018</v>
      </c>
      <c r="C77">
        <v>0</v>
      </c>
      <c r="D77" t="s">
        <v>1078</v>
      </c>
      <c r="E77">
        <v>7</v>
      </c>
      <c r="F77" t="s">
        <v>121</v>
      </c>
      <c r="G77" t="s">
        <v>367</v>
      </c>
      <c r="H77" t="s">
        <v>368</v>
      </c>
      <c r="I77">
        <v>33757</v>
      </c>
      <c r="J77">
        <v>41051</v>
      </c>
      <c r="K77">
        <v>74808</v>
      </c>
      <c r="L77">
        <v>46385</v>
      </c>
      <c r="M77">
        <v>56454</v>
      </c>
      <c r="N77">
        <v>102839</v>
      </c>
      <c r="O77">
        <v>1650867</v>
      </c>
      <c r="P77">
        <v>2966149</v>
      </c>
      <c r="Q77">
        <v>4617016</v>
      </c>
      <c r="R77">
        <v>3089885</v>
      </c>
      <c r="S77">
        <v>5726601</v>
      </c>
      <c r="T77">
        <v>8816486</v>
      </c>
    </row>
    <row r="78" spans="1:20" x14ac:dyDescent="0.25">
      <c r="A78">
        <v>2019</v>
      </c>
      <c r="B78">
        <v>2018</v>
      </c>
      <c r="C78">
        <v>0</v>
      </c>
      <c r="D78" t="s">
        <v>1078</v>
      </c>
      <c r="E78">
        <v>7</v>
      </c>
      <c r="F78" t="s">
        <v>369</v>
      </c>
      <c r="G78" t="s">
        <v>370</v>
      </c>
      <c r="H78" t="s">
        <v>371</v>
      </c>
      <c r="I78">
        <v>23525</v>
      </c>
      <c r="J78">
        <v>21307</v>
      </c>
      <c r="K78">
        <v>44832</v>
      </c>
      <c r="L78">
        <v>27928</v>
      </c>
      <c r="M78">
        <v>24656</v>
      </c>
      <c r="N78">
        <v>52584</v>
      </c>
      <c r="O78">
        <v>2182414</v>
      </c>
      <c r="P78">
        <v>2806945</v>
      </c>
      <c r="Q78">
        <v>4989359</v>
      </c>
      <c r="R78">
        <v>3323206</v>
      </c>
      <c r="S78">
        <v>4376736</v>
      </c>
      <c r="T78">
        <v>7699942</v>
      </c>
    </row>
    <row r="79" spans="1:20" x14ac:dyDescent="0.25">
      <c r="A79">
        <v>2019</v>
      </c>
      <c r="B79">
        <v>2018</v>
      </c>
      <c r="C79">
        <v>0</v>
      </c>
      <c r="D79" t="s">
        <v>1078</v>
      </c>
      <c r="E79">
        <v>7</v>
      </c>
      <c r="F79" t="s">
        <v>372</v>
      </c>
      <c r="G79" t="s">
        <v>373</v>
      </c>
      <c r="H79" t="s">
        <v>374</v>
      </c>
      <c r="I79">
        <v>26301</v>
      </c>
      <c r="J79">
        <v>30163</v>
      </c>
      <c r="K79">
        <v>56464</v>
      </c>
      <c r="L79">
        <v>48190</v>
      </c>
      <c r="M79">
        <v>54968</v>
      </c>
      <c r="N79">
        <v>103158</v>
      </c>
      <c r="O79">
        <v>856685</v>
      </c>
      <c r="P79">
        <v>1185115</v>
      </c>
      <c r="Q79">
        <v>2041800</v>
      </c>
      <c r="R79">
        <v>1795860</v>
      </c>
      <c r="S79">
        <v>2508724</v>
      </c>
      <c r="T79">
        <v>4304584</v>
      </c>
    </row>
    <row r="80" spans="1:20" x14ac:dyDescent="0.25">
      <c r="A80">
        <v>2019</v>
      </c>
      <c r="B80">
        <v>2018</v>
      </c>
      <c r="C80">
        <v>0</v>
      </c>
      <c r="D80" t="s">
        <v>1078</v>
      </c>
      <c r="E80">
        <v>7</v>
      </c>
      <c r="F80" t="s">
        <v>375</v>
      </c>
      <c r="G80" t="s">
        <v>376</v>
      </c>
      <c r="H80" t="s">
        <v>377</v>
      </c>
      <c r="I80">
        <v>102126</v>
      </c>
      <c r="J80">
        <v>136516</v>
      </c>
      <c r="K80">
        <v>238642</v>
      </c>
      <c r="L80">
        <v>156196</v>
      </c>
      <c r="M80">
        <v>213176</v>
      </c>
      <c r="N80">
        <v>369372</v>
      </c>
      <c r="O80">
        <v>2586105</v>
      </c>
      <c r="P80">
        <v>3906842</v>
      </c>
      <c r="Q80">
        <v>6492947</v>
      </c>
      <c r="R80">
        <v>7347815</v>
      </c>
      <c r="S80">
        <v>11412268</v>
      </c>
      <c r="T80">
        <v>18760083</v>
      </c>
    </row>
    <row r="81" spans="1:20" x14ac:dyDescent="0.25">
      <c r="A81">
        <v>2019</v>
      </c>
      <c r="B81">
        <v>2018</v>
      </c>
      <c r="C81">
        <v>0</v>
      </c>
      <c r="D81" t="s">
        <v>1078</v>
      </c>
      <c r="E81">
        <v>7</v>
      </c>
      <c r="F81" t="s">
        <v>378</v>
      </c>
      <c r="G81" t="s">
        <v>379</v>
      </c>
      <c r="H81" t="s">
        <v>380</v>
      </c>
      <c r="I81">
        <v>68799</v>
      </c>
      <c r="J81">
        <v>74282</v>
      </c>
      <c r="K81">
        <v>143081</v>
      </c>
      <c r="L81">
        <v>124541</v>
      </c>
      <c r="M81">
        <v>125685</v>
      </c>
      <c r="N81">
        <v>250226</v>
      </c>
      <c r="O81">
        <v>2559451</v>
      </c>
      <c r="P81">
        <v>3545663</v>
      </c>
      <c r="Q81">
        <v>6105114</v>
      </c>
      <c r="R81">
        <v>7868717</v>
      </c>
      <c r="S81">
        <v>10684060</v>
      </c>
      <c r="T81">
        <v>18552777</v>
      </c>
    </row>
    <row r="82" spans="1:20" x14ac:dyDescent="0.25">
      <c r="A82">
        <v>2019</v>
      </c>
      <c r="B82">
        <v>2018</v>
      </c>
      <c r="C82">
        <v>0</v>
      </c>
      <c r="D82" t="s">
        <v>1078</v>
      </c>
      <c r="E82">
        <v>7</v>
      </c>
      <c r="F82" t="s">
        <v>381</v>
      </c>
      <c r="G82" t="s">
        <v>382</v>
      </c>
      <c r="H82" t="s">
        <v>383</v>
      </c>
      <c r="I82">
        <v>61490</v>
      </c>
      <c r="J82">
        <v>87160</v>
      </c>
      <c r="K82">
        <v>148650</v>
      </c>
      <c r="L82">
        <v>90907</v>
      </c>
      <c r="M82">
        <v>124985</v>
      </c>
      <c r="N82">
        <v>215892</v>
      </c>
      <c r="O82">
        <v>1298528</v>
      </c>
      <c r="P82">
        <v>2005487</v>
      </c>
      <c r="Q82">
        <v>3304015</v>
      </c>
      <c r="R82">
        <v>4727197</v>
      </c>
      <c r="S82">
        <v>7336643</v>
      </c>
      <c r="T82">
        <v>12063840</v>
      </c>
    </row>
    <row r="83" spans="1:20" x14ac:dyDescent="0.25">
      <c r="A83">
        <v>2019</v>
      </c>
      <c r="B83">
        <v>2018</v>
      </c>
      <c r="C83">
        <v>0</v>
      </c>
      <c r="D83" t="s">
        <v>1078</v>
      </c>
      <c r="E83">
        <v>7</v>
      </c>
      <c r="F83" t="s">
        <v>384</v>
      </c>
      <c r="G83" t="s">
        <v>385</v>
      </c>
      <c r="H83" t="s">
        <v>386</v>
      </c>
      <c r="I83">
        <v>12779</v>
      </c>
      <c r="J83">
        <v>12381</v>
      </c>
      <c r="K83">
        <v>25160</v>
      </c>
      <c r="L83">
        <v>17519</v>
      </c>
      <c r="M83">
        <v>16523</v>
      </c>
      <c r="N83">
        <v>34042</v>
      </c>
      <c r="O83">
        <v>673816</v>
      </c>
      <c r="P83">
        <v>1167201</v>
      </c>
      <c r="Q83">
        <v>1841017</v>
      </c>
      <c r="R83">
        <v>1388359</v>
      </c>
      <c r="S83">
        <v>2413601</v>
      </c>
      <c r="T83">
        <v>3801960</v>
      </c>
    </row>
    <row r="84" spans="1:20" x14ac:dyDescent="0.25">
      <c r="A84">
        <v>2019</v>
      </c>
      <c r="B84">
        <v>2018</v>
      </c>
      <c r="C84">
        <v>0</v>
      </c>
      <c r="D84" t="s">
        <v>1078</v>
      </c>
      <c r="E84">
        <v>7</v>
      </c>
      <c r="F84" t="s">
        <v>387</v>
      </c>
      <c r="G84" t="s">
        <v>388</v>
      </c>
      <c r="H84" t="s">
        <v>1079</v>
      </c>
      <c r="I84">
        <v>12777</v>
      </c>
      <c r="J84">
        <v>16362</v>
      </c>
      <c r="K84">
        <v>29139</v>
      </c>
      <c r="L84">
        <v>16038</v>
      </c>
      <c r="M84">
        <v>20370</v>
      </c>
      <c r="N84">
        <v>36408</v>
      </c>
      <c r="O84">
        <v>596360</v>
      </c>
      <c r="P84">
        <v>864626</v>
      </c>
      <c r="Q84">
        <v>1460986</v>
      </c>
      <c r="R84">
        <v>1396020</v>
      </c>
      <c r="S84">
        <v>2011393</v>
      </c>
      <c r="T84">
        <v>3407413</v>
      </c>
    </row>
    <row r="85" spans="1:20" x14ac:dyDescent="0.25">
      <c r="A85">
        <v>2019</v>
      </c>
      <c r="B85">
        <v>2018</v>
      </c>
      <c r="C85">
        <v>0</v>
      </c>
      <c r="D85" t="s">
        <v>1078</v>
      </c>
      <c r="E85">
        <v>7</v>
      </c>
      <c r="F85" t="s">
        <v>389</v>
      </c>
      <c r="G85" t="s">
        <v>390</v>
      </c>
      <c r="H85" t="s">
        <v>847</v>
      </c>
      <c r="I85">
        <v>32732</v>
      </c>
      <c r="J85">
        <v>38288</v>
      </c>
      <c r="K85">
        <v>71020</v>
      </c>
      <c r="L85">
        <v>52448</v>
      </c>
      <c r="M85">
        <v>62768</v>
      </c>
      <c r="N85">
        <v>115216</v>
      </c>
      <c r="O85">
        <v>6266035</v>
      </c>
      <c r="P85">
        <v>8965741</v>
      </c>
      <c r="Q85">
        <v>15231776</v>
      </c>
      <c r="R85">
        <v>25874646</v>
      </c>
      <c r="S85">
        <v>37993164</v>
      </c>
      <c r="T85">
        <v>63867810</v>
      </c>
    </row>
    <row r="86" spans="1:20" x14ac:dyDescent="0.25">
      <c r="A86">
        <v>2019</v>
      </c>
      <c r="B86">
        <v>2018</v>
      </c>
      <c r="C86">
        <v>0</v>
      </c>
      <c r="D86" t="s">
        <v>1078</v>
      </c>
      <c r="E86">
        <v>7</v>
      </c>
      <c r="F86" t="s">
        <v>391</v>
      </c>
      <c r="G86" t="s">
        <v>392</v>
      </c>
      <c r="H86" t="s">
        <v>393</v>
      </c>
      <c r="I86">
        <v>86539</v>
      </c>
      <c r="J86">
        <v>103178</v>
      </c>
      <c r="K86">
        <v>189717</v>
      </c>
      <c r="L86">
        <v>111076</v>
      </c>
      <c r="M86">
        <v>130168</v>
      </c>
      <c r="N86">
        <v>241244</v>
      </c>
      <c r="O86">
        <v>2737630</v>
      </c>
      <c r="P86">
        <v>3543972</v>
      </c>
      <c r="Q86">
        <v>6281602</v>
      </c>
      <c r="R86">
        <v>5622694</v>
      </c>
      <c r="S86">
        <v>7410406</v>
      </c>
      <c r="T86">
        <v>13033100</v>
      </c>
    </row>
    <row r="87" spans="1:20" x14ac:dyDescent="0.25">
      <c r="A87">
        <v>2019</v>
      </c>
      <c r="B87">
        <v>2018</v>
      </c>
      <c r="C87">
        <v>0</v>
      </c>
      <c r="D87" t="s">
        <v>1078</v>
      </c>
      <c r="E87">
        <v>7</v>
      </c>
      <c r="F87" t="s">
        <v>394</v>
      </c>
      <c r="G87" t="s">
        <v>122</v>
      </c>
      <c r="H87" t="s">
        <v>395</v>
      </c>
      <c r="I87">
        <v>27283</v>
      </c>
      <c r="J87">
        <v>29627</v>
      </c>
      <c r="K87">
        <v>56910</v>
      </c>
      <c r="L87">
        <v>31133</v>
      </c>
      <c r="M87">
        <v>33467</v>
      </c>
      <c r="N87">
        <v>64600</v>
      </c>
      <c r="O87">
        <v>482905</v>
      </c>
      <c r="P87">
        <v>676765</v>
      </c>
      <c r="Q87">
        <v>1159670</v>
      </c>
      <c r="R87">
        <v>873513</v>
      </c>
      <c r="S87">
        <v>1235191</v>
      </c>
      <c r="T87">
        <v>2108704</v>
      </c>
    </row>
    <row r="88" spans="1:20" x14ac:dyDescent="0.25">
      <c r="A88">
        <v>2019</v>
      </c>
      <c r="B88">
        <v>2018</v>
      </c>
      <c r="C88">
        <v>0</v>
      </c>
      <c r="D88" t="s">
        <v>1078</v>
      </c>
      <c r="E88">
        <v>8</v>
      </c>
      <c r="F88" t="s">
        <v>124</v>
      </c>
      <c r="G88" t="s">
        <v>396</v>
      </c>
      <c r="H88" t="s">
        <v>397</v>
      </c>
      <c r="I88">
        <v>15232</v>
      </c>
      <c r="J88">
        <v>13666</v>
      </c>
      <c r="K88">
        <v>28898</v>
      </c>
      <c r="L88">
        <v>17973</v>
      </c>
      <c r="M88">
        <v>15670</v>
      </c>
      <c r="N88">
        <v>33643</v>
      </c>
      <c r="O88">
        <v>2965963</v>
      </c>
      <c r="P88">
        <v>3413735</v>
      </c>
      <c r="Q88">
        <v>6379698</v>
      </c>
      <c r="R88">
        <v>5334334</v>
      </c>
      <c r="S88">
        <v>6062005</v>
      </c>
      <c r="T88">
        <v>11396339</v>
      </c>
    </row>
    <row r="89" spans="1:20" x14ac:dyDescent="0.25">
      <c r="A89">
        <v>2019</v>
      </c>
      <c r="B89">
        <v>2018</v>
      </c>
      <c r="C89">
        <v>0</v>
      </c>
      <c r="D89" t="s">
        <v>1078</v>
      </c>
      <c r="E89">
        <v>8</v>
      </c>
      <c r="F89" t="s">
        <v>398</v>
      </c>
      <c r="G89" t="s">
        <v>399</v>
      </c>
      <c r="H89" t="s">
        <v>400</v>
      </c>
      <c r="I89">
        <v>63457</v>
      </c>
      <c r="J89">
        <v>51050</v>
      </c>
      <c r="K89">
        <v>114507</v>
      </c>
      <c r="L89">
        <v>85042</v>
      </c>
      <c r="M89">
        <v>69946</v>
      </c>
      <c r="N89">
        <v>154988</v>
      </c>
      <c r="O89">
        <v>2384274</v>
      </c>
      <c r="P89">
        <v>2786568</v>
      </c>
      <c r="Q89">
        <v>5170842</v>
      </c>
      <c r="R89">
        <v>4547153</v>
      </c>
      <c r="S89">
        <v>5012570</v>
      </c>
      <c r="T89">
        <v>9559723</v>
      </c>
    </row>
    <row r="90" spans="1:20" x14ac:dyDescent="0.25">
      <c r="A90">
        <v>2019</v>
      </c>
      <c r="B90">
        <v>2018</v>
      </c>
      <c r="C90">
        <v>0</v>
      </c>
      <c r="D90" t="s">
        <v>1078</v>
      </c>
      <c r="E90">
        <v>8</v>
      </c>
      <c r="F90" t="s">
        <v>401</v>
      </c>
      <c r="G90" t="s">
        <v>402</v>
      </c>
      <c r="H90" t="s">
        <v>403</v>
      </c>
      <c r="I90">
        <v>38092</v>
      </c>
      <c r="J90">
        <v>62840</v>
      </c>
      <c r="K90">
        <v>100932</v>
      </c>
      <c r="L90">
        <v>43093</v>
      </c>
      <c r="M90">
        <v>71586</v>
      </c>
      <c r="N90">
        <v>114679</v>
      </c>
      <c r="O90">
        <v>609858</v>
      </c>
      <c r="P90">
        <v>1094309</v>
      </c>
      <c r="Q90">
        <v>1704167</v>
      </c>
      <c r="R90">
        <v>1435133</v>
      </c>
      <c r="S90">
        <v>2693323</v>
      </c>
      <c r="T90">
        <v>4128456</v>
      </c>
    </row>
    <row r="91" spans="1:20" x14ac:dyDescent="0.25">
      <c r="A91">
        <v>2019</v>
      </c>
      <c r="B91">
        <v>2018</v>
      </c>
      <c r="C91">
        <v>0</v>
      </c>
      <c r="D91" t="s">
        <v>1078</v>
      </c>
      <c r="E91">
        <v>8</v>
      </c>
      <c r="F91" t="s">
        <v>404</v>
      </c>
      <c r="G91" t="s">
        <v>125</v>
      </c>
      <c r="H91" t="s">
        <v>405</v>
      </c>
      <c r="I91">
        <v>104490</v>
      </c>
      <c r="J91">
        <v>123851</v>
      </c>
      <c r="K91">
        <v>228341</v>
      </c>
      <c r="L91">
        <v>139517</v>
      </c>
      <c r="M91">
        <v>159997</v>
      </c>
      <c r="N91">
        <v>299514</v>
      </c>
      <c r="O91">
        <v>3823998</v>
      </c>
      <c r="P91">
        <v>4467539</v>
      </c>
      <c r="Q91">
        <v>8291537</v>
      </c>
      <c r="R91">
        <v>10082346</v>
      </c>
      <c r="S91">
        <v>11509943</v>
      </c>
      <c r="T91">
        <v>21592289</v>
      </c>
    </row>
    <row r="92" spans="1:20" x14ac:dyDescent="0.25">
      <c r="A92">
        <v>2019</v>
      </c>
      <c r="B92">
        <v>2018</v>
      </c>
      <c r="C92">
        <v>0</v>
      </c>
      <c r="D92" t="s">
        <v>1078</v>
      </c>
      <c r="E92">
        <v>9</v>
      </c>
      <c r="F92" t="s">
        <v>127</v>
      </c>
      <c r="G92" t="s">
        <v>406</v>
      </c>
      <c r="H92" t="s">
        <v>407</v>
      </c>
      <c r="I92">
        <v>517</v>
      </c>
      <c r="J92">
        <v>576</v>
      </c>
      <c r="K92">
        <v>1093</v>
      </c>
      <c r="L92">
        <v>556</v>
      </c>
      <c r="M92">
        <v>617</v>
      </c>
      <c r="N92">
        <v>1173</v>
      </c>
      <c r="O92">
        <v>15360</v>
      </c>
      <c r="P92">
        <v>30621</v>
      </c>
      <c r="Q92">
        <v>45981</v>
      </c>
      <c r="R92">
        <v>33538</v>
      </c>
      <c r="S92">
        <v>69072</v>
      </c>
      <c r="T92">
        <v>102610</v>
      </c>
    </row>
    <row r="93" spans="1:20" x14ac:dyDescent="0.25">
      <c r="A93">
        <v>2019</v>
      </c>
      <c r="B93">
        <v>2018</v>
      </c>
      <c r="C93">
        <v>0</v>
      </c>
      <c r="D93" t="s">
        <v>1078</v>
      </c>
      <c r="E93">
        <v>9</v>
      </c>
      <c r="F93" t="s">
        <v>408</v>
      </c>
      <c r="G93" t="s">
        <v>409</v>
      </c>
      <c r="H93" t="s">
        <v>410</v>
      </c>
      <c r="I93">
        <v>55442</v>
      </c>
      <c r="J93">
        <v>76443</v>
      </c>
      <c r="K93">
        <v>131885</v>
      </c>
      <c r="L93">
        <v>67436</v>
      </c>
      <c r="M93">
        <v>92974</v>
      </c>
      <c r="N93">
        <v>160410</v>
      </c>
      <c r="O93">
        <v>430357</v>
      </c>
      <c r="P93">
        <v>615578</v>
      </c>
      <c r="Q93">
        <v>1045935</v>
      </c>
      <c r="R93">
        <v>1274477</v>
      </c>
      <c r="S93">
        <v>1909073</v>
      </c>
      <c r="T93">
        <v>3183550</v>
      </c>
    </row>
    <row r="94" spans="1:20" x14ac:dyDescent="0.25">
      <c r="A94">
        <v>2019</v>
      </c>
      <c r="B94">
        <v>2018</v>
      </c>
      <c r="C94">
        <v>0</v>
      </c>
      <c r="D94" t="s">
        <v>1078</v>
      </c>
      <c r="E94">
        <v>9</v>
      </c>
      <c r="F94" t="s">
        <v>411</v>
      </c>
      <c r="G94" t="s">
        <v>412</v>
      </c>
      <c r="H94" t="s">
        <v>413</v>
      </c>
      <c r="I94">
        <v>2181080</v>
      </c>
      <c r="J94">
        <v>2458123</v>
      </c>
      <c r="K94">
        <v>4639203</v>
      </c>
      <c r="L94">
        <v>3567385</v>
      </c>
      <c r="M94">
        <v>3857031</v>
      </c>
      <c r="N94">
        <v>7424416</v>
      </c>
      <c r="O94">
        <v>10093570</v>
      </c>
      <c r="P94">
        <v>11736886</v>
      </c>
      <c r="Q94">
        <v>21830456</v>
      </c>
      <c r="R94">
        <v>45569438</v>
      </c>
      <c r="S94">
        <v>53905993</v>
      </c>
      <c r="T94">
        <v>99475431</v>
      </c>
    </row>
    <row r="95" spans="1:20" x14ac:dyDescent="0.25">
      <c r="A95">
        <v>2019</v>
      </c>
      <c r="B95">
        <v>2018</v>
      </c>
      <c r="C95">
        <v>0</v>
      </c>
      <c r="D95" t="s">
        <v>1078</v>
      </c>
      <c r="E95">
        <v>9</v>
      </c>
      <c r="F95" t="s">
        <v>414</v>
      </c>
      <c r="G95" t="s">
        <v>415</v>
      </c>
      <c r="H95" t="s">
        <v>416</v>
      </c>
      <c r="I95">
        <v>881811</v>
      </c>
      <c r="J95">
        <v>548519</v>
      </c>
      <c r="K95">
        <v>1430330</v>
      </c>
      <c r="L95">
        <v>2223769</v>
      </c>
      <c r="M95">
        <v>1191532</v>
      </c>
      <c r="N95">
        <v>3415301</v>
      </c>
      <c r="O95">
        <v>3476578</v>
      </c>
      <c r="P95">
        <v>2756515</v>
      </c>
      <c r="Q95">
        <v>6233093</v>
      </c>
      <c r="R95">
        <v>22739083</v>
      </c>
      <c r="S95">
        <v>13594012</v>
      </c>
      <c r="T95">
        <v>36333095</v>
      </c>
    </row>
    <row r="96" spans="1:20" x14ac:dyDescent="0.25">
      <c r="A96">
        <v>2019</v>
      </c>
      <c r="B96">
        <v>2018</v>
      </c>
      <c r="C96">
        <v>0</v>
      </c>
      <c r="D96" t="s">
        <v>1078</v>
      </c>
      <c r="E96">
        <v>9</v>
      </c>
      <c r="F96" t="s">
        <v>417</v>
      </c>
      <c r="G96" t="s">
        <v>418</v>
      </c>
      <c r="H96" t="s">
        <v>419</v>
      </c>
      <c r="I96">
        <v>121731</v>
      </c>
      <c r="J96">
        <v>147679</v>
      </c>
      <c r="K96">
        <v>269410</v>
      </c>
      <c r="L96">
        <v>167063</v>
      </c>
      <c r="M96">
        <v>201875</v>
      </c>
      <c r="N96">
        <v>368938</v>
      </c>
      <c r="O96">
        <v>412146</v>
      </c>
      <c r="P96">
        <v>559898</v>
      </c>
      <c r="Q96">
        <v>972044</v>
      </c>
      <c r="R96">
        <v>1394751</v>
      </c>
      <c r="S96">
        <v>1914651</v>
      </c>
      <c r="T96">
        <v>3309402</v>
      </c>
    </row>
    <row r="97" spans="1:20" x14ac:dyDescent="0.25">
      <c r="A97">
        <v>2019</v>
      </c>
      <c r="B97">
        <v>2018</v>
      </c>
      <c r="C97">
        <v>0</v>
      </c>
      <c r="D97" t="s">
        <v>1078</v>
      </c>
      <c r="E97">
        <v>9</v>
      </c>
      <c r="F97" t="s">
        <v>420</v>
      </c>
      <c r="G97" t="s">
        <v>421</v>
      </c>
      <c r="H97" t="s">
        <v>422</v>
      </c>
      <c r="I97">
        <v>1130980</v>
      </c>
      <c r="J97">
        <v>1142868</v>
      </c>
      <c r="K97">
        <v>2273848</v>
      </c>
      <c r="L97">
        <v>3347991</v>
      </c>
      <c r="M97">
        <v>3195264</v>
      </c>
      <c r="N97">
        <v>6543255</v>
      </c>
      <c r="O97">
        <v>4734843</v>
      </c>
      <c r="P97">
        <v>5617561</v>
      </c>
      <c r="Q97">
        <v>10352404</v>
      </c>
      <c r="R97">
        <v>29310349</v>
      </c>
      <c r="S97">
        <v>31497915</v>
      </c>
      <c r="T97">
        <v>60808264</v>
      </c>
    </row>
    <row r="98" spans="1:20" x14ac:dyDescent="0.25">
      <c r="A98">
        <v>2019</v>
      </c>
      <c r="B98">
        <v>2018</v>
      </c>
      <c r="C98">
        <v>0</v>
      </c>
      <c r="D98" t="s">
        <v>1078</v>
      </c>
      <c r="E98">
        <v>9</v>
      </c>
      <c r="F98" t="s">
        <v>423</v>
      </c>
      <c r="G98" t="s">
        <v>424</v>
      </c>
      <c r="H98" t="s">
        <v>425</v>
      </c>
      <c r="I98">
        <v>335183</v>
      </c>
      <c r="J98">
        <v>334755</v>
      </c>
      <c r="K98">
        <v>669938</v>
      </c>
      <c r="L98">
        <v>590122</v>
      </c>
      <c r="M98">
        <v>564444</v>
      </c>
      <c r="N98">
        <v>1154566</v>
      </c>
      <c r="O98">
        <v>2298364</v>
      </c>
      <c r="P98">
        <v>2538632</v>
      </c>
      <c r="Q98">
        <v>4836996</v>
      </c>
      <c r="R98">
        <v>11123492</v>
      </c>
      <c r="S98">
        <v>11291307</v>
      </c>
      <c r="T98">
        <v>22414799</v>
      </c>
    </row>
    <row r="99" spans="1:20" x14ac:dyDescent="0.25">
      <c r="A99">
        <v>2019</v>
      </c>
      <c r="B99">
        <v>2018</v>
      </c>
      <c r="C99">
        <v>0</v>
      </c>
      <c r="D99" t="s">
        <v>1078</v>
      </c>
      <c r="E99">
        <v>9</v>
      </c>
      <c r="F99" t="s">
        <v>426</v>
      </c>
      <c r="G99" t="s">
        <v>427</v>
      </c>
      <c r="H99" t="s">
        <v>428</v>
      </c>
      <c r="I99">
        <v>354145</v>
      </c>
      <c r="J99">
        <v>241812</v>
      </c>
      <c r="K99">
        <v>595957</v>
      </c>
      <c r="L99">
        <v>733076</v>
      </c>
      <c r="M99">
        <v>444153</v>
      </c>
      <c r="N99">
        <v>1177229</v>
      </c>
      <c r="O99">
        <v>2693044</v>
      </c>
      <c r="P99">
        <v>2572543</v>
      </c>
      <c r="Q99">
        <v>5265587</v>
      </c>
      <c r="R99">
        <v>12014704</v>
      </c>
      <c r="S99">
        <v>9812323</v>
      </c>
      <c r="T99">
        <v>21827027</v>
      </c>
    </row>
    <row r="100" spans="1:20" x14ac:dyDescent="0.25">
      <c r="A100">
        <v>2019</v>
      </c>
      <c r="B100">
        <v>2018</v>
      </c>
      <c r="C100">
        <v>0</v>
      </c>
      <c r="D100" t="s">
        <v>1078</v>
      </c>
      <c r="E100">
        <v>9</v>
      </c>
      <c r="F100" t="s">
        <v>429</v>
      </c>
      <c r="G100" t="s">
        <v>430</v>
      </c>
      <c r="H100" t="s">
        <v>848</v>
      </c>
      <c r="I100">
        <v>183913</v>
      </c>
      <c r="J100">
        <v>238528</v>
      </c>
      <c r="K100">
        <v>422441</v>
      </c>
      <c r="L100">
        <v>250584</v>
      </c>
      <c r="M100">
        <v>321581</v>
      </c>
      <c r="N100">
        <v>572165</v>
      </c>
      <c r="O100">
        <v>2802259</v>
      </c>
      <c r="P100">
        <v>6157988</v>
      </c>
      <c r="Q100">
        <v>8960247</v>
      </c>
      <c r="R100">
        <v>10801777</v>
      </c>
      <c r="S100">
        <v>25383944</v>
      </c>
      <c r="T100">
        <v>36185721</v>
      </c>
    </row>
    <row r="101" spans="1:20" x14ac:dyDescent="0.25">
      <c r="A101">
        <v>2019</v>
      </c>
      <c r="B101">
        <v>2018</v>
      </c>
      <c r="C101">
        <v>0</v>
      </c>
      <c r="D101" t="s">
        <v>1078</v>
      </c>
      <c r="E101">
        <v>9</v>
      </c>
      <c r="F101" t="s">
        <v>431</v>
      </c>
      <c r="G101" t="s">
        <v>128</v>
      </c>
      <c r="H101" t="s">
        <v>432</v>
      </c>
      <c r="I101">
        <v>158636</v>
      </c>
      <c r="J101">
        <v>190963</v>
      </c>
      <c r="K101">
        <v>349599</v>
      </c>
      <c r="L101">
        <v>186557</v>
      </c>
      <c r="M101">
        <v>212766</v>
      </c>
      <c r="N101">
        <v>399323</v>
      </c>
      <c r="O101">
        <v>859135</v>
      </c>
      <c r="P101">
        <v>1815609</v>
      </c>
      <c r="Q101">
        <v>2674744</v>
      </c>
      <c r="R101">
        <v>1682071</v>
      </c>
      <c r="S101">
        <v>3927743</v>
      </c>
      <c r="T101">
        <v>5609814</v>
      </c>
    </row>
    <row r="102" spans="1:20" x14ac:dyDescent="0.25">
      <c r="A102">
        <v>2019</v>
      </c>
      <c r="B102">
        <v>2018</v>
      </c>
      <c r="C102">
        <v>0</v>
      </c>
      <c r="D102" t="s">
        <v>1078</v>
      </c>
      <c r="E102">
        <v>10</v>
      </c>
      <c r="F102" t="s">
        <v>130</v>
      </c>
      <c r="G102" t="s">
        <v>433</v>
      </c>
      <c r="H102" t="s">
        <v>434</v>
      </c>
      <c r="I102">
        <v>87645</v>
      </c>
      <c r="J102">
        <v>99485</v>
      </c>
      <c r="K102">
        <v>187130</v>
      </c>
      <c r="L102">
        <v>96488</v>
      </c>
      <c r="M102">
        <v>107863</v>
      </c>
      <c r="N102">
        <v>204351</v>
      </c>
      <c r="O102">
        <v>11263408</v>
      </c>
      <c r="P102">
        <v>12901841</v>
      </c>
      <c r="Q102">
        <v>24165249</v>
      </c>
      <c r="R102">
        <v>19733128</v>
      </c>
      <c r="S102">
        <v>23068433</v>
      </c>
      <c r="T102">
        <v>42801561</v>
      </c>
    </row>
    <row r="103" spans="1:20" x14ac:dyDescent="0.25">
      <c r="A103">
        <v>2019</v>
      </c>
      <c r="B103">
        <v>2018</v>
      </c>
      <c r="C103">
        <v>0</v>
      </c>
      <c r="D103" t="s">
        <v>1078</v>
      </c>
      <c r="E103">
        <v>10</v>
      </c>
      <c r="F103" t="s">
        <v>435</v>
      </c>
      <c r="G103" t="s">
        <v>436</v>
      </c>
      <c r="H103" t="s">
        <v>437</v>
      </c>
      <c r="I103">
        <v>352443</v>
      </c>
      <c r="J103">
        <v>292504</v>
      </c>
      <c r="K103">
        <v>644947</v>
      </c>
      <c r="L103">
        <v>464052</v>
      </c>
      <c r="M103">
        <v>362572</v>
      </c>
      <c r="N103">
        <v>826624</v>
      </c>
      <c r="O103">
        <v>1667511</v>
      </c>
      <c r="P103">
        <v>1785886</v>
      </c>
      <c r="Q103">
        <v>3453397</v>
      </c>
      <c r="R103">
        <v>2402888</v>
      </c>
      <c r="S103">
        <v>2536186</v>
      </c>
      <c r="T103">
        <v>4939074</v>
      </c>
    </row>
    <row r="104" spans="1:20" x14ac:dyDescent="0.25">
      <c r="A104">
        <v>2019</v>
      </c>
      <c r="B104">
        <v>2018</v>
      </c>
      <c r="C104">
        <v>0</v>
      </c>
      <c r="D104" t="s">
        <v>1078</v>
      </c>
      <c r="E104">
        <v>10</v>
      </c>
      <c r="F104" t="s">
        <v>438</v>
      </c>
      <c r="G104" t="s">
        <v>439</v>
      </c>
      <c r="H104" t="s">
        <v>440</v>
      </c>
      <c r="I104">
        <v>108609</v>
      </c>
      <c r="J104">
        <v>111140</v>
      </c>
      <c r="K104">
        <v>219749</v>
      </c>
      <c r="L104">
        <v>119106</v>
      </c>
      <c r="M104">
        <v>119880</v>
      </c>
      <c r="N104">
        <v>238986</v>
      </c>
      <c r="O104">
        <v>2835541</v>
      </c>
      <c r="P104">
        <v>3078210</v>
      </c>
      <c r="Q104">
        <v>5913751</v>
      </c>
      <c r="R104">
        <v>3790507</v>
      </c>
      <c r="S104">
        <v>3995692</v>
      </c>
      <c r="T104">
        <v>7786199</v>
      </c>
    </row>
    <row r="105" spans="1:20" x14ac:dyDescent="0.25">
      <c r="A105">
        <v>2019</v>
      </c>
      <c r="B105">
        <v>2018</v>
      </c>
      <c r="C105">
        <v>0</v>
      </c>
      <c r="D105" t="s">
        <v>1078</v>
      </c>
      <c r="E105">
        <v>10</v>
      </c>
      <c r="F105" t="s">
        <v>441</v>
      </c>
      <c r="G105" t="s">
        <v>442</v>
      </c>
      <c r="H105" t="s">
        <v>443</v>
      </c>
      <c r="I105">
        <v>205276</v>
      </c>
      <c r="J105">
        <v>172974</v>
      </c>
      <c r="K105">
        <v>378250</v>
      </c>
      <c r="L105">
        <v>371493</v>
      </c>
      <c r="M105">
        <v>295575</v>
      </c>
      <c r="N105">
        <v>667068</v>
      </c>
      <c r="O105">
        <v>5837733</v>
      </c>
      <c r="P105">
        <v>6954615</v>
      </c>
      <c r="Q105">
        <v>12792348</v>
      </c>
      <c r="R105">
        <v>17412273</v>
      </c>
      <c r="S105">
        <v>20861219</v>
      </c>
      <c r="T105">
        <v>38273492</v>
      </c>
    </row>
    <row r="106" spans="1:20" x14ac:dyDescent="0.25">
      <c r="A106">
        <v>2019</v>
      </c>
      <c r="B106">
        <v>2018</v>
      </c>
      <c r="C106">
        <v>0</v>
      </c>
      <c r="D106" t="s">
        <v>1078</v>
      </c>
      <c r="E106">
        <v>10</v>
      </c>
      <c r="F106" t="s">
        <v>444</v>
      </c>
      <c r="G106" t="s">
        <v>445</v>
      </c>
      <c r="H106" t="s">
        <v>446</v>
      </c>
      <c r="I106">
        <v>453633</v>
      </c>
      <c r="J106">
        <v>486417</v>
      </c>
      <c r="K106">
        <v>940050</v>
      </c>
      <c r="L106">
        <v>787149</v>
      </c>
      <c r="M106">
        <v>779596</v>
      </c>
      <c r="N106">
        <v>1566745</v>
      </c>
      <c r="O106">
        <v>5533753</v>
      </c>
      <c r="P106">
        <v>6405325</v>
      </c>
      <c r="Q106">
        <v>11939078</v>
      </c>
      <c r="R106">
        <v>20781717</v>
      </c>
      <c r="S106">
        <v>24738912</v>
      </c>
      <c r="T106">
        <v>45520629</v>
      </c>
    </row>
    <row r="107" spans="1:20" x14ac:dyDescent="0.25">
      <c r="A107">
        <v>2019</v>
      </c>
      <c r="B107">
        <v>2018</v>
      </c>
      <c r="C107">
        <v>0</v>
      </c>
      <c r="D107" t="s">
        <v>1078</v>
      </c>
      <c r="E107">
        <v>10</v>
      </c>
      <c r="F107" t="s">
        <v>447</v>
      </c>
      <c r="G107" t="s">
        <v>448</v>
      </c>
      <c r="H107" t="s">
        <v>449</v>
      </c>
      <c r="I107">
        <v>57730</v>
      </c>
      <c r="J107">
        <v>34135</v>
      </c>
      <c r="K107">
        <v>91865</v>
      </c>
      <c r="L107">
        <v>71251</v>
      </c>
      <c r="M107">
        <v>39549</v>
      </c>
      <c r="N107">
        <v>110800</v>
      </c>
      <c r="O107">
        <v>103832</v>
      </c>
      <c r="P107">
        <v>57909</v>
      </c>
      <c r="Q107">
        <v>161741</v>
      </c>
      <c r="R107">
        <v>291581</v>
      </c>
      <c r="S107">
        <v>139626</v>
      </c>
      <c r="T107">
        <v>431207</v>
      </c>
    </row>
    <row r="108" spans="1:20" x14ac:dyDescent="0.25">
      <c r="A108">
        <v>2019</v>
      </c>
      <c r="B108">
        <v>2018</v>
      </c>
      <c r="C108">
        <v>0</v>
      </c>
      <c r="D108" t="s">
        <v>1078</v>
      </c>
      <c r="E108">
        <v>10</v>
      </c>
      <c r="F108" t="s">
        <v>450</v>
      </c>
      <c r="G108" t="s">
        <v>451</v>
      </c>
      <c r="H108" t="s">
        <v>829</v>
      </c>
      <c r="I108">
        <v>31353</v>
      </c>
      <c r="J108">
        <v>23137</v>
      </c>
      <c r="K108">
        <v>54490</v>
      </c>
      <c r="L108">
        <v>43538</v>
      </c>
      <c r="M108">
        <v>31582</v>
      </c>
      <c r="N108">
        <v>75120</v>
      </c>
      <c r="O108">
        <v>140029</v>
      </c>
      <c r="P108">
        <v>142085</v>
      </c>
      <c r="Q108">
        <v>282114</v>
      </c>
      <c r="R108">
        <v>341375</v>
      </c>
      <c r="S108">
        <v>333616</v>
      </c>
      <c r="T108">
        <v>674991</v>
      </c>
    </row>
    <row r="109" spans="1:20" x14ac:dyDescent="0.25">
      <c r="A109">
        <v>2019</v>
      </c>
      <c r="B109">
        <v>2018</v>
      </c>
      <c r="C109">
        <v>0</v>
      </c>
      <c r="D109" t="s">
        <v>1078</v>
      </c>
      <c r="E109">
        <v>10</v>
      </c>
      <c r="F109" t="s">
        <v>452</v>
      </c>
      <c r="G109" t="s">
        <v>453</v>
      </c>
      <c r="H109" t="s">
        <v>454</v>
      </c>
      <c r="I109">
        <v>10892</v>
      </c>
      <c r="J109">
        <v>5448</v>
      </c>
      <c r="K109">
        <v>16340</v>
      </c>
      <c r="L109">
        <v>17173</v>
      </c>
      <c r="M109">
        <v>8315</v>
      </c>
      <c r="N109">
        <v>25488</v>
      </c>
      <c r="O109">
        <v>20862</v>
      </c>
      <c r="P109">
        <v>12441</v>
      </c>
      <c r="Q109">
        <v>33303</v>
      </c>
      <c r="R109">
        <v>56610</v>
      </c>
      <c r="S109">
        <v>32705</v>
      </c>
      <c r="T109">
        <v>89315</v>
      </c>
    </row>
    <row r="110" spans="1:20" x14ac:dyDescent="0.25">
      <c r="A110">
        <v>2019</v>
      </c>
      <c r="B110">
        <v>2018</v>
      </c>
      <c r="C110">
        <v>0</v>
      </c>
      <c r="D110" t="s">
        <v>1078</v>
      </c>
      <c r="E110">
        <v>10</v>
      </c>
      <c r="F110" t="s">
        <v>455</v>
      </c>
      <c r="G110" t="s">
        <v>456</v>
      </c>
      <c r="H110" t="s">
        <v>457</v>
      </c>
      <c r="I110">
        <v>245405</v>
      </c>
      <c r="J110">
        <v>229195</v>
      </c>
      <c r="K110">
        <v>474600</v>
      </c>
      <c r="L110">
        <v>337054</v>
      </c>
      <c r="M110">
        <v>300344</v>
      </c>
      <c r="N110">
        <v>637398</v>
      </c>
      <c r="O110">
        <v>239134</v>
      </c>
      <c r="P110">
        <v>192371</v>
      </c>
      <c r="Q110">
        <v>431505</v>
      </c>
      <c r="R110">
        <v>497842</v>
      </c>
      <c r="S110">
        <v>363824</v>
      </c>
      <c r="T110">
        <v>861666</v>
      </c>
    </row>
    <row r="111" spans="1:20" x14ac:dyDescent="0.25">
      <c r="A111">
        <v>2019</v>
      </c>
      <c r="B111">
        <v>2018</v>
      </c>
      <c r="C111">
        <v>0</v>
      </c>
      <c r="D111" t="s">
        <v>1078</v>
      </c>
      <c r="E111">
        <v>10</v>
      </c>
      <c r="F111" t="s">
        <v>458</v>
      </c>
      <c r="G111" t="s">
        <v>131</v>
      </c>
      <c r="H111" t="s">
        <v>459</v>
      </c>
      <c r="I111">
        <v>462552</v>
      </c>
      <c r="J111">
        <v>414832</v>
      </c>
      <c r="K111">
        <v>877384</v>
      </c>
      <c r="L111">
        <v>743490</v>
      </c>
      <c r="M111">
        <v>649522</v>
      </c>
      <c r="N111">
        <v>1393012</v>
      </c>
      <c r="O111">
        <v>1424022</v>
      </c>
      <c r="P111">
        <v>1531835</v>
      </c>
      <c r="Q111">
        <v>2955857</v>
      </c>
      <c r="R111">
        <v>2560787</v>
      </c>
      <c r="S111">
        <v>2667419</v>
      </c>
      <c r="T111">
        <v>5228206</v>
      </c>
    </row>
    <row r="112" spans="1:20" x14ac:dyDescent="0.25">
      <c r="A112">
        <v>2019</v>
      </c>
      <c r="B112">
        <v>2018</v>
      </c>
      <c r="C112">
        <v>0</v>
      </c>
      <c r="D112" t="s">
        <v>1078</v>
      </c>
      <c r="E112">
        <v>11</v>
      </c>
      <c r="F112" t="s">
        <v>133</v>
      </c>
      <c r="G112" t="s">
        <v>460</v>
      </c>
      <c r="H112" t="s">
        <v>461</v>
      </c>
      <c r="I112">
        <v>77985</v>
      </c>
      <c r="J112">
        <v>72874</v>
      </c>
      <c r="K112">
        <v>150859</v>
      </c>
      <c r="L112">
        <v>122719</v>
      </c>
      <c r="M112">
        <v>110312</v>
      </c>
      <c r="N112">
        <v>233031</v>
      </c>
      <c r="O112">
        <v>1162472</v>
      </c>
      <c r="P112">
        <v>1509513</v>
      </c>
      <c r="Q112">
        <v>2671985</v>
      </c>
      <c r="R112">
        <v>1841305</v>
      </c>
      <c r="S112">
        <v>2434489</v>
      </c>
      <c r="T112">
        <v>4275794</v>
      </c>
    </row>
    <row r="113" spans="1:20" x14ac:dyDescent="0.25">
      <c r="A113">
        <v>2019</v>
      </c>
      <c r="B113">
        <v>2018</v>
      </c>
      <c r="C113">
        <v>0</v>
      </c>
      <c r="D113" t="s">
        <v>1078</v>
      </c>
      <c r="E113">
        <v>11</v>
      </c>
      <c r="F113" t="s">
        <v>462</v>
      </c>
      <c r="G113" t="s">
        <v>463</v>
      </c>
      <c r="H113" t="s">
        <v>464</v>
      </c>
      <c r="I113">
        <v>423249</v>
      </c>
      <c r="J113">
        <v>489705</v>
      </c>
      <c r="K113">
        <v>912954</v>
      </c>
      <c r="L113">
        <v>765417</v>
      </c>
      <c r="M113">
        <v>796717</v>
      </c>
      <c r="N113">
        <v>1562134</v>
      </c>
      <c r="O113">
        <v>4735903</v>
      </c>
      <c r="P113">
        <v>6145901</v>
      </c>
      <c r="Q113">
        <v>10881804</v>
      </c>
      <c r="R113">
        <v>17357362</v>
      </c>
      <c r="S113">
        <v>22566603</v>
      </c>
      <c r="T113">
        <v>39923965</v>
      </c>
    </row>
    <row r="114" spans="1:20" x14ac:dyDescent="0.25">
      <c r="A114">
        <v>2019</v>
      </c>
      <c r="B114">
        <v>2018</v>
      </c>
      <c r="C114">
        <v>0</v>
      </c>
      <c r="D114" t="s">
        <v>1078</v>
      </c>
      <c r="E114">
        <v>11</v>
      </c>
      <c r="F114" t="s">
        <v>465</v>
      </c>
      <c r="G114" t="s">
        <v>466</v>
      </c>
      <c r="H114" t="s">
        <v>467</v>
      </c>
      <c r="I114">
        <v>50367</v>
      </c>
      <c r="J114">
        <v>56156</v>
      </c>
      <c r="K114">
        <v>106523</v>
      </c>
      <c r="L114">
        <v>65017</v>
      </c>
      <c r="M114">
        <v>70678</v>
      </c>
      <c r="N114">
        <v>135695</v>
      </c>
      <c r="O114">
        <v>311945</v>
      </c>
      <c r="P114">
        <v>455939</v>
      </c>
      <c r="Q114">
        <v>767884</v>
      </c>
      <c r="R114">
        <v>594005</v>
      </c>
      <c r="S114">
        <v>930855</v>
      </c>
      <c r="T114">
        <v>1524860</v>
      </c>
    </row>
    <row r="115" spans="1:20" x14ac:dyDescent="0.25">
      <c r="A115">
        <v>2019</v>
      </c>
      <c r="B115">
        <v>2018</v>
      </c>
      <c r="C115">
        <v>0</v>
      </c>
      <c r="D115" t="s">
        <v>1078</v>
      </c>
      <c r="E115">
        <v>11</v>
      </c>
      <c r="F115" t="s">
        <v>468</v>
      </c>
      <c r="G115" t="s">
        <v>469</v>
      </c>
      <c r="H115" t="s">
        <v>470</v>
      </c>
      <c r="I115">
        <v>286603</v>
      </c>
      <c r="J115">
        <v>192476</v>
      </c>
      <c r="K115">
        <v>479079</v>
      </c>
      <c r="L115">
        <v>364470</v>
      </c>
      <c r="M115">
        <v>232220</v>
      </c>
      <c r="N115">
        <v>596690</v>
      </c>
      <c r="O115">
        <v>1906359</v>
      </c>
      <c r="P115">
        <v>1377189</v>
      </c>
      <c r="Q115">
        <v>3283548</v>
      </c>
      <c r="R115">
        <v>5865137</v>
      </c>
      <c r="S115">
        <v>4225597</v>
      </c>
      <c r="T115">
        <v>10090734</v>
      </c>
    </row>
    <row r="116" spans="1:20" x14ac:dyDescent="0.25">
      <c r="A116">
        <v>2019</v>
      </c>
      <c r="B116">
        <v>2018</v>
      </c>
      <c r="C116">
        <v>0</v>
      </c>
      <c r="D116" t="s">
        <v>1078</v>
      </c>
      <c r="E116">
        <v>11</v>
      </c>
      <c r="F116" t="s">
        <v>471</v>
      </c>
      <c r="G116" t="s">
        <v>472</v>
      </c>
      <c r="H116" t="s">
        <v>473</v>
      </c>
      <c r="I116">
        <v>97935</v>
      </c>
      <c r="J116">
        <v>131362</v>
      </c>
      <c r="K116">
        <v>229297</v>
      </c>
      <c r="L116">
        <v>129292</v>
      </c>
      <c r="M116">
        <v>166935</v>
      </c>
      <c r="N116">
        <v>296227</v>
      </c>
      <c r="O116">
        <v>1732588</v>
      </c>
      <c r="P116">
        <v>1837541</v>
      </c>
      <c r="Q116">
        <v>3570129</v>
      </c>
      <c r="R116">
        <v>3204744</v>
      </c>
      <c r="S116">
        <v>3700922</v>
      </c>
      <c r="T116">
        <v>6905666</v>
      </c>
    </row>
    <row r="117" spans="1:20" x14ac:dyDescent="0.25">
      <c r="A117">
        <v>2019</v>
      </c>
      <c r="B117">
        <v>2018</v>
      </c>
      <c r="C117">
        <v>0</v>
      </c>
      <c r="D117" t="s">
        <v>1078</v>
      </c>
      <c r="E117">
        <v>11</v>
      </c>
      <c r="F117" t="s">
        <v>474</v>
      </c>
      <c r="G117" t="s">
        <v>475</v>
      </c>
      <c r="H117" t="s">
        <v>476</v>
      </c>
      <c r="I117">
        <v>654649</v>
      </c>
      <c r="J117">
        <v>818127</v>
      </c>
      <c r="K117">
        <v>1472776</v>
      </c>
      <c r="L117">
        <v>993685</v>
      </c>
      <c r="M117">
        <v>1196553</v>
      </c>
      <c r="N117">
        <v>2190238</v>
      </c>
      <c r="O117">
        <v>3966023</v>
      </c>
      <c r="P117">
        <v>5158457</v>
      </c>
      <c r="Q117">
        <v>9124480</v>
      </c>
      <c r="R117">
        <v>13939082</v>
      </c>
      <c r="S117">
        <v>18081983</v>
      </c>
      <c r="T117">
        <v>32021065</v>
      </c>
    </row>
    <row r="118" spans="1:20" x14ac:dyDescent="0.25">
      <c r="A118">
        <v>2019</v>
      </c>
      <c r="B118">
        <v>2018</v>
      </c>
      <c r="C118">
        <v>0</v>
      </c>
      <c r="D118" t="s">
        <v>1078</v>
      </c>
      <c r="E118">
        <v>11</v>
      </c>
      <c r="F118" t="s">
        <v>477</v>
      </c>
      <c r="G118" t="s">
        <v>478</v>
      </c>
      <c r="H118" t="s">
        <v>479</v>
      </c>
      <c r="I118">
        <v>85940</v>
      </c>
      <c r="J118">
        <v>134756</v>
      </c>
      <c r="K118">
        <v>220696</v>
      </c>
      <c r="L118">
        <v>103959</v>
      </c>
      <c r="M118">
        <v>155600</v>
      </c>
      <c r="N118">
        <v>259559</v>
      </c>
      <c r="O118">
        <v>72205</v>
      </c>
      <c r="P118">
        <v>235874</v>
      </c>
      <c r="Q118">
        <v>308079</v>
      </c>
      <c r="R118">
        <v>178921</v>
      </c>
      <c r="S118">
        <v>568615</v>
      </c>
      <c r="T118">
        <v>747536</v>
      </c>
    </row>
    <row r="119" spans="1:20" x14ac:dyDescent="0.25">
      <c r="A119">
        <v>2019</v>
      </c>
      <c r="B119">
        <v>2018</v>
      </c>
      <c r="C119">
        <v>0</v>
      </c>
      <c r="D119" t="s">
        <v>1078</v>
      </c>
      <c r="E119">
        <v>11</v>
      </c>
      <c r="F119" t="s">
        <v>480</v>
      </c>
      <c r="G119" t="s">
        <v>481</v>
      </c>
      <c r="H119" t="s">
        <v>482</v>
      </c>
      <c r="I119">
        <v>201114</v>
      </c>
      <c r="J119">
        <v>170887</v>
      </c>
      <c r="K119">
        <v>372001</v>
      </c>
      <c r="L119">
        <v>353967</v>
      </c>
      <c r="M119">
        <v>265084</v>
      </c>
      <c r="N119">
        <v>619051</v>
      </c>
      <c r="O119">
        <v>2788799</v>
      </c>
      <c r="P119">
        <v>2716890</v>
      </c>
      <c r="Q119">
        <v>5505689</v>
      </c>
      <c r="R119">
        <v>9468487</v>
      </c>
      <c r="S119">
        <v>9003169</v>
      </c>
      <c r="T119">
        <v>18471656</v>
      </c>
    </row>
    <row r="120" spans="1:20" x14ac:dyDescent="0.25">
      <c r="A120">
        <v>2019</v>
      </c>
      <c r="B120">
        <v>2018</v>
      </c>
      <c r="C120">
        <v>0</v>
      </c>
      <c r="D120" t="s">
        <v>1078</v>
      </c>
      <c r="E120">
        <v>11</v>
      </c>
      <c r="F120" t="s">
        <v>483</v>
      </c>
      <c r="G120" t="s">
        <v>484</v>
      </c>
      <c r="H120" t="s">
        <v>485</v>
      </c>
      <c r="I120">
        <v>189338</v>
      </c>
      <c r="J120">
        <v>242866</v>
      </c>
      <c r="K120">
        <v>432204</v>
      </c>
      <c r="L120">
        <v>355824</v>
      </c>
      <c r="M120">
        <v>402645</v>
      </c>
      <c r="N120">
        <v>758469</v>
      </c>
      <c r="O120">
        <v>1331616</v>
      </c>
      <c r="P120">
        <v>2414727</v>
      </c>
      <c r="Q120">
        <v>3746343</v>
      </c>
      <c r="R120">
        <v>4711683</v>
      </c>
      <c r="S120">
        <v>8499332</v>
      </c>
      <c r="T120">
        <v>13211015</v>
      </c>
    </row>
    <row r="121" spans="1:20" x14ac:dyDescent="0.25">
      <c r="A121">
        <v>2019</v>
      </c>
      <c r="B121">
        <v>2018</v>
      </c>
      <c r="C121">
        <v>0</v>
      </c>
      <c r="D121" t="s">
        <v>1078</v>
      </c>
      <c r="E121">
        <v>11</v>
      </c>
      <c r="F121" t="s">
        <v>486</v>
      </c>
      <c r="G121" t="s">
        <v>134</v>
      </c>
      <c r="H121" t="s">
        <v>487</v>
      </c>
      <c r="I121">
        <v>121989</v>
      </c>
      <c r="J121">
        <v>126496</v>
      </c>
      <c r="K121">
        <v>248485</v>
      </c>
      <c r="L121">
        <v>151584</v>
      </c>
      <c r="M121">
        <v>153218</v>
      </c>
      <c r="N121">
        <v>304802</v>
      </c>
      <c r="O121">
        <v>631874</v>
      </c>
      <c r="P121">
        <v>969405</v>
      </c>
      <c r="Q121">
        <v>1601279</v>
      </c>
      <c r="R121">
        <v>1205967</v>
      </c>
      <c r="S121">
        <v>1982988</v>
      </c>
      <c r="T121">
        <v>3188955</v>
      </c>
    </row>
    <row r="122" spans="1:20" x14ac:dyDescent="0.25">
      <c r="A122">
        <v>2019</v>
      </c>
      <c r="B122">
        <v>2018</v>
      </c>
      <c r="C122">
        <v>0</v>
      </c>
      <c r="D122" t="s">
        <v>1078</v>
      </c>
      <c r="E122">
        <v>12</v>
      </c>
      <c r="F122" t="s">
        <v>136</v>
      </c>
      <c r="G122" t="s">
        <v>488</v>
      </c>
      <c r="H122" t="s">
        <v>489</v>
      </c>
      <c r="I122">
        <v>138427</v>
      </c>
      <c r="J122">
        <v>93973</v>
      </c>
      <c r="K122">
        <v>232400</v>
      </c>
      <c r="L122">
        <v>181071</v>
      </c>
      <c r="M122">
        <v>120454</v>
      </c>
      <c r="N122">
        <v>301525</v>
      </c>
      <c r="O122">
        <v>1391156</v>
      </c>
      <c r="P122">
        <v>1421208</v>
      </c>
      <c r="Q122">
        <v>2812364</v>
      </c>
      <c r="R122">
        <v>2137948</v>
      </c>
      <c r="S122">
        <v>2069562</v>
      </c>
      <c r="T122">
        <v>4207510</v>
      </c>
    </row>
    <row r="123" spans="1:20" x14ac:dyDescent="0.25">
      <c r="A123">
        <v>2019</v>
      </c>
      <c r="B123">
        <v>2018</v>
      </c>
      <c r="C123">
        <v>0</v>
      </c>
      <c r="D123" t="s">
        <v>1078</v>
      </c>
      <c r="E123">
        <v>12</v>
      </c>
      <c r="F123" t="s">
        <v>490</v>
      </c>
      <c r="G123" t="s">
        <v>491</v>
      </c>
      <c r="H123" t="s">
        <v>492</v>
      </c>
      <c r="I123">
        <v>2896</v>
      </c>
      <c r="J123">
        <v>3638</v>
      </c>
      <c r="K123">
        <v>6534</v>
      </c>
      <c r="L123">
        <v>4796</v>
      </c>
      <c r="M123">
        <v>5825</v>
      </c>
      <c r="N123">
        <v>10621</v>
      </c>
      <c r="O123">
        <v>32809</v>
      </c>
      <c r="P123">
        <v>47362</v>
      </c>
      <c r="Q123">
        <v>80171</v>
      </c>
      <c r="R123">
        <v>78313</v>
      </c>
      <c r="S123">
        <v>112472</v>
      </c>
      <c r="T123">
        <v>190785</v>
      </c>
    </row>
    <row r="124" spans="1:20" x14ac:dyDescent="0.25">
      <c r="A124">
        <v>2019</v>
      </c>
      <c r="B124">
        <v>2018</v>
      </c>
      <c r="C124">
        <v>0</v>
      </c>
      <c r="D124" t="s">
        <v>1078</v>
      </c>
      <c r="E124">
        <v>12</v>
      </c>
      <c r="F124" t="s">
        <v>493</v>
      </c>
      <c r="G124" t="s">
        <v>494</v>
      </c>
      <c r="H124" t="s">
        <v>495</v>
      </c>
      <c r="I124">
        <v>86841</v>
      </c>
      <c r="J124">
        <v>131527</v>
      </c>
      <c r="K124">
        <v>218368</v>
      </c>
      <c r="L124">
        <v>106561</v>
      </c>
      <c r="M124">
        <v>156689</v>
      </c>
      <c r="N124">
        <v>263250</v>
      </c>
      <c r="O124">
        <v>4400184</v>
      </c>
      <c r="P124">
        <v>6299939</v>
      </c>
      <c r="Q124">
        <v>10700123</v>
      </c>
      <c r="R124">
        <v>10017710</v>
      </c>
      <c r="S124">
        <v>14417476</v>
      </c>
      <c r="T124">
        <v>24435186</v>
      </c>
    </row>
    <row r="125" spans="1:20" x14ac:dyDescent="0.25">
      <c r="A125">
        <v>2019</v>
      </c>
      <c r="B125">
        <v>2018</v>
      </c>
      <c r="C125">
        <v>0</v>
      </c>
      <c r="D125" t="s">
        <v>1078</v>
      </c>
      <c r="E125">
        <v>12</v>
      </c>
      <c r="F125" t="s">
        <v>496</v>
      </c>
      <c r="G125" t="s">
        <v>497</v>
      </c>
      <c r="H125" t="s">
        <v>498</v>
      </c>
      <c r="I125">
        <v>29002</v>
      </c>
      <c r="J125">
        <v>30579</v>
      </c>
      <c r="K125">
        <v>59581</v>
      </c>
      <c r="L125">
        <v>40265</v>
      </c>
      <c r="M125">
        <v>42156</v>
      </c>
      <c r="N125">
        <v>82421</v>
      </c>
      <c r="O125">
        <v>1021247</v>
      </c>
      <c r="P125">
        <v>1181518</v>
      </c>
      <c r="Q125">
        <v>2202765</v>
      </c>
      <c r="R125">
        <v>3596424</v>
      </c>
      <c r="S125">
        <v>4156668</v>
      </c>
      <c r="T125">
        <v>7753092</v>
      </c>
    </row>
    <row r="126" spans="1:20" x14ac:dyDescent="0.25">
      <c r="A126">
        <v>2019</v>
      </c>
      <c r="B126">
        <v>2018</v>
      </c>
      <c r="C126">
        <v>0</v>
      </c>
      <c r="D126" t="s">
        <v>1078</v>
      </c>
      <c r="E126">
        <v>12</v>
      </c>
      <c r="F126" t="s">
        <v>499</v>
      </c>
      <c r="G126" t="s">
        <v>500</v>
      </c>
      <c r="H126" t="s">
        <v>501</v>
      </c>
      <c r="I126">
        <v>13844</v>
      </c>
      <c r="J126">
        <v>19224</v>
      </c>
      <c r="K126">
        <v>33068</v>
      </c>
      <c r="L126">
        <v>14990</v>
      </c>
      <c r="M126">
        <v>20972</v>
      </c>
      <c r="N126">
        <v>35962</v>
      </c>
      <c r="O126">
        <v>398987</v>
      </c>
      <c r="P126">
        <v>649764</v>
      </c>
      <c r="Q126">
        <v>1048751</v>
      </c>
      <c r="R126">
        <v>710306</v>
      </c>
      <c r="S126">
        <v>1279588</v>
      </c>
      <c r="T126">
        <v>1989894</v>
      </c>
    </row>
    <row r="127" spans="1:20" x14ac:dyDescent="0.25">
      <c r="A127">
        <v>2019</v>
      </c>
      <c r="B127">
        <v>2018</v>
      </c>
      <c r="C127">
        <v>0</v>
      </c>
      <c r="D127" t="s">
        <v>1078</v>
      </c>
      <c r="E127">
        <v>12</v>
      </c>
      <c r="F127" t="s">
        <v>502</v>
      </c>
      <c r="G127" t="s">
        <v>503</v>
      </c>
      <c r="H127" t="s">
        <v>504</v>
      </c>
      <c r="I127">
        <v>14514</v>
      </c>
      <c r="J127">
        <v>10061</v>
      </c>
      <c r="K127">
        <v>24575</v>
      </c>
      <c r="L127">
        <v>17928</v>
      </c>
      <c r="M127">
        <v>11914</v>
      </c>
      <c r="N127">
        <v>29842</v>
      </c>
      <c r="O127">
        <v>781265</v>
      </c>
      <c r="P127">
        <v>832114</v>
      </c>
      <c r="Q127">
        <v>1613379</v>
      </c>
      <c r="R127">
        <v>1676744</v>
      </c>
      <c r="S127">
        <v>1623152</v>
      </c>
      <c r="T127">
        <v>3299896</v>
      </c>
    </row>
    <row r="128" spans="1:20" x14ac:dyDescent="0.25">
      <c r="A128">
        <v>2019</v>
      </c>
      <c r="B128">
        <v>2018</v>
      </c>
      <c r="C128">
        <v>0</v>
      </c>
      <c r="D128" t="s">
        <v>1078</v>
      </c>
      <c r="E128">
        <v>12</v>
      </c>
      <c r="F128" t="s">
        <v>505</v>
      </c>
      <c r="G128" t="s">
        <v>506</v>
      </c>
      <c r="H128" t="s">
        <v>507</v>
      </c>
      <c r="I128">
        <v>29406</v>
      </c>
      <c r="J128">
        <v>25160</v>
      </c>
      <c r="K128">
        <v>54566</v>
      </c>
      <c r="L128">
        <v>36183</v>
      </c>
      <c r="M128">
        <v>30161</v>
      </c>
      <c r="N128">
        <v>66344</v>
      </c>
      <c r="O128">
        <v>2091503</v>
      </c>
      <c r="P128">
        <v>3974522</v>
      </c>
      <c r="Q128">
        <v>6066025</v>
      </c>
      <c r="R128">
        <v>4206810</v>
      </c>
      <c r="S128">
        <v>8463481</v>
      </c>
      <c r="T128">
        <v>12670291</v>
      </c>
    </row>
    <row r="129" spans="1:20" x14ac:dyDescent="0.25">
      <c r="A129">
        <v>2019</v>
      </c>
      <c r="B129">
        <v>2018</v>
      </c>
      <c r="C129">
        <v>0</v>
      </c>
      <c r="D129" t="s">
        <v>1078</v>
      </c>
      <c r="E129">
        <v>12</v>
      </c>
      <c r="F129" t="s">
        <v>508</v>
      </c>
      <c r="G129" t="s">
        <v>137</v>
      </c>
      <c r="H129" t="s">
        <v>509</v>
      </c>
      <c r="I129">
        <v>162067</v>
      </c>
      <c r="J129">
        <v>186783</v>
      </c>
      <c r="K129">
        <v>348850</v>
      </c>
      <c r="L129">
        <v>272349</v>
      </c>
      <c r="M129">
        <v>292790</v>
      </c>
      <c r="N129">
        <v>565139</v>
      </c>
      <c r="O129">
        <v>2098923</v>
      </c>
      <c r="P129">
        <v>3293730</v>
      </c>
      <c r="Q129">
        <v>5392653</v>
      </c>
      <c r="R129">
        <v>4234729</v>
      </c>
      <c r="S129">
        <v>6542876</v>
      </c>
      <c r="T129">
        <v>10777605</v>
      </c>
    </row>
    <row r="130" spans="1:20" x14ac:dyDescent="0.25">
      <c r="A130">
        <v>2019</v>
      </c>
      <c r="B130">
        <v>2018</v>
      </c>
      <c r="C130">
        <v>0</v>
      </c>
      <c r="D130" t="s">
        <v>1078</v>
      </c>
      <c r="E130">
        <v>13</v>
      </c>
      <c r="F130" t="s">
        <v>139</v>
      </c>
      <c r="G130" t="s">
        <v>510</v>
      </c>
      <c r="H130" t="s">
        <v>511</v>
      </c>
      <c r="I130">
        <v>12344</v>
      </c>
      <c r="J130">
        <v>9343</v>
      </c>
      <c r="K130">
        <v>21687</v>
      </c>
      <c r="L130">
        <v>16609</v>
      </c>
      <c r="M130">
        <v>12207</v>
      </c>
      <c r="N130">
        <v>28816</v>
      </c>
      <c r="O130">
        <v>74442</v>
      </c>
      <c r="P130">
        <v>88094</v>
      </c>
      <c r="Q130">
        <v>162536</v>
      </c>
      <c r="R130">
        <v>155383</v>
      </c>
      <c r="S130">
        <v>179428</v>
      </c>
      <c r="T130">
        <v>334811</v>
      </c>
    </row>
    <row r="131" spans="1:20" x14ac:dyDescent="0.25">
      <c r="A131">
        <v>2019</v>
      </c>
      <c r="B131">
        <v>2018</v>
      </c>
      <c r="C131">
        <v>0</v>
      </c>
      <c r="D131" t="s">
        <v>1078</v>
      </c>
      <c r="E131">
        <v>13</v>
      </c>
      <c r="F131" t="s">
        <v>512</v>
      </c>
      <c r="G131" t="s">
        <v>513</v>
      </c>
      <c r="H131" t="s">
        <v>514</v>
      </c>
      <c r="I131">
        <v>94859</v>
      </c>
      <c r="J131">
        <v>138670</v>
      </c>
      <c r="K131">
        <v>233529</v>
      </c>
      <c r="L131">
        <v>130677</v>
      </c>
      <c r="M131">
        <v>197744</v>
      </c>
      <c r="N131">
        <v>328421</v>
      </c>
      <c r="O131">
        <v>2026792</v>
      </c>
      <c r="P131">
        <v>2205683</v>
      </c>
      <c r="Q131">
        <v>4232475</v>
      </c>
      <c r="R131">
        <v>6982617</v>
      </c>
      <c r="S131">
        <v>8383592</v>
      </c>
      <c r="T131">
        <v>15366209</v>
      </c>
    </row>
    <row r="132" spans="1:20" x14ac:dyDescent="0.25">
      <c r="A132">
        <v>2019</v>
      </c>
      <c r="B132">
        <v>2018</v>
      </c>
      <c r="C132">
        <v>0</v>
      </c>
      <c r="D132" t="s">
        <v>1078</v>
      </c>
      <c r="E132">
        <v>13</v>
      </c>
      <c r="F132" t="s">
        <v>515</v>
      </c>
      <c r="G132" t="s">
        <v>516</v>
      </c>
      <c r="H132" t="s">
        <v>517</v>
      </c>
      <c r="I132">
        <v>225488</v>
      </c>
      <c r="J132">
        <v>392183</v>
      </c>
      <c r="K132">
        <v>617671</v>
      </c>
      <c r="L132">
        <v>288466</v>
      </c>
      <c r="M132">
        <v>521205</v>
      </c>
      <c r="N132">
        <v>809671</v>
      </c>
      <c r="O132">
        <v>4526018</v>
      </c>
      <c r="P132">
        <v>7250745</v>
      </c>
      <c r="Q132">
        <v>11776763</v>
      </c>
      <c r="R132">
        <v>20424266</v>
      </c>
      <c r="S132">
        <v>37682809</v>
      </c>
      <c r="T132">
        <v>58107075</v>
      </c>
    </row>
    <row r="133" spans="1:20" x14ac:dyDescent="0.25">
      <c r="A133">
        <v>2019</v>
      </c>
      <c r="B133">
        <v>2018</v>
      </c>
      <c r="C133">
        <v>0</v>
      </c>
      <c r="D133" t="s">
        <v>1078</v>
      </c>
      <c r="E133">
        <v>13</v>
      </c>
      <c r="F133" t="s">
        <v>518</v>
      </c>
      <c r="G133" t="s">
        <v>519</v>
      </c>
      <c r="H133" t="s">
        <v>520</v>
      </c>
      <c r="I133">
        <v>195129</v>
      </c>
      <c r="J133">
        <v>262870</v>
      </c>
      <c r="K133">
        <v>457999</v>
      </c>
      <c r="L133">
        <v>297026</v>
      </c>
      <c r="M133">
        <v>409346</v>
      </c>
      <c r="N133">
        <v>706372</v>
      </c>
      <c r="O133">
        <v>4986778</v>
      </c>
      <c r="P133">
        <v>7076428</v>
      </c>
      <c r="Q133">
        <v>12063206</v>
      </c>
      <c r="R133">
        <v>14555413</v>
      </c>
      <c r="S133">
        <v>23495175</v>
      </c>
      <c r="T133">
        <v>38050588</v>
      </c>
    </row>
    <row r="134" spans="1:20" x14ac:dyDescent="0.25">
      <c r="A134">
        <v>2019</v>
      </c>
      <c r="B134">
        <v>2018</v>
      </c>
      <c r="C134">
        <v>0</v>
      </c>
      <c r="D134" t="s">
        <v>1078</v>
      </c>
      <c r="E134">
        <v>13</v>
      </c>
      <c r="F134" t="s">
        <v>521</v>
      </c>
      <c r="G134" t="s">
        <v>522</v>
      </c>
      <c r="H134" t="s">
        <v>523</v>
      </c>
      <c r="I134">
        <v>22258</v>
      </c>
      <c r="J134">
        <v>50819</v>
      </c>
      <c r="K134">
        <v>73077</v>
      </c>
      <c r="L134">
        <v>39383</v>
      </c>
      <c r="M134">
        <v>86640</v>
      </c>
      <c r="N134">
        <v>126023</v>
      </c>
      <c r="O134">
        <v>463245</v>
      </c>
      <c r="P134">
        <v>1092504</v>
      </c>
      <c r="Q134">
        <v>1555749</v>
      </c>
      <c r="R134">
        <v>1203808</v>
      </c>
      <c r="S134">
        <v>3098061</v>
      </c>
      <c r="T134">
        <v>4301869</v>
      </c>
    </row>
    <row r="135" spans="1:20" x14ac:dyDescent="0.25">
      <c r="A135">
        <v>2019</v>
      </c>
      <c r="B135">
        <v>2018</v>
      </c>
      <c r="C135">
        <v>0</v>
      </c>
      <c r="D135" t="s">
        <v>1078</v>
      </c>
      <c r="E135">
        <v>13</v>
      </c>
      <c r="F135" t="s">
        <v>524</v>
      </c>
      <c r="G135" t="s">
        <v>525</v>
      </c>
      <c r="H135" t="s">
        <v>526</v>
      </c>
      <c r="I135">
        <v>75638</v>
      </c>
      <c r="J135">
        <v>133156</v>
      </c>
      <c r="K135">
        <v>208794</v>
      </c>
      <c r="L135">
        <v>98592</v>
      </c>
      <c r="M135">
        <v>180737</v>
      </c>
      <c r="N135">
        <v>279329</v>
      </c>
      <c r="O135">
        <v>2981256</v>
      </c>
      <c r="P135">
        <v>4727115</v>
      </c>
      <c r="Q135">
        <v>7708371</v>
      </c>
      <c r="R135">
        <v>9775207</v>
      </c>
      <c r="S135">
        <v>17492080</v>
      </c>
      <c r="T135">
        <v>27267287</v>
      </c>
    </row>
    <row r="136" spans="1:20" x14ac:dyDescent="0.25">
      <c r="A136">
        <v>2019</v>
      </c>
      <c r="B136">
        <v>2018</v>
      </c>
      <c r="C136">
        <v>0</v>
      </c>
      <c r="D136" t="s">
        <v>1078</v>
      </c>
      <c r="E136">
        <v>13</v>
      </c>
      <c r="F136" t="s">
        <v>527</v>
      </c>
      <c r="G136" t="s">
        <v>528</v>
      </c>
      <c r="H136" t="s">
        <v>529</v>
      </c>
      <c r="I136">
        <v>173626</v>
      </c>
      <c r="J136">
        <v>243498</v>
      </c>
      <c r="K136">
        <v>417124</v>
      </c>
      <c r="L136">
        <v>253169</v>
      </c>
      <c r="M136">
        <v>348543</v>
      </c>
      <c r="N136">
        <v>601712</v>
      </c>
      <c r="O136">
        <v>3403389</v>
      </c>
      <c r="P136">
        <v>4997614</v>
      </c>
      <c r="Q136">
        <v>8401003</v>
      </c>
      <c r="R136">
        <v>13879200</v>
      </c>
      <c r="S136">
        <v>21156320</v>
      </c>
      <c r="T136">
        <v>35035520</v>
      </c>
    </row>
    <row r="137" spans="1:20" x14ac:dyDescent="0.25">
      <c r="A137">
        <v>2019</v>
      </c>
      <c r="B137">
        <v>2018</v>
      </c>
      <c r="C137">
        <v>0</v>
      </c>
      <c r="D137" t="s">
        <v>1078</v>
      </c>
      <c r="E137">
        <v>13</v>
      </c>
      <c r="F137" t="s">
        <v>530</v>
      </c>
      <c r="G137" t="s">
        <v>531</v>
      </c>
      <c r="H137" t="s">
        <v>532</v>
      </c>
      <c r="I137">
        <v>269305</v>
      </c>
      <c r="J137">
        <v>398237</v>
      </c>
      <c r="K137">
        <v>667542</v>
      </c>
      <c r="L137">
        <v>416222</v>
      </c>
      <c r="M137">
        <v>618286</v>
      </c>
      <c r="N137">
        <v>1034508</v>
      </c>
      <c r="O137">
        <v>9801454</v>
      </c>
      <c r="P137">
        <v>13308252</v>
      </c>
      <c r="Q137">
        <v>23109706</v>
      </c>
      <c r="R137">
        <v>40759234</v>
      </c>
      <c r="S137">
        <v>61519795</v>
      </c>
      <c r="T137">
        <v>102279029</v>
      </c>
    </row>
    <row r="138" spans="1:20" x14ac:dyDescent="0.25">
      <c r="A138">
        <v>2019</v>
      </c>
      <c r="B138">
        <v>2018</v>
      </c>
      <c r="C138">
        <v>0</v>
      </c>
      <c r="D138" t="s">
        <v>1078</v>
      </c>
      <c r="E138">
        <v>13</v>
      </c>
      <c r="F138" t="s">
        <v>533</v>
      </c>
      <c r="G138" t="s">
        <v>534</v>
      </c>
      <c r="H138" t="s">
        <v>535</v>
      </c>
      <c r="I138">
        <v>57116</v>
      </c>
      <c r="J138">
        <v>72824</v>
      </c>
      <c r="K138">
        <v>129940</v>
      </c>
      <c r="L138">
        <v>70694</v>
      </c>
      <c r="M138">
        <v>87889</v>
      </c>
      <c r="N138">
        <v>158583</v>
      </c>
      <c r="O138">
        <v>1461584</v>
      </c>
      <c r="P138">
        <v>2235572</v>
      </c>
      <c r="Q138">
        <v>3697156</v>
      </c>
      <c r="R138">
        <v>2769849</v>
      </c>
      <c r="S138">
        <v>4425375</v>
      </c>
      <c r="T138">
        <v>7195224</v>
      </c>
    </row>
    <row r="139" spans="1:20" x14ac:dyDescent="0.25">
      <c r="A139">
        <v>2019</v>
      </c>
      <c r="B139">
        <v>2018</v>
      </c>
      <c r="C139">
        <v>0</v>
      </c>
      <c r="D139" t="s">
        <v>1078</v>
      </c>
      <c r="E139">
        <v>13</v>
      </c>
      <c r="F139" t="s">
        <v>536</v>
      </c>
      <c r="G139" t="s">
        <v>537</v>
      </c>
      <c r="H139" t="s">
        <v>538</v>
      </c>
      <c r="I139">
        <v>85921</v>
      </c>
      <c r="J139">
        <v>106010</v>
      </c>
      <c r="K139">
        <v>191931</v>
      </c>
      <c r="L139">
        <v>99898</v>
      </c>
      <c r="M139">
        <v>123498</v>
      </c>
      <c r="N139">
        <v>223396</v>
      </c>
      <c r="O139">
        <v>888159</v>
      </c>
      <c r="P139">
        <v>1427686</v>
      </c>
      <c r="Q139">
        <v>2315845</v>
      </c>
      <c r="R139">
        <v>1665168</v>
      </c>
      <c r="S139">
        <v>2887205</v>
      </c>
      <c r="T139">
        <v>4552373</v>
      </c>
    </row>
    <row r="140" spans="1:20" x14ac:dyDescent="0.25">
      <c r="A140">
        <v>2019</v>
      </c>
      <c r="B140">
        <v>2018</v>
      </c>
      <c r="C140">
        <v>0</v>
      </c>
      <c r="D140" t="s">
        <v>1078</v>
      </c>
      <c r="E140">
        <v>13</v>
      </c>
      <c r="F140" t="s">
        <v>539</v>
      </c>
      <c r="G140" t="s">
        <v>540</v>
      </c>
      <c r="H140" t="s">
        <v>541</v>
      </c>
      <c r="I140">
        <v>167936</v>
      </c>
      <c r="J140">
        <v>232085</v>
      </c>
      <c r="K140">
        <v>400021</v>
      </c>
      <c r="L140">
        <v>261837</v>
      </c>
      <c r="M140">
        <v>343591</v>
      </c>
      <c r="N140">
        <v>605428</v>
      </c>
      <c r="O140">
        <v>5483261</v>
      </c>
      <c r="P140">
        <v>7563687</v>
      </c>
      <c r="Q140">
        <v>13046948</v>
      </c>
      <c r="R140">
        <v>15342779</v>
      </c>
      <c r="S140">
        <v>24411065</v>
      </c>
      <c r="T140">
        <v>39753844</v>
      </c>
    </row>
    <row r="141" spans="1:20" x14ac:dyDescent="0.25">
      <c r="A141">
        <v>2019</v>
      </c>
      <c r="B141">
        <v>2018</v>
      </c>
      <c r="C141">
        <v>0</v>
      </c>
      <c r="D141" t="s">
        <v>1078</v>
      </c>
      <c r="E141">
        <v>13</v>
      </c>
      <c r="F141" t="s">
        <v>542</v>
      </c>
      <c r="G141" t="s">
        <v>543</v>
      </c>
      <c r="H141" t="s">
        <v>544</v>
      </c>
      <c r="I141">
        <v>74344</v>
      </c>
      <c r="J141">
        <v>287376</v>
      </c>
      <c r="K141">
        <v>361720</v>
      </c>
      <c r="L141">
        <v>101058</v>
      </c>
      <c r="M141">
        <v>395693</v>
      </c>
      <c r="N141">
        <v>496751</v>
      </c>
      <c r="O141">
        <v>574109</v>
      </c>
      <c r="P141">
        <v>2872372</v>
      </c>
      <c r="Q141">
        <v>3446481</v>
      </c>
      <c r="R141">
        <v>2056450</v>
      </c>
      <c r="S141">
        <v>12146732</v>
      </c>
      <c r="T141">
        <v>14203182</v>
      </c>
    </row>
    <row r="142" spans="1:20" x14ac:dyDescent="0.25">
      <c r="A142">
        <v>2019</v>
      </c>
      <c r="B142">
        <v>2018</v>
      </c>
      <c r="C142">
        <v>0</v>
      </c>
      <c r="D142" t="s">
        <v>1078</v>
      </c>
      <c r="E142">
        <v>13</v>
      </c>
      <c r="F142" t="s">
        <v>545</v>
      </c>
      <c r="G142" t="s">
        <v>546</v>
      </c>
      <c r="H142" t="s">
        <v>547</v>
      </c>
      <c r="I142">
        <v>48343</v>
      </c>
      <c r="J142">
        <v>42506</v>
      </c>
      <c r="K142">
        <v>90849</v>
      </c>
      <c r="L142">
        <v>68818</v>
      </c>
      <c r="M142">
        <v>58481</v>
      </c>
      <c r="N142">
        <v>127299</v>
      </c>
      <c r="O142">
        <v>288397</v>
      </c>
      <c r="P142">
        <v>397653</v>
      </c>
      <c r="Q142">
        <v>686050</v>
      </c>
      <c r="R142">
        <v>678454</v>
      </c>
      <c r="S142">
        <v>931329</v>
      </c>
      <c r="T142">
        <v>1609783</v>
      </c>
    </row>
    <row r="143" spans="1:20" x14ac:dyDescent="0.25">
      <c r="A143">
        <v>2019</v>
      </c>
      <c r="B143">
        <v>2018</v>
      </c>
      <c r="C143">
        <v>0</v>
      </c>
      <c r="D143" t="s">
        <v>1078</v>
      </c>
      <c r="E143">
        <v>13</v>
      </c>
      <c r="F143" t="s">
        <v>548</v>
      </c>
      <c r="G143" t="s">
        <v>549</v>
      </c>
      <c r="H143" t="s">
        <v>550</v>
      </c>
      <c r="I143">
        <v>35053</v>
      </c>
      <c r="J143">
        <v>37760</v>
      </c>
      <c r="K143">
        <v>72813</v>
      </c>
      <c r="L143">
        <v>39318</v>
      </c>
      <c r="M143">
        <v>41835</v>
      </c>
      <c r="N143">
        <v>81153</v>
      </c>
      <c r="O143">
        <v>655089</v>
      </c>
      <c r="P143">
        <v>838596</v>
      </c>
      <c r="Q143">
        <v>1493685</v>
      </c>
      <c r="R143">
        <v>1600526</v>
      </c>
      <c r="S143">
        <v>2202663</v>
      </c>
      <c r="T143">
        <v>3803189</v>
      </c>
    </row>
    <row r="144" spans="1:20" x14ac:dyDescent="0.25">
      <c r="A144">
        <v>2019</v>
      </c>
      <c r="B144">
        <v>2018</v>
      </c>
      <c r="C144">
        <v>0</v>
      </c>
      <c r="D144" t="s">
        <v>1078</v>
      </c>
      <c r="E144">
        <v>13</v>
      </c>
      <c r="F144" t="s">
        <v>551</v>
      </c>
      <c r="G144" t="s">
        <v>140</v>
      </c>
      <c r="H144" t="s">
        <v>552</v>
      </c>
      <c r="I144">
        <v>36123</v>
      </c>
      <c r="J144">
        <v>49627</v>
      </c>
      <c r="K144">
        <v>85750</v>
      </c>
      <c r="L144">
        <v>48925</v>
      </c>
      <c r="M144">
        <v>71051</v>
      </c>
      <c r="N144">
        <v>119976</v>
      </c>
      <c r="O144">
        <v>2840132</v>
      </c>
      <c r="P144">
        <v>4134896</v>
      </c>
      <c r="Q144">
        <v>6975028</v>
      </c>
      <c r="R144">
        <v>5931188</v>
      </c>
      <c r="S144">
        <v>9343082</v>
      </c>
      <c r="T144">
        <v>15274270</v>
      </c>
    </row>
    <row r="145" spans="1:20" x14ac:dyDescent="0.25">
      <c r="A145">
        <v>2019</v>
      </c>
      <c r="B145">
        <v>2018</v>
      </c>
      <c r="C145">
        <v>0</v>
      </c>
      <c r="D145" t="s">
        <v>1078</v>
      </c>
      <c r="E145">
        <v>14</v>
      </c>
      <c r="F145" t="s">
        <v>142</v>
      </c>
      <c r="G145" t="s">
        <v>553</v>
      </c>
      <c r="H145" t="s">
        <v>554</v>
      </c>
      <c r="I145">
        <v>133812</v>
      </c>
      <c r="J145">
        <v>123604</v>
      </c>
      <c r="K145">
        <v>257416</v>
      </c>
      <c r="L145">
        <v>214062</v>
      </c>
      <c r="M145">
        <v>190491</v>
      </c>
      <c r="N145">
        <v>404553</v>
      </c>
      <c r="O145">
        <v>567315</v>
      </c>
      <c r="P145">
        <v>534036</v>
      </c>
      <c r="Q145">
        <v>1101351</v>
      </c>
      <c r="R145">
        <v>2058665</v>
      </c>
      <c r="S145">
        <v>1882449</v>
      </c>
      <c r="T145">
        <v>3941114</v>
      </c>
    </row>
    <row r="146" spans="1:20" x14ac:dyDescent="0.25">
      <c r="A146">
        <v>2019</v>
      </c>
      <c r="B146">
        <v>2018</v>
      </c>
      <c r="C146">
        <v>0</v>
      </c>
      <c r="D146" t="s">
        <v>1078</v>
      </c>
      <c r="E146">
        <v>14</v>
      </c>
      <c r="F146" t="s">
        <v>555</v>
      </c>
      <c r="G146" t="s">
        <v>556</v>
      </c>
      <c r="H146" t="s">
        <v>557</v>
      </c>
      <c r="I146">
        <v>123335</v>
      </c>
      <c r="J146">
        <v>119953</v>
      </c>
      <c r="K146">
        <v>243288</v>
      </c>
      <c r="L146">
        <v>210999</v>
      </c>
      <c r="M146">
        <v>204506</v>
      </c>
      <c r="N146">
        <v>415505</v>
      </c>
      <c r="O146">
        <v>413037</v>
      </c>
      <c r="P146">
        <v>674873</v>
      </c>
      <c r="Q146">
        <v>1087910</v>
      </c>
      <c r="R146">
        <v>969370</v>
      </c>
      <c r="S146">
        <v>1518735</v>
      </c>
      <c r="T146">
        <v>2488105</v>
      </c>
    </row>
    <row r="147" spans="1:20" x14ac:dyDescent="0.25">
      <c r="A147">
        <v>2019</v>
      </c>
      <c r="B147">
        <v>2018</v>
      </c>
      <c r="C147">
        <v>0</v>
      </c>
      <c r="D147" t="s">
        <v>1078</v>
      </c>
      <c r="E147">
        <v>14</v>
      </c>
      <c r="F147" t="s">
        <v>558</v>
      </c>
      <c r="G147" t="s">
        <v>559</v>
      </c>
      <c r="H147" t="s">
        <v>560</v>
      </c>
      <c r="I147">
        <v>694235</v>
      </c>
      <c r="J147">
        <v>750860</v>
      </c>
      <c r="K147">
        <v>1445095</v>
      </c>
      <c r="L147">
        <v>1309010</v>
      </c>
      <c r="M147">
        <v>1328032</v>
      </c>
      <c r="N147">
        <v>2637042</v>
      </c>
      <c r="O147">
        <v>1883544</v>
      </c>
      <c r="P147">
        <v>2065694</v>
      </c>
      <c r="Q147">
        <v>3949238</v>
      </c>
      <c r="R147">
        <v>8255234</v>
      </c>
      <c r="S147">
        <v>8551887</v>
      </c>
      <c r="T147">
        <v>16807121</v>
      </c>
    </row>
    <row r="148" spans="1:20" x14ac:dyDescent="0.25">
      <c r="A148">
        <v>2019</v>
      </c>
      <c r="B148">
        <v>2018</v>
      </c>
      <c r="C148">
        <v>0</v>
      </c>
      <c r="D148" t="s">
        <v>1078</v>
      </c>
      <c r="E148">
        <v>14</v>
      </c>
      <c r="F148" t="s">
        <v>561</v>
      </c>
      <c r="G148" t="s">
        <v>562</v>
      </c>
      <c r="H148" t="s">
        <v>563</v>
      </c>
      <c r="I148">
        <v>84402</v>
      </c>
      <c r="J148">
        <v>45054</v>
      </c>
      <c r="K148">
        <v>129456</v>
      </c>
      <c r="L148">
        <v>142841</v>
      </c>
      <c r="M148">
        <v>73569</v>
      </c>
      <c r="N148">
        <v>216410</v>
      </c>
      <c r="O148">
        <v>945456</v>
      </c>
      <c r="P148">
        <v>689350</v>
      </c>
      <c r="Q148">
        <v>1634806</v>
      </c>
      <c r="R148">
        <v>2967049</v>
      </c>
      <c r="S148">
        <v>1995463</v>
      </c>
      <c r="T148">
        <v>4962512</v>
      </c>
    </row>
    <row r="149" spans="1:20" x14ac:dyDescent="0.25">
      <c r="A149">
        <v>2019</v>
      </c>
      <c r="B149">
        <v>2018</v>
      </c>
      <c r="C149">
        <v>0</v>
      </c>
      <c r="D149" t="s">
        <v>1078</v>
      </c>
      <c r="E149">
        <v>14</v>
      </c>
      <c r="F149" t="s">
        <v>564</v>
      </c>
      <c r="G149" t="s">
        <v>565</v>
      </c>
      <c r="H149" t="s">
        <v>566</v>
      </c>
      <c r="I149">
        <v>76966</v>
      </c>
      <c r="J149">
        <v>65518</v>
      </c>
      <c r="K149">
        <v>142484</v>
      </c>
      <c r="L149">
        <v>102818</v>
      </c>
      <c r="M149">
        <v>85343</v>
      </c>
      <c r="N149">
        <v>188161</v>
      </c>
      <c r="O149">
        <v>1257354</v>
      </c>
      <c r="P149">
        <v>1174625</v>
      </c>
      <c r="Q149">
        <v>2431979</v>
      </c>
      <c r="R149">
        <v>3429078</v>
      </c>
      <c r="S149">
        <v>3204234</v>
      </c>
      <c r="T149">
        <v>6633312</v>
      </c>
    </row>
    <row r="150" spans="1:20" x14ac:dyDescent="0.25">
      <c r="A150">
        <v>2019</v>
      </c>
      <c r="B150">
        <v>2018</v>
      </c>
      <c r="C150">
        <v>0</v>
      </c>
      <c r="D150" t="s">
        <v>1078</v>
      </c>
      <c r="E150">
        <v>14</v>
      </c>
      <c r="F150" t="s">
        <v>567</v>
      </c>
      <c r="G150" t="s">
        <v>568</v>
      </c>
      <c r="H150" t="s">
        <v>569</v>
      </c>
      <c r="I150">
        <v>421826</v>
      </c>
      <c r="J150">
        <v>677894</v>
      </c>
      <c r="K150">
        <v>1099720</v>
      </c>
      <c r="L150">
        <v>655372</v>
      </c>
      <c r="M150">
        <v>951381</v>
      </c>
      <c r="N150">
        <v>1606753</v>
      </c>
      <c r="O150">
        <v>2676770</v>
      </c>
      <c r="P150">
        <v>6342591</v>
      </c>
      <c r="Q150">
        <v>9019361</v>
      </c>
      <c r="R150">
        <v>6140660</v>
      </c>
      <c r="S150">
        <v>14242637</v>
      </c>
      <c r="T150">
        <v>20383297</v>
      </c>
    </row>
    <row r="151" spans="1:20" x14ac:dyDescent="0.25">
      <c r="A151">
        <v>2019</v>
      </c>
      <c r="B151">
        <v>2018</v>
      </c>
      <c r="C151">
        <v>0</v>
      </c>
      <c r="D151" t="s">
        <v>1078</v>
      </c>
      <c r="E151">
        <v>14</v>
      </c>
      <c r="F151" t="s">
        <v>570</v>
      </c>
      <c r="G151" t="s">
        <v>571</v>
      </c>
      <c r="H151" t="s">
        <v>572</v>
      </c>
      <c r="I151">
        <v>503239</v>
      </c>
      <c r="J151">
        <v>348</v>
      </c>
      <c r="K151">
        <v>503587</v>
      </c>
      <c r="L151">
        <v>742331</v>
      </c>
      <c r="M151">
        <v>368</v>
      </c>
      <c r="N151">
        <v>742699</v>
      </c>
      <c r="O151">
        <v>5249500</v>
      </c>
      <c r="P151">
        <v>4335</v>
      </c>
      <c r="Q151">
        <v>5253835</v>
      </c>
      <c r="R151">
        <v>16096773</v>
      </c>
      <c r="S151">
        <v>6012</v>
      </c>
      <c r="T151">
        <v>16102785</v>
      </c>
    </row>
    <row r="152" spans="1:20" x14ac:dyDescent="0.25">
      <c r="A152">
        <v>2019</v>
      </c>
      <c r="B152">
        <v>2018</v>
      </c>
      <c r="C152">
        <v>0</v>
      </c>
      <c r="D152" t="s">
        <v>1078</v>
      </c>
      <c r="E152">
        <v>14</v>
      </c>
      <c r="F152" t="s">
        <v>573</v>
      </c>
      <c r="G152" t="s">
        <v>574</v>
      </c>
      <c r="H152" t="s">
        <v>575</v>
      </c>
      <c r="I152">
        <v>4179</v>
      </c>
      <c r="J152">
        <v>28550</v>
      </c>
      <c r="K152">
        <v>32729</v>
      </c>
      <c r="L152">
        <v>5264</v>
      </c>
      <c r="M152">
        <v>38062</v>
      </c>
      <c r="N152">
        <v>43326</v>
      </c>
      <c r="O152">
        <v>137062</v>
      </c>
      <c r="P152">
        <v>2750610</v>
      </c>
      <c r="Q152">
        <v>2887672</v>
      </c>
      <c r="R152">
        <v>315659</v>
      </c>
      <c r="S152">
        <v>4967767</v>
      </c>
      <c r="T152">
        <v>5283426</v>
      </c>
    </row>
    <row r="153" spans="1:20" x14ac:dyDescent="0.25">
      <c r="A153">
        <v>2019</v>
      </c>
      <c r="B153">
        <v>2018</v>
      </c>
      <c r="C153">
        <v>0</v>
      </c>
      <c r="D153" t="s">
        <v>1078</v>
      </c>
      <c r="E153">
        <v>14</v>
      </c>
      <c r="F153" t="s">
        <v>576</v>
      </c>
      <c r="G153" t="s">
        <v>577</v>
      </c>
      <c r="H153" t="s">
        <v>578</v>
      </c>
      <c r="I153">
        <v>76</v>
      </c>
      <c r="J153">
        <v>108493</v>
      </c>
      <c r="K153">
        <v>108569</v>
      </c>
      <c r="L153">
        <v>86</v>
      </c>
      <c r="M153">
        <v>130451</v>
      </c>
      <c r="N153">
        <v>130537</v>
      </c>
      <c r="O153">
        <v>1469</v>
      </c>
      <c r="P153">
        <v>4414938</v>
      </c>
      <c r="Q153">
        <v>4416407</v>
      </c>
      <c r="R153">
        <v>1970</v>
      </c>
      <c r="S153">
        <v>6792277</v>
      </c>
      <c r="T153">
        <v>6794247</v>
      </c>
    </row>
    <row r="154" spans="1:20" x14ac:dyDescent="0.25">
      <c r="A154">
        <v>2019</v>
      </c>
      <c r="B154">
        <v>2018</v>
      </c>
      <c r="C154">
        <v>0</v>
      </c>
      <c r="D154" t="s">
        <v>1078</v>
      </c>
      <c r="E154">
        <v>14</v>
      </c>
      <c r="F154" t="s">
        <v>579</v>
      </c>
      <c r="G154" t="s">
        <v>580</v>
      </c>
      <c r="H154" t="s">
        <v>581</v>
      </c>
      <c r="I154">
        <v>168</v>
      </c>
      <c r="J154">
        <v>392352</v>
      </c>
      <c r="K154">
        <v>392520</v>
      </c>
      <c r="L154">
        <v>209</v>
      </c>
      <c r="M154">
        <v>648296</v>
      </c>
      <c r="N154">
        <v>648505</v>
      </c>
      <c r="O154">
        <v>8626</v>
      </c>
      <c r="P154">
        <v>16253519</v>
      </c>
      <c r="Q154">
        <v>16262145</v>
      </c>
      <c r="R154">
        <v>14887</v>
      </c>
      <c r="S154">
        <v>50525187</v>
      </c>
      <c r="T154">
        <v>50540074</v>
      </c>
    </row>
    <row r="155" spans="1:20" x14ac:dyDescent="0.25">
      <c r="A155">
        <v>2019</v>
      </c>
      <c r="B155">
        <v>2018</v>
      </c>
      <c r="C155">
        <v>0</v>
      </c>
      <c r="D155" t="s">
        <v>1078</v>
      </c>
      <c r="E155">
        <v>14</v>
      </c>
      <c r="F155" t="s">
        <v>143</v>
      </c>
      <c r="G155" t="s">
        <v>143</v>
      </c>
      <c r="H155" t="s">
        <v>582</v>
      </c>
      <c r="I155">
        <v>15337</v>
      </c>
      <c r="J155">
        <v>23697</v>
      </c>
      <c r="K155">
        <v>39034</v>
      </c>
      <c r="L155">
        <v>17662</v>
      </c>
      <c r="M155">
        <v>25404</v>
      </c>
      <c r="N155">
        <v>43066</v>
      </c>
      <c r="O155">
        <v>31784</v>
      </c>
      <c r="P155">
        <v>214442</v>
      </c>
      <c r="Q155">
        <v>246226</v>
      </c>
      <c r="R155">
        <v>79075</v>
      </c>
      <c r="S155">
        <v>501360</v>
      </c>
      <c r="T155">
        <v>580435</v>
      </c>
    </row>
    <row r="156" spans="1:20" x14ac:dyDescent="0.25">
      <c r="A156">
        <v>2019</v>
      </c>
      <c r="B156">
        <v>2018</v>
      </c>
      <c r="C156">
        <v>0</v>
      </c>
      <c r="D156" t="s">
        <v>1078</v>
      </c>
      <c r="E156">
        <v>15</v>
      </c>
      <c r="F156" t="s">
        <v>145</v>
      </c>
      <c r="G156" t="s">
        <v>583</v>
      </c>
      <c r="H156" t="s">
        <v>584</v>
      </c>
      <c r="I156">
        <v>7</v>
      </c>
      <c r="J156">
        <v>94347</v>
      </c>
      <c r="K156">
        <v>94354</v>
      </c>
      <c r="L156">
        <v>10</v>
      </c>
      <c r="M156">
        <v>115361</v>
      </c>
      <c r="N156">
        <v>115371</v>
      </c>
      <c r="O156">
        <v>315</v>
      </c>
      <c r="P156">
        <v>521643</v>
      </c>
      <c r="Q156">
        <v>521958</v>
      </c>
      <c r="R156">
        <v>431</v>
      </c>
      <c r="S156">
        <v>966512</v>
      </c>
      <c r="T156">
        <v>966943</v>
      </c>
    </row>
    <row r="157" spans="1:20" x14ac:dyDescent="0.25">
      <c r="A157">
        <v>2019</v>
      </c>
      <c r="B157">
        <v>2018</v>
      </c>
      <c r="C157">
        <v>0</v>
      </c>
      <c r="D157" t="s">
        <v>1078</v>
      </c>
      <c r="E157">
        <v>15</v>
      </c>
      <c r="F157" t="s">
        <v>585</v>
      </c>
      <c r="G157" t="s">
        <v>585</v>
      </c>
      <c r="H157" t="s">
        <v>586</v>
      </c>
      <c r="I157">
        <v>20</v>
      </c>
      <c r="J157">
        <v>779843</v>
      </c>
      <c r="K157">
        <v>779863</v>
      </c>
      <c r="L157">
        <v>21</v>
      </c>
      <c r="M157">
        <v>959817</v>
      </c>
      <c r="N157">
        <v>959838</v>
      </c>
      <c r="O157">
        <v>84</v>
      </c>
      <c r="P157">
        <v>989807</v>
      </c>
      <c r="Q157">
        <v>989891</v>
      </c>
      <c r="R157">
        <v>123</v>
      </c>
      <c r="S157">
        <v>3224849</v>
      </c>
      <c r="T157">
        <v>3224972</v>
      </c>
    </row>
    <row r="158" spans="1:20" x14ac:dyDescent="0.25">
      <c r="A158">
        <v>2019</v>
      </c>
      <c r="B158">
        <v>2018</v>
      </c>
      <c r="C158">
        <v>0</v>
      </c>
      <c r="D158" t="s">
        <v>1078</v>
      </c>
      <c r="E158">
        <v>15</v>
      </c>
      <c r="F158" t="s">
        <v>587</v>
      </c>
      <c r="G158" t="s">
        <v>588</v>
      </c>
      <c r="H158" t="s">
        <v>849</v>
      </c>
      <c r="I158">
        <v>4</v>
      </c>
      <c r="J158">
        <v>38986</v>
      </c>
      <c r="K158">
        <v>38990</v>
      </c>
      <c r="L158">
        <v>4</v>
      </c>
      <c r="M158">
        <v>59157</v>
      </c>
      <c r="N158">
        <v>59161</v>
      </c>
      <c r="O158">
        <v>248</v>
      </c>
      <c r="P158">
        <v>226016</v>
      </c>
      <c r="Q158">
        <v>226264</v>
      </c>
      <c r="R158">
        <v>358</v>
      </c>
      <c r="S158">
        <v>408801</v>
      </c>
      <c r="T158">
        <v>409159</v>
      </c>
    </row>
    <row r="159" spans="1:20" x14ac:dyDescent="0.25">
      <c r="A159">
        <v>2019</v>
      </c>
      <c r="B159">
        <v>2018</v>
      </c>
      <c r="C159">
        <v>0</v>
      </c>
      <c r="D159" t="s">
        <v>1078</v>
      </c>
      <c r="E159">
        <v>15</v>
      </c>
      <c r="F159" t="s">
        <v>589</v>
      </c>
      <c r="G159" t="s">
        <v>590</v>
      </c>
      <c r="H159" t="s">
        <v>830</v>
      </c>
      <c r="I159">
        <v>6</v>
      </c>
      <c r="J159">
        <v>194199</v>
      </c>
      <c r="K159">
        <v>194205</v>
      </c>
      <c r="L159">
        <v>7</v>
      </c>
      <c r="M159">
        <v>283514</v>
      </c>
      <c r="N159">
        <v>283521</v>
      </c>
      <c r="O159">
        <v>1291</v>
      </c>
      <c r="P159">
        <v>1093473</v>
      </c>
      <c r="Q159">
        <v>1094764</v>
      </c>
      <c r="R159">
        <v>2013</v>
      </c>
      <c r="S159">
        <v>3219926</v>
      </c>
      <c r="T159">
        <v>3221939</v>
      </c>
    </row>
    <row r="160" spans="1:20" x14ac:dyDescent="0.25">
      <c r="A160">
        <v>2019</v>
      </c>
      <c r="B160">
        <v>2018</v>
      </c>
      <c r="C160">
        <v>0</v>
      </c>
      <c r="D160" t="s">
        <v>1078</v>
      </c>
      <c r="E160">
        <v>15</v>
      </c>
      <c r="F160" t="s">
        <v>591</v>
      </c>
      <c r="G160" t="s">
        <v>592</v>
      </c>
      <c r="H160" t="s">
        <v>850</v>
      </c>
      <c r="I160">
        <v>7</v>
      </c>
      <c r="J160">
        <v>420514</v>
      </c>
      <c r="K160">
        <v>420521</v>
      </c>
      <c r="L160">
        <v>8</v>
      </c>
      <c r="M160">
        <v>753355</v>
      </c>
      <c r="N160">
        <v>753363</v>
      </c>
      <c r="O160">
        <v>1574</v>
      </c>
      <c r="P160">
        <v>824711</v>
      </c>
      <c r="Q160">
        <v>826285</v>
      </c>
      <c r="R160">
        <v>2249</v>
      </c>
      <c r="S160">
        <v>2574881</v>
      </c>
      <c r="T160">
        <v>2577130</v>
      </c>
    </row>
    <row r="161" spans="1:20" x14ac:dyDescent="0.25">
      <c r="A161">
        <v>2019</v>
      </c>
      <c r="B161">
        <v>2018</v>
      </c>
      <c r="C161">
        <v>0</v>
      </c>
      <c r="D161" t="s">
        <v>1078</v>
      </c>
      <c r="E161">
        <v>15</v>
      </c>
      <c r="F161" t="s">
        <v>593</v>
      </c>
      <c r="G161" t="s">
        <v>594</v>
      </c>
      <c r="H161" t="s">
        <v>595</v>
      </c>
      <c r="I161">
        <v>19</v>
      </c>
      <c r="J161">
        <v>522237</v>
      </c>
      <c r="K161">
        <v>522256</v>
      </c>
      <c r="L161">
        <v>25</v>
      </c>
      <c r="M161">
        <v>1126285</v>
      </c>
      <c r="N161">
        <v>1126310</v>
      </c>
      <c r="O161">
        <v>2251</v>
      </c>
      <c r="P161">
        <v>503077</v>
      </c>
      <c r="Q161">
        <v>505328</v>
      </c>
      <c r="R161">
        <v>2856</v>
      </c>
      <c r="S161">
        <v>881133</v>
      </c>
      <c r="T161">
        <v>883989</v>
      </c>
    </row>
    <row r="162" spans="1:20" x14ac:dyDescent="0.25">
      <c r="A162">
        <v>2019</v>
      </c>
      <c r="B162">
        <v>2018</v>
      </c>
      <c r="C162">
        <v>0</v>
      </c>
      <c r="D162" t="s">
        <v>1078</v>
      </c>
      <c r="E162">
        <v>15</v>
      </c>
      <c r="F162" t="s">
        <v>596</v>
      </c>
      <c r="G162" t="s">
        <v>597</v>
      </c>
      <c r="H162" t="s">
        <v>598</v>
      </c>
      <c r="I162">
        <v>5</v>
      </c>
      <c r="J162">
        <v>224509</v>
      </c>
      <c r="K162">
        <v>224514</v>
      </c>
      <c r="L162">
        <v>7</v>
      </c>
      <c r="M162">
        <v>330161</v>
      </c>
      <c r="N162">
        <v>330168</v>
      </c>
      <c r="O162">
        <v>568</v>
      </c>
      <c r="P162">
        <v>539438</v>
      </c>
      <c r="Q162">
        <v>540006</v>
      </c>
      <c r="R162">
        <v>921</v>
      </c>
      <c r="S162">
        <v>880677</v>
      </c>
      <c r="T162">
        <v>881598</v>
      </c>
    </row>
    <row r="163" spans="1:20" x14ac:dyDescent="0.25">
      <c r="A163">
        <v>2019</v>
      </c>
      <c r="B163">
        <v>2018</v>
      </c>
      <c r="C163">
        <v>0</v>
      </c>
      <c r="D163" t="s">
        <v>1078</v>
      </c>
      <c r="E163">
        <v>15</v>
      </c>
      <c r="F163" t="s">
        <v>599</v>
      </c>
      <c r="G163" t="s">
        <v>600</v>
      </c>
      <c r="H163" t="s">
        <v>601</v>
      </c>
      <c r="I163">
        <v>9</v>
      </c>
      <c r="J163">
        <v>73837</v>
      </c>
      <c r="K163">
        <v>73846</v>
      </c>
      <c r="L163">
        <v>9</v>
      </c>
      <c r="M163">
        <v>86666</v>
      </c>
      <c r="N163">
        <v>86675</v>
      </c>
      <c r="O163">
        <v>1084</v>
      </c>
      <c r="P163">
        <v>291677</v>
      </c>
      <c r="Q163">
        <v>292761</v>
      </c>
      <c r="R163">
        <v>1294</v>
      </c>
      <c r="S163">
        <v>420800</v>
      </c>
      <c r="T163">
        <v>422094</v>
      </c>
    </row>
    <row r="164" spans="1:20" x14ac:dyDescent="0.25">
      <c r="A164">
        <v>2019</v>
      </c>
      <c r="B164">
        <v>2018</v>
      </c>
      <c r="C164">
        <v>0</v>
      </c>
      <c r="D164" t="s">
        <v>1078</v>
      </c>
      <c r="E164">
        <v>15</v>
      </c>
      <c r="F164" t="s">
        <v>602</v>
      </c>
      <c r="G164" t="s">
        <v>146</v>
      </c>
      <c r="H164" t="s">
        <v>851</v>
      </c>
      <c r="I164">
        <v>15</v>
      </c>
      <c r="J164">
        <v>270414</v>
      </c>
      <c r="K164">
        <v>270429</v>
      </c>
      <c r="L164">
        <v>17</v>
      </c>
      <c r="M164">
        <v>362249</v>
      </c>
      <c r="N164">
        <v>362266</v>
      </c>
      <c r="O164">
        <v>943</v>
      </c>
      <c r="P164">
        <v>423915</v>
      </c>
      <c r="Q164">
        <v>424858</v>
      </c>
      <c r="R164">
        <v>1744</v>
      </c>
      <c r="S164">
        <v>698613</v>
      </c>
      <c r="T164">
        <v>700357</v>
      </c>
    </row>
    <row r="165" spans="1:20" x14ac:dyDescent="0.25">
      <c r="A165">
        <v>2019</v>
      </c>
      <c r="B165">
        <v>2018</v>
      </c>
      <c r="C165">
        <v>0</v>
      </c>
      <c r="D165" t="s">
        <v>1078</v>
      </c>
      <c r="E165">
        <v>16</v>
      </c>
      <c r="F165" t="s">
        <v>148</v>
      </c>
      <c r="G165" t="s">
        <v>603</v>
      </c>
      <c r="H165" t="s">
        <v>852</v>
      </c>
      <c r="I165">
        <v>11022</v>
      </c>
      <c r="J165">
        <v>12787</v>
      </c>
      <c r="K165">
        <v>23809</v>
      </c>
      <c r="L165">
        <v>14521</v>
      </c>
      <c r="M165">
        <v>16321</v>
      </c>
      <c r="N165">
        <v>30842</v>
      </c>
      <c r="O165">
        <v>9111</v>
      </c>
      <c r="P165">
        <v>12670</v>
      </c>
      <c r="Q165">
        <v>21781</v>
      </c>
      <c r="R165">
        <v>20841</v>
      </c>
      <c r="S165">
        <v>23922</v>
      </c>
      <c r="T165">
        <v>44763</v>
      </c>
    </row>
    <row r="166" spans="1:20" x14ac:dyDescent="0.25">
      <c r="A166">
        <v>2019</v>
      </c>
      <c r="B166">
        <v>2018</v>
      </c>
      <c r="C166">
        <v>0</v>
      </c>
      <c r="D166" t="s">
        <v>1078</v>
      </c>
      <c r="E166">
        <v>16</v>
      </c>
      <c r="F166" t="s">
        <v>604</v>
      </c>
      <c r="G166" t="s">
        <v>605</v>
      </c>
      <c r="H166" t="s">
        <v>831</v>
      </c>
      <c r="I166">
        <v>30477</v>
      </c>
      <c r="J166">
        <v>72195</v>
      </c>
      <c r="K166">
        <v>102672</v>
      </c>
      <c r="L166">
        <v>49728</v>
      </c>
      <c r="M166">
        <v>97902</v>
      </c>
      <c r="N166">
        <v>147630</v>
      </c>
      <c r="O166">
        <v>104856</v>
      </c>
      <c r="P166">
        <v>120437</v>
      </c>
      <c r="Q166">
        <v>225293</v>
      </c>
      <c r="R166">
        <v>311867</v>
      </c>
      <c r="S166">
        <v>308016</v>
      </c>
      <c r="T166">
        <v>619883</v>
      </c>
    </row>
    <row r="167" spans="1:20" x14ac:dyDescent="0.25">
      <c r="A167">
        <v>2019</v>
      </c>
      <c r="B167">
        <v>2018</v>
      </c>
      <c r="C167">
        <v>0</v>
      </c>
      <c r="D167" t="s">
        <v>1078</v>
      </c>
      <c r="E167">
        <v>16</v>
      </c>
      <c r="F167" t="s">
        <v>606</v>
      </c>
      <c r="G167" t="s">
        <v>607</v>
      </c>
      <c r="H167" t="s">
        <v>608</v>
      </c>
      <c r="I167">
        <v>2027</v>
      </c>
      <c r="J167">
        <v>4130</v>
      </c>
      <c r="K167">
        <v>6157</v>
      </c>
      <c r="L167">
        <v>2309</v>
      </c>
      <c r="M167">
        <v>4402</v>
      </c>
      <c r="N167">
        <v>6711</v>
      </c>
      <c r="O167">
        <v>11602</v>
      </c>
      <c r="P167">
        <v>9599</v>
      </c>
      <c r="Q167">
        <v>21201</v>
      </c>
      <c r="R167">
        <v>21856</v>
      </c>
      <c r="S167">
        <v>18355</v>
      </c>
      <c r="T167">
        <v>40211</v>
      </c>
    </row>
    <row r="168" spans="1:20" x14ac:dyDescent="0.25">
      <c r="A168">
        <v>2019</v>
      </c>
      <c r="B168">
        <v>2018</v>
      </c>
      <c r="C168">
        <v>0</v>
      </c>
      <c r="D168" t="s">
        <v>1078</v>
      </c>
      <c r="E168">
        <v>16</v>
      </c>
      <c r="F168" t="s">
        <v>609</v>
      </c>
      <c r="G168" t="s">
        <v>610</v>
      </c>
      <c r="H168" t="s">
        <v>853</v>
      </c>
      <c r="I168">
        <v>34334</v>
      </c>
      <c r="J168">
        <v>36377</v>
      </c>
      <c r="K168">
        <v>70711</v>
      </c>
      <c r="L168">
        <v>66191</v>
      </c>
      <c r="M168">
        <v>61509</v>
      </c>
      <c r="N168">
        <v>127700</v>
      </c>
      <c r="O168">
        <v>29940</v>
      </c>
      <c r="P168">
        <v>30842</v>
      </c>
      <c r="Q168">
        <v>60782</v>
      </c>
      <c r="R168">
        <v>83429</v>
      </c>
      <c r="S168">
        <v>72817</v>
      </c>
      <c r="T168">
        <v>156246</v>
      </c>
    </row>
    <row r="169" spans="1:20" x14ac:dyDescent="0.25">
      <c r="A169">
        <v>2019</v>
      </c>
      <c r="B169">
        <v>2018</v>
      </c>
      <c r="C169">
        <v>0</v>
      </c>
      <c r="D169" t="s">
        <v>1078</v>
      </c>
      <c r="E169">
        <v>16</v>
      </c>
      <c r="F169" t="s">
        <v>611</v>
      </c>
      <c r="G169" t="s">
        <v>612</v>
      </c>
      <c r="H169" t="s">
        <v>613</v>
      </c>
      <c r="I169">
        <v>18101</v>
      </c>
      <c r="J169">
        <v>14215</v>
      </c>
      <c r="K169">
        <v>32316</v>
      </c>
      <c r="L169">
        <v>21563</v>
      </c>
      <c r="M169">
        <v>16666</v>
      </c>
      <c r="N169">
        <v>38229</v>
      </c>
      <c r="O169">
        <v>20610</v>
      </c>
      <c r="P169">
        <v>19015</v>
      </c>
      <c r="Q169">
        <v>39625</v>
      </c>
      <c r="R169">
        <v>30382</v>
      </c>
      <c r="S169">
        <v>27233</v>
      </c>
      <c r="T169">
        <v>57615</v>
      </c>
    </row>
    <row r="170" spans="1:20" x14ac:dyDescent="0.25">
      <c r="A170">
        <v>2019</v>
      </c>
      <c r="B170">
        <v>2018</v>
      </c>
      <c r="C170">
        <v>0</v>
      </c>
      <c r="D170" t="s">
        <v>1078</v>
      </c>
      <c r="E170">
        <v>16</v>
      </c>
      <c r="F170" t="s">
        <v>614</v>
      </c>
      <c r="G170" t="s">
        <v>615</v>
      </c>
      <c r="H170" t="s">
        <v>616</v>
      </c>
      <c r="I170">
        <v>25893</v>
      </c>
      <c r="J170">
        <v>21183</v>
      </c>
      <c r="K170">
        <v>47076</v>
      </c>
      <c r="L170">
        <v>35198</v>
      </c>
      <c r="M170">
        <v>28592</v>
      </c>
      <c r="N170">
        <v>63790</v>
      </c>
      <c r="O170">
        <v>58032</v>
      </c>
      <c r="P170">
        <v>47469</v>
      </c>
      <c r="Q170">
        <v>105501</v>
      </c>
      <c r="R170">
        <v>83553</v>
      </c>
      <c r="S170">
        <v>66525</v>
      </c>
      <c r="T170">
        <v>150078</v>
      </c>
    </row>
    <row r="171" spans="1:20" x14ac:dyDescent="0.25">
      <c r="A171">
        <v>2019</v>
      </c>
      <c r="B171">
        <v>2018</v>
      </c>
      <c r="C171">
        <v>0</v>
      </c>
      <c r="D171" t="s">
        <v>1078</v>
      </c>
      <c r="E171">
        <v>16</v>
      </c>
      <c r="F171" t="s">
        <v>617</v>
      </c>
      <c r="G171" t="s">
        <v>618</v>
      </c>
      <c r="H171" t="s">
        <v>854</v>
      </c>
      <c r="I171">
        <v>17627</v>
      </c>
      <c r="J171">
        <v>20780</v>
      </c>
      <c r="K171">
        <v>38407</v>
      </c>
      <c r="L171">
        <v>23086</v>
      </c>
      <c r="M171">
        <v>25001</v>
      </c>
      <c r="N171">
        <v>48087</v>
      </c>
      <c r="O171">
        <v>2938</v>
      </c>
      <c r="P171">
        <v>2472</v>
      </c>
      <c r="Q171">
        <v>5410</v>
      </c>
      <c r="R171">
        <v>6170</v>
      </c>
      <c r="S171">
        <v>4855</v>
      </c>
      <c r="T171">
        <v>11025</v>
      </c>
    </row>
    <row r="172" spans="1:20" x14ac:dyDescent="0.25">
      <c r="A172">
        <v>2019</v>
      </c>
      <c r="B172">
        <v>2018</v>
      </c>
      <c r="C172">
        <v>0</v>
      </c>
      <c r="D172" t="s">
        <v>1078</v>
      </c>
      <c r="E172">
        <v>16</v>
      </c>
      <c r="F172" t="s">
        <v>619</v>
      </c>
      <c r="G172" t="s">
        <v>620</v>
      </c>
      <c r="H172" t="s">
        <v>621</v>
      </c>
      <c r="I172">
        <v>1673</v>
      </c>
      <c r="J172">
        <v>1431</v>
      </c>
      <c r="K172">
        <v>3104</v>
      </c>
      <c r="L172">
        <v>2187</v>
      </c>
      <c r="M172">
        <v>1751</v>
      </c>
      <c r="N172">
        <v>3938</v>
      </c>
      <c r="O172">
        <v>1784</v>
      </c>
      <c r="P172">
        <v>1445</v>
      </c>
      <c r="Q172">
        <v>3229</v>
      </c>
      <c r="R172">
        <v>4281</v>
      </c>
      <c r="S172">
        <v>3380</v>
      </c>
      <c r="T172">
        <v>7661</v>
      </c>
    </row>
    <row r="173" spans="1:20" x14ac:dyDescent="0.25">
      <c r="A173">
        <v>2019</v>
      </c>
      <c r="B173">
        <v>2018</v>
      </c>
      <c r="C173">
        <v>0</v>
      </c>
      <c r="D173" t="s">
        <v>1078</v>
      </c>
      <c r="E173">
        <v>16</v>
      </c>
      <c r="F173" t="s">
        <v>622</v>
      </c>
      <c r="G173" t="s">
        <v>623</v>
      </c>
      <c r="H173" t="s">
        <v>855</v>
      </c>
      <c r="I173">
        <v>15060</v>
      </c>
      <c r="J173">
        <v>18271</v>
      </c>
      <c r="K173">
        <v>33331</v>
      </c>
      <c r="L173">
        <v>16451</v>
      </c>
      <c r="M173">
        <v>19635</v>
      </c>
      <c r="N173">
        <v>36086</v>
      </c>
      <c r="O173">
        <v>11930</v>
      </c>
      <c r="P173">
        <v>10452</v>
      </c>
      <c r="Q173">
        <v>22382</v>
      </c>
      <c r="R173">
        <v>15404</v>
      </c>
      <c r="S173">
        <v>12514</v>
      </c>
      <c r="T173">
        <v>27918</v>
      </c>
    </row>
    <row r="174" spans="1:20" x14ac:dyDescent="0.25">
      <c r="A174">
        <v>2019</v>
      </c>
      <c r="B174">
        <v>2018</v>
      </c>
      <c r="C174">
        <v>0</v>
      </c>
      <c r="D174" t="s">
        <v>1078</v>
      </c>
      <c r="E174">
        <v>16</v>
      </c>
      <c r="F174" t="s">
        <v>624</v>
      </c>
      <c r="G174" t="s">
        <v>149</v>
      </c>
      <c r="H174" t="s">
        <v>625</v>
      </c>
      <c r="I174">
        <v>22805</v>
      </c>
      <c r="J174">
        <v>28294</v>
      </c>
      <c r="K174">
        <v>51099</v>
      </c>
      <c r="L174">
        <v>29541</v>
      </c>
      <c r="M174">
        <v>34672</v>
      </c>
      <c r="N174">
        <v>64213</v>
      </c>
      <c r="O174">
        <v>99769</v>
      </c>
      <c r="P174">
        <v>97123</v>
      </c>
      <c r="Q174">
        <v>196892</v>
      </c>
      <c r="R174">
        <v>194054</v>
      </c>
      <c r="S174">
        <v>180796</v>
      </c>
      <c r="T174">
        <v>374850</v>
      </c>
    </row>
    <row r="175" spans="1:20" x14ac:dyDescent="0.25">
      <c r="A175">
        <v>2019</v>
      </c>
      <c r="B175">
        <v>2018</v>
      </c>
      <c r="C175">
        <v>0</v>
      </c>
      <c r="D175" t="s">
        <v>1078</v>
      </c>
      <c r="E175">
        <v>17</v>
      </c>
      <c r="F175" t="s">
        <v>151</v>
      </c>
      <c r="G175" t="s">
        <v>626</v>
      </c>
      <c r="H175" t="s">
        <v>627</v>
      </c>
      <c r="I175">
        <v>8006</v>
      </c>
      <c r="J175">
        <v>8102</v>
      </c>
      <c r="K175">
        <v>16108</v>
      </c>
      <c r="L175">
        <v>13725</v>
      </c>
      <c r="M175">
        <v>13897</v>
      </c>
      <c r="N175">
        <v>27622</v>
      </c>
      <c r="O175">
        <v>67584</v>
      </c>
      <c r="P175">
        <v>81042</v>
      </c>
      <c r="Q175">
        <v>148626</v>
      </c>
      <c r="R175">
        <v>221625</v>
      </c>
      <c r="S175">
        <v>251789</v>
      </c>
      <c r="T175">
        <v>473414</v>
      </c>
    </row>
    <row r="176" spans="1:20" x14ac:dyDescent="0.25">
      <c r="A176">
        <v>2019</v>
      </c>
      <c r="B176">
        <v>2018</v>
      </c>
      <c r="C176">
        <v>0</v>
      </c>
      <c r="D176" t="s">
        <v>1078</v>
      </c>
      <c r="E176">
        <v>17</v>
      </c>
      <c r="F176" t="s">
        <v>628</v>
      </c>
      <c r="G176" t="s">
        <v>629</v>
      </c>
      <c r="H176" t="s">
        <v>630</v>
      </c>
      <c r="I176">
        <v>6988</v>
      </c>
      <c r="J176">
        <v>7378</v>
      </c>
      <c r="K176">
        <v>14366</v>
      </c>
      <c r="L176">
        <v>9717</v>
      </c>
      <c r="M176">
        <v>10055</v>
      </c>
      <c r="N176">
        <v>19772</v>
      </c>
      <c r="O176">
        <v>192610</v>
      </c>
      <c r="P176">
        <v>240315</v>
      </c>
      <c r="Q176">
        <v>432925</v>
      </c>
      <c r="R176">
        <v>374487</v>
      </c>
      <c r="S176">
        <v>464843</v>
      </c>
      <c r="T176">
        <v>839330</v>
      </c>
    </row>
    <row r="177" spans="1:20" x14ac:dyDescent="0.25">
      <c r="A177">
        <v>2019</v>
      </c>
      <c r="B177">
        <v>2018</v>
      </c>
      <c r="C177">
        <v>0</v>
      </c>
      <c r="D177" t="s">
        <v>1078</v>
      </c>
      <c r="E177">
        <v>17</v>
      </c>
      <c r="F177" t="s">
        <v>631</v>
      </c>
      <c r="G177" t="s">
        <v>632</v>
      </c>
      <c r="H177" t="s">
        <v>633</v>
      </c>
      <c r="I177">
        <v>33565</v>
      </c>
      <c r="J177">
        <v>29965</v>
      </c>
      <c r="K177">
        <v>63530</v>
      </c>
      <c r="L177">
        <v>57958</v>
      </c>
      <c r="M177">
        <v>51117</v>
      </c>
      <c r="N177">
        <v>109075</v>
      </c>
      <c r="O177">
        <v>367690</v>
      </c>
      <c r="P177">
        <v>437973</v>
      </c>
      <c r="Q177">
        <v>805663</v>
      </c>
      <c r="R177">
        <v>1164368</v>
      </c>
      <c r="S177">
        <v>1286299</v>
      </c>
      <c r="T177">
        <v>2450667</v>
      </c>
    </row>
    <row r="178" spans="1:20" x14ac:dyDescent="0.25">
      <c r="A178">
        <v>2019</v>
      </c>
      <c r="B178">
        <v>2018</v>
      </c>
      <c r="C178">
        <v>0</v>
      </c>
      <c r="D178" t="s">
        <v>1078</v>
      </c>
      <c r="E178">
        <v>17</v>
      </c>
      <c r="F178" t="s">
        <v>634</v>
      </c>
      <c r="G178" t="s">
        <v>635</v>
      </c>
      <c r="H178" t="s">
        <v>636</v>
      </c>
      <c r="I178">
        <v>2706</v>
      </c>
      <c r="J178">
        <v>2398</v>
      </c>
      <c r="K178">
        <v>5104</v>
      </c>
      <c r="L178">
        <v>4092</v>
      </c>
      <c r="M178">
        <v>3413</v>
      </c>
      <c r="N178">
        <v>7505</v>
      </c>
      <c r="O178">
        <v>20412</v>
      </c>
      <c r="P178">
        <v>18668</v>
      </c>
      <c r="Q178">
        <v>39080</v>
      </c>
      <c r="R178">
        <v>42764</v>
      </c>
      <c r="S178">
        <v>38286</v>
      </c>
      <c r="T178">
        <v>81050</v>
      </c>
    </row>
    <row r="179" spans="1:20" x14ac:dyDescent="0.25">
      <c r="A179">
        <v>2019</v>
      </c>
      <c r="B179">
        <v>2018</v>
      </c>
      <c r="C179">
        <v>0</v>
      </c>
      <c r="D179" t="s">
        <v>1078</v>
      </c>
      <c r="E179">
        <v>17</v>
      </c>
      <c r="F179" t="s">
        <v>637</v>
      </c>
      <c r="G179" t="s">
        <v>638</v>
      </c>
      <c r="H179" t="s">
        <v>639</v>
      </c>
      <c r="I179">
        <v>2438</v>
      </c>
      <c r="J179">
        <v>1846</v>
      </c>
      <c r="K179">
        <v>4284</v>
      </c>
      <c r="L179">
        <v>4190</v>
      </c>
      <c r="M179">
        <v>3102</v>
      </c>
      <c r="N179">
        <v>7292</v>
      </c>
      <c r="O179">
        <v>23453</v>
      </c>
      <c r="P179">
        <v>21638</v>
      </c>
      <c r="Q179">
        <v>45091</v>
      </c>
      <c r="R179">
        <v>72758</v>
      </c>
      <c r="S179">
        <v>62488</v>
      </c>
      <c r="T179">
        <v>135246</v>
      </c>
    </row>
    <row r="180" spans="1:20" x14ac:dyDescent="0.25">
      <c r="A180">
        <v>2019</v>
      </c>
      <c r="B180">
        <v>2018</v>
      </c>
      <c r="C180">
        <v>0</v>
      </c>
      <c r="D180" t="s">
        <v>1078</v>
      </c>
      <c r="E180">
        <v>17</v>
      </c>
      <c r="F180" t="s">
        <v>640</v>
      </c>
      <c r="G180" t="s">
        <v>641</v>
      </c>
      <c r="H180" t="s">
        <v>642</v>
      </c>
      <c r="I180">
        <v>10397</v>
      </c>
      <c r="J180">
        <v>11724</v>
      </c>
      <c r="K180">
        <v>22121</v>
      </c>
      <c r="L180">
        <v>13651</v>
      </c>
      <c r="M180">
        <v>14492</v>
      </c>
      <c r="N180">
        <v>28143</v>
      </c>
      <c r="O180">
        <v>128014</v>
      </c>
      <c r="P180">
        <v>190109</v>
      </c>
      <c r="Q180">
        <v>318123</v>
      </c>
      <c r="R180">
        <v>327087</v>
      </c>
      <c r="S180">
        <v>525592</v>
      </c>
      <c r="T180">
        <v>852679</v>
      </c>
    </row>
    <row r="181" spans="1:20" x14ac:dyDescent="0.25">
      <c r="A181">
        <v>2019</v>
      </c>
      <c r="B181">
        <v>2018</v>
      </c>
      <c r="C181">
        <v>0</v>
      </c>
      <c r="D181" t="s">
        <v>1078</v>
      </c>
      <c r="E181">
        <v>17</v>
      </c>
      <c r="F181" t="s">
        <v>643</v>
      </c>
      <c r="G181" t="s">
        <v>644</v>
      </c>
      <c r="H181" t="s">
        <v>645</v>
      </c>
      <c r="I181">
        <v>21195</v>
      </c>
      <c r="J181">
        <v>12762</v>
      </c>
      <c r="K181">
        <v>33957</v>
      </c>
      <c r="L181">
        <v>29689</v>
      </c>
      <c r="M181">
        <v>14057</v>
      </c>
      <c r="N181">
        <v>43746</v>
      </c>
      <c r="O181">
        <v>276322</v>
      </c>
      <c r="P181">
        <v>168653</v>
      </c>
      <c r="Q181">
        <v>444975</v>
      </c>
      <c r="R181">
        <v>638279</v>
      </c>
      <c r="S181">
        <v>281998</v>
      </c>
      <c r="T181">
        <v>920277</v>
      </c>
    </row>
    <row r="182" spans="1:20" x14ac:dyDescent="0.25">
      <c r="A182">
        <v>2019</v>
      </c>
      <c r="B182">
        <v>2018</v>
      </c>
      <c r="C182">
        <v>0</v>
      </c>
      <c r="D182" t="s">
        <v>1078</v>
      </c>
      <c r="E182">
        <v>17</v>
      </c>
      <c r="F182" t="s">
        <v>646</v>
      </c>
      <c r="G182" t="s">
        <v>647</v>
      </c>
      <c r="H182" t="s">
        <v>648</v>
      </c>
      <c r="I182">
        <v>17498</v>
      </c>
      <c r="J182">
        <v>15147</v>
      </c>
      <c r="K182">
        <v>32645</v>
      </c>
      <c r="L182">
        <v>26478</v>
      </c>
      <c r="M182">
        <v>22091</v>
      </c>
      <c r="N182">
        <v>48569</v>
      </c>
      <c r="O182">
        <v>752278</v>
      </c>
      <c r="P182">
        <v>598770</v>
      </c>
      <c r="Q182">
        <v>1351048</v>
      </c>
      <c r="R182">
        <v>2196154</v>
      </c>
      <c r="S182">
        <v>1808374</v>
      </c>
      <c r="T182">
        <v>4004528</v>
      </c>
    </row>
    <row r="183" spans="1:20" x14ac:dyDescent="0.25">
      <c r="A183">
        <v>2019</v>
      </c>
      <c r="B183">
        <v>2018</v>
      </c>
      <c r="C183">
        <v>0</v>
      </c>
      <c r="D183" t="s">
        <v>1078</v>
      </c>
      <c r="E183">
        <v>17</v>
      </c>
      <c r="F183" t="s">
        <v>649</v>
      </c>
      <c r="G183" t="s">
        <v>650</v>
      </c>
      <c r="H183" t="s">
        <v>651</v>
      </c>
      <c r="I183">
        <v>20287</v>
      </c>
      <c r="J183">
        <v>29773</v>
      </c>
      <c r="K183">
        <v>50060</v>
      </c>
      <c r="L183">
        <v>29491</v>
      </c>
      <c r="M183">
        <v>38788</v>
      </c>
      <c r="N183">
        <v>68279</v>
      </c>
      <c r="O183">
        <v>2954542</v>
      </c>
      <c r="P183">
        <v>4296967</v>
      </c>
      <c r="Q183">
        <v>7251509</v>
      </c>
      <c r="R183">
        <v>7103303</v>
      </c>
      <c r="S183">
        <v>11152178</v>
      </c>
      <c r="T183">
        <v>18255481</v>
      </c>
    </row>
    <row r="184" spans="1:20" x14ac:dyDescent="0.25">
      <c r="A184">
        <v>2019</v>
      </c>
      <c r="B184">
        <v>2018</v>
      </c>
      <c r="C184">
        <v>0</v>
      </c>
      <c r="D184" t="s">
        <v>1078</v>
      </c>
      <c r="E184">
        <v>17</v>
      </c>
      <c r="F184" t="s">
        <v>652</v>
      </c>
      <c r="G184" t="s">
        <v>653</v>
      </c>
      <c r="H184" t="s">
        <v>654</v>
      </c>
      <c r="I184">
        <v>9697</v>
      </c>
      <c r="J184">
        <v>12917</v>
      </c>
      <c r="K184">
        <v>22614</v>
      </c>
      <c r="L184">
        <v>14276</v>
      </c>
      <c r="M184">
        <v>18187</v>
      </c>
      <c r="N184">
        <v>32463</v>
      </c>
      <c r="O184">
        <v>249147</v>
      </c>
      <c r="P184">
        <v>601381</v>
      </c>
      <c r="Q184">
        <v>850528</v>
      </c>
      <c r="R184">
        <v>550314</v>
      </c>
      <c r="S184">
        <v>1154173</v>
      </c>
      <c r="T184">
        <v>1704487</v>
      </c>
    </row>
    <row r="185" spans="1:20" x14ac:dyDescent="0.25">
      <c r="A185">
        <v>2019</v>
      </c>
      <c r="B185">
        <v>2018</v>
      </c>
      <c r="C185">
        <v>0</v>
      </c>
      <c r="D185" t="s">
        <v>1078</v>
      </c>
      <c r="E185">
        <v>17</v>
      </c>
      <c r="F185" t="s">
        <v>655</v>
      </c>
      <c r="G185" t="s">
        <v>152</v>
      </c>
      <c r="H185" t="s">
        <v>656</v>
      </c>
      <c r="I185">
        <v>7444</v>
      </c>
      <c r="J185">
        <v>6529</v>
      </c>
      <c r="K185">
        <v>13973</v>
      </c>
      <c r="L185">
        <v>12065</v>
      </c>
      <c r="M185">
        <v>10227</v>
      </c>
      <c r="N185">
        <v>22292</v>
      </c>
      <c r="O185">
        <v>75554</v>
      </c>
      <c r="P185">
        <v>83210</v>
      </c>
      <c r="Q185">
        <v>158764</v>
      </c>
      <c r="R185">
        <v>251646</v>
      </c>
      <c r="S185">
        <v>240986</v>
      </c>
      <c r="T185">
        <v>492632</v>
      </c>
    </row>
    <row r="186" spans="1:20" x14ac:dyDescent="0.25">
      <c r="A186">
        <v>2019</v>
      </c>
      <c r="B186">
        <v>2018</v>
      </c>
      <c r="C186">
        <v>0</v>
      </c>
      <c r="D186" t="s">
        <v>1078</v>
      </c>
      <c r="E186">
        <v>18</v>
      </c>
      <c r="F186" t="s">
        <v>154</v>
      </c>
      <c r="G186" t="s">
        <v>657</v>
      </c>
      <c r="H186" t="s">
        <v>658</v>
      </c>
      <c r="I186">
        <v>451281</v>
      </c>
      <c r="J186">
        <v>459597</v>
      </c>
      <c r="K186">
        <v>910878</v>
      </c>
      <c r="L186">
        <v>562750</v>
      </c>
      <c r="M186">
        <v>569083</v>
      </c>
      <c r="N186">
        <v>1131833</v>
      </c>
      <c r="O186">
        <v>4528272</v>
      </c>
      <c r="P186">
        <v>5501258</v>
      </c>
      <c r="Q186">
        <v>10029530</v>
      </c>
      <c r="R186">
        <v>8152157</v>
      </c>
      <c r="S186">
        <v>10152372</v>
      </c>
      <c r="T186">
        <v>18304529</v>
      </c>
    </row>
    <row r="187" spans="1:20" x14ac:dyDescent="0.25">
      <c r="A187">
        <v>2019</v>
      </c>
      <c r="B187">
        <v>2018</v>
      </c>
      <c r="C187">
        <v>0</v>
      </c>
      <c r="D187" t="s">
        <v>1078</v>
      </c>
      <c r="E187">
        <v>18</v>
      </c>
      <c r="F187" t="s">
        <v>659</v>
      </c>
      <c r="G187" t="s">
        <v>660</v>
      </c>
      <c r="H187" t="s">
        <v>661</v>
      </c>
      <c r="I187">
        <v>685378</v>
      </c>
      <c r="J187">
        <v>1018335</v>
      </c>
      <c r="K187">
        <v>1703713</v>
      </c>
      <c r="L187">
        <v>1033760</v>
      </c>
      <c r="M187">
        <v>1435271</v>
      </c>
      <c r="N187">
        <v>2469031</v>
      </c>
      <c r="O187">
        <v>4378393</v>
      </c>
      <c r="P187">
        <v>7947581</v>
      </c>
      <c r="Q187">
        <v>12325974</v>
      </c>
      <c r="R187">
        <v>7790847</v>
      </c>
      <c r="S187">
        <v>14301653</v>
      </c>
      <c r="T187">
        <v>22092500</v>
      </c>
    </row>
    <row r="188" spans="1:20" x14ac:dyDescent="0.25">
      <c r="A188">
        <v>2019</v>
      </c>
      <c r="B188">
        <v>2018</v>
      </c>
      <c r="C188">
        <v>0</v>
      </c>
      <c r="D188" t="s">
        <v>1078</v>
      </c>
      <c r="E188">
        <v>18</v>
      </c>
      <c r="F188" t="s">
        <v>662</v>
      </c>
      <c r="G188" t="s">
        <v>663</v>
      </c>
      <c r="H188" t="s">
        <v>664</v>
      </c>
      <c r="I188">
        <v>116047</v>
      </c>
      <c r="J188">
        <v>143706</v>
      </c>
      <c r="K188">
        <v>259753</v>
      </c>
      <c r="L188">
        <v>131512</v>
      </c>
      <c r="M188">
        <v>163546</v>
      </c>
      <c r="N188">
        <v>295058</v>
      </c>
      <c r="O188">
        <v>969203</v>
      </c>
      <c r="P188">
        <v>1348984</v>
      </c>
      <c r="Q188">
        <v>2318187</v>
      </c>
      <c r="R188">
        <v>1453614</v>
      </c>
      <c r="S188">
        <v>2049520</v>
      </c>
      <c r="T188">
        <v>3503134</v>
      </c>
    </row>
    <row r="189" spans="1:20" x14ac:dyDescent="0.25">
      <c r="A189">
        <v>2019</v>
      </c>
      <c r="B189">
        <v>2018</v>
      </c>
      <c r="C189">
        <v>0</v>
      </c>
      <c r="D189" t="s">
        <v>1078</v>
      </c>
      <c r="E189">
        <v>18</v>
      </c>
      <c r="F189" t="s">
        <v>665</v>
      </c>
      <c r="G189" t="s">
        <v>666</v>
      </c>
      <c r="H189" t="s">
        <v>667</v>
      </c>
      <c r="I189">
        <v>363982</v>
      </c>
      <c r="J189">
        <v>508325</v>
      </c>
      <c r="K189">
        <v>872307</v>
      </c>
      <c r="L189">
        <v>537499</v>
      </c>
      <c r="M189">
        <v>749606</v>
      </c>
      <c r="N189">
        <v>1287105</v>
      </c>
      <c r="O189">
        <v>2106757</v>
      </c>
      <c r="P189">
        <v>3049351</v>
      </c>
      <c r="Q189">
        <v>5156108</v>
      </c>
      <c r="R189">
        <v>6315109</v>
      </c>
      <c r="S189">
        <v>10159263</v>
      </c>
      <c r="T189">
        <v>16474372</v>
      </c>
    </row>
    <row r="190" spans="1:20" x14ac:dyDescent="0.25">
      <c r="A190">
        <v>2019</v>
      </c>
      <c r="B190">
        <v>2018</v>
      </c>
      <c r="C190">
        <v>0</v>
      </c>
      <c r="D190" t="s">
        <v>1078</v>
      </c>
      <c r="E190">
        <v>18</v>
      </c>
      <c r="F190" t="s">
        <v>668</v>
      </c>
      <c r="G190" t="s">
        <v>669</v>
      </c>
      <c r="H190" t="s">
        <v>670</v>
      </c>
      <c r="I190">
        <v>361928</v>
      </c>
      <c r="J190">
        <v>375154</v>
      </c>
      <c r="K190">
        <v>737082</v>
      </c>
      <c r="L190">
        <v>507496</v>
      </c>
      <c r="M190">
        <v>481458</v>
      </c>
      <c r="N190">
        <v>988954</v>
      </c>
      <c r="O190">
        <v>2138220</v>
      </c>
      <c r="P190">
        <v>3009535</v>
      </c>
      <c r="Q190">
        <v>5147755</v>
      </c>
      <c r="R190">
        <v>5740018</v>
      </c>
      <c r="S190">
        <v>7755179</v>
      </c>
      <c r="T190">
        <v>13495197</v>
      </c>
    </row>
    <row r="191" spans="1:20" x14ac:dyDescent="0.25">
      <c r="A191">
        <v>2019</v>
      </c>
      <c r="B191">
        <v>2018</v>
      </c>
      <c r="C191">
        <v>0</v>
      </c>
      <c r="D191" t="s">
        <v>1078</v>
      </c>
      <c r="E191">
        <v>18</v>
      </c>
      <c r="F191" t="s">
        <v>671</v>
      </c>
      <c r="G191" t="s">
        <v>672</v>
      </c>
      <c r="H191" t="s">
        <v>856</v>
      </c>
      <c r="I191">
        <v>321225</v>
      </c>
      <c r="J191">
        <v>419577</v>
      </c>
      <c r="K191">
        <v>740802</v>
      </c>
      <c r="L191">
        <v>402715</v>
      </c>
      <c r="M191">
        <v>512921</v>
      </c>
      <c r="N191">
        <v>915636</v>
      </c>
      <c r="O191">
        <v>2123998</v>
      </c>
      <c r="P191">
        <v>3531511</v>
      </c>
      <c r="Q191">
        <v>5655509</v>
      </c>
      <c r="R191">
        <v>4763850</v>
      </c>
      <c r="S191">
        <v>8271515</v>
      </c>
      <c r="T191">
        <v>13035365</v>
      </c>
    </row>
    <row r="192" spans="1:20" x14ac:dyDescent="0.25">
      <c r="A192">
        <v>2019</v>
      </c>
      <c r="B192">
        <v>2018</v>
      </c>
      <c r="C192">
        <v>0</v>
      </c>
      <c r="D192" t="s">
        <v>1078</v>
      </c>
      <c r="E192">
        <v>18</v>
      </c>
      <c r="F192" t="s">
        <v>673</v>
      </c>
      <c r="G192" t="s">
        <v>674</v>
      </c>
      <c r="H192" t="s">
        <v>675</v>
      </c>
      <c r="I192">
        <v>153198</v>
      </c>
      <c r="J192">
        <v>150907</v>
      </c>
      <c r="K192">
        <v>304105</v>
      </c>
      <c r="L192">
        <v>217755</v>
      </c>
      <c r="M192">
        <v>209267</v>
      </c>
      <c r="N192">
        <v>427022</v>
      </c>
      <c r="O192">
        <v>562462</v>
      </c>
      <c r="P192">
        <v>696347</v>
      </c>
      <c r="Q192">
        <v>1258809</v>
      </c>
      <c r="R192">
        <v>1307351</v>
      </c>
      <c r="S192">
        <v>1445090</v>
      </c>
      <c r="T192">
        <v>2752441</v>
      </c>
    </row>
    <row r="193" spans="1:20" x14ac:dyDescent="0.25">
      <c r="A193">
        <v>2019</v>
      </c>
      <c r="B193">
        <v>2018</v>
      </c>
      <c r="C193">
        <v>0</v>
      </c>
      <c r="D193" t="s">
        <v>1078</v>
      </c>
      <c r="E193">
        <v>18</v>
      </c>
      <c r="F193" t="s">
        <v>676</v>
      </c>
      <c r="G193" t="s">
        <v>677</v>
      </c>
      <c r="H193" t="s">
        <v>678</v>
      </c>
      <c r="I193">
        <v>873942</v>
      </c>
      <c r="J193">
        <v>1046480</v>
      </c>
      <c r="K193">
        <v>1920422</v>
      </c>
      <c r="L193">
        <v>1360662</v>
      </c>
      <c r="M193">
        <v>1575379</v>
      </c>
      <c r="N193">
        <v>2936041</v>
      </c>
      <c r="O193">
        <v>7391883</v>
      </c>
      <c r="P193">
        <v>10859845</v>
      </c>
      <c r="Q193">
        <v>18251728</v>
      </c>
      <c r="R193">
        <v>18406342</v>
      </c>
      <c r="S193">
        <v>30657234</v>
      </c>
      <c r="T193">
        <v>49063576</v>
      </c>
    </row>
    <row r="194" spans="1:20" x14ac:dyDescent="0.25">
      <c r="A194">
        <v>2019</v>
      </c>
      <c r="B194">
        <v>2018</v>
      </c>
      <c r="C194">
        <v>0</v>
      </c>
      <c r="D194" t="s">
        <v>1078</v>
      </c>
      <c r="E194">
        <v>18</v>
      </c>
      <c r="F194" t="s">
        <v>679</v>
      </c>
      <c r="G194" t="s">
        <v>680</v>
      </c>
      <c r="H194" t="s">
        <v>681</v>
      </c>
      <c r="I194">
        <v>93745</v>
      </c>
      <c r="J194">
        <v>85831</v>
      </c>
      <c r="K194">
        <v>179576</v>
      </c>
      <c r="L194">
        <v>105319</v>
      </c>
      <c r="M194">
        <v>95781</v>
      </c>
      <c r="N194">
        <v>201100</v>
      </c>
      <c r="O194">
        <v>1014780</v>
      </c>
      <c r="P194">
        <v>1068903</v>
      </c>
      <c r="Q194">
        <v>2083683</v>
      </c>
      <c r="R194">
        <v>2368719</v>
      </c>
      <c r="S194">
        <v>2459226</v>
      </c>
      <c r="T194">
        <v>4827945</v>
      </c>
    </row>
    <row r="195" spans="1:20" x14ac:dyDescent="0.25">
      <c r="A195">
        <v>2019</v>
      </c>
      <c r="B195">
        <v>2018</v>
      </c>
      <c r="C195">
        <v>0</v>
      </c>
      <c r="D195" t="s">
        <v>1078</v>
      </c>
      <c r="E195">
        <v>18</v>
      </c>
      <c r="F195" t="s">
        <v>682</v>
      </c>
      <c r="G195" t="s">
        <v>683</v>
      </c>
      <c r="H195" t="s">
        <v>684</v>
      </c>
      <c r="I195">
        <v>17093</v>
      </c>
      <c r="J195">
        <v>20435</v>
      </c>
      <c r="K195">
        <v>37528</v>
      </c>
      <c r="L195">
        <v>18428</v>
      </c>
      <c r="M195">
        <v>21976</v>
      </c>
      <c r="N195">
        <v>40404</v>
      </c>
      <c r="O195">
        <v>397825</v>
      </c>
      <c r="P195">
        <v>486562</v>
      </c>
      <c r="Q195">
        <v>884387</v>
      </c>
      <c r="R195">
        <v>858125</v>
      </c>
      <c r="S195">
        <v>904172</v>
      </c>
      <c r="T195">
        <v>1762297</v>
      </c>
    </row>
    <row r="196" spans="1:20" x14ac:dyDescent="0.25">
      <c r="A196">
        <v>2019</v>
      </c>
      <c r="B196">
        <v>2018</v>
      </c>
      <c r="C196">
        <v>0</v>
      </c>
      <c r="D196" t="s">
        <v>1078</v>
      </c>
      <c r="E196">
        <v>18</v>
      </c>
      <c r="F196" t="s">
        <v>685</v>
      </c>
      <c r="G196" t="s">
        <v>686</v>
      </c>
      <c r="H196" t="s">
        <v>857</v>
      </c>
      <c r="I196">
        <v>15356</v>
      </c>
      <c r="J196">
        <v>27199</v>
      </c>
      <c r="K196">
        <v>42555</v>
      </c>
      <c r="L196">
        <v>17016</v>
      </c>
      <c r="M196">
        <v>29488</v>
      </c>
      <c r="N196">
        <v>46504</v>
      </c>
      <c r="O196">
        <v>54920</v>
      </c>
      <c r="P196">
        <v>771124</v>
      </c>
      <c r="Q196">
        <v>826044</v>
      </c>
      <c r="R196">
        <v>82224</v>
      </c>
      <c r="S196">
        <v>1116961</v>
      </c>
      <c r="T196">
        <v>1199185</v>
      </c>
    </row>
    <row r="197" spans="1:20" x14ac:dyDescent="0.25">
      <c r="A197">
        <v>2019</v>
      </c>
      <c r="B197">
        <v>2018</v>
      </c>
      <c r="C197">
        <v>0</v>
      </c>
      <c r="D197" t="s">
        <v>1078</v>
      </c>
      <c r="E197">
        <v>18</v>
      </c>
      <c r="F197" t="s">
        <v>687</v>
      </c>
      <c r="G197" t="s">
        <v>688</v>
      </c>
      <c r="H197" t="s">
        <v>858</v>
      </c>
      <c r="I197">
        <v>64125</v>
      </c>
      <c r="J197">
        <v>66387</v>
      </c>
      <c r="K197">
        <v>130512</v>
      </c>
      <c r="L197">
        <v>71512</v>
      </c>
      <c r="M197">
        <v>73419</v>
      </c>
      <c r="N197">
        <v>144931</v>
      </c>
      <c r="O197">
        <v>837999</v>
      </c>
      <c r="P197">
        <v>1199070</v>
      </c>
      <c r="Q197">
        <v>2037069</v>
      </c>
      <c r="R197">
        <v>1631812</v>
      </c>
      <c r="S197">
        <v>2284694</v>
      </c>
      <c r="T197">
        <v>3916506</v>
      </c>
    </row>
    <row r="198" spans="1:20" x14ac:dyDescent="0.25">
      <c r="A198">
        <v>2019</v>
      </c>
      <c r="B198">
        <v>2018</v>
      </c>
      <c r="C198">
        <v>0</v>
      </c>
      <c r="D198" t="s">
        <v>1078</v>
      </c>
      <c r="E198">
        <v>18</v>
      </c>
      <c r="F198" t="s">
        <v>689</v>
      </c>
      <c r="G198" t="s">
        <v>155</v>
      </c>
      <c r="H198" t="s">
        <v>690</v>
      </c>
      <c r="I198">
        <v>3101</v>
      </c>
      <c r="J198">
        <v>2854</v>
      </c>
      <c r="K198">
        <v>5955</v>
      </c>
      <c r="L198">
        <v>3106</v>
      </c>
      <c r="M198">
        <v>2858</v>
      </c>
      <c r="N198">
        <v>5964</v>
      </c>
      <c r="O198">
        <v>17995</v>
      </c>
      <c r="P198">
        <v>24634</v>
      </c>
      <c r="Q198">
        <v>42629</v>
      </c>
      <c r="R198">
        <v>19262</v>
      </c>
      <c r="S198">
        <v>26676</v>
      </c>
      <c r="T198">
        <v>45938</v>
      </c>
    </row>
    <row r="199" spans="1:20" x14ac:dyDescent="0.25">
      <c r="A199">
        <v>2019</v>
      </c>
      <c r="B199">
        <v>2018</v>
      </c>
      <c r="C199">
        <v>0</v>
      </c>
      <c r="D199" t="s">
        <v>1078</v>
      </c>
      <c r="E199">
        <v>19</v>
      </c>
      <c r="F199" t="s">
        <v>156</v>
      </c>
      <c r="G199" t="s">
        <v>691</v>
      </c>
      <c r="H199" t="s">
        <v>692</v>
      </c>
      <c r="I199">
        <v>240709</v>
      </c>
      <c r="J199">
        <v>242264</v>
      </c>
      <c r="K199">
        <v>482973</v>
      </c>
      <c r="L199">
        <v>507532</v>
      </c>
      <c r="M199">
        <v>465109</v>
      </c>
      <c r="N199">
        <v>972641</v>
      </c>
      <c r="O199">
        <v>1235187</v>
      </c>
      <c r="P199">
        <v>1083108</v>
      </c>
      <c r="Q199">
        <v>2318295</v>
      </c>
      <c r="R199">
        <v>2325384</v>
      </c>
      <c r="S199">
        <v>1946317</v>
      </c>
      <c r="T199">
        <v>4271701</v>
      </c>
    </row>
    <row r="200" spans="1:20" x14ac:dyDescent="0.25">
      <c r="A200">
        <v>2019</v>
      </c>
      <c r="B200">
        <v>2018</v>
      </c>
      <c r="C200">
        <v>0</v>
      </c>
      <c r="D200" t="s">
        <v>1078</v>
      </c>
      <c r="E200">
        <v>19</v>
      </c>
      <c r="F200" t="s">
        <v>693</v>
      </c>
      <c r="G200" t="s">
        <v>694</v>
      </c>
      <c r="H200" t="s">
        <v>695</v>
      </c>
      <c r="I200">
        <v>27829</v>
      </c>
      <c r="J200">
        <v>31177</v>
      </c>
      <c r="K200">
        <v>59006</v>
      </c>
      <c r="L200">
        <v>40710</v>
      </c>
      <c r="M200">
        <v>41292</v>
      </c>
      <c r="N200">
        <v>82002</v>
      </c>
      <c r="O200">
        <v>210208</v>
      </c>
      <c r="P200">
        <v>282378</v>
      </c>
      <c r="Q200">
        <v>492586</v>
      </c>
      <c r="R200">
        <v>348993</v>
      </c>
      <c r="S200">
        <v>455363</v>
      </c>
      <c r="T200">
        <v>804356</v>
      </c>
    </row>
    <row r="201" spans="1:20" x14ac:dyDescent="0.25">
      <c r="A201">
        <v>2019</v>
      </c>
      <c r="B201">
        <v>2018</v>
      </c>
      <c r="C201">
        <v>0</v>
      </c>
      <c r="D201" t="s">
        <v>1078</v>
      </c>
      <c r="E201">
        <v>19</v>
      </c>
      <c r="F201" t="s">
        <v>696</v>
      </c>
      <c r="G201" t="s">
        <v>697</v>
      </c>
      <c r="H201" t="s">
        <v>698</v>
      </c>
      <c r="I201">
        <v>91674</v>
      </c>
      <c r="J201">
        <v>96177</v>
      </c>
      <c r="K201">
        <v>187851</v>
      </c>
      <c r="L201">
        <v>159672</v>
      </c>
      <c r="M201">
        <v>152072</v>
      </c>
      <c r="N201">
        <v>311744</v>
      </c>
      <c r="O201">
        <v>598183</v>
      </c>
      <c r="P201">
        <v>640848</v>
      </c>
      <c r="Q201">
        <v>1239031</v>
      </c>
      <c r="R201">
        <v>1145224</v>
      </c>
      <c r="S201">
        <v>1318651</v>
      </c>
      <c r="T201">
        <v>2463875</v>
      </c>
    </row>
    <row r="202" spans="1:20" x14ac:dyDescent="0.25">
      <c r="A202">
        <v>2019</v>
      </c>
      <c r="B202">
        <v>2018</v>
      </c>
      <c r="C202">
        <v>0</v>
      </c>
      <c r="D202" t="s">
        <v>1078</v>
      </c>
      <c r="E202">
        <v>19</v>
      </c>
      <c r="F202" t="s">
        <v>699</v>
      </c>
      <c r="G202" t="s">
        <v>700</v>
      </c>
      <c r="H202" t="s">
        <v>859</v>
      </c>
      <c r="I202">
        <v>89070</v>
      </c>
      <c r="J202">
        <v>140951</v>
      </c>
      <c r="K202">
        <v>230021</v>
      </c>
      <c r="L202">
        <v>145537</v>
      </c>
      <c r="M202">
        <v>240595</v>
      </c>
      <c r="N202">
        <v>386132</v>
      </c>
      <c r="O202">
        <v>466102</v>
      </c>
      <c r="P202">
        <v>747297</v>
      </c>
      <c r="Q202">
        <v>1213399</v>
      </c>
      <c r="R202">
        <v>1004833</v>
      </c>
      <c r="S202">
        <v>1841002</v>
      </c>
      <c r="T202">
        <v>2845835</v>
      </c>
    </row>
    <row r="203" spans="1:20" x14ac:dyDescent="0.25">
      <c r="A203">
        <v>2019</v>
      </c>
      <c r="B203">
        <v>2018</v>
      </c>
      <c r="C203">
        <v>0</v>
      </c>
      <c r="D203" t="s">
        <v>1078</v>
      </c>
      <c r="E203">
        <v>19</v>
      </c>
      <c r="F203" t="s">
        <v>701</v>
      </c>
      <c r="G203" t="s">
        <v>702</v>
      </c>
      <c r="H203" t="s">
        <v>703</v>
      </c>
      <c r="I203">
        <v>89983</v>
      </c>
      <c r="J203">
        <v>107098</v>
      </c>
      <c r="K203">
        <v>197081</v>
      </c>
      <c r="L203">
        <v>156265</v>
      </c>
      <c r="M203">
        <v>194419</v>
      </c>
      <c r="N203">
        <v>350684</v>
      </c>
      <c r="O203">
        <v>669453</v>
      </c>
      <c r="P203">
        <v>688330</v>
      </c>
      <c r="Q203">
        <v>1357783</v>
      </c>
      <c r="R203">
        <v>1492500</v>
      </c>
      <c r="S203">
        <v>1723417</v>
      </c>
      <c r="T203">
        <v>3215917</v>
      </c>
    </row>
    <row r="204" spans="1:20" x14ac:dyDescent="0.25">
      <c r="A204">
        <v>2019</v>
      </c>
      <c r="B204">
        <v>2018</v>
      </c>
      <c r="C204">
        <v>0</v>
      </c>
      <c r="D204" t="s">
        <v>1078</v>
      </c>
      <c r="E204">
        <v>19</v>
      </c>
      <c r="F204" t="s">
        <v>704</v>
      </c>
      <c r="G204" t="s">
        <v>705</v>
      </c>
      <c r="H204" t="s">
        <v>706</v>
      </c>
      <c r="I204">
        <v>80712</v>
      </c>
      <c r="J204">
        <v>134165</v>
      </c>
      <c r="K204">
        <v>214877</v>
      </c>
      <c r="L204">
        <v>136909</v>
      </c>
      <c r="M204">
        <v>243520</v>
      </c>
      <c r="N204">
        <v>380429</v>
      </c>
      <c r="O204">
        <v>457531</v>
      </c>
      <c r="P204">
        <v>676733</v>
      </c>
      <c r="Q204">
        <v>1134264</v>
      </c>
      <c r="R204">
        <v>884857</v>
      </c>
      <c r="S204">
        <v>1635785</v>
      </c>
      <c r="T204">
        <v>2520642</v>
      </c>
    </row>
    <row r="205" spans="1:20" x14ac:dyDescent="0.25">
      <c r="A205">
        <v>2019</v>
      </c>
      <c r="B205">
        <v>2018</v>
      </c>
      <c r="C205">
        <v>0</v>
      </c>
      <c r="D205" t="s">
        <v>1078</v>
      </c>
      <c r="E205">
        <v>19</v>
      </c>
      <c r="F205" t="s">
        <v>707</v>
      </c>
      <c r="G205" t="s">
        <v>708</v>
      </c>
      <c r="H205" t="s">
        <v>709</v>
      </c>
      <c r="I205">
        <v>89867</v>
      </c>
      <c r="J205">
        <v>55847</v>
      </c>
      <c r="K205">
        <v>145714</v>
      </c>
      <c r="L205">
        <v>158159</v>
      </c>
      <c r="M205">
        <v>83548</v>
      </c>
      <c r="N205">
        <v>241707</v>
      </c>
      <c r="O205">
        <v>1166543</v>
      </c>
      <c r="P205">
        <v>982133</v>
      </c>
      <c r="Q205">
        <v>2148676</v>
      </c>
      <c r="R205">
        <v>1957464</v>
      </c>
      <c r="S205">
        <v>1571302</v>
      </c>
      <c r="T205">
        <v>3528766</v>
      </c>
    </row>
    <row r="206" spans="1:20" x14ac:dyDescent="0.25">
      <c r="A206">
        <v>2019</v>
      </c>
      <c r="B206">
        <v>2018</v>
      </c>
      <c r="C206">
        <v>0</v>
      </c>
      <c r="D206" t="s">
        <v>1078</v>
      </c>
      <c r="E206">
        <v>19</v>
      </c>
      <c r="F206" t="s">
        <v>710</v>
      </c>
      <c r="G206" t="s">
        <v>711</v>
      </c>
      <c r="H206" t="s">
        <v>712</v>
      </c>
      <c r="I206">
        <v>77543</v>
      </c>
      <c r="J206">
        <v>147662</v>
      </c>
      <c r="K206">
        <v>225205</v>
      </c>
      <c r="L206">
        <v>134556</v>
      </c>
      <c r="M206">
        <v>270725</v>
      </c>
      <c r="N206">
        <v>405281</v>
      </c>
      <c r="O206">
        <v>416905</v>
      </c>
      <c r="P206">
        <v>553999</v>
      </c>
      <c r="Q206">
        <v>970904</v>
      </c>
      <c r="R206">
        <v>856453</v>
      </c>
      <c r="S206">
        <v>1417441</v>
      </c>
      <c r="T206">
        <v>2273894</v>
      </c>
    </row>
    <row r="207" spans="1:20" x14ac:dyDescent="0.25">
      <c r="A207">
        <v>2019</v>
      </c>
      <c r="B207">
        <v>2018</v>
      </c>
      <c r="C207">
        <v>0</v>
      </c>
      <c r="D207" t="s">
        <v>1078</v>
      </c>
      <c r="E207">
        <v>19</v>
      </c>
      <c r="F207" t="s">
        <v>713</v>
      </c>
      <c r="G207" t="s">
        <v>714</v>
      </c>
      <c r="H207" t="s">
        <v>715</v>
      </c>
      <c r="I207">
        <v>134123</v>
      </c>
      <c r="J207">
        <v>152567</v>
      </c>
      <c r="K207">
        <v>286690</v>
      </c>
      <c r="L207">
        <v>218637</v>
      </c>
      <c r="M207">
        <v>251573</v>
      </c>
      <c r="N207">
        <v>470210</v>
      </c>
      <c r="O207">
        <v>1389968</v>
      </c>
      <c r="P207">
        <v>1455877</v>
      </c>
      <c r="Q207">
        <v>2845845</v>
      </c>
      <c r="R207">
        <v>2999426</v>
      </c>
      <c r="S207">
        <v>3220789</v>
      </c>
      <c r="T207">
        <v>6220215</v>
      </c>
    </row>
    <row r="208" spans="1:20" x14ac:dyDescent="0.25">
      <c r="A208">
        <v>2019</v>
      </c>
      <c r="B208">
        <v>2018</v>
      </c>
      <c r="C208">
        <v>0</v>
      </c>
      <c r="D208" t="s">
        <v>1078</v>
      </c>
      <c r="E208">
        <v>19</v>
      </c>
      <c r="F208" t="s">
        <v>716</v>
      </c>
      <c r="G208" t="s">
        <v>717</v>
      </c>
      <c r="H208" t="s">
        <v>718</v>
      </c>
      <c r="I208">
        <v>42656</v>
      </c>
      <c r="J208">
        <v>47465</v>
      </c>
      <c r="K208">
        <v>90121</v>
      </c>
      <c r="L208">
        <v>67520</v>
      </c>
      <c r="M208">
        <v>70673</v>
      </c>
      <c r="N208">
        <v>138193</v>
      </c>
      <c r="O208">
        <v>1231816</v>
      </c>
      <c r="P208">
        <v>1385826</v>
      </c>
      <c r="Q208">
        <v>2617642</v>
      </c>
      <c r="R208">
        <v>2054675</v>
      </c>
      <c r="S208">
        <v>2364825</v>
      </c>
      <c r="T208">
        <v>4419500</v>
      </c>
    </row>
    <row r="209" spans="1:20" x14ac:dyDescent="0.25">
      <c r="A209">
        <v>2019</v>
      </c>
      <c r="B209">
        <v>2018</v>
      </c>
      <c r="C209">
        <v>0</v>
      </c>
      <c r="D209" t="s">
        <v>1078</v>
      </c>
      <c r="E209">
        <v>19</v>
      </c>
      <c r="F209" t="s">
        <v>719</v>
      </c>
      <c r="G209" t="s">
        <v>720</v>
      </c>
      <c r="H209" t="s">
        <v>721</v>
      </c>
      <c r="I209">
        <v>3843</v>
      </c>
      <c r="J209">
        <v>3419</v>
      </c>
      <c r="K209">
        <v>7262</v>
      </c>
      <c r="L209">
        <v>4067</v>
      </c>
      <c r="M209">
        <v>3634</v>
      </c>
      <c r="N209">
        <v>7701</v>
      </c>
      <c r="O209">
        <v>302705</v>
      </c>
      <c r="P209">
        <v>284547</v>
      </c>
      <c r="Q209">
        <v>587252</v>
      </c>
      <c r="R209">
        <v>451064</v>
      </c>
      <c r="S209">
        <v>396732</v>
      </c>
      <c r="T209">
        <v>847796</v>
      </c>
    </row>
    <row r="210" spans="1:20" x14ac:dyDescent="0.25">
      <c r="A210">
        <v>2019</v>
      </c>
      <c r="B210">
        <v>2018</v>
      </c>
      <c r="C210">
        <v>0</v>
      </c>
      <c r="D210" t="s">
        <v>1078</v>
      </c>
      <c r="E210">
        <v>19</v>
      </c>
      <c r="F210" t="s">
        <v>722</v>
      </c>
      <c r="G210" t="s">
        <v>723</v>
      </c>
      <c r="H210" t="s">
        <v>860</v>
      </c>
      <c r="I210">
        <v>13496</v>
      </c>
      <c r="J210">
        <v>14905</v>
      </c>
      <c r="K210">
        <v>28401</v>
      </c>
      <c r="L210">
        <v>14262</v>
      </c>
      <c r="M210">
        <v>15756</v>
      </c>
      <c r="N210">
        <v>30018</v>
      </c>
      <c r="O210">
        <v>3049779</v>
      </c>
      <c r="P210">
        <v>3447715</v>
      </c>
      <c r="Q210">
        <v>6497494</v>
      </c>
      <c r="R210">
        <v>4407707</v>
      </c>
      <c r="S210">
        <v>5251008</v>
      </c>
      <c r="T210">
        <v>9658715</v>
      </c>
    </row>
    <row r="211" spans="1:20" x14ac:dyDescent="0.25">
      <c r="A211">
        <v>2019</v>
      </c>
      <c r="B211">
        <v>2018</v>
      </c>
      <c r="C211">
        <v>0</v>
      </c>
      <c r="D211" t="s">
        <v>1078</v>
      </c>
      <c r="E211">
        <v>19</v>
      </c>
      <c r="F211" t="s">
        <v>724</v>
      </c>
      <c r="G211" t="s">
        <v>725</v>
      </c>
      <c r="H211" t="s">
        <v>832</v>
      </c>
      <c r="I211">
        <v>16385</v>
      </c>
      <c r="J211">
        <v>12299</v>
      </c>
      <c r="K211">
        <v>28684</v>
      </c>
      <c r="L211">
        <v>18247</v>
      </c>
      <c r="M211">
        <v>14653</v>
      </c>
      <c r="N211">
        <v>32900</v>
      </c>
      <c r="O211">
        <v>439491</v>
      </c>
      <c r="P211">
        <v>345432</v>
      </c>
      <c r="Q211">
        <v>784923</v>
      </c>
      <c r="R211">
        <v>527668</v>
      </c>
      <c r="S211">
        <v>408030</v>
      </c>
      <c r="T211">
        <v>935698</v>
      </c>
    </row>
    <row r="212" spans="1:20" x14ac:dyDescent="0.25">
      <c r="A212">
        <v>2019</v>
      </c>
      <c r="B212">
        <v>2018</v>
      </c>
      <c r="C212">
        <v>0</v>
      </c>
      <c r="D212" t="s">
        <v>1078</v>
      </c>
      <c r="E212">
        <v>19</v>
      </c>
      <c r="F212" t="s">
        <v>726</v>
      </c>
      <c r="G212" t="s">
        <v>727</v>
      </c>
      <c r="H212" t="s">
        <v>833</v>
      </c>
      <c r="I212">
        <v>9090</v>
      </c>
      <c r="J212">
        <v>7642</v>
      </c>
      <c r="K212">
        <v>16732</v>
      </c>
      <c r="L212">
        <v>21696</v>
      </c>
      <c r="M212">
        <v>16624</v>
      </c>
      <c r="N212">
        <v>38320</v>
      </c>
      <c r="O212">
        <v>74387</v>
      </c>
      <c r="P212">
        <v>93693</v>
      </c>
      <c r="Q212">
        <v>168080</v>
      </c>
      <c r="R212">
        <v>116972</v>
      </c>
      <c r="S212">
        <v>136826</v>
      </c>
      <c r="T212">
        <v>253798</v>
      </c>
    </row>
    <row r="213" spans="1:20" x14ac:dyDescent="0.25">
      <c r="A213">
        <v>2019</v>
      </c>
      <c r="B213">
        <v>2018</v>
      </c>
      <c r="C213">
        <v>0</v>
      </c>
      <c r="D213" t="s">
        <v>1078</v>
      </c>
      <c r="E213">
        <v>19</v>
      </c>
      <c r="F213" t="s">
        <v>728</v>
      </c>
      <c r="G213" t="s">
        <v>729</v>
      </c>
      <c r="H213" t="s">
        <v>834</v>
      </c>
      <c r="I213">
        <v>1099</v>
      </c>
      <c r="J213">
        <v>640</v>
      </c>
      <c r="K213">
        <v>1739</v>
      </c>
      <c r="L213">
        <v>1491</v>
      </c>
      <c r="M213">
        <v>885</v>
      </c>
      <c r="N213">
        <v>2376</v>
      </c>
      <c r="O213">
        <v>12948</v>
      </c>
      <c r="P213">
        <v>11173</v>
      </c>
      <c r="Q213">
        <v>24121</v>
      </c>
      <c r="R213">
        <v>19171</v>
      </c>
      <c r="S213">
        <v>15945</v>
      </c>
      <c r="T213">
        <v>35116</v>
      </c>
    </row>
    <row r="214" spans="1:20" x14ac:dyDescent="0.25">
      <c r="A214">
        <v>2019</v>
      </c>
      <c r="B214">
        <v>2018</v>
      </c>
      <c r="C214">
        <v>0</v>
      </c>
      <c r="D214" t="s">
        <v>1078</v>
      </c>
      <c r="E214">
        <v>19</v>
      </c>
      <c r="F214" t="s">
        <v>730</v>
      </c>
      <c r="G214" t="s">
        <v>731</v>
      </c>
      <c r="H214" t="s">
        <v>835</v>
      </c>
      <c r="I214">
        <v>8614</v>
      </c>
      <c r="J214">
        <v>7047</v>
      </c>
      <c r="K214">
        <v>15661</v>
      </c>
      <c r="L214">
        <v>10111</v>
      </c>
      <c r="M214">
        <v>8247</v>
      </c>
      <c r="N214">
        <v>18358</v>
      </c>
      <c r="O214">
        <v>101357</v>
      </c>
      <c r="P214">
        <v>140534</v>
      </c>
      <c r="Q214">
        <v>241891</v>
      </c>
      <c r="R214">
        <v>138591</v>
      </c>
      <c r="S214">
        <v>182618</v>
      </c>
      <c r="T214">
        <v>321209</v>
      </c>
    </row>
    <row r="215" spans="1:20" x14ac:dyDescent="0.25">
      <c r="A215">
        <v>2019</v>
      </c>
      <c r="B215">
        <v>2018</v>
      </c>
      <c r="C215">
        <v>0</v>
      </c>
      <c r="D215" t="s">
        <v>1078</v>
      </c>
      <c r="E215">
        <v>19</v>
      </c>
      <c r="F215" t="s">
        <v>732</v>
      </c>
      <c r="G215" t="s">
        <v>733</v>
      </c>
      <c r="H215" t="s">
        <v>734</v>
      </c>
      <c r="I215">
        <v>189</v>
      </c>
      <c r="J215">
        <v>173</v>
      </c>
      <c r="K215">
        <v>362</v>
      </c>
      <c r="L215">
        <v>298</v>
      </c>
      <c r="M215">
        <v>227</v>
      </c>
      <c r="N215">
        <v>525</v>
      </c>
      <c r="O215">
        <v>2743</v>
      </c>
      <c r="P215">
        <v>2894</v>
      </c>
      <c r="Q215">
        <v>5637</v>
      </c>
      <c r="R215">
        <v>5463</v>
      </c>
      <c r="S215">
        <v>5128</v>
      </c>
      <c r="T215">
        <v>10591</v>
      </c>
    </row>
    <row r="216" spans="1:20" x14ac:dyDescent="0.25">
      <c r="A216">
        <v>2019</v>
      </c>
      <c r="B216">
        <v>2018</v>
      </c>
      <c r="C216">
        <v>0</v>
      </c>
      <c r="D216" t="s">
        <v>1078</v>
      </c>
      <c r="E216">
        <v>19</v>
      </c>
      <c r="F216" t="s">
        <v>735</v>
      </c>
      <c r="G216" t="s">
        <v>736</v>
      </c>
      <c r="H216" t="s">
        <v>737</v>
      </c>
      <c r="I216">
        <v>22179</v>
      </c>
      <c r="J216">
        <v>31629</v>
      </c>
      <c r="K216">
        <v>53808</v>
      </c>
      <c r="L216">
        <v>26984</v>
      </c>
      <c r="M216">
        <v>39794</v>
      </c>
      <c r="N216">
        <v>66778</v>
      </c>
      <c r="O216">
        <v>32993</v>
      </c>
      <c r="P216">
        <v>47879</v>
      </c>
      <c r="Q216">
        <v>80872</v>
      </c>
      <c r="R216">
        <v>64229</v>
      </c>
      <c r="S216">
        <v>95921</v>
      </c>
      <c r="T216">
        <v>160150</v>
      </c>
    </row>
    <row r="217" spans="1:20" x14ac:dyDescent="0.25">
      <c r="A217">
        <v>2019</v>
      </c>
      <c r="B217">
        <v>2018</v>
      </c>
      <c r="C217">
        <v>0</v>
      </c>
      <c r="D217" t="s">
        <v>1078</v>
      </c>
      <c r="E217">
        <v>19</v>
      </c>
      <c r="F217" t="s">
        <v>738</v>
      </c>
      <c r="G217" t="s">
        <v>739</v>
      </c>
      <c r="H217" t="s">
        <v>740</v>
      </c>
      <c r="I217">
        <v>17885</v>
      </c>
      <c r="J217">
        <v>15471</v>
      </c>
      <c r="K217">
        <v>33356</v>
      </c>
      <c r="L217">
        <v>19055</v>
      </c>
      <c r="M217">
        <v>16360</v>
      </c>
      <c r="N217">
        <v>35415</v>
      </c>
      <c r="O217">
        <v>340460</v>
      </c>
      <c r="P217">
        <v>444333</v>
      </c>
      <c r="Q217">
        <v>784793</v>
      </c>
      <c r="R217">
        <v>589032</v>
      </c>
      <c r="S217">
        <v>778866</v>
      </c>
      <c r="T217">
        <v>1367898</v>
      </c>
    </row>
    <row r="218" spans="1:20" x14ac:dyDescent="0.25">
      <c r="A218">
        <v>2019</v>
      </c>
      <c r="B218">
        <v>2018</v>
      </c>
      <c r="C218">
        <v>0</v>
      </c>
      <c r="D218" t="s">
        <v>1078</v>
      </c>
      <c r="E218">
        <v>19</v>
      </c>
      <c r="F218" t="s">
        <v>741</v>
      </c>
      <c r="G218" t="s">
        <v>742</v>
      </c>
      <c r="H218" t="s">
        <v>743</v>
      </c>
      <c r="I218">
        <v>44121</v>
      </c>
      <c r="J218">
        <v>56902</v>
      </c>
      <c r="K218">
        <v>101023</v>
      </c>
      <c r="L218">
        <v>49295</v>
      </c>
      <c r="M218">
        <v>62893</v>
      </c>
      <c r="N218">
        <v>112188</v>
      </c>
      <c r="O218">
        <v>1893753</v>
      </c>
      <c r="P218">
        <v>2966014</v>
      </c>
      <c r="Q218">
        <v>4859767</v>
      </c>
      <c r="R218">
        <v>4067258</v>
      </c>
      <c r="S218">
        <v>6822864</v>
      </c>
      <c r="T218">
        <v>10890122</v>
      </c>
    </row>
    <row r="219" spans="1:20" x14ac:dyDescent="0.25">
      <c r="A219">
        <v>2019</v>
      </c>
      <c r="B219">
        <v>2018</v>
      </c>
      <c r="C219">
        <v>0</v>
      </c>
      <c r="D219" t="s">
        <v>1078</v>
      </c>
      <c r="E219">
        <v>19</v>
      </c>
      <c r="F219" t="s">
        <v>744</v>
      </c>
      <c r="G219" t="s">
        <v>744</v>
      </c>
      <c r="H219" t="s">
        <v>745</v>
      </c>
      <c r="I219">
        <v>15522</v>
      </c>
      <c r="J219">
        <v>12062</v>
      </c>
      <c r="K219">
        <v>27584</v>
      </c>
      <c r="L219">
        <v>17152</v>
      </c>
      <c r="M219">
        <v>13093</v>
      </c>
      <c r="N219">
        <v>30245</v>
      </c>
      <c r="O219">
        <v>409064</v>
      </c>
      <c r="P219">
        <v>489634</v>
      </c>
      <c r="Q219">
        <v>898698</v>
      </c>
      <c r="R219">
        <v>538123</v>
      </c>
      <c r="S219">
        <v>623062</v>
      </c>
      <c r="T219">
        <v>1161185</v>
      </c>
    </row>
    <row r="220" spans="1:20" x14ac:dyDescent="0.25">
      <c r="A220">
        <v>2019</v>
      </c>
      <c r="B220">
        <v>2018</v>
      </c>
      <c r="C220">
        <v>0</v>
      </c>
      <c r="D220" t="s">
        <v>1078</v>
      </c>
      <c r="E220">
        <v>19</v>
      </c>
      <c r="F220" t="s">
        <v>746</v>
      </c>
      <c r="G220" t="s">
        <v>747</v>
      </c>
      <c r="H220" t="s">
        <v>861</v>
      </c>
      <c r="I220">
        <v>399836</v>
      </c>
      <c r="J220">
        <v>400226</v>
      </c>
      <c r="K220">
        <v>800062</v>
      </c>
      <c r="L220">
        <v>597106</v>
      </c>
      <c r="M220">
        <v>577744</v>
      </c>
      <c r="N220">
        <v>1174850</v>
      </c>
      <c r="O220">
        <v>1412762</v>
      </c>
      <c r="P220">
        <v>2447397</v>
      </c>
      <c r="Q220">
        <v>3860159</v>
      </c>
      <c r="R220">
        <v>3724154</v>
      </c>
      <c r="S220">
        <v>6400219</v>
      </c>
      <c r="T220">
        <v>10124373</v>
      </c>
    </row>
    <row r="221" spans="1:20" x14ac:dyDescent="0.25">
      <c r="A221">
        <v>2019</v>
      </c>
      <c r="B221">
        <v>2018</v>
      </c>
      <c r="C221">
        <v>0</v>
      </c>
      <c r="D221" t="s">
        <v>1078</v>
      </c>
      <c r="E221">
        <v>19</v>
      </c>
      <c r="F221" t="s">
        <v>748</v>
      </c>
      <c r="G221" t="s">
        <v>748</v>
      </c>
      <c r="H221" t="s">
        <v>749</v>
      </c>
      <c r="I221">
        <v>14785</v>
      </c>
      <c r="J221">
        <v>12755</v>
      </c>
      <c r="K221">
        <v>27540</v>
      </c>
      <c r="L221">
        <v>16173</v>
      </c>
      <c r="M221">
        <v>13976</v>
      </c>
      <c r="N221">
        <v>30149</v>
      </c>
      <c r="O221">
        <v>153414</v>
      </c>
      <c r="P221">
        <v>157567</v>
      </c>
      <c r="Q221">
        <v>310981</v>
      </c>
      <c r="R221">
        <v>201971</v>
      </c>
      <c r="S221">
        <v>204855</v>
      </c>
      <c r="T221">
        <v>406826</v>
      </c>
    </row>
    <row r="222" spans="1:20" x14ac:dyDescent="0.25">
      <c r="A222">
        <v>2019</v>
      </c>
      <c r="B222">
        <v>2018</v>
      </c>
      <c r="C222">
        <v>0</v>
      </c>
      <c r="D222" t="s">
        <v>1078</v>
      </c>
      <c r="E222">
        <v>19</v>
      </c>
      <c r="F222" t="s">
        <v>750</v>
      </c>
      <c r="G222" t="s">
        <v>157</v>
      </c>
      <c r="H222" t="s">
        <v>836</v>
      </c>
      <c r="I222">
        <v>17312</v>
      </c>
      <c r="J222">
        <v>13372</v>
      </c>
      <c r="K222">
        <v>30684</v>
      </c>
      <c r="L222">
        <v>20539</v>
      </c>
      <c r="M222">
        <v>15186</v>
      </c>
      <c r="N222">
        <v>35725</v>
      </c>
      <c r="O222">
        <v>147835</v>
      </c>
      <c r="P222">
        <v>149465</v>
      </c>
      <c r="Q222">
        <v>297300</v>
      </c>
      <c r="R222">
        <v>341498</v>
      </c>
      <c r="S222">
        <v>344124</v>
      </c>
      <c r="T222">
        <v>685622</v>
      </c>
    </row>
    <row r="223" spans="1:20" x14ac:dyDescent="0.25">
      <c r="A223">
        <v>2019</v>
      </c>
      <c r="B223">
        <v>2018</v>
      </c>
      <c r="C223">
        <v>0</v>
      </c>
      <c r="D223" t="s">
        <v>1078</v>
      </c>
      <c r="E223">
        <v>20</v>
      </c>
      <c r="F223" t="s">
        <v>159</v>
      </c>
      <c r="G223" t="s">
        <v>751</v>
      </c>
      <c r="H223" t="s">
        <v>752</v>
      </c>
      <c r="I223">
        <v>51890</v>
      </c>
      <c r="J223">
        <v>45248</v>
      </c>
      <c r="K223">
        <v>97138</v>
      </c>
      <c r="L223">
        <v>53163</v>
      </c>
      <c r="M223">
        <v>46418</v>
      </c>
      <c r="N223">
        <v>99581</v>
      </c>
      <c r="O223">
        <v>88943</v>
      </c>
      <c r="P223">
        <v>94093</v>
      </c>
      <c r="Q223">
        <v>183036</v>
      </c>
      <c r="R223">
        <v>97626</v>
      </c>
      <c r="S223">
        <v>103054</v>
      </c>
      <c r="T223">
        <v>200680</v>
      </c>
    </row>
    <row r="224" spans="1:20" x14ac:dyDescent="0.25">
      <c r="A224">
        <v>2019</v>
      </c>
      <c r="B224">
        <v>2018</v>
      </c>
      <c r="C224">
        <v>0</v>
      </c>
      <c r="D224" t="s">
        <v>1078</v>
      </c>
      <c r="E224">
        <v>20</v>
      </c>
      <c r="F224" t="s">
        <v>753</v>
      </c>
      <c r="G224" t="s">
        <v>754</v>
      </c>
      <c r="H224" t="s">
        <v>755</v>
      </c>
      <c r="I224">
        <v>3577</v>
      </c>
      <c r="J224">
        <v>8154</v>
      </c>
      <c r="K224">
        <v>11731</v>
      </c>
      <c r="L224">
        <v>3995</v>
      </c>
      <c r="M224">
        <v>10300</v>
      </c>
      <c r="N224">
        <v>14295</v>
      </c>
      <c r="O224">
        <v>4486</v>
      </c>
      <c r="P224">
        <v>12913</v>
      </c>
      <c r="Q224">
        <v>17399</v>
      </c>
      <c r="R224">
        <v>10036</v>
      </c>
      <c r="S224">
        <v>28619</v>
      </c>
      <c r="T224">
        <v>38655</v>
      </c>
    </row>
    <row r="225" spans="1:20" x14ac:dyDescent="0.25">
      <c r="A225">
        <v>2019</v>
      </c>
      <c r="B225">
        <v>2018</v>
      </c>
      <c r="C225">
        <v>0</v>
      </c>
      <c r="D225" t="s">
        <v>1078</v>
      </c>
      <c r="E225">
        <v>20</v>
      </c>
      <c r="F225" t="s">
        <v>756</v>
      </c>
      <c r="G225" t="s">
        <v>757</v>
      </c>
      <c r="H225" t="s">
        <v>758</v>
      </c>
      <c r="I225">
        <v>4559</v>
      </c>
      <c r="J225">
        <v>1647</v>
      </c>
      <c r="K225">
        <v>6206</v>
      </c>
      <c r="L225">
        <v>4630</v>
      </c>
      <c r="M225">
        <v>1687</v>
      </c>
      <c r="N225">
        <v>6317</v>
      </c>
      <c r="O225">
        <v>7628</v>
      </c>
      <c r="P225">
        <v>4529</v>
      </c>
      <c r="Q225">
        <v>12157</v>
      </c>
      <c r="R225">
        <v>8067</v>
      </c>
      <c r="S225">
        <v>5146</v>
      </c>
      <c r="T225">
        <v>13213</v>
      </c>
    </row>
    <row r="226" spans="1:20" x14ac:dyDescent="0.25">
      <c r="A226">
        <v>2019</v>
      </c>
      <c r="B226">
        <v>2018</v>
      </c>
      <c r="C226">
        <v>0</v>
      </c>
      <c r="D226" t="s">
        <v>1078</v>
      </c>
      <c r="E226">
        <v>20</v>
      </c>
      <c r="F226" t="s">
        <v>759</v>
      </c>
      <c r="G226" t="s">
        <v>760</v>
      </c>
      <c r="H226" t="s">
        <v>761</v>
      </c>
      <c r="I226">
        <v>125</v>
      </c>
      <c r="J226">
        <v>92</v>
      </c>
      <c r="K226">
        <v>217</v>
      </c>
      <c r="L226">
        <v>125</v>
      </c>
      <c r="M226">
        <v>94</v>
      </c>
      <c r="N226">
        <v>219</v>
      </c>
      <c r="O226">
        <v>869</v>
      </c>
      <c r="P226">
        <v>1436</v>
      </c>
      <c r="Q226">
        <v>2305</v>
      </c>
      <c r="R226">
        <v>1428</v>
      </c>
      <c r="S226">
        <v>2390</v>
      </c>
      <c r="T226">
        <v>3818</v>
      </c>
    </row>
    <row r="227" spans="1:20" x14ac:dyDescent="0.25">
      <c r="A227">
        <v>2019</v>
      </c>
      <c r="B227">
        <v>2018</v>
      </c>
      <c r="C227">
        <v>0</v>
      </c>
      <c r="D227" t="s">
        <v>1078</v>
      </c>
      <c r="E227">
        <v>20</v>
      </c>
      <c r="F227" t="s">
        <v>762</v>
      </c>
      <c r="G227" t="s">
        <v>763</v>
      </c>
      <c r="H227" t="s">
        <v>764</v>
      </c>
      <c r="I227">
        <v>140</v>
      </c>
      <c r="J227">
        <v>13</v>
      </c>
      <c r="K227">
        <v>153</v>
      </c>
      <c r="L227">
        <v>168</v>
      </c>
      <c r="M227">
        <v>15</v>
      </c>
      <c r="N227">
        <v>183</v>
      </c>
      <c r="O227">
        <v>658</v>
      </c>
      <c r="P227">
        <v>169</v>
      </c>
      <c r="Q227">
        <v>827</v>
      </c>
      <c r="R227">
        <v>1678</v>
      </c>
      <c r="S227">
        <v>416</v>
      </c>
      <c r="T227">
        <v>2094</v>
      </c>
    </row>
    <row r="228" spans="1:20" x14ac:dyDescent="0.25">
      <c r="A228">
        <v>2019</v>
      </c>
      <c r="B228">
        <v>2018</v>
      </c>
      <c r="C228">
        <v>0</v>
      </c>
      <c r="D228" t="s">
        <v>1078</v>
      </c>
      <c r="E228">
        <v>20</v>
      </c>
      <c r="F228" t="s">
        <v>765</v>
      </c>
      <c r="G228" t="s">
        <v>160</v>
      </c>
      <c r="H228" t="s">
        <v>766</v>
      </c>
      <c r="I228">
        <v>127115</v>
      </c>
      <c r="J228">
        <v>167913</v>
      </c>
      <c r="K228">
        <v>295028</v>
      </c>
      <c r="L228">
        <v>140954</v>
      </c>
      <c r="M228">
        <v>183580</v>
      </c>
      <c r="N228">
        <v>324534</v>
      </c>
      <c r="O228">
        <v>28911</v>
      </c>
      <c r="P228">
        <v>59667</v>
      </c>
      <c r="Q228">
        <v>88578</v>
      </c>
      <c r="R228">
        <v>66645</v>
      </c>
      <c r="S228">
        <v>130272</v>
      </c>
      <c r="T228">
        <v>196917</v>
      </c>
    </row>
    <row r="229" spans="1:20" x14ac:dyDescent="0.25">
      <c r="A229">
        <v>2019</v>
      </c>
      <c r="B229">
        <v>2018</v>
      </c>
      <c r="C229">
        <v>0</v>
      </c>
      <c r="D229" t="s">
        <v>1078</v>
      </c>
      <c r="E229">
        <v>21</v>
      </c>
      <c r="F229" t="s">
        <v>162</v>
      </c>
      <c r="G229" t="s">
        <v>767</v>
      </c>
      <c r="H229" t="s">
        <v>862</v>
      </c>
      <c r="I229">
        <v>767286</v>
      </c>
      <c r="J229">
        <v>920547</v>
      </c>
      <c r="K229">
        <v>1687833</v>
      </c>
      <c r="L229">
        <v>1020617</v>
      </c>
      <c r="M229">
        <v>1218634</v>
      </c>
      <c r="N229">
        <v>2239251</v>
      </c>
      <c r="O229">
        <v>9445236</v>
      </c>
      <c r="P229">
        <v>21419178</v>
      </c>
      <c r="Q229">
        <v>30864414</v>
      </c>
      <c r="R229">
        <v>15408381</v>
      </c>
      <c r="S229">
        <v>36765319</v>
      </c>
      <c r="T229">
        <v>52173700</v>
      </c>
    </row>
    <row r="230" spans="1:20" x14ac:dyDescent="0.25">
      <c r="A230">
        <v>2019</v>
      </c>
      <c r="B230">
        <v>2018</v>
      </c>
      <c r="C230">
        <v>0</v>
      </c>
      <c r="D230" t="s">
        <v>1078</v>
      </c>
      <c r="E230">
        <v>21</v>
      </c>
      <c r="F230" t="s">
        <v>768</v>
      </c>
      <c r="G230" t="s">
        <v>769</v>
      </c>
      <c r="H230" t="s">
        <v>837</v>
      </c>
      <c r="I230">
        <v>362446</v>
      </c>
      <c r="J230">
        <v>411165</v>
      </c>
      <c r="K230">
        <v>773611</v>
      </c>
      <c r="L230">
        <v>549787</v>
      </c>
      <c r="M230">
        <v>569855</v>
      </c>
      <c r="N230">
        <v>1119642</v>
      </c>
      <c r="O230">
        <v>8503519</v>
      </c>
      <c r="P230">
        <v>11032550</v>
      </c>
      <c r="Q230">
        <v>19536069</v>
      </c>
      <c r="R230">
        <v>15182405</v>
      </c>
      <c r="S230">
        <v>18707469</v>
      </c>
      <c r="T230">
        <v>33889874</v>
      </c>
    </row>
    <row r="231" spans="1:20" x14ac:dyDescent="0.25">
      <c r="A231">
        <v>2019</v>
      </c>
      <c r="B231">
        <v>2018</v>
      </c>
      <c r="C231">
        <v>0</v>
      </c>
      <c r="D231" t="s">
        <v>1078</v>
      </c>
      <c r="E231">
        <v>21</v>
      </c>
      <c r="F231" t="s">
        <v>770</v>
      </c>
      <c r="G231" t="s">
        <v>771</v>
      </c>
      <c r="H231" t="s">
        <v>863</v>
      </c>
      <c r="I231">
        <v>74346</v>
      </c>
      <c r="J231">
        <v>775418</v>
      </c>
      <c r="K231">
        <v>849764</v>
      </c>
      <c r="L231">
        <v>76180</v>
      </c>
      <c r="M231">
        <v>1489010</v>
      </c>
      <c r="N231">
        <v>1565190</v>
      </c>
      <c r="O231">
        <v>307545</v>
      </c>
      <c r="P231">
        <v>10810834</v>
      </c>
      <c r="Q231">
        <v>11118379</v>
      </c>
      <c r="R231">
        <v>535997</v>
      </c>
      <c r="S231">
        <v>28702685</v>
      </c>
      <c r="T231">
        <v>29238682</v>
      </c>
    </row>
    <row r="232" spans="1:20" x14ac:dyDescent="0.25">
      <c r="A232">
        <v>2019</v>
      </c>
      <c r="B232">
        <v>2018</v>
      </c>
      <c r="C232">
        <v>0</v>
      </c>
      <c r="D232" t="s">
        <v>1078</v>
      </c>
      <c r="E232">
        <v>21</v>
      </c>
      <c r="F232" t="s">
        <v>772</v>
      </c>
      <c r="G232" t="s">
        <v>773</v>
      </c>
      <c r="H232" t="s">
        <v>864</v>
      </c>
      <c r="I232">
        <v>648347</v>
      </c>
      <c r="J232">
        <v>661507</v>
      </c>
      <c r="K232">
        <v>1309854</v>
      </c>
      <c r="L232">
        <v>1039085</v>
      </c>
      <c r="M232">
        <v>980955</v>
      </c>
      <c r="N232">
        <v>2020040</v>
      </c>
      <c r="O232">
        <v>2633099</v>
      </c>
      <c r="P232">
        <v>3214936</v>
      </c>
      <c r="Q232">
        <v>5848035</v>
      </c>
      <c r="R232">
        <v>5873079</v>
      </c>
      <c r="S232">
        <v>6846368</v>
      </c>
      <c r="T232">
        <v>12719447</v>
      </c>
    </row>
    <row r="233" spans="1:20" x14ac:dyDescent="0.25">
      <c r="A233">
        <v>2019</v>
      </c>
      <c r="B233">
        <v>2018</v>
      </c>
      <c r="C233">
        <v>0</v>
      </c>
      <c r="D233" t="s">
        <v>1078</v>
      </c>
      <c r="E233">
        <v>21</v>
      </c>
      <c r="F233" t="s">
        <v>774</v>
      </c>
      <c r="G233" t="s">
        <v>775</v>
      </c>
      <c r="H233" t="s">
        <v>865</v>
      </c>
      <c r="I233">
        <v>65557</v>
      </c>
      <c r="J233">
        <v>102359</v>
      </c>
      <c r="K233">
        <v>167916</v>
      </c>
      <c r="L233">
        <v>82279</v>
      </c>
      <c r="M233">
        <v>124719</v>
      </c>
      <c r="N233">
        <v>206998</v>
      </c>
      <c r="O233">
        <v>451222</v>
      </c>
      <c r="P233">
        <v>785525</v>
      </c>
      <c r="Q233">
        <v>1236747</v>
      </c>
      <c r="R233">
        <v>884401</v>
      </c>
      <c r="S233">
        <v>1402954</v>
      </c>
      <c r="T233">
        <v>2287355</v>
      </c>
    </row>
    <row r="234" spans="1:20" x14ac:dyDescent="0.25">
      <c r="A234">
        <v>2019</v>
      </c>
      <c r="B234">
        <v>2018</v>
      </c>
      <c r="C234">
        <v>0</v>
      </c>
      <c r="D234" t="s">
        <v>1078</v>
      </c>
      <c r="E234">
        <v>21</v>
      </c>
      <c r="F234" t="s">
        <v>776</v>
      </c>
      <c r="G234" t="s">
        <v>777</v>
      </c>
      <c r="H234" t="s">
        <v>778</v>
      </c>
      <c r="I234">
        <v>648905</v>
      </c>
      <c r="J234">
        <v>819940</v>
      </c>
      <c r="K234">
        <v>1468845</v>
      </c>
      <c r="L234">
        <v>1219775</v>
      </c>
      <c r="M234">
        <v>1577907</v>
      </c>
      <c r="N234">
        <v>2797682</v>
      </c>
      <c r="O234">
        <v>1818597</v>
      </c>
      <c r="P234">
        <v>3260131</v>
      </c>
      <c r="Q234">
        <v>5078728</v>
      </c>
      <c r="R234">
        <v>3444011</v>
      </c>
      <c r="S234">
        <v>6174310</v>
      </c>
      <c r="T234">
        <v>9618321</v>
      </c>
    </row>
    <row r="235" spans="1:20" x14ac:dyDescent="0.25">
      <c r="A235">
        <v>2019</v>
      </c>
      <c r="B235">
        <v>2018</v>
      </c>
      <c r="C235">
        <v>0</v>
      </c>
      <c r="D235" t="s">
        <v>1078</v>
      </c>
      <c r="E235">
        <v>21</v>
      </c>
      <c r="F235" t="s">
        <v>779</v>
      </c>
      <c r="G235" t="s">
        <v>163</v>
      </c>
      <c r="H235" t="s">
        <v>838</v>
      </c>
      <c r="I235">
        <v>1930074</v>
      </c>
      <c r="J235">
        <v>2170412</v>
      </c>
      <c r="K235">
        <v>4100486</v>
      </c>
      <c r="L235">
        <v>5703649</v>
      </c>
      <c r="M235">
        <v>5626588</v>
      </c>
      <c r="N235">
        <v>11330237</v>
      </c>
      <c r="O235">
        <v>5699884</v>
      </c>
      <c r="P235">
        <v>8837894</v>
      </c>
      <c r="Q235">
        <v>14537778</v>
      </c>
      <c r="R235">
        <v>24353246</v>
      </c>
      <c r="S235">
        <v>33780365</v>
      </c>
      <c r="T235">
        <v>58133611</v>
      </c>
    </row>
    <row r="236" spans="1:20" x14ac:dyDescent="0.25">
      <c r="A236">
        <v>2019</v>
      </c>
      <c r="B236">
        <v>2018</v>
      </c>
      <c r="C236">
        <v>0</v>
      </c>
      <c r="D236" t="s">
        <v>1078</v>
      </c>
      <c r="E236">
        <v>22</v>
      </c>
      <c r="F236" t="s">
        <v>164</v>
      </c>
      <c r="G236" t="s">
        <v>780</v>
      </c>
      <c r="H236" t="s">
        <v>866</v>
      </c>
      <c r="I236">
        <v>6</v>
      </c>
      <c r="J236">
        <v>4</v>
      </c>
      <c r="K236">
        <v>10</v>
      </c>
      <c r="L236">
        <v>13</v>
      </c>
      <c r="M236">
        <v>4</v>
      </c>
      <c r="N236">
        <v>17</v>
      </c>
      <c r="O236">
        <v>947</v>
      </c>
      <c r="P236">
        <v>975</v>
      </c>
      <c r="Q236">
        <v>1922</v>
      </c>
      <c r="R236">
        <v>1076</v>
      </c>
      <c r="S236">
        <v>1100</v>
      </c>
      <c r="T236">
        <v>2176</v>
      </c>
    </row>
    <row r="237" spans="1:20" x14ac:dyDescent="0.25">
      <c r="A237">
        <v>2019</v>
      </c>
      <c r="B237">
        <v>2018</v>
      </c>
      <c r="C237">
        <v>0</v>
      </c>
      <c r="D237" t="s">
        <v>1078</v>
      </c>
      <c r="E237">
        <v>22</v>
      </c>
      <c r="F237" t="s">
        <v>781</v>
      </c>
      <c r="G237" t="s">
        <v>782</v>
      </c>
      <c r="H237" t="s">
        <v>783</v>
      </c>
      <c r="I237">
        <v>730056</v>
      </c>
      <c r="J237">
        <v>935726</v>
      </c>
      <c r="K237">
        <v>1665782</v>
      </c>
      <c r="L237">
        <v>1284089</v>
      </c>
      <c r="M237">
        <v>1645592</v>
      </c>
      <c r="N237">
        <v>2929681</v>
      </c>
      <c r="O237">
        <v>255965</v>
      </c>
      <c r="P237">
        <v>426163</v>
      </c>
      <c r="Q237">
        <v>682128</v>
      </c>
      <c r="R237">
        <v>892843</v>
      </c>
      <c r="S237">
        <v>1533060</v>
      </c>
      <c r="T237">
        <v>2425903</v>
      </c>
    </row>
    <row r="238" spans="1:20" x14ac:dyDescent="0.25">
      <c r="A238">
        <v>2019</v>
      </c>
      <c r="B238">
        <v>2018</v>
      </c>
      <c r="C238">
        <v>0</v>
      </c>
      <c r="D238" t="s">
        <v>1078</v>
      </c>
      <c r="E238">
        <v>22</v>
      </c>
      <c r="F238" t="s">
        <v>784</v>
      </c>
      <c r="G238" t="s">
        <v>784</v>
      </c>
      <c r="H238" t="s">
        <v>785</v>
      </c>
      <c r="I238">
        <v>689</v>
      </c>
      <c r="J238">
        <v>348</v>
      </c>
      <c r="K238">
        <v>1037</v>
      </c>
      <c r="L238">
        <v>1197</v>
      </c>
      <c r="M238">
        <v>637</v>
      </c>
      <c r="N238">
        <v>1834</v>
      </c>
      <c r="O238">
        <v>516</v>
      </c>
      <c r="P238">
        <v>340</v>
      </c>
      <c r="Q238">
        <v>856</v>
      </c>
      <c r="R238">
        <v>1064</v>
      </c>
      <c r="S238">
        <v>708</v>
      </c>
      <c r="T238">
        <v>1772</v>
      </c>
    </row>
    <row r="239" spans="1:20" x14ac:dyDescent="0.25">
      <c r="A239">
        <v>2019</v>
      </c>
      <c r="B239">
        <v>2018</v>
      </c>
      <c r="C239">
        <v>0</v>
      </c>
      <c r="D239" t="s">
        <v>1078</v>
      </c>
      <c r="E239">
        <v>22</v>
      </c>
      <c r="F239" t="s">
        <v>786</v>
      </c>
      <c r="G239" t="s">
        <v>787</v>
      </c>
      <c r="H239" t="s">
        <v>788</v>
      </c>
      <c r="I239">
        <v>4579</v>
      </c>
      <c r="J239">
        <v>1220</v>
      </c>
      <c r="K239">
        <v>5799</v>
      </c>
      <c r="L239">
        <v>12610</v>
      </c>
      <c r="M239">
        <v>3377</v>
      </c>
      <c r="N239">
        <v>15987</v>
      </c>
      <c r="O239">
        <v>10709</v>
      </c>
      <c r="P239">
        <v>2738</v>
      </c>
      <c r="Q239">
        <v>13447</v>
      </c>
      <c r="R239">
        <v>67836</v>
      </c>
      <c r="S239">
        <v>16070</v>
      </c>
      <c r="T239">
        <v>83906</v>
      </c>
    </row>
    <row r="240" spans="1:20" x14ac:dyDescent="0.25">
      <c r="A240">
        <v>2019</v>
      </c>
      <c r="B240">
        <v>2018</v>
      </c>
      <c r="C240">
        <v>0</v>
      </c>
      <c r="D240" t="s">
        <v>1078</v>
      </c>
      <c r="E240">
        <v>22</v>
      </c>
      <c r="F240" t="s">
        <v>789</v>
      </c>
      <c r="G240" t="s">
        <v>789</v>
      </c>
      <c r="H240" t="s">
        <v>790</v>
      </c>
      <c r="I240">
        <v>198904</v>
      </c>
      <c r="J240">
        <v>136661</v>
      </c>
      <c r="K240">
        <v>335565</v>
      </c>
      <c r="L240">
        <v>250290</v>
      </c>
      <c r="M240">
        <v>160392</v>
      </c>
      <c r="N240">
        <v>410682</v>
      </c>
      <c r="O240">
        <v>7920</v>
      </c>
      <c r="P240">
        <v>8974</v>
      </c>
      <c r="Q240">
        <v>16894</v>
      </c>
      <c r="R240">
        <v>16622</v>
      </c>
      <c r="S240">
        <v>15837</v>
      </c>
      <c r="T240">
        <v>32459</v>
      </c>
    </row>
    <row r="241" spans="1:20" x14ac:dyDescent="0.25">
      <c r="A241">
        <v>2019</v>
      </c>
      <c r="B241">
        <v>2018</v>
      </c>
      <c r="C241">
        <v>0</v>
      </c>
      <c r="D241" t="s">
        <v>1078</v>
      </c>
      <c r="E241">
        <v>22</v>
      </c>
      <c r="F241" t="s">
        <v>791</v>
      </c>
      <c r="G241" t="s">
        <v>792</v>
      </c>
      <c r="H241" t="s">
        <v>839</v>
      </c>
      <c r="I241">
        <v>115563</v>
      </c>
      <c r="J241">
        <v>111137</v>
      </c>
      <c r="K241">
        <v>226700</v>
      </c>
      <c r="L241">
        <v>183444</v>
      </c>
      <c r="M241">
        <v>162447</v>
      </c>
      <c r="N241">
        <v>345891</v>
      </c>
      <c r="O241">
        <v>54334</v>
      </c>
      <c r="P241">
        <v>61111</v>
      </c>
      <c r="Q241">
        <v>115445</v>
      </c>
      <c r="R241">
        <v>110103</v>
      </c>
      <c r="S241">
        <v>113632</v>
      </c>
      <c r="T241">
        <v>223735</v>
      </c>
    </row>
    <row r="242" spans="1:20" x14ac:dyDescent="0.25">
      <c r="A242">
        <v>2019</v>
      </c>
      <c r="B242">
        <v>2018</v>
      </c>
      <c r="C242">
        <v>0</v>
      </c>
      <c r="D242" t="s">
        <v>1078</v>
      </c>
      <c r="E242">
        <v>22</v>
      </c>
      <c r="F242" t="s">
        <v>165</v>
      </c>
      <c r="G242" t="s">
        <v>165</v>
      </c>
      <c r="H242" t="s">
        <v>793</v>
      </c>
      <c r="I242">
        <v>74</v>
      </c>
      <c r="J242">
        <v>105</v>
      </c>
      <c r="K242">
        <v>179</v>
      </c>
      <c r="L242">
        <v>77</v>
      </c>
      <c r="M242">
        <v>109</v>
      </c>
      <c r="N242">
        <v>186</v>
      </c>
      <c r="O242">
        <v>24</v>
      </c>
      <c r="P242">
        <v>29</v>
      </c>
      <c r="Q242">
        <v>53</v>
      </c>
      <c r="R242">
        <v>24</v>
      </c>
      <c r="S242">
        <v>29</v>
      </c>
      <c r="T242">
        <v>53</v>
      </c>
    </row>
    <row r="243" spans="1:20" x14ac:dyDescent="0.25">
      <c r="A243">
        <v>2019</v>
      </c>
      <c r="B243">
        <v>2018</v>
      </c>
      <c r="C243">
        <v>0</v>
      </c>
      <c r="D243" t="s">
        <v>1080</v>
      </c>
      <c r="E243">
        <v>1</v>
      </c>
      <c r="F243" t="s">
        <v>104</v>
      </c>
      <c r="G243" t="s">
        <v>105</v>
      </c>
      <c r="H243" t="s">
        <v>106</v>
      </c>
      <c r="I243">
        <v>923298</v>
      </c>
      <c r="J243">
        <v>1073785</v>
      </c>
      <c r="K243">
        <v>1997083</v>
      </c>
      <c r="L243">
        <v>1804294</v>
      </c>
      <c r="M243">
        <v>1904344</v>
      </c>
      <c r="N243">
        <v>3708638</v>
      </c>
      <c r="O243">
        <v>11034583</v>
      </c>
      <c r="P243">
        <v>13295797</v>
      </c>
      <c r="Q243">
        <v>24330380</v>
      </c>
      <c r="R243">
        <v>23198835</v>
      </c>
      <c r="S243">
        <v>27698452</v>
      </c>
      <c r="T243">
        <v>50897287</v>
      </c>
    </row>
    <row r="244" spans="1:20" x14ac:dyDescent="0.25">
      <c r="A244">
        <v>2019</v>
      </c>
      <c r="B244">
        <v>2018</v>
      </c>
      <c r="C244">
        <v>0</v>
      </c>
      <c r="D244" t="s">
        <v>1080</v>
      </c>
      <c r="E244">
        <v>2</v>
      </c>
      <c r="F244" t="s">
        <v>107</v>
      </c>
      <c r="G244" t="s">
        <v>108</v>
      </c>
      <c r="H244" t="s">
        <v>109</v>
      </c>
      <c r="I244">
        <v>692038</v>
      </c>
      <c r="J244">
        <v>827193</v>
      </c>
      <c r="K244">
        <v>1519231</v>
      </c>
      <c r="L244">
        <v>2226144</v>
      </c>
      <c r="M244">
        <v>2230120</v>
      </c>
      <c r="N244">
        <v>4456264</v>
      </c>
      <c r="O244">
        <v>6857888</v>
      </c>
      <c r="P244">
        <v>10530949</v>
      </c>
      <c r="Q244">
        <v>17388837</v>
      </c>
      <c r="R244">
        <v>30302232</v>
      </c>
      <c r="S244">
        <v>41981099</v>
      </c>
      <c r="T244">
        <v>72283331</v>
      </c>
    </row>
    <row r="245" spans="1:20" x14ac:dyDescent="0.25">
      <c r="A245">
        <v>2019</v>
      </c>
      <c r="B245">
        <v>2018</v>
      </c>
      <c r="C245">
        <v>0</v>
      </c>
      <c r="D245" t="s">
        <v>1080</v>
      </c>
      <c r="E245">
        <v>3</v>
      </c>
      <c r="F245" t="s">
        <v>110</v>
      </c>
      <c r="G245" t="s">
        <v>111</v>
      </c>
      <c r="H245" t="s">
        <v>840</v>
      </c>
      <c r="I245">
        <v>567056</v>
      </c>
      <c r="J245">
        <v>828790</v>
      </c>
      <c r="K245">
        <v>1395846</v>
      </c>
      <c r="L245">
        <v>1096712</v>
      </c>
      <c r="M245">
        <v>1316161</v>
      </c>
      <c r="N245">
        <v>2412873</v>
      </c>
      <c r="O245">
        <v>2640310</v>
      </c>
      <c r="P245">
        <v>4640825</v>
      </c>
      <c r="Q245">
        <v>7281135</v>
      </c>
      <c r="R245">
        <v>7871676</v>
      </c>
      <c r="S245">
        <v>13313593</v>
      </c>
      <c r="T245">
        <v>21185269</v>
      </c>
    </row>
    <row r="246" spans="1:20" x14ac:dyDescent="0.25">
      <c r="A246">
        <v>2019</v>
      </c>
      <c r="B246">
        <v>2018</v>
      </c>
      <c r="C246">
        <v>0</v>
      </c>
      <c r="D246" t="s">
        <v>1080</v>
      </c>
      <c r="E246">
        <v>4</v>
      </c>
      <c r="F246" t="s">
        <v>112</v>
      </c>
      <c r="G246" t="s">
        <v>113</v>
      </c>
      <c r="H246" t="s">
        <v>114</v>
      </c>
      <c r="I246">
        <v>2314856</v>
      </c>
      <c r="J246">
        <v>2909857</v>
      </c>
      <c r="K246">
        <v>5224713</v>
      </c>
      <c r="L246">
        <v>6422717</v>
      </c>
      <c r="M246">
        <v>7652316</v>
      </c>
      <c r="N246">
        <v>14075033</v>
      </c>
      <c r="O246">
        <v>12960351</v>
      </c>
      <c r="P246">
        <v>19573805</v>
      </c>
      <c r="Q246">
        <v>32534156</v>
      </c>
      <c r="R246">
        <v>101475243</v>
      </c>
      <c r="S246">
        <v>152183955</v>
      </c>
      <c r="T246">
        <v>253659198</v>
      </c>
    </row>
    <row r="247" spans="1:20" x14ac:dyDescent="0.25">
      <c r="A247">
        <v>2019</v>
      </c>
      <c r="B247">
        <v>2018</v>
      </c>
      <c r="C247">
        <v>0</v>
      </c>
      <c r="D247" t="s">
        <v>1080</v>
      </c>
      <c r="E247">
        <v>5</v>
      </c>
      <c r="F247" t="s">
        <v>115</v>
      </c>
      <c r="G247" t="s">
        <v>116</v>
      </c>
      <c r="H247" t="s">
        <v>117</v>
      </c>
      <c r="I247">
        <v>1136512</v>
      </c>
      <c r="J247">
        <v>1319509</v>
      </c>
      <c r="K247">
        <v>2456021</v>
      </c>
      <c r="L247">
        <v>2937672</v>
      </c>
      <c r="M247">
        <v>2954313</v>
      </c>
      <c r="N247">
        <v>5891985</v>
      </c>
      <c r="O247">
        <v>12385523</v>
      </c>
      <c r="P247">
        <v>16788138</v>
      </c>
      <c r="Q247">
        <v>29173661</v>
      </c>
      <c r="R247">
        <v>70696687</v>
      </c>
      <c r="S247">
        <v>102666806</v>
      </c>
      <c r="T247">
        <v>173363493</v>
      </c>
    </row>
    <row r="248" spans="1:20" x14ac:dyDescent="0.25">
      <c r="A248">
        <v>2019</v>
      </c>
      <c r="B248">
        <v>2018</v>
      </c>
      <c r="C248">
        <v>0</v>
      </c>
      <c r="D248" t="s">
        <v>1080</v>
      </c>
      <c r="E248">
        <v>6</v>
      </c>
      <c r="F248" t="s">
        <v>118</v>
      </c>
      <c r="G248" t="s">
        <v>119</v>
      </c>
      <c r="H248" t="s">
        <v>120</v>
      </c>
      <c r="I248">
        <v>1079252</v>
      </c>
      <c r="J248">
        <v>1148482</v>
      </c>
      <c r="K248">
        <v>2227734</v>
      </c>
      <c r="L248">
        <v>2182532</v>
      </c>
      <c r="M248">
        <v>2175746</v>
      </c>
      <c r="N248">
        <v>4358278</v>
      </c>
      <c r="O248">
        <v>7384305</v>
      </c>
      <c r="P248">
        <v>10458774</v>
      </c>
      <c r="Q248">
        <v>17843079</v>
      </c>
      <c r="R248">
        <v>34391827</v>
      </c>
      <c r="S248">
        <v>48444627</v>
      </c>
      <c r="T248">
        <v>82836454</v>
      </c>
    </row>
    <row r="249" spans="1:20" x14ac:dyDescent="0.25">
      <c r="A249">
        <v>2019</v>
      </c>
      <c r="B249">
        <v>2018</v>
      </c>
      <c r="C249">
        <v>0</v>
      </c>
      <c r="D249" t="s">
        <v>1080</v>
      </c>
      <c r="E249">
        <v>7</v>
      </c>
      <c r="F249" t="s">
        <v>121</v>
      </c>
      <c r="G249" t="s">
        <v>122</v>
      </c>
      <c r="H249" t="s">
        <v>123</v>
      </c>
      <c r="I249">
        <v>325591</v>
      </c>
      <c r="J249">
        <v>400720</v>
      </c>
      <c r="K249">
        <v>726311</v>
      </c>
      <c r="L249">
        <v>722361</v>
      </c>
      <c r="M249">
        <v>863220</v>
      </c>
      <c r="N249">
        <v>1585581</v>
      </c>
      <c r="O249">
        <v>9349019</v>
      </c>
      <c r="P249">
        <v>12743142</v>
      </c>
      <c r="Q249">
        <v>22092161</v>
      </c>
      <c r="R249">
        <v>63307912</v>
      </c>
      <c r="S249">
        <v>93108787</v>
      </c>
      <c r="T249">
        <v>156416699</v>
      </c>
    </row>
    <row r="250" spans="1:20" x14ac:dyDescent="0.25">
      <c r="A250">
        <v>2019</v>
      </c>
      <c r="B250">
        <v>2018</v>
      </c>
      <c r="C250">
        <v>0</v>
      </c>
      <c r="D250" t="s">
        <v>1080</v>
      </c>
      <c r="E250">
        <v>8</v>
      </c>
      <c r="F250" t="s">
        <v>124</v>
      </c>
      <c r="G250" t="s">
        <v>125</v>
      </c>
      <c r="H250" t="s">
        <v>126</v>
      </c>
      <c r="I250">
        <v>198884</v>
      </c>
      <c r="J250">
        <v>227938</v>
      </c>
      <c r="K250">
        <v>426822</v>
      </c>
      <c r="L250">
        <v>285625</v>
      </c>
      <c r="M250">
        <v>317199</v>
      </c>
      <c r="N250">
        <v>602824</v>
      </c>
      <c r="O250">
        <v>6685816</v>
      </c>
      <c r="P250">
        <v>8005889</v>
      </c>
      <c r="Q250">
        <v>14691705</v>
      </c>
      <c r="R250">
        <v>21398966</v>
      </c>
      <c r="S250">
        <v>25277841</v>
      </c>
      <c r="T250">
        <v>46676807</v>
      </c>
    </row>
    <row r="251" spans="1:20" x14ac:dyDescent="0.25">
      <c r="A251">
        <v>2019</v>
      </c>
      <c r="B251">
        <v>2018</v>
      </c>
      <c r="C251">
        <v>0</v>
      </c>
      <c r="D251" t="s">
        <v>1080</v>
      </c>
      <c r="E251">
        <v>9</v>
      </c>
      <c r="F251" t="s">
        <v>127</v>
      </c>
      <c r="G251" t="s">
        <v>128</v>
      </c>
      <c r="H251" t="s">
        <v>129</v>
      </c>
      <c r="I251">
        <v>2663520</v>
      </c>
      <c r="J251">
        <v>2928213</v>
      </c>
      <c r="K251">
        <v>5591733</v>
      </c>
      <c r="L251">
        <v>11134539</v>
      </c>
      <c r="M251">
        <v>10082237</v>
      </c>
      <c r="N251">
        <v>21216776</v>
      </c>
      <c r="O251">
        <v>13250602</v>
      </c>
      <c r="P251">
        <v>17068000</v>
      </c>
      <c r="Q251">
        <v>30318602</v>
      </c>
      <c r="R251">
        <v>135943680</v>
      </c>
      <c r="S251">
        <v>153306033</v>
      </c>
      <c r="T251">
        <v>289249713</v>
      </c>
    </row>
    <row r="252" spans="1:20" x14ac:dyDescent="0.25">
      <c r="A252">
        <v>2019</v>
      </c>
      <c r="B252">
        <v>2018</v>
      </c>
      <c r="C252">
        <v>0</v>
      </c>
      <c r="D252" t="s">
        <v>1080</v>
      </c>
      <c r="E252">
        <v>10</v>
      </c>
      <c r="F252" t="s">
        <v>130</v>
      </c>
      <c r="G252" t="s">
        <v>131</v>
      </c>
      <c r="H252" t="s">
        <v>132</v>
      </c>
      <c r="I252">
        <v>1268363</v>
      </c>
      <c r="J252">
        <v>1256383</v>
      </c>
      <c r="K252">
        <v>2524746</v>
      </c>
      <c r="L252">
        <v>3050794</v>
      </c>
      <c r="M252">
        <v>2694798</v>
      </c>
      <c r="N252">
        <v>5745592</v>
      </c>
      <c r="O252">
        <v>18088364</v>
      </c>
      <c r="P252">
        <v>20504250</v>
      </c>
      <c r="Q252">
        <v>38592614</v>
      </c>
      <c r="R252">
        <v>67868708</v>
      </c>
      <c r="S252">
        <v>78737632</v>
      </c>
      <c r="T252">
        <v>146606340</v>
      </c>
    </row>
    <row r="253" spans="1:20" x14ac:dyDescent="0.25">
      <c r="A253">
        <v>2019</v>
      </c>
      <c r="B253">
        <v>2018</v>
      </c>
      <c r="C253">
        <v>0</v>
      </c>
      <c r="D253" t="s">
        <v>1080</v>
      </c>
      <c r="E253">
        <v>11</v>
      </c>
      <c r="F253" t="s">
        <v>133</v>
      </c>
      <c r="G253" t="s">
        <v>134</v>
      </c>
      <c r="H253" t="s">
        <v>135</v>
      </c>
      <c r="I253">
        <v>1479692</v>
      </c>
      <c r="J253">
        <v>1659733</v>
      </c>
      <c r="K253">
        <v>3139425</v>
      </c>
      <c r="L253">
        <v>3405934</v>
      </c>
      <c r="M253">
        <v>3549962</v>
      </c>
      <c r="N253">
        <v>6955896</v>
      </c>
      <c r="O253">
        <v>12071723</v>
      </c>
      <c r="P253">
        <v>14405947</v>
      </c>
      <c r="Q253">
        <v>26477670</v>
      </c>
      <c r="R253">
        <v>58366693</v>
      </c>
      <c r="S253">
        <v>71994553</v>
      </c>
      <c r="T253">
        <v>130361246</v>
      </c>
    </row>
    <row r="254" spans="1:20" x14ac:dyDescent="0.25">
      <c r="A254">
        <v>2019</v>
      </c>
      <c r="B254">
        <v>2018</v>
      </c>
      <c r="C254">
        <v>0</v>
      </c>
      <c r="D254" t="s">
        <v>1080</v>
      </c>
      <c r="E254">
        <v>12</v>
      </c>
      <c r="F254" t="s">
        <v>136</v>
      </c>
      <c r="G254" t="s">
        <v>137</v>
      </c>
      <c r="H254" t="s">
        <v>138</v>
      </c>
      <c r="I254">
        <v>419403</v>
      </c>
      <c r="J254">
        <v>444015</v>
      </c>
      <c r="K254">
        <v>863418</v>
      </c>
      <c r="L254">
        <v>674143</v>
      </c>
      <c r="M254">
        <v>680961</v>
      </c>
      <c r="N254">
        <v>1355104</v>
      </c>
      <c r="O254">
        <v>8976393</v>
      </c>
      <c r="P254">
        <v>12681390</v>
      </c>
      <c r="Q254">
        <v>21657783</v>
      </c>
      <c r="R254">
        <v>26658984</v>
      </c>
      <c r="S254">
        <v>38665275</v>
      </c>
      <c r="T254">
        <v>65324259</v>
      </c>
    </row>
    <row r="255" spans="1:20" x14ac:dyDescent="0.25">
      <c r="A255">
        <v>2019</v>
      </c>
      <c r="B255">
        <v>2018</v>
      </c>
      <c r="C255">
        <v>0</v>
      </c>
      <c r="D255" t="s">
        <v>1080</v>
      </c>
      <c r="E255">
        <v>13</v>
      </c>
      <c r="F255" t="s">
        <v>139</v>
      </c>
      <c r="G255" t="s">
        <v>140</v>
      </c>
      <c r="H255" t="s">
        <v>141</v>
      </c>
      <c r="I255">
        <v>1016428</v>
      </c>
      <c r="J255">
        <v>1485752</v>
      </c>
      <c r="K255">
        <v>2502180</v>
      </c>
      <c r="L255">
        <v>2230692</v>
      </c>
      <c r="M255">
        <v>3496746</v>
      </c>
      <c r="N255">
        <v>5727438</v>
      </c>
      <c r="O255">
        <v>16921941</v>
      </c>
      <c r="P255">
        <v>21491540</v>
      </c>
      <c r="Q255">
        <v>38413481</v>
      </c>
      <c r="R255">
        <v>137779542</v>
      </c>
      <c r="S255">
        <v>229354711</v>
      </c>
      <c r="T255">
        <v>367134253</v>
      </c>
    </row>
    <row r="256" spans="1:20" x14ac:dyDescent="0.25">
      <c r="A256">
        <v>2019</v>
      </c>
      <c r="B256">
        <v>2018</v>
      </c>
      <c r="C256">
        <v>0</v>
      </c>
      <c r="D256" t="s">
        <v>1080</v>
      </c>
      <c r="E256">
        <v>14</v>
      </c>
      <c r="F256" t="s">
        <v>142</v>
      </c>
      <c r="G256" t="s">
        <v>143</v>
      </c>
      <c r="H256" t="s">
        <v>144</v>
      </c>
      <c r="I256">
        <v>1348451</v>
      </c>
      <c r="J256">
        <v>1696537</v>
      </c>
      <c r="K256">
        <v>3044988</v>
      </c>
      <c r="L256">
        <v>3400654</v>
      </c>
      <c r="M256">
        <v>3675903</v>
      </c>
      <c r="N256">
        <v>7076557</v>
      </c>
      <c r="O256">
        <v>8544290</v>
      </c>
      <c r="P256">
        <v>21607183</v>
      </c>
      <c r="Q256">
        <v>30151473</v>
      </c>
      <c r="R256">
        <v>40328420</v>
      </c>
      <c r="S256">
        <v>94188008</v>
      </c>
      <c r="T256">
        <v>134516428</v>
      </c>
    </row>
    <row r="257" spans="1:20" x14ac:dyDescent="0.25">
      <c r="A257">
        <v>2019</v>
      </c>
      <c r="B257">
        <v>2018</v>
      </c>
      <c r="C257">
        <v>0</v>
      </c>
      <c r="D257" t="s">
        <v>1080</v>
      </c>
      <c r="E257">
        <v>15</v>
      </c>
      <c r="F257" t="s">
        <v>145</v>
      </c>
      <c r="G257" t="s">
        <v>146</v>
      </c>
      <c r="H257" t="s">
        <v>147</v>
      </c>
      <c r="I257">
        <v>62</v>
      </c>
      <c r="J257">
        <v>820464</v>
      </c>
      <c r="K257">
        <v>820526</v>
      </c>
      <c r="L257">
        <v>108</v>
      </c>
      <c r="M257">
        <v>4076565</v>
      </c>
      <c r="N257">
        <v>4076673</v>
      </c>
      <c r="O257">
        <v>8161</v>
      </c>
      <c r="P257">
        <v>1923615</v>
      </c>
      <c r="Q257">
        <v>1931776</v>
      </c>
      <c r="R257">
        <v>11989</v>
      </c>
      <c r="S257">
        <v>13276192</v>
      </c>
      <c r="T257">
        <v>13288181</v>
      </c>
    </row>
    <row r="258" spans="1:20" x14ac:dyDescent="0.25">
      <c r="A258">
        <v>2019</v>
      </c>
      <c r="B258">
        <v>2018</v>
      </c>
      <c r="C258">
        <v>0</v>
      </c>
      <c r="D258" t="s">
        <v>1080</v>
      </c>
      <c r="E258">
        <v>16</v>
      </c>
      <c r="F258" t="s">
        <v>148</v>
      </c>
      <c r="G258" t="s">
        <v>149</v>
      </c>
      <c r="H258" t="s">
        <v>150</v>
      </c>
      <c r="I258">
        <v>67593</v>
      </c>
      <c r="J258">
        <v>127035</v>
      </c>
      <c r="K258">
        <v>194628</v>
      </c>
      <c r="L258">
        <v>260775</v>
      </c>
      <c r="M258">
        <v>306451</v>
      </c>
      <c r="N258">
        <v>567226</v>
      </c>
      <c r="O258">
        <v>279104</v>
      </c>
      <c r="P258">
        <v>290563</v>
      </c>
      <c r="Q258">
        <v>569667</v>
      </c>
      <c r="R258">
        <v>771837</v>
      </c>
      <c r="S258">
        <v>718413</v>
      </c>
      <c r="T258">
        <v>1490250</v>
      </c>
    </row>
    <row r="259" spans="1:20" x14ac:dyDescent="0.25">
      <c r="A259">
        <v>2019</v>
      </c>
      <c r="B259">
        <v>2018</v>
      </c>
      <c r="C259">
        <v>0</v>
      </c>
      <c r="D259" t="s">
        <v>1080</v>
      </c>
      <c r="E259">
        <v>17</v>
      </c>
      <c r="F259" t="s">
        <v>151</v>
      </c>
      <c r="G259" t="s">
        <v>152</v>
      </c>
      <c r="H259" t="s">
        <v>153</v>
      </c>
      <c r="I259">
        <v>127639</v>
      </c>
      <c r="J259">
        <v>128313</v>
      </c>
      <c r="K259">
        <v>255952</v>
      </c>
      <c r="L259">
        <v>215332</v>
      </c>
      <c r="M259">
        <v>199426</v>
      </c>
      <c r="N259">
        <v>414758</v>
      </c>
      <c r="O259">
        <v>4579617</v>
      </c>
      <c r="P259">
        <v>6098609</v>
      </c>
      <c r="Q259">
        <v>10678226</v>
      </c>
      <c r="R259">
        <v>12942785</v>
      </c>
      <c r="S259">
        <v>17267006</v>
      </c>
      <c r="T259">
        <v>30209791</v>
      </c>
    </row>
    <row r="260" spans="1:20" x14ac:dyDescent="0.25">
      <c r="A260">
        <v>2019</v>
      </c>
      <c r="B260">
        <v>2018</v>
      </c>
      <c r="C260">
        <v>0</v>
      </c>
      <c r="D260" t="s">
        <v>1080</v>
      </c>
      <c r="E260">
        <v>18</v>
      </c>
      <c r="F260" t="s">
        <v>154</v>
      </c>
      <c r="G260" t="s">
        <v>155</v>
      </c>
      <c r="H260" t="s">
        <v>841</v>
      </c>
      <c r="I260">
        <v>2008836</v>
      </c>
      <c r="J260">
        <v>2471926</v>
      </c>
      <c r="K260">
        <v>4480762</v>
      </c>
      <c r="L260">
        <v>4969530</v>
      </c>
      <c r="M260">
        <v>5920053</v>
      </c>
      <c r="N260">
        <v>10889583</v>
      </c>
      <c r="O260">
        <v>15610321</v>
      </c>
      <c r="P260">
        <v>21593487</v>
      </c>
      <c r="Q260">
        <v>37203808</v>
      </c>
      <c r="R260">
        <v>58889430</v>
      </c>
      <c r="S260">
        <v>91583555</v>
      </c>
      <c r="T260">
        <v>150472985</v>
      </c>
    </row>
    <row r="261" spans="1:20" x14ac:dyDescent="0.25">
      <c r="A261">
        <v>2019</v>
      </c>
      <c r="B261">
        <v>2018</v>
      </c>
      <c r="C261">
        <v>0</v>
      </c>
      <c r="D261" t="s">
        <v>1080</v>
      </c>
      <c r="E261">
        <v>19</v>
      </c>
      <c r="F261" t="s">
        <v>156</v>
      </c>
      <c r="G261" t="s">
        <v>157</v>
      </c>
      <c r="H261" t="s">
        <v>158</v>
      </c>
      <c r="I261">
        <v>1142541</v>
      </c>
      <c r="J261">
        <v>1257466</v>
      </c>
      <c r="K261">
        <v>2400007</v>
      </c>
      <c r="L261">
        <v>2541973</v>
      </c>
      <c r="M261">
        <v>2812598</v>
      </c>
      <c r="N261">
        <v>5354571</v>
      </c>
      <c r="O261">
        <v>10765241</v>
      </c>
      <c r="P261">
        <v>12735405</v>
      </c>
      <c r="Q261">
        <v>23500646</v>
      </c>
      <c r="R261">
        <v>30262710</v>
      </c>
      <c r="S261">
        <v>39161090</v>
      </c>
      <c r="T261">
        <v>69423800</v>
      </c>
    </row>
    <row r="262" spans="1:20" x14ac:dyDescent="0.25">
      <c r="A262">
        <v>2019</v>
      </c>
      <c r="B262">
        <v>2018</v>
      </c>
      <c r="C262">
        <v>0</v>
      </c>
      <c r="D262" t="s">
        <v>1080</v>
      </c>
      <c r="E262">
        <v>20</v>
      </c>
      <c r="F262" t="s">
        <v>159</v>
      </c>
      <c r="G262" t="s">
        <v>160</v>
      </c>
      <c r="H262" t="s">
        <v>161</v>
      </c>
      <c r="I262">
        <v>185817</v>
      </c>
      <c r="J262">
        <v>221215</v>
      </c>
      <c r="K262">
        <v>407032</v>
      </c>
      <c r="L262">
        <v>203035</v>
      </c>
      <c r="M262">
        <v>242094</v>
      </c>
      <c r="N262">
        <v>445129</v>
      </c>
      <c r="O262">
        <v>130931</v>
      </c>
      <c r="P262">
        <v>172129</v>
      </c>
      <c r="Q262">
        <v>303060</v>
      </c>
      <c r="R262">
        <v>185480</v>
      </c>
      <c r="S262">
        <v>269897</v>
      </c>
      <c r="T262">
        <v>455377</v>
      </c>
    </row>
    <row r="263" spans="1:20" x14ac:dyDescent="0.25">
      <c r="A263">
        <v>2019</v>
      </c>
      <c r="B263">
        <v>2018</v>
      </c>
      <c r="C263">
        <v>0</v>
      </c>
      <c r="D263" t="s">
        <v>1080</v>
      </c>
      <c r="E263">
        <v>21</v>
      </c>
      <c r="F263" t="s">
        <v>162</v>
      </c>
      <c r="G263" t="s">
        <v>163</v>
      </c>
      <c r="H263" t="s">
        <v>842</v>
      </c>
      <c r="I263">
        <v>2858174</v>
      </c>
      <c r="J263">
        <v>3818732</v>
      </c>
      <c r="K263">
        <v>6676906</v>
      </c>
      <c r="L263">
        <v>9691372</v>
      </c>
      <c r="M263">
        <v>11587668</v>
      </c>
      <c r="N263">
        <v>21279040</v>
      </c>
      <c r="O263">
        <v>17364929</v>
      </c>
      <c r="P263">
        <v>29575836</v>
      </c>
      <c r="Q263">
        <v>46940765</v>
      </c>
      <c r="R263">
        <v>65681520</v>
      </c>
      <c r="S263">
        <v>132379470</v>
      </c>
      <c r="T263">
        <v>198060990</v>
      </c>
    </row>
    <row r="264" spans="1:20" x14ac:dyDescent="0.25">
      <c r="A264">
        <v>2019</v>
      </c>
      <c r="B264">
        <v>2018</v>
      </c>
      <c r="C264">
        <v>0</v>
      </c>
      <c r="D264" t="s">
        <v>1080</v>
      </c>
      <c r="E264">
        <v>22</v>
      </c>
      <c r="F264" t="s">
        <v>164</v>
      </c>
      <c r="G264" t="s">
        <v>165</v>
      </c>
      <c r="H264" t="s">
        <v>166</v>
      </c>
      <c r="I264">
        <v>915334</v>
      </c>
      <c r="J264">
        <v>1071922</v>
      </c>
      <c r="K264">
        <v>1987256</v>
      </c>
      <c r="L264">
        <v>1731720</v>
      </c>
      <c r="M264">
        <v>1972558</v>
      </c>
      <c r="N264">
        <v>3704278</v>
      </c>
      <c r="O264">
        <v>326336</v>
      </c>
      <c r="P264">
        <v>495601</v>
      </c>
      <c r="Q264">
        <v>821937</v>
      </c>
      <c r="R264">
        <v>1089568</v>
      </c>
      <c r="S264">
        <v>1680436</v>
      </c>
      <c r="T264">
        <v>2770004</v>
      </c>
    </row>
    <row r="265" spans="1:20" x14ac:dyDescent="0.25">
      <c r="A265">
        <v>2019</v>
      </c>
      <c r="B265">
        <v>2018</v>
      </c>
      <c r="C265">
        <v>1</v>
      </c>
      <c r="D265" t="s">
        <v>1078</v>
      </c>
      <c r="E265">
        <v>1</v>
      </c>
      <c r="F265" t="s">
        <v>104</v>
      </c>
      <c r="G265" t="s">
        <v>167</v>
      </c>
      <c r="H265" t="s">
        <v>168</v>
      </c>
      <c r="I265">
        <v>171943</v>
      </c>
      <c r="J265">
        <v>224010</v>
      </c>
      <c r="K265">
        <v>395953</v>
      </c>
      <c r="L265">
        <v>194446</v>
      </c>
      <c r="M265">
        <v>251432</v>
      </c>
      <c r="N265">
        <v>445878</v>
      </c>
      <c r="O265">
        <v>3790039</v>
      </c>
      <c r="P265">
        <v>3745645</v>
      </c>
      <c r="Q265">
        <v>7535684</v>
      </c>
      <c r="R265">
        <v>5171118</v>
      </c>
      <c r="S265">
        <v>5006962</v>
      </c>
      <c r="T265">
        <v>10178080</v>
      </c>
    </row>
    <row r="266" spans="1:20" x14ac:dyDescent="0.25">
      <c r="A266">
        <v>2019</v>
      </c>
      <c r="B266">
        <v>2018</v>
      </c>
      <c r="C266">
        <v>1</v>
      </c>
      <c r="D266" t="s">
        <v>1078</v>
      </c>
      <c r="E266">
        <v>1</v>
      </c>
      <c r="F266" t="s">
        <v>169</v>
      </c>
      <c r="G266" t="s">
        <v>170</v>
      </c>
      <c r="H266" t="s">
        <v>171</v>
      </c>
      <c r="I266">
        <v>3744</v>
      </c>
      <c r="J266">
        <v>2235</v>
      </c>
      <c r="K266">
        <v>5979</v>
      </c>
      <c r="L266">
        <v>5941</v>
      </c>
      <c r="M266">
        <v>3547</v>
      </c>
      <c r="N266">
        <v>9488</v>
      </c>
      <c r="O266">
        <v>93374</v>
      </c>
      <c r="P266">
        <v>102953</v>
      </c>
      <c r="Q266">
        <v>196327</v>
      </c>
      <c r="R266">
        <v>283060</v>
      </c>
      <c r="S266">
        <v>307146</v>
      </c>
      <c r="T266">
        <v>590206</v>
      </c>
    </row>
    <row r="267" spans="1:20" x14ac:dyDescent="0.25">
      <c r="A267">
        <v>2019</v>
      </c>
      <c r="B267">
        <v>2018</v>
      </c>
      <c r="C267">
        <v>1</v>
      </c>
      <c r="D267" t="s">
        <v>1078</v>
      </c>
      <c r="E267">
        <v>1</v>
      </c>
      <c r="F267" t="s">
        <v>172</v>
      </c>
      <c r="G267" t="s">
        <v>173</v>
      </c>
      <c r="H267" t="s">
        <v>174</v>
      </c>
      <c r="I267">
        <v>1003</v>
      </c>
      <c r="J267">
        <v>1180</v>
      </c>
      <c r="K267">
        <v>2183</v>
      </c>
      <c r="L267">
        <v>1073</v>
      </c>
      <c r="M267">
        <v>1239</v>
      </c>
      <c r="N267">
        <v>2312</v>
      </c>
      <c r="O267">
        <v>68543</v>
      </c>
      <c r="P267">
        <v>87769</v>
      </c>
      <c r="Q267">
        <v>156312</v>
      </c>
      <c r="R267">
        <v>99056</v>
      </c>
      <c r="S267">
        <v>127739</v>
      </c>
      <c r="T267">
        <v>226795</v>
      </c>
    </row>
    <row r="268" spans="1:20" x14ac:dyDescent="0.25">
      <c r="A268">
        <v>2019</v>
      </c>
      <c r="B268">
        <v>2018</v>
      </c>
      <c r="C268">
        <v>1</v>
      </c>
      <c r="D268" t="s">
        <v>1078</v>
      </c>
      <c r="E268">
        <v>1</v>
      </c>
      <c r="F268" t="s">
        <v>175</v>
      </c>
      <c r="G268" t="s">
        <v>176</v>
      </c>
      <c r="H268" t="s">
        <v>177</v>
      </c>
      <c r="I268">
        <v>213231</v>
      </c>
      <c r="J268">
        <v>176271</v>
      </c>
      <c r="K268">
        <v>389502</v>
      </c>
      <c r="L268">
        <v>276914</v>
      </c>
      <c r="M268">
        <v>224215</v>
      </c>
      <c r="N268">
        <v>501129</v>
      </c>
      <c r="O268">
        <v>947252</v>
      </c>
      <c r="P268">
        <v>1226229</v>
      </c>
      <c r="Q268">
        <v>2173481</v>
      </c>
      <c r="R268">
        <v>1452270</v>
      </c>
      <c r="S268">
        <v>1850251</v>
      </c>
      <c r="T268">
        <v>3302521</v>
      </c>
    </row>
    <row r="269" spans="1:20" x14ac:dyDescent="0.25">
      <c r="A269">
        <v>2019</v>
      </c>
      <c r="B269">
        <v>2018</v>
      </c>
      <c r="C269">
        <v>1</v>
      </c>
      <c r="D269" t="s">
        <v>1078</v>
      </c>
      <c r="E269">
        <v>1</v>
      </c>
      <c r="F269" t="s">
        <v>178</v>
      </c>
      <c r="G269" t="s">
        <v>179</v>
      </c>
      <c r="H269" t="s">
        <v>824</v>
      </c>
      <c r="I269">
        <v>7248</v>
      </c>
      <c r="J269">
        <v>9402</v>
      </c>
      <c r="K269">
        <v>16650</v>
      </c>
      <c r="L269">
        <v>8459</v>
      </c>
      <c r="M269">
        <v>10378</v>
      </c>
      <c r="N269">
        <v>18837</v>
      </c>
      <c r="O269">
        <v>247116</v>
      </c>
      <c r="P269">
        <v>409404</v>
      </c>
      <c r="Q269">
        <v>656520</v>
      </c>
      <c r="R269">
        <v>489043</v>
      </c>
      <c r="S269">
        <v>605681</v>
      </c>
      <c r="T269">
        <v>1094724</v>
      </c>
    </row>
    <row r="270" spans="1:20" x14ac:dyDescent="0.25">
      <c r="A270">
        <v>2019</v>
      </c>
      <c r="B270">
        <v>2018</v>
      </c>
      <c r="C270">
        <v>1</v>
      </c>
      <c r="D270" t="s">
        <v>1078</v>
      </c>
      <c r="E270">
        <v>1</v>
      </c>
      <c r="F270" t="s">
        <v>180</v>
      </c>
      <c r="G270" t="s">
        <v>181</v>
      </c>
      <c r="H270" t="s">
        <v>182</v>
      </c>
      <c r="I270">
        <v>4772</v>
      </c>
      <c r="J270">
        <v>4624</v>
      </c>
      <c r="K270">
        <v>9396</v>
      </c>
      <c r="L270">
        <v>5316</v>
      </c>
      <c r="M270">
        <v>5115</v>
      </c>
      <c r="N270">
        <v>10431</v>
      </c>
      <c r="O270">
        <v>297995</v>
      </c>
      <c r="P270">
        <v>414386</v>
      </c>
      <c r="Q270">
        <v>712381</v>
      </c>
      <c r="R270">
        <v>621695</v>
      </c>
      <c r="S270">
        <v>869894</v>
      </c>
      <c r="T270">
        <v>1491589</v>
      </c>
    </row>
    <row r="271" spans="1:20" x14ac:dyDescent="0.25">
      <c r="A271">
        <v>2019</v>
      </c>
      <c r="B271">
        <v>2018</v>
      </c>
      <c r="C271">
        <v>1</v>
      </c>
      <c r="D271" t="s">
        <v>1078</v>
      </c>
      <c r="E271">
        <v>1</v>
      </c>
      <c r="F271" t="s">
        <v>183</v>
      </c>
      <c r="G271" t="s">
        <v>184</v>
      </c>
      <c r="H271" t="s">
        <v>185</v>
      </c>
      <c r="I271">
        <v>467</v>
      </c>
      <c r="J271">
        <v>850</v>
      </c>
      <c r="K271">
        <v>1317</v>
      </c>
      <c r="L271">
        <v>484</v>
      </c>
      <c r="M271">
        <v>882</v>
      </c>
      <c r="N271">
        <v>1366</v>
      </c>
      <c r="O271">
        <v>38831</v>
      </c>
      <c r="P271">
        <v>174411</v>
      </c>
      <c r="Q271">
        <v>213242</v>
      </c>
      <c r="R271">
        <v>55416</v>
      </c>
      <c r="S271">
        <v>214221</v>
      </c>
      <c r="T271">
        <v>269637</v>
      </c>
    </row>
    <row r="272" spans="1:20" x14ac:dyDescent="0.25">
      <c r="A272">
        <v>2019</v>
      </c>
      <c r="B272">
        <v>2018</v>
      </c>
      <c r="C272">
        <v>1</v>
      </c>
      <c r="D272" t="s">
        <v>1078</v>
      </c>
      <c r="E272">
        <v>1</v>
      </c>
      <c r="F272" t="s">
        <v>186</v>
      </c>
      <c r="G272" t="s">
        <v>187</v>
      </c>
      <c r="H272" t="s">
        <v>188</v>
      </c>
      <c r="I272">
        <v>75</v>
      </c>
      <c r="J272">
        <v>31</v>
      </c>
      <c r="K272">
        <v>106</v>
      </c>
      <c r="L272">
        <v>83</v>
      </c>
      <c r="M272">
        <v>38</v>
      </c>
      <c r="N272">
        <v>121</v>
      </c>
      <c r="O272">
        <v>2165</v>
      </c>
      <c r="P272">
        <v>2639</v>
      </c>
      <c r="Q272">
        <v>4804</v>
      </c>
      <c r="R272">
        <v>3737</v>
      </c>
      <c r="S272">
        <v>4383</v>
      </c>
      <c r="T272">
        <v>8120</v>
      </c>
    </row>
    <row r="273" spans="1:20" x14ac:dyDescent="0.25">
      <c r="A273">
        <v>2019</v>
      </c>
      <c r="B273">
        <v>2018</v>
      </c>
      <c r="C273">
        <v>1</v>
      </c>
      <c r="D273" t="s">
        <v>1078</v>
      </c>
      <c r="E273">
        <v>1</v>
      </c>
      <c r="F273" t="s">
        <v>189</v>
      </c>
      <c r="G273" t="s">
        <v>190</v>
      </c>
      <c r="H273" t="s">
        <v>191</v>
      </c>
      <c r="I273">
        <v>3019</v>
      </c>
      <c r="J273">
        <v>2768</v>
      </c>
      <c r="K273">
        <v>5787</v>
      </c>
      <c r="L273">
        <v>3514</v>
      </c>
      <c r="M273">
        <v>3135</v>
      </c>
      <c r="N273">
        <v>6649</v>
      </c>
      <c r="O273">
        <v>33933</v>
      </c>
      <c r="P273">
        <v>41601</v>
      </c>
      <c r="Q273">
        <v>75534</v>
      </c>
      <c r="R273">
        <v>72571</v>
      </c>
      <c r="S273">
        <v>90140</v>
      </c>
      <c r="T273">
        <v>162711</v>
      </c>
    </row>
    <row r="274" spans="1:20" x14ac:dyDescent="0.25">
      <c r="A274">
        <v>2019</v>
      </c>
      <c r="B274">
        <v>2018</v>
      </c>
      <c r="C274">
        <v>1</v>
      </c>
      <c r="D274" t="s">
        <v>1078</v>
      </c>
      <c r="E274">
        <v>1</v>
      </c>
      <c r="F274" t="s">
        <v>192</v>
      </c>
      <c r="G274" t="s">
        <v>193</v>
      </c>
      <c r="H274" t="s">
        <v>825</v>
      </c>
      <c r="I274">
        <v>275</v>
      </c>
      <c r="J274">
        <v>142</v>
      </c>
      <c r="K274">
        <v>417</v>
      </c>
      <c r="L274">
        <v>290</v>
      </c>
      <c r="M274">
        <v>155</v>
      </c>
      <c r="N274">
        <v>445</v>
      </c>
      <c r="O274">
        <v>5072</v>
      </c>
      <c r="P274">
        <v>4926</v>
      </c>
      <c r="Q274">
        <v>9998</v>
      </c>
      <c r="R274">
        <v>8306</v>
      </c>
      <c r="S274">
        <v>7454</v>
      </c>
      <c r="T274">
        <v>15760</v>
      </c>
    </row>
    <row r="275" spans="1:20" x14ac:dyDescent="0.25">
      <c r="A275">
        <v>2019</v>
      </c>
      <c r="B275">
        <v>2018</v>
      </c>
      <c r="C275">
        <v>1</v>
      </c>
      <c r="D275" t="s">
        <v>1078</v>
      </c>
      <c r="E275">
        <v>1</v>
      </c>
      <c r="F275" t="s">
        <v>194</v>
      </c>
      <c r="G275" t="s">
        <v>195</v>
      </c>
      <c r="H275" t="s">
        <v>826</v>
      </c>
      <c r="I275">
        <v>30512</v>
      </c>
      <c r="J275">
        <v>40764</v>
      </c>
      <c r="K275">
        <v>71276</v>
      </c>
      <c r="L275">
        <v>36090</v>
      </c>
      <c r="M275">
        <v>48258</v>
      </c>
      <c r="N275">
        <v>84348</v>
      </c>
      <c r="O275">
        <v>1682854</v>
      </c>
      <c r="P275">
        <v>2295573</v>
      </c>
      <c r="Q275">
        <v>3978427</v>
      </c>
      <c r="R275">
        <v>2569719</v>
      </c>
      <c r="S275">
        <v>3716874</v>
      </c>
      <c r="T275">
        <v>6286593</v>
      </c>
    </row>
    <row r="276" spans="1:20" x14ac:dyDescent="0.25">
      <c r="A276">
        <v>2019</v>
      </c>
      <c r="B276">
        <v>2018</v>
      </c>
      <c r="C276">
        <v>1</v>
      </c>
      <c r="D276" t="s">
        <v>1078</v>
      </c>
      <c r="E276">
        <v>1</v>
      </c>
      <c r="F276" t="s">
        <v>196</v>
      </c>
      <c r="G276" t="s">
        <v>197</v>
      </c>
      <c r="H276" t="s">
        <v>198</v>
      </c>
      <c r="I276">
        <v>17753</v>
      </c>
      <c r="J276">
        <v>12029</v>
      </c>
      <c r="K276">
        <v>29782</v>
      </c>
      <c r="L276">
        <v>25789</v>
      </c>
      <c r="M276">
        <v>15774</v>
      </c>
      <c r="N276">
        <v>41563</v>
      </c>
      <c r="O276">
        <v>329187</v>
      </c>
      <c r="P276">
        <v>322183</v>
      </c>
      <c r="Q276">
        <v>651370</v>
      </c>
      <c r="R276">
        <v>1221430</v>
      </c>
      <c r="S276">
        <v>1162708</v>
      </c>
      <c r="T276">
        <v>2384138</v>
      </c>
    </row>
    <row r="277" spans="1:20" x14ac:dyDescent="0.25">
      <c r="A277">
        <v>2019</v>
      </c>
      <c r="B277">
        <v>2018</v>
      </c>
      <c r="C277">
        <v>1</v>
      </c>
      <c r="D277" t="s">
        <v>1078</v>
      </c>
      <c r="E277">
        <v>1</v>
      </c>
      <c r="F277" t="s">
        <v>199</v>
      </c>
      <c r="G277" t="s">
        <v>200</v>
      </c>
      <c r="H277" t="s">
        <v>201</v>
      </c>
      <c r="I277">
        <v>5315</v>
      </c>
      <c r="J277">
        <v>1515</v>
      </c>
      <c r="K277">
        <v>6830</v>
      </c>
      <c r="L277">
        <v>10208</v>
      </c>
      <c r="M277">
        <v>2791</v>
      </c>
      <c r="N277">
        <v>12999</v>
      </c>
      <c r="O277">
        <v>70621</v>
      </c>
      <c r="P277">
        <v>27122</v>
      </c>
      <c r="Q277">
        <v>97743</v>
      </c>
      <c r="R277">
        <v>304029</v>
      </c>
      <c r="S277">
        <v>89302</v>
      </c>
      <c r="T277">
        <v>393331</v>
      </c>
    </row>
    <row r="278" spans="1:20" x14ac:dyDescent="0.25">
      <c r="A278">
        <v>2019</v>
      </c>
      <c r="B278">
        <v>2018</v>
      </c>
      <c r="C278">
        <v>1</v>
      </c>
      <c r="D278" t="s">
        <v>1078</v>
      </c>
      <c r="E278">
        <v>1</v>
      </c>
      <c r="F278" t="s">
        <v>202</v>
      </c>
      <c r="G278" t="s">
        <v>203</v>
      </c>
      <c r="H278" t="s">
        <v>204</v>
      </c>
      <c r="I278">
        <v>18695</v>
      </c>
      <c r="J278">
        <v>18182</v>
      </c>
      <c r="K278">
        <v>36877</v>
      </c>
      <c r="L278">
        <v>20998</v>
      </c>
      <c r="M278">
        <v>20049</v>
      </c>
      <c r="N278">
        <v>41047</v>
      </c>
      <c r="O278">
        <v>2418921</v>
      </c>
      <c r="P278">
        <v>2608373</v>
      </c>
      <c r="Q278">
        <v>5027294</v>
      </c>
      <c r="R278">
        <v>3197340</v>
      </c>
      <c r="S278">
        <v>3457965</v>
      </c>
      <c r="T278">
        <v>6655305</v>
      </c>
    </row>
    <row r="279" spans="1:20" x14ac:dyDescent="0.25">
      <c r="A279">
        <v>2019</v>
      </c>
      <c r="B279">
        <v>2018</v>
      </c>
      <c r="C279">
        <v>1</v>
      </c>
      <c r="D279" t="s">
        <v>1078</v>
      </c>
      <c r="E279">
        <v>1</v>
      </c>
      <c r="F279" t="s">
        <v>205</v>
      </c>
      <c r="G279" t="s">
        <v>206</v>
      </c>
      <c r="H279" t="s">
        <v>207</v>
      </c>
      <c r="I279">
        <v>100664</v>
      </c>
      <c r="J279">
        <v>108964</v>
      </c>
      <c r="K279">
        <v>209628</v>
      </c>
      <c r="L279">
        <v>125019</v>
      </c>
      <c r="M279">
        <v>132582</v>
      </c>
      <c r="N279">
        <v>257601</v>
      </c>
      <c r="O279">
        <v>2036762</v>
      </c>
      <c r="P279">
        <v>3304869</v>
      </c>
      <c r="Q279">
        <v>5341631</v>
      </c>
      <c r="R279">
        <v>3908697</v>
      </c>
      <c r="S279">
        <v>5475973</v>
      </c>
      <c r="T279">
        <v>9384670</v>
      </c>
    </row>
    <row r="280" spans="1:20" x14ac:dyDescent="0.25">
      <c r="A280">
        <v>2019</v>
      </c>
      <c r="B280">
        <v>2018</v>
      </c>
      <c r="C280">
        <v>1</v>
      </c>
      <c r="D280" t="s">
        <v>1078</v>
      </c>
      <c r="E280">
        <v>1</v>
      </c>
      <c r="F280" t="s">
        <v>208</v>
      </c>
      <c r="G280" t="s">
        <v>209</v>
      </c>
      <c r="H280" t="s">
        <v>210</v>
      </c>
      <c r="I280">
        <v>2034</v>
      </c>
      <c r="J280">
        <v>1381</v>
      </c>
      <c r="K280">
        <v>3415</v>
      </c>
      <c r="L280">
        <v>2640</v>
      </c>
      <c r="M280">
        <v>1766</v>
      </c>
      <c r="N280">
        <v>4406</v>
      </c>
      <c r="O280">
        <v>25318</v>
      </c>
      <c r="P280">
        <v>48294</v>
      </c>
      <c r="Q280">
        <v>73612</v>
      </c>
      <c r="R280">
        <v>56564</v>
      </c>
      <c r="S280">
        <v>88625</v>
      </c>
      <c r="T280">
        <v>145189</v>
      </c>
    </row>
    <row r="281" spans="1:20" x14ac:dyDescent="0.25">
      <c r="A281">
        <v>2019</v>
      </c>
      <c r="B281">
        <v>2018</v>
      </c>
      <c r="C281">
        <v>1</v>
      </c>
      <c r="D281" t="s">
        <v>1078</v>
      </c>
      <c r="E281">
        <v>1</v>
      </c>
      <c r="F281" t="s">
        <v>211</v>
      </c>
      <c r="G281" t="s">
        <v>212</v>
      </c>
      <c r="H281" t="s">
        <v>213</v>
      </c>
      <c r="I281">
        <v>1432</v>
      </c>
      <c r="J281">
        <v>1761</v>
      </c>
      <c r="K281">
        <v>3193</v>
      </c>
      <c r="L281">
        <v>1710</v>
      </c>
      <c r="M281">
        <v>2016</v>
      </c>
      <c r="N281">
        <v>3726</v>
      </c>
      <c r="O281">
        <v>212074</v>
      </c>
      <c r="P281">
        <v>300479</v>
      </c>
      <c r="Q281">
        <v>512553</v>
      </c>
      <c r="R281">
        <v>288910</v>
      </c>
      <c r="S281">
        <v>422343</v>
      </c>
      <c r="T281">
        <v>711253</v>
      </c>
    </row>
    <row r="282" spans="1:20" x14ac:dyDescent="0.25">
      <c r="A282">
        <v>2019</v>
      </c>
      <c r="B282">
        <v>2018</v>
      </c>
      <c r="C282">
        <v>1</v>
      </c>
      <c r="D282" t="s">
        <v>1078</v>
      </c>
      <c r="E282">
        <v>1</v>
      </c>
      <c r="F282" t="s">
        <v>214</v>
      </c>
      <c r="G282" t="s">
        <v>215</v>
      </c>
      <c r="H282" t="s">
        <v>827</v>
      </c>
      <c r="I282">
        <v>7356</v>
      </c>
      <c r="J282">
        <v>7510</v>
      </c>
      <c r="K282">
        <v>14866</v>
      </c>
      <c r="L282">
        <v>8569</v>
      </c>
      <c r="M282">
        <v>8634</v>
      </c>
      <c r="N282">
        <v>17203</v>
      </c>
      <c r="O282">
        <v>423135</v>
      </c>
      <c r="P282">
        <v>639641</v>
      </c>
      <c r="Q282">
        <v>1062776</v>
      </c>
      <c r="R282">
        <v>599012</v>
      </c>
      <c r="S282">
        <v>882781</v>
      </c>
      <c r="T282">
        <v>1481793</v>
      </c>
    </row>
    <row r="283" spans="1:20" x14ac:dyDescent="0.25">
      <c r="A283">
        <v>2019</v>
      </c>
      <c r="B283">
        <v>2018</v>
      </c>
      <c r="C283">
        <v>1</v>
      </c>
      <c r="D283" t="s">
        <v>1078</v>
      </c>
      <c r="E283">
        <v>1</v>
      </c>
      <c r="F283" t="s">
        <v>216</v>
      </c>
      <c r="G283" t="s">
        <v>217</v>
      </c>
      <c r="H283" t="s">
        <v>218</v>
      </c>
      <c r="I283">
        <v>3297</v>
      </c>
      <c r="J283">
        <v>3579</v>
      </c>
      <c r="K283">
        <v>6876</v>
      </c>
      <c r="L283">
        <v>4144</v>
      </c>
      <c r="M283">
        <v>4330</v>
      </c>
      <c r="N283">
        <v>8474</v>
      </c>
      <c r="O283">
        <v>36923</v>
      </c>
      <c r="P283">
        <v>43377</v>
      </c>
      <c r="Q283">
        <v>80300</v>
      </c>
      <c r="R283">
        <v>108393</v>
      </c>
      <c r="S283">
        <v>128719</v>
      </c>
      <c r="T283">
        <v>237112</v>
      </c>
    </row>
    <row r="284" spans="1:20" x14ac:dyDescent="0.25">
      <c r="A284">
        <v>2019</v>
      </c>
      <c r="B284">
        <v>2018</v>
      </c>
      <c r="C284">
        <v>1</v>
      </c>
      <c r="D284" t="s">
        <v>1078</v>
      </c>
      <c r="E284">
        <v>1</v>
      </c>
      <c r="F284" t="s">
        <v>219</v>
      </c>
      <c r="G284" t="s">
        <v>220</v>
      </c>
      <c r="H284" t="s">
        <v>843</v>
      </c>
      <c r="I284">
        <v>557843</v>
      </c>
      <c r="J284">
        <v>690999</v>
      </c>
      <c r="K284">
        <v>1248842</v>
      </c>
      <c r="L284">
        <v>1013345</v>
      </c>
      <c r="M284">
        <v>1117697</v>
      </c>
      <c r="N284">
        <v>2131042</v>
      </c>
      <c r="O284">
        <v>263311</v>
      </c>
      <c r="P284">
        <v>420748</v>
      </c>
      <c r="Q284">
        <v>684059</v>
      </c>
      <c r="R284">
        <v>463040</v>
      </c>
      <c r="S284">
        <v>724491</v>
      </c>
      <c r="T284">
        <v>1187531</v>
      </c>
    </row>
    <row r="285" spans="1:20" x14ac:dyDescent="0.25">
      <c r="A285">
        <v>2019</v>
      </c>
      <c r="B285">
        <v>2018</v>
      </c>
      <c r="C285">
        <v>1</v>
      </c>
      <c r="D285" t="s">
        <v>1078</v>
      </c>
      <c r="E285">
        <v>1</v>
      </c>
      <c r="F285" t="s">
        <v>105</v>
      </c>
      <c r="G285" t="s">
        <v>105</v>
      </c>
      <c r="H285" t="s">
        <v>221</v>
      </c>
      <c r="I285">
        <v>55389</v>
      </c>
      <c r="J285">
        <v>47581</v>
      </c>
      <c r="K285">
        <v>102970</v>
      </c>
      <c r="L285">
        <v>59259</v>
      </c>
      <c r="M285">
        <v>50300</v>
      </c>
      <c r="N285">
        <v>109559</v>
      </c>
      <c r="O285">
        <v>1708960</v>
      </c>
      <c r="P285">
        <v>1909194</v>
      </c>
      <c r="Q285">
        <v>3618154</v>
      </c>
      <c r="R285">
        <v>2225276</v>
      </c>
      <c r="S285">
        <v>2464684</v>
      </c>
      <c r="T285">
        <v>4689960</v>
      </c>
    </row>
    <row r="286" spans="1:20" x14ac:dyDescent="0.25">
      <c r="A286">
        <v>2019</v>
      </c>
      <c r="B286">
        <v>2018</v>
      </c>
      <c r="C286">
        <v>1</v>
      </c>
      <c r="D286" t="s">
        <v>1078</v>
      </c>
      <c r="E286">
        <v>2</v>
      </c>
      <c r="F286" t="s">
        <v>107</v>
      </c>
      <c r="G286" t="s">
        <v>222</v>
      </c>
      <c r="H286" t="s">
        <v>223</v>
      </c>
      <c r="I286">
        <v>19832</v>
      </c>
      <c r="J286">
        <v>8637</v>
      </c>
      <c r="K286">
        <v>28469</v>
      </c>
      <c r="L286">
        <v>58913</v>
      </c>
      <c r="M286">
        <v>22232</v>
      </c>
      <c r="N286">
        <v>81145</v>
      </c>
      <c r="O286">
        <v>91758</v>
      </c>
      <c r="P286">
        <v>63898</v>
      </c>
      <c r="Q286">
        <v>155656</v>
      </c>
      <c r="R286">
        <v>426470</v>
      </c>
      <c r="S286">
        <v>241170</v>
      </c>
      <c r="T286">
        <v>667640</v>
      </c>
    </row>
    <row r="287" spans="1:20" x14ac:dyDescent="0.25">
      <c r="A287">
        <v>2019</v>
      </c>
      <c r="B287">
        <v>2018</v>
      </c>
      <c r="C287">
        <v>1</v>
      </c>
      <c r="D287" t="s">
        <v>1078</v>
      </c>
      <c r="E287">
        <v>2</v>
      </c>
      <c r="F287" t="s">
        <v>224</v>
      </c>
      <c r="G287" t="s">
        <v>225</v>
      </c>
      <c r="H287" t="s">
        <v>226</v>
      </c>
      <c r="I287">
        <v>114416</v>
      </c>
      <c r="J287">
        <v>88271</v>
      </c>
      <c r="K287">
        <v>202687</v>
      </c>
      <c r="L287">
        <v>290019</v>
      </c>
      <c r="M287">
        <v>207401</v>
      </c>
      <c r="N287">
        <v>497420</v>
      </c>
      <c r="O287">
        <v>552460</v>
      </c>
      <c r="P287">
        <v>580191</v>
      </c>
      <c r="Q287">
        <v>1132651</v>
      </c>
      <c r="R287">
        <v>2158490</v>
      </c>
      <c r="S287">
        <v>1994621</v>
      </c>
      <c r="T287">
        <v>4153111</v>
      </c>
    </row>
    <row r="288" spans="1:20" x14ac:dyDescent="0.25">
      <c r="A288">
        <v>2019</v>
      </c>
      <c r="B288">
        <v>2018</v>
      </c>
      <c r="C288">
        <v>1</v>
      </c>
      <c r="D288" t="s">
        <v>1078</v>
      </c>
      <c r="E288">
        <v>2</v>
      </c>
      <c r="F288" t="s">
        <v>227</v>
      </c>
      <c r="G288" t="s">
        <v>228</v>
      </c>
      <c r="H288" t="s">
        <v>229</v>
      </c>
      <c r="I288">
        <v>66255</v>
      </c>
      <c r="J288">
        <v>41351</v>
      </c>
      <c r="K288">
        <v>107606</v>
      </c>
      <c r="L288">
        <v>194883</v>
      </c>
      <c r="M288">
        <v>118618</v>
      </c>
      <c r="N288">
        <v>313501</v>
      </c>
      <c r="O288">
        <v>204786</v>
      </c>
      <c r="P288">
        <v>153076</v>
      </c>
      <c r="Q288">
        <v>357862</v>
      </c>
      <c r="R288">
        <v>828946</v>
      </c>
      <c r="S288">
        <v>545052</v>
      </c>
      <c r="T288">
        <v>1373998</v>
      </c>
    </row>
    <row r="289" spans="1:20" x14ac:dyDescent="0.25">
      <c r="A289">
        <v>2019</v>
      </c>
      <c r="B289">
        <v>2018</v>
      </c>
      <c r="C289">
        <v>1</v>
      </c>
      <c r="D289" t="s">
        <v>1078</v>
      </c>
      <c r="E289">
        <v>2</v>
      </c>
      <c r="F289" t="s">
        <v>230</v>
      </c>
      <c r="G289" t="s">
        <v>231</v>
      </c>
      <c r="H289" t="s">
        <v>232</v>
      </c>
      <c r="I289">
        <v>2008</v>
      </c>
      <c r="J289">
        <v>1624</v>
      </c>
      <c r="K289">
        <v>3632</v>
      </c>
      <c r="L289">
        <v>6468</v>
      </c>
      <c r="M289">
        <v>4797</v>
      </c>
      <c r="N289">
        <v>11265</v>
      </c>
      <c r="O289">
        <v>15940</v>
      </c>
      <c r="P289">
        <v>17887</v>
      </c>
      <c r="Q289">
        <v>33827</v>
      </c>
      <c r="R289">
        <v>47782</v>
      </c>
      <c r="S289">
        <v>52395</v>
      </c>
      <c r="T289">
        <v>100177</v>
      </c>
    </row>
    <row r="290" spans="1:20" x14ac:dyDescent="0.25">
      <c r="A290">
        <v>2019</v>
      </c>
      <c r="B290">
        <v>2018</v>
      </c>
      <c r="C290">
        <v>1</v>
      </c>
      <c r="D290" t="s">
        <v>1078</v>
      </c>
      <c r="E290">
        <v>2</v>
      </c>
      <c r="F290" t="s">
        <v>233</v>
      </c>
      <c r="G290" t="s">
        <v>234</v>
      </c>
      <c r="H290" t="s">
        <v>235</v>
      </c>
      <c r="I290">
        <v>53893</v>
      </c>
      <c r="J290">
        <v>44945</v>
      </c>
      <c r="K290">
        <v>98838</v>
      </c>
      <c r="L290">
        <v>103667</v>
      </c>
      <c r="M290">
        <v>77107</v>
      </c>
      <c r="N290">
        <v>180774</v>
      </c>
      <c r="O290">
        <v>1231689</v>
      </c>
      <c r="P290">
        <v>1502390</v>
      </c>
      <c r="Q290">
        <v>2734079</v>
      </c>
      <c r="R290">
        <v>3907645</v>
      </c>
      <c r="S290">
        <v>4298210</v>
      </c>
      <c r="T290">
        <v>8205855</v>
      </c>
    </row>
    <row r="291" spans="1:20" x14ac:dyDescent="0.25">
      <c r="A291">
        <v>2019</v>
      </c>
      <c r="B291">
        <v>2018</v>
      </c>
      <c r="C291">
        <v>1</v>
      </c>
      <c r="D291" t="s">
        <v>1078</v>
      </c>
      <c r="E291">
        <v>2</v>
      </c>
      <c r="F291" t="s">
        <v>236</v>
      </c>
      <c r="G291" t="s">
        <v>237</v>
      </c>
      <c r="H291" t="s">
        <v>238</v>
      </c>
      <c r="I291">
        <v>7588</v>
      </c>
      <c r="J291">
        <v>6731</v>
      </c>
      <c r="K291">
        <v>14319</v>
      </c>
      <c r="L291">
        <v>19511</v>
      </c>
      <c r="M291">
        <v>16493</v>
      </c>
      <c r="N291">
        <v>36004</v>
      </c>
      <c r="O291">
        <v>45499</v>
      </c>
      <c r="P291">
        <v>53854</v>
      </c>
      <c r="Q291">
        <v>99353</v>
      </c>
      <c r="R291">
        <v>142834</v>
      </c>
      <c r="S291">
        <v>157467</v>
      </c>
      <c r="T291">
        <v>300301</v>
      </c>
    </row>
    <row r="292" spans="1:20" x14ac:dyDescent="0.25">
      <c r="A292">
        <v>2019</v>
      </c>
      <c r="B292">
        <v>2018</v>
      </c>
      <c r="C292">
        <v>1</v>
      </c>
      <c r="D292" t="s">
        <v>1078</v>
      </c>
      <c r="E292">
        <v>2</v>
      </c>
      <c r="F292" t="s">
        <v>239</v>
      </c>
      <c r="G292" t="s">
        <v>239</v>
      </c>
      <c r="H292" t="s">
        <v>240</v>
      </c>
      <c r="I292">
        <v>1126</v>
      </c>
      <c r="J292">
        <v>132631</v>
      </c>
      <c r="K292">
        <v>133757</v>
      </c>
      <c r="L292">
        <v>1969</v>
      </c>
      <c r="M292">
        <v>248944</v>
      </c>
      <c r="N292">
        <v>250913</v>
      </c>
      <c r="O292">
        <v>13804</v>
      </c>
      <c r="P292">
        <v>1228229</v>
      </c>
      <c r="Q292">
        <v>1242033</v>
      </c>
      <c r="R292">
        <v>39851</v>
      </c>
      <c r="S292">
        <v>6188069</v>
      </c>
      <c r="T292">
        <v>6227920</v>
      </c>
    </row>
    <row r="293" spans="1:20" x14ac:dyDescent="0.25">
      <c r="A293">
        <v>2019</v>
      </c>
      <c r="B293">
        <v>2018</v>
      </c>
      <c r="C293">
        <v>1</v>
      </c>
      <c r="D293" t="s">
        <v>1078</v>
      </c>
      <c r="E293">
        <v>2</v>
      </c>
      <c r="F293" t="s">
        <v>241</v>
      </c>
      <c r="G293" t="s">
        <v>242</v>
      </c>
      <c r="H293" t="s">
        <v>243</v>
      </c>
      <c r="I293">
        <v>17</v>
      </c>
      <c r="J293">
        <v>47171</v>
      </c>
      <c r="K293">
        <v>47188</v>
      </c>
      <c r="L293">
        <v>25</v>
      </c>
      <c r="M293">
        <v>115158</v>
      </c>
      <c r="N293">
        <v>115183</v>
      </c>
      <c r="O293">
        <v>537</v>
      </c>
      <c r="P293">
        <v>465160</v>
      </c>
      <c r="Q293">
        <v>465697</v>
      </c>
      <c r="R293">
        <v>1090</v>
      </c>
      <c r="S293">
        <v>1712583</v>
      </c>
      <c r="T293">
        <v>1713673</v>
      </c>
    </row>
    <row r="294" spans="1:20" x14ac:dyDescent="0.25">
      <c r="A294">
        <v>2019</v>
      </c>
      <c r="B294">
        <v>2018</v>
      </c>
      <c r="C294">
        <v>1</v>
      </c>
      <c r="D294" t="s">
        <v>1078</v>
      </c>
      <c r="E294">
        <v>2</v>
      </c>
      <c r="F294" t="s">
        <v>244</v>
      </c>
      <c r="G294" t="s">
        <v>245</v>
      </c>
      <c r="H294" t="s">
        <v>246</v>
      </c>
      <c r="I294">
        <v>93583</v>
      </c>
      <c r="J294">
        <v>11</v>
      </c>
      <c r="K294">
        <v>93594</v>
      </c>
      <c r="L294">
        <v>165543</v>
      </c>
      <c r="M294">
        <v>22</v>
      </c>
      <c r="N294">
        <v>165565</v>
      </c>
      <c r="O294">
        <v>989487</v>
      </c>
      <c r="P294">
        <v>636</v>
      </c>
      <c r="Q294">
        <v>990123</v>
      </c>
      <c r="R294">
        <v>3722220</v>
      </c>
      <c r="S294">
        <v>1107</v>
      </c>
      <c r="T294">
        <v>3723327</v>
      </c>
    </row>
    <row r="295" spans="1:20" x14ac:dyDescent="0.25">
      <c r="A295">
        <v>2019</v>
      </c>
      <c r="B295">
        <v>2018</v>
      </c>
      <c r="C295">
        <v>1</v>
      </c>
      <c r="D295" t="s">
        <v>1078</v>
      </c>
      <c r="E295">
        <v>2</v>
      </c>
      <c r="F295" t="s">
        <v>247</v>
      </c>
      <c r="G295" t="s">
        <v>248</v>
      </c>
      <c r="H295" t="s">
        <v>249</v>
      </c>
      <c r="I295">
        <v>64511</v>
      </c>
      <c r="J295">
        <v>25284</v>
      </c>
      <c r="K295">
        <v>89795</v>
      </c>
      <c r="L295">
        <v>146017</v>
      </c>
      <c r="M295">
        <v>54764</v>
      </c>
      <c r="N295">
        <v>200781</v>
      </c>
      <c r="O295">
        <v>359871</v>
      </c>
      <c r="P295">
        <v>203410</v>
      </c>
      <c r="Q295">
        <v>563281</v>
      </c>
      <c r="R295">
        <v>1699801</v>
      </c>
      <c r="S295">
        <v>827969</v>
      </c>
      <c r="T295">
        <v>2527770</v>
      </c>
    </row>
    <row r="296" spans="1:20" x14ac:dyDescent="0.25">
      <c r="A296">
        <v>2019</v>
      </c>
      <c r="B296">
        <v>2018</v>
      </c>
      <c r="C296">
        <v>1</v>
      </c>
      <c r="D296" t="s">
        <v>1078</v>
      </c>
      <c r="E296">
        <v>2</v>
      </c>
      <c r="F296" t="s">
        <v>250</v>
      </c>
      <c r="G296" t="s">
        <v>251</v>
      </c>
      <c r="H296" t="s">
        <v>844</v>
      </c>
      <c r="I296">
        <v>9344</v>
      </c>
      <c r="J296">
        <v>8105</v>
      </c>
      <c r="K296">
        <v>17449</v>
      </c>
      <c r="L296">
        <v>22086</v>
      </c>
      <c r="M296">
        <v>18218</v>
      </c>
      <c r="N296">
        <v>40304</v>
      </c>
      <c r="O296">
        <v>57773</v>
      </c>
      <c r="P296">
        <v>74231</v>
      </c>
      <c r="Q296">
        <v>132004</v>
      </c>
      <c r="R296">
        <v>188532</v>
      </c>
      <c r="S296">
        <v>217378</v>
      </c>
      <c r="T296">
        <v>405910</v>
      </c>
    </row>
    <row r="297" spans="1:20" x14ac:dyDescent="0.25">
      <c r="A297">
        <v>2019</v>
      </c>
      <c r="B297">
        <v>2018</v>
      </c>
      <c r="C297">
        <v>1</v>
      </c>
      <c r="D297" t="s">
        <v>1078</v>
      </c>
      <c r="E297">
        <v>2</v>
      </c>
      <c r="F297" t="s">
        <v>252</v>
      </c>
      <c r="G297" t="s">
        <v>253</v>
      </c>
      <c r="H297" t="s">
        <v>254</v>
      </c>
      <c r="I297">
        <v>4686</v>
      </c>
      <c r="J297">
        <v>9336</v>
      </c>
      <c r="K297">
        <v>14022</v>
      </c>
      <c r="L297">
        <v>9669</v>
      </c>
      <c r="M297">
        <v>17125</v>
      </c>
      <c r="N297">
        <v>26794</v>
      </c>
      <c r="O297">
        <v>47832</v>
      </c>
      <c r="P297">
        <v>133435</v>
      </c>
      <c r="Q297">
        <v>181267</v>
      </c>
      <c r="R297">
        <v>172805</v>
      </c>
      <c r="S297">
        <v>496360</v>
      </c>
      <c r="T297">
        <v>669165</v>
      </c>
    </row>
    <row r="298" spans="1:20" x14ac:dyDescent="0.25">
      <c r="A298">
        <v>2019</v>
      </c>
      <c r="B298">
        <v>2018</v>
      </c>
      <c r="C298">
        <v>1</v>
      </c>
      <c r="D298" t="s">
        <v>1078</v>
      </c>
      <c r="E298">
        <v>2</v>
      </c>
      <c r="F298" t="s">
        <v>255</v>
      </c>
      <c r="G298" t="s">
        <v>256</v>
      </c>
      <c r="H298" t="s">
        <v>845</v>
      </c>
      <c r="I298">
        <v>150914</v>
      </c>
      <c r="J298">
        <v>153700</v>
      </c>
      <c r="K298">
        <v>304614</v>
      </c>
      <c r="L298">
        <v>575688</v>
      </c>
      <c r="M298">
        <v>551413</v>
      </c>
      <c r="N298">
        <v>1127101</v>
      </c>
      <c r="O298">
        <v>476086</v>
      </c>
      <c r="P298">
        <v>558413</v>
      </c>
      <c r="Q298">
        <v>1034499</v>
      </c>
      <c r="R298">
        <v>1635399</v>
      </c>
      <c r="S298">
        <v>1852186</v>
      </c>
      <c r="T298">
        <v>3487585</v>
      </c>
    </row>
    <row r="299" spans="1:20" x14ac:dyDescent="0.25">
      <c r="A299">
        <v>2019</v>
      </c>
      <c r="B299">
        <v>2018</v>
      </c>
      <c r="C299">
        <v>1</v>
      </c>
      <c r="D299" t="s">
        <v>1078</v>
      </c>
      <c r="E299">
        <v>2</v>
      </c>
      <c r="F299" t="s">
        <v>257</v>
      </c>
      <c r="G299" t="s">
        <v>258</v>
      </c>
      <c r="H299" t="s">
        <v>846</v>
      </c>
      <c r="I299">
        <v>50000</v>
      </c>
      <c r="J299">
        <v>41429</v>
      </c>
      <c r="K299">
        <v>91429</v>
      </c>
      <c r="L299">
        <v>146062</v>
      </c>
      <c r="M299">
        <v>116260</v>
      </c>
      <c r="N299">
        <v>262322</v>
      </c>
      <c r="O299">
        <v>256571</v>
      </c>
      <c r="P299">
        <v>254026</v>
      </c>
      <c r="Q299">
        <v>510597</v>
      </c>
      <c r="R299">
        <v>1311522</v>
      </c>
      <c r="S299">
        <v>1265329</v>
      </c>
      <c r="T299">
        <v>2576851</v>
      </c>
    </row>
    <row r="300" spans="1:20" x14ac:dyDescent="0.25">
      <c r="A300">
        <v>2019</v>
      </c>
      <c r="B300">
        <v>2018</v>
      </c>
      <c r="C300">
        <v>1</v>
      </c>
      <c r="D300" t="s">
        <v>1078</v>
      </c>
      <c r="E300">
        <v>2</v>
      </c>
      <c r="F300" t="s">
        <v>259</v>
      </c>
      <c r="G300" t="s">
        <v>259</v>
      </c>
      <c r="H300" t="s">
        <v>260</v>
      </c>
      <c r="I300">
        <v>20322</v>
      </c>
      <c r="J300">
        <v>12435</v>
      </c>
      <c r="K300">
        <v>32757</v>
      </c>
      <c r="L300">
        <v>29347</v>
      </c>
      <c r="M300">
        <v>17517</v>
      </c>
      <c r="N300">
        <v>46864</v>
      </c>
      <c r="O300">
        <v>4853</v>
      </c>
      <c r="P300">
        <v>4581</v>
      </c>
      <c r="Q300">
        <v>9434</v>
      </c>
      <c r="R300">
        <v>10738</v>
      </c>
      <c r="S300">
        <v>9980</v>
      </c>
      <c r="T300">
        <v>20718</v>
      </c>
    </row>
    <row r="301" spans="1:20" x14ac:dyDescent="0.25">
      <c r="A301">
        <v>2019</v>
      </c>
      <c r="B301">
        <v>2018</v>
      </c>
      <c r="C301">
        <v>1</v>
      </c>
      <c r="D301" t="s">
        <v>1078</v>
      </c>
      <c r="E301">
        <v>2</v>
      </c>
      <c r="F301" t="s">
        <v>261</v>
      </c>
      <c r="G301" t="s">
        <v>262</v>
      </c>
      <c r="H301" t="s">
        <v>263</v>
      </c>
      <c r="I301">
        <v>13177</v>
      </c>
      <c r="J301">
        <v>38588</v>
      </c>
      <c r="K301">
        <v>51765</v>
      </c>
      <c r="L301">
        <v>18315</v>
      </c>
      <c r="M301">
        <v>51773</v>
      </c>
      <c r="N301">
        <v>70088</v>
      </c>
      <c r="O301">
        <v>510767</v>
      </c>
      <c r="P301">
        <v>634634</v>
      </c>
      <c r="Q301">
        <v>1145401</v>
      </c>
      <c r="R301">
        <v>1196670</v>
      </c>
      <c r="S301">
        <v>1372918</v>
      </c>
      <c r="T301">
        <v>2569588</v>
      </c>
    </row>
    <row r="302" spans="1:20" x14ac:dyDescent="0.25">
      <c r="A302">
        <v>2019</v>
      </c>
      <c r="B302">
        <v>2018</v>
      </c>
      <c r="C302">
        <v>1</v>
      </c>
      <c r="D302" t="s">
        <v>1078</v>
      </c>
      <c r="E302">
        <v>2</v>
      </c>
      <c r="F302" t="s">
        <v>264</v>
      </c>
      <c r="G302" t="s">
        <v>265</v>
      </c>
      <c r="H302" t="s">
        <v>266</v>
      </c>
      <c r="I302">
        <v>182689</v>
      </c>
      <c r="J302">
        <v>311745</v>
      </c>
      <c r="K302">
        <v>494434</v>
      </c>
      <c r="L302">
        <v>251472</v>
      </c>
      <c r="M302">
        <v>405851</v>
      </c>
      <c r="N302">
        <v>657323</v>
      </c>
      <c r="O302">
        <v>4162434</v>
      </c>
      <c r="P302">
        <v>6974897</v>
      </c>
      <c r="Q302">
        <v>11137331</v>
      </c>
      <c r="R302">
        <v>9984885</v>
      </c>
      <c r="S302">
        <v>16660410</v>
      </c>
      <c r="T302">
        <v>26645295</v>
      </c>
    </row>
    <row r="303" spans="1:20" x14ac:dyDescent="0.25">
      <c r="A303">
        <v>2019</v>
      </c>
      <c r="B303">
        <v>2018</v>
      </c>
      <c r="C303">
        <v>1</v>
      </c>
      <c r="D303" t="s">
        <v>1078</v>
      </c>
      <c r="E303">
        <v>2</v>
      </c>
      <c r="F303" t="s">
        <v>267</v>
      </c>
      <c r="G303" t="s">
        <v>108</v>
      </c>
      <c r="H303" t="s">
        <v>268</v>
      </c>
      <c r="I303">
        <v>138678</v>
      </c>
      <c r="J303">
        <v>144884</v>
      </c>
      <c r="K303">
        <v>283562</v>
      </c>
      <c r="L303">
        <v>186486</v>
      </c>
      <c r="M303">
        <v>186418</v>
      </c>
      <c r="N303">
        <v>372904</v>
      </c>
      <c r="O303">
        <v>1267873</v>
      </c>
      <c r="P303">
        <v>2119169</v>
      </c>
      <c r="Q303">
        <v>3387042</v>
      </c>
      <c r="R303">
        <v>2826369</v>
      </c>
      <c r="S303">
        <v>4087754</v>
      </c>
      <c r="T303">
        <v>6914123</v>
      </c>
    </row>
    <row r="304" spans="1:20" x14ac:dyDescent="0.25">
      <c r="A304">
        <v>2019</v>
      </c>
      <c r="B304">
        <v>2018</v>
      </c>
      <c r="C304">
        <v>1</v>
      </c>
      <c r="D304" t="s">
        <v>1078</v>
      </c>
      <c r="E304">
        <v>3</v>
      </c>
      <c r="F304" t="s">
        <v>110</v>
      </c>
      <c r="G304" t="s">
        <v>269</v>
      </c>
      <c r="H304" t="s">
        <v>270</v>
      </c>
      <c r="I304">
        <v>135753</v>
      </c>
      <c r="J304">
        <v>270574</v>
      </c>
      <c r="K304">
        <v>406327</v>
      </c>
      <c r="L304">
        <v>175961</v>
      </c>
      <c r="M304">
        <v>322092</v>
      </c>
      <c r="N304">
        <v>498053</v>
      </c>
      <c r="O304">
        <v>743113</v>
      </c>
      <c r="P304">
        <v>2083533</v>
      </c>
      <c r="Q304">
        <v>2826646</v>
      </c>
      <c r="R304">
        <v>1900192</v>
      </c>
      <c r="S304">
        <v>5134525</v>
      </c>
      <c r="T304">
        <v>7034717</v>
      </c>
    </row>
    <row r="305" spans="1:20" x14ac:dyDescent="0.25">
      <c r="A305">
        <v>2019</v>
      </c>
      <c r="B305">
        <v>2018</v>
      </c>
      <c r="C305">
        <v>1</v>
      </c>
      <c r="D305" t="s">
        <v>1078</v>
      </c>
      <c r="E305">
        <v>3</v>
      </c>
      <c r="F305" t="s">
        <v>271</v>
      </c>
      <c r="G305" t="s">
        <v>272</v>
      </c>
      <c r="H305" t="s">
        <v>273</v>
      </c>
      <c r="I305">
        <v>5629</v>
      </c>
      <c r="J305">
        <v>7073</v>
      </c>
      <c r="K305">
        <v>12702</v>
      </c>
      <c r="L305">
        <v>9487</v>
      </c>
      <c r="M305">
        <v>11078</v>
      </c>
      <c r="N305">
        <v>20565</v>
      </c>
      <c r="O305">
        <v>72403</v>
      </c>
      <c r="P305">
        <v>97012</v>
      </c>
      <c r="Q305">
        <v>169415</v>
      </c>
      <c r="R305">
        <v>213648</v>
      </c>
      <c r="S305">
        <v>292542</v>
      </c>
      <c r="T305">
        <v>506190</v>
      </c>
    </row>
    <row r="306" spans="1:20" x14ac:dyDescent="0.25">
      <c r="A306">
        <v>2019</v>
      </c>
      <c r="B306">
        <v>2018</v>
      </c>
      <c r="C306">
        <v>1</v>
      </c>
      <c r="D306" t="s">
        <v>1078</v>
      </c>
      <c r="E306">
        <v>3</v>
      </c>
      <c r="F306" t="s">
        <v>274</v>
      </c>
      <c r="G306" t="s">
        <v>275</v>
      </c>
      <c r="H306" t="s">
        <v>276</v>
      </c>
      <c r="I306">
        <v>323426</v>
      </c>
      <c r="J306">
        <v>464328</v>
      </c>
      <c r="K306">
        <v>787754</v>
      </c>
      <c r="L306">
        <v>466446</v>
      </c>
      <c r="M306">
        <v>593149</v>
      </c>
      <c r="N306">
        <v>1059595</v>
      </c>
      <c r="O306">
        <v>930503</v>
      </c>
      <c r="P306">
        <v>1493266</v>
      </c>
      <c r="Q306">
        <v>2423769</v>
      </c>
      <c r="R306">
        <v>2000192</v>
      </c>
      <c r="S306">
        <v>2955937</v>
      </c>
      <c r="T306">
        <v>4956129</v>
      </c>
    </row>
    <row r="307" spans="1:20" x14ac:dyDescent="0.25">
      <c r="A307">
        <v>2019</v>
      </c>
      <c r="B307">
        <v>2018</v>
      </c>
      <c r="C307">
        <v>1</v>
      </c>
      <c r="D307" t="s">
        <v>1078</v>
      </c>
      <c r="E307">
        <v>3</v>
      </c>
      <c r="F307" t="s">
        <v>277</v>
      </c>
      <c r="G307" t="s">
        <v>278</v>
      </c>
      <c r="H307" t="s">
        <v>279</v>
      </c>
      <c r="I307">
        <v>215236</v>
      </c>
      <c r="J307">
        <v>191791</v>
      </c>
      <c r="K307">
        <v>407027</v>
      </c>
      <c r="L307">
        <v>299133</v>
      </c>
      <c r="M307">
        <v>253459</v>
      </c>
      <c r="N307">
        <v>552592</v>
      </c>
      <c r="O307">
        <v>661339</v>
      </c>
      <c r="P307">
        <v>838966</v>
      </c>
      <c r="Q307">
        <v>1500305</v>
      </c>
      <c r="R307">
        <v>1941706</v>
      </c>
      <c r="S307">
        <v>2470731</v>
      </c>
      <c r="T307">
        <v>4412437</v>
      </c>
    </row>
    <row r="308" spans="1:20" x14ac:dyDescent="0.25">
      <c r="A308">
        <v>2019</v>
      </c>
      <c r="B308">
        <v>2018</v>
      </c>
      <c r="C308">
        <v>1</v>
      </c>
      <c r="D308" t="s">
        <v>1078</v>
      </c>
      <c r="E308">
        <v>3</v>
      </c>
      <c r="F308" t="s">
        <v>280</v>
      </c>
      <c r="G308" t="s">
        <v>281</v>
      </c>
      <c r="H308" t="s">
        <v>282</v>
      </c>
      <c r="I308">
        <v>47040</v>
      </c>
      <c r="J308">
        <v>47643</v>
      </c>
      <c r="K308">
        <v>94683</v>
      </c>
      <c r="L308">
        <v>66099</v>
      </c>
      <c r="M308">
        <v>64197</v>
      </c>
      <c r="N308">
        <v>130296</v>
      </c>
      <c r="O308">
        <v>391940</v>
      </c>
      <c r="P308">
        <v>527092</v>
      </c>
      <c r="Q308">
        <v>919032</v>
      </c>
      <c r="R308">
        <v>919640</v>
      </c>
      <c r="S308">
        <v>1249657</v>
      </c>
      <c r="T308">
        <v>2169297</v>
      </c>
    </row>
    <row r="309" spans="1:20" x14ac:dyDescent="0.25">
      <c r="A309">
        <v>2019</v>
      </c>
      <c r="B309">
        <v>2018</v>
      </c>
      <c r="C309">
        <v>1</v>
      </c>
      <c r="D309" t="s">
        <v>1078</v>
      </c>
      <c r="E309">
        <v>3</v>
      </c>
      <c r="F309" t="s">
        <v>283</v>
      </c>
      <c r="G309" t="s">
        <v>111</v>
      </c>
      <c r="H309" t="s">
        <v>284</v>
      </c>
      <c r="I309">
        <v>47177</v>
      </c>
      <c r="J309">
        <v>44952</v>
      </c>
      <c r="K309">
        <v>92129</v>
      </c>
      <c r="L309">
        <v>79579</v>
      </c>
      <c r="M309">
        <v>72168</v>
      </c>
      <c r="N309">
        <v>151747</v>
      </c>
      <c r="O309">
        <v>328190</v>
      </c>
      <c r="P309">
        <v>440384</v>
      </c>
      <c r="Q309">
        <v>768574</v>
      </c>
      <c r="R309">
        <v>896168</v>
      </c>
      <c r="S309">
        <v>1210037</v>
      </c>
      <c r="T309">
        <v>2106205</v>
      </c>
    </row>
    <row r="310" spans="1:20" x14ac:dyDescent="0.25">
      <c r="A310">
        <v>2019</v>
      </c>
      <c r="B310">
        <v>2018</v>
      </c>
      <c r="C310">
        <v>1</v>
      </c>
      <c r="D310" t="s">
        <v>1078</v>
      </c>
      <c r="E310">
        <v>4</v>
      </c>
      <c r="F310" t="s">
        <v>112</v>
      </c>
      <c r="G310" t="s">
        <v>285</v>
      </c>
      <c r="H310" t="s">
        <v>286</v>
      </c>
      <c r="I310">
        <v>337154</v>
      </c>
      <c r="J310">
        <v>1052651</v>
      </c>
      <c r="K310">
        <v>1389805</v>
      </c>
      <c r="L310">
        <v>513808</v>
      </c>
      <c r="M310">
        <v>1506284</v>
      </c>
      <c r="N310">
        <v>2020092</v>
      </c>
      <c r="O310">
        <v>3413464</v>
      </c>
      <c r="P310">
        <v>10526645</v>
      </c>
      <c r="Q310">
        <v>13940109</v>
      </c>
      <c r="R310">
        <v>13207195</v>
      </c>
      <c r="S310">
        <v>48471206</v>
      </c>
      <c r="T310">
        <v>61678401</v>
      </c>
    </row>
    <row r="311" spans="1:20" x14ac:dyDescent="0.25">
      <c r="A311">
        <v>2019</v>
      </c>
      <c r="B311">
        <v>2018</v>
      </c>
      <c r="C311">
        <v>1</v>
      </c>
      <c r="D311" t="s">
        <v>1078</v>
      </c>
      <c r="E311">
        <v>4</v>
      </c>
      <c r="F311" t="s">
        <v>287</v>
      </c>
      <c r="G311" t="s">
        <v>288</v>
      </c>
      <c r="H311" t="s">
        <v>289</v>
      </c>
      <c r="I311">
        <v>840361</v>
      </c>
      <c r="J311">
        <v>817619</v>
      </c>
      <c r="K311">
        <v>1657980</v>
      </c>
      <c r="L311">
        <v>1563518</v>
      </c>
      <c r="M311">
        <v>1396463</v>
      </c>
      <c r="N311">
        <v>2959981</v>
      </c>
      <c r="O311">
        <v>4150138</v>
      </c>
      <c r="P311">
        <v>4268805</v>
      </c>
      <c r="Q311">
        <v>8418943</v>
      </c>
      <c r="R311">
        <v>30634794</v>
      </c>
      <c r="S311">
        <v>29464083</v>
      </c>
      <c r="T311">
        <v>60098877</v>
      </c>
    </row>
    <row r="312" spans="1:20" x14ac:dyDescent="0.25">
      <c r="A312">
        <v>2019</v>
      </c>
      <c r="B312">
        <v>2018</v>
      </c>
      <c r="C312">
        <v>1</v>
      </c>
      <c r="D312" t="s">
        <v>1078</v>
      </c>
      <c r="E312">
        <v>4</v>
      </c>
      <c r="F312" t="s">
        <v>290</v>
      </c>
      <c r="G312" t="s">
        <v>291</v>
      </c>
      <c r="H312" t="s">
        <v>828</v>
      </c>
      <c r="I312">
        <v>12015</v>
      </c>
      <c r="J312">
        <v>13228</v>
      </c>
      <c r="K312">
        <v>25243</v>
      </c>
      <c r="L312">
        <v>12740</v>
      </c>
      <c r="M312">
        <v>13993</v>
      </c>
      <c r="N312">
        <v>26733</v>
      </c>
      <c r="O312">
        <v>68147</v>
      </c>
      <c r="P312">
        <v>99708</v>
      </c>
      <c r="Q312">
        <v>167855</v>
      </c>
      <c r="R312">
        <v>141513</v>
      </c>
      <c r="S312">
        <v>202741</v>
      </c>
      <c r="T312">
        <v>344254</v>
      </c>
    </row>
    <row r="313" spans="1:20" x14ac:dyDescent="0.25">
      <c r="A313">
        <v>2019</v>
      </c>
      <c r="B313">
        <v>2018</v>
      </c>
      <c r="C313">
        <v>1</v>
      </c>
      <c r="D313" t="s">
        <v>1078</v>
      </c>
      <c r="E313">
        <v>4</v>
      </c>
      <c r="F313" t="s">
        <v>292</v>
      </c>
      <c r="G313" t="s">
        <v>293</v>
      </c>
      <c r="H313" t="s">
        <v>294</v>
      </c>
      <c r="I313">
        <v>26778</v>
      </c>
      <c r="J313">
        <v>39861</v>
      </c>
      <c r="K313">
        <v>66639</v>
      </c>
      <c r="L313">
        <v>38207</v>
      </c>
      <c r="M313">
        <v>54819</v>
      </c>
      <c r="N313">
        <v>93026</v>
      </c>
      <c r="O313">
        <v>569421</v>
      </c>
      <c r="P313">
        <v>1838354</v>
      </c>
      <c r="Q313">
        <v>2407775</v>
      </c>
      <c r="R313">
        <v>1727379</v>
      </c>
      <c r="S313">
        <v>4309927</v>
      </c>
      <c r="T313">
        <v>6037306</v>
      </c>
    </row>
    <row r="314" spans="1:20" x14ac:dyDescent="0.25">
      <c r="A314">
        <v>2019</v>
      </c>
      <c r="B314">
        <v>2018</v>
      </c>
      <c r="C314">
        <v>1</v>
      </c>
      <c r="D314" t="s">
        <v>1078</v>
      </c>
      <c r="E314">
        <v>4</v>
      </c>
      <c r="F314" t="s">
        <v>295</v>
      </c>
      <c r="G314" t="s">
        <v>296</v>
      </c>
      <c r="H314" t="s">
        <v>297</v>
      </c>
      <c r="I314">
        <v>90237</v>
      </c>
      <c r="J314">
        <v>106132</v>
      </c>
      <c r="K314">
        <v>196369</v>
      </c>
      <c r="L314">
        <v>112800</v>
      </c>
      <c r="M314">
        <v>128445</v>
      </c>
      <c r="N314">
        <v>241245</v>
      </c>
      <c r="O314">
        <v>57346</v>
      </c>
      <c r="P314">
        <v>86015</v>
      </c>
      <c r="Q314">
        <v>143361</v>
      </c>
      <c r="R314">
        <v>118802</v>
      </c>
      <c r="S314">
        <v>178034</v>
      </c>
      <c r="T314">
        <v>296836</v>
      </c>
    </row>
    <row r="315" spans="1:20" x14ac:dyDescent="0.25">
      <c r="A315">
        <v>2019</v>
      </c>
      <c r="B315">
        <v>2018</v>
      </c>
      <c r="C315">
        <v>1</v>
      </c>
      <c r="D315" t="s">
        <v>1078</v>
      </c>
      <c r="E315">
        <v>4</v>
      </c>
      <c r="F315" t="s">
        <v>298</v>
      </c>
      <c r="G315" t="s">
        <v>299</v>
      </c>
      <c r="H315" t="s">
        <v>300</v>
      </c>
      <c r="I315">
        <v>192380</v>
      </c>
      <c r="J315">
        <v>268644</v>
      </c>
      <c r="K315">
        <v>461024</v>
      </c>
      <c r="L315">
        <v>265156</v>
      </c>
      <c r="M315">
        <v>365284</v>
      </c>
      <c r="N315">
        <v>630440</v>
      </c>
      <c r="O315">
        <v>1176865</v>
      </c>
      <c r="P315">
        <v>2711476</v>
      </c>
      <c r="Q315">
        <v>3888341</v>
      </c>
      <c r="R315">
        <v>3116262</v>
      </c>
      <c r="S315">
        <v>7077524</v>
      </c>
      <c r="T315">
        <v>10193786</v>
      </c>
    </row>
    <row r="316" spans="1:20" x14ac:dyDescent="0.25">
      <c r="A316">
        <v>2019</v>
      </c>
      <c r="B316">
        <v>2018</v>
      </c>
      <c r="C316">
        <v>1</v>
      </c>
      <c r="D316" t="s">
        <v>1078</v>
      </c>
      <c r="E316">
        <v>4</v>
      </c>
      <c r="F316" t="s">
        <v>301</v>
      </c>
      <c r="G316" t="s">
        <v>302</v>
      </c>
      <c r="H316" t="s">
        <v>303</v>
      </c>
      <c r="I316">
        <v>425896</v>
      </c>
      <c r="J316">
        <v>529724</v>
      </c>
      <c r="K316">
        <v>955620</v>
      </c>
      <c r="L316">
        <v>541091</v>
      </c>
      <c r="M316">
        <v>667397</v>
      </c>
      <c r="N316">
        <v>1208488</v>
      </c>
      <c r="O316">
        <v>3400445</v>
      </c>
      <c r="P316">
        <v>4879994</v>
      </c>
      <c r="Q316">
        <v>8280439</v>
      </c>
      <c r="R316">
        <v>12412696</v>
      </c>
      <c r="S316">
        <v>17993815</v>
      </c>
      <c r="T316">
        <v>30406511</v>
      </c>
    </row>
    <row r="317" spans="1:20" x14ac:dyDescent="0.25">
      <c r="A317">
        <v>2019</v>
      </c>
      <c r="B317">
        <v>2018</v>
      </c>
      <c r="C317">
        <v>1</v>
      </c>
      <c r="D317" t="s">
        <v>1078</v>
      </c>
      <c r="E317">
        <v>4</v>
      </c>
      <c r="F317" t="s">
        <v>304</v>
      </c>
      <c r="G317" t="s">
        <v>113</v>
      </c>
      <c r="H317" t="s">
        <v>305</v>
      </c>
      <c r="I317">
        <v>1649075</v>
      </c>
      <c r="J317">
        <v>1767337</v>
      </c>
      <c r="K317">
        <v>3416412</v>
      </c>
      <c r="L317">
        <v>3375312</v>
      </c>
      <c r="M317">
        <v>3519511</v>
      </c>
      <c r="N317">
        <v>6894823</v>
      </c>
      <c r="O317">
        <v>8678354</v>
      </c>
      <c r="P317">
        <v>10108669</v>
      </c>
      <c r="Q317">
        <v>18787023</v>
      </c>
      <c r="R317">
        <v>40103114</v>
      </c>
      <c r="S317">
        <v>44471442</v>
      </c>
      <c r="T317">
        <v>84574556</v>
      </c>
    </row>
    <row r="318" spans="1:20" x14ac:dyDescent="0.25">
      <c r="A318">
        <v>2019</v>
      </c>
      <c r="B318">
        <v>2018</v>
      </c>
      <c r="C318">
        <v>1</v>
      </c>
      <c r="D318" t="s">
        <v>1078</v>
      </c>
      <c r="E318">
        <v>5</v>
      </c>
      <c r="F318" t="s">
        <v>115</v>
      </c>
      <c r="G318" t="s">
        <v>306</v>
      </c>
      <c r="H318" t="s">
        <v>307</v>
      </c>
      <c r="I318">
        <v>321010</v>
      </c>
      <c r="J318">
        <v>423511</v>
      </c>
      <c r="K318">
        <v>744521</v>
      </c>
      <c r="L318">
        <v>555958</v>
      </c>
      <c r="M318">
        <v>708629</v>
      </c>
      <c r="N318">
        <v>1264587</v>
      </c>
      <c r="O318">
        <v>989594</v>
      </c>
      <c r="P318">
        <v>1489086</v>
      </c>
      <c r="Q318">
        <v>2478680</v>
      </c>
      <c r="R318">
        <v>4364459</v>
      </c>
      <c r="S318">
        <v>6805450</v>
      </c>
      <c r="T318">
        <v>11169909</v>
      </c>
    </row>
    <row r="319" spans="1:20" x14ac:dyDescent="0.25">
      <c r="A319">
        <v>2019</v>
      </c>
      <c r="B319">
        <v>2018</v>
      </c>
      <c r="C319">
        <v>1</v>
      </c>
      <c r="D319" t="s">
        <v>1078</v>
      </c>
      <c r="E319">
        <v>5</v>
      </c>
      <c r="F319" t="s">
        <v>308</v>
      </c>
      <c r="G319" t="s">
        <v>309</v>
      </c>
      <c r="H319" t="s">
        <v>310</v>
      </c>
      <c r="I319">
        <v>491043</v>
      </c>
      <c r="J319">
        <v>264464</v>
      </c>
      <c r="K319">
        <v>755507</v>
      </c>
      <c r="L319">
        <v>1311644</v>
      </c>
      <c r="M319">
        <v>554292</v>
      </c>
      <c r="N319">
        <v>1865936</v>
      </c>
      <c r="O319">
        <v>3277122</v>
      </c>
      <c r="P319">
        <v>2583148</v>
      </c>
      <c r="Q319">
        <v>5860270</v>
      </c>
      <c r="R319">
        <v>12158902</v>
      </c>
      <c r="S319">
        <v>8402103</v>
      </c>
      <c r="T319">
        <v>20561005</v>
      </c>
    </row>
    <row r="320" spans="1:20" x14ac:dyDescent="0.25">
      <c r="A320">
        <v>2019</v>
      </c>
      <c r="B320">
        <v>2018</v>
      </c>
      <c r="C320">
        <v>1</v>
      </c>
      <c r="D320" t="s">
        <v>1078</v>
      </c>
      <c r="E320">
        <v>5</v>
      </c>
      <c r="F320" t="s">
        <v>311</v>
      </c>
      <c r="G320" t="s">
        <v>312</v>
      </c>
      <c r="H320" t="s">
        <v>313</v>
      </c>
      <c r="I320">
        <v>66356</v>
      </c>
      <c r="J320">
        <v>65011</v>
      </c>
      <c r="K320">
        <v>131367</v>
      </c>
      <c r="L320">
        <v>123435</v>
      </c>
      <c r="M320">
        <v>113711</v>
      </c>
      <c r="N320">
        <v>237146</v>
      </c>
      <c r="O320">
        <v>353778</v>
      </c>
      <c r="P320">
        <v>437901</v>
      </c>
      <c r="Q320">
        <v>791679</v>
      </c>
      <c r="R320">
        <v>1833420</v>
      </c>
      <c r="S320">
        <v>2197257</v>
      </c>
      <c r="T320">
        <v>4030677</v>
      </c>
    </row>
    <row r="321" spans="1:20" x14ac:dyDescent="0.25">
      <c r="A321">
        <v>2019</v>
      </c>
      <c r="B321">
        <v>2018</v>
      </c>
      <c r="C321">
        <v>1</v>
      </c>
      <c r="D321" t="s">
        <v>1078</v>
      </c>
      <c r="E321">
        <v>5</v>
      </c>
      <c r="F321" t="s">
        <v>314</v>
      </c>
      <c r="G321" t="s">
        <v>315</v>
      </c>
      <c r="H321" t="s">
        <v>316</v>
      </c>
      <c r="I321">
        <v>298613</v>
      </c>
      <c r="J321">
        <v>562095</v>
      </c>
      <c r="K321">
        <v>860708</v>
      </c>
      <c r="L321">
        <v>433447</v>
      </c>
      <c r="M321">
        <v>802806</v>
      </c>
      <c r="N321">
        <v>1236253</v>
      </c>
      <c r="O321">
        <v>3589917</v>
      </c>
      <c r="P321">
        <v>7108186</v>
      </c>
      <c r="Q321">
        <v>10698103</v>
      </c>
      <c r="R321">
        <v>15001604</v>
      </c>
      <c r="S321">
        <v>31639536</v>
      </c>
      <c r="T321">
        <v>46641140</v>
      </c>
    </row>
    <row r="322" spans="1:20" x14ac:dyDescent="0.25">
      <c r="A322">
        <v>2019</v>
      </c>
      <c r="B322">
        <v>2018</v>
      </c>
      <c r="C322">
        <v>1</v>
      </c>
      <c r="D322" t="s">
        <v>1078</v>
      </c>
      <c r="E322">
        <v>5</v>
      </c>
      <c r="F322" t="s">
        <v>317</v>
      </c>
      <c r="G322" t="s">
        <v>318</v>
      </c>
      <c r="H322" t="s">
        <v>319</v>
      </c>
      <c r="I322">
        <v>172514</v>
      </c>
      <c r="J322">
        <v>320406</v>
      </c>
      <c r="K322">
        <v>492920</v>
      </c>
      <c r="L322">
        <v>248934</v>
      </c>
      <c r="M322">
        <v>488107</v>
      </c>
      <c r="N322">
        <v>737041</v>
      </c>
      <c r="O322">
        <v>5252241</v>
      </c>
      <c r="P322">
        <v>10241751</v>
      </c>
      <c r="Q322">
        <v>15493992</v>
      </c>
      <c r="R322">
        <v>18167777</v>
      </c>
      <c r="S322">
        <v>39217828</v>
      </c>
      <c r="T322">
        <v>57385605</v>
      </c>
    </row>
    <row r="323" spans="1:20" x14ac:dyDescent="0.25">
      <c r="A323">
        <v>2019</v>
      </c>
      <c r="B323">
        <v>2018</v>
      </c>
      <c r="C323">
        <v>1</v>
      </c>
      <c r="D323" t="s">
        <v>1078</v>
      </c>
      <c r="E323">
        <v>5</v>
      </c>
      <c r="F323" t="s">
        <v>320</v>
      </c>
      <c r="G323" t="s">
        <v>321</v>
      </c>
      <c r="H323" t="s">
        <v>322</v>
      </c>
      <c r="I323">
        <v>19830</v>
      </c>
      <c r="J323">
        <v>45691</v>
      </c>
      <c r="K323">
        <v>65521</v>
      </c>
      <c r="L323">
        <v>23233</v>
      </c>
      <c r="M323">
        <v>59583</v>
      </c>
      <c r="N323">
        <v>82816</v>
      </c>
      <c r="O323">
        <v>1553884</v>
      </c>
      <c r="P323">
        <v>1268343</v>
      </c>
      <c r="Q323">
        <v>2822227</v>
      </c>
      <c r="R323">
        <v>3913311</v>
      </c>
      <c r="S323">
        <v>3136856</v>
      </c>
      <c r="T323">
        <v>7050167</v>
      </c>
    </row>
    <row r="324" spans="1:20" x14ac:dyDescent="0.25">
      <c r="A324">
        <v>2019</v>
      </c>
      <c r="B324">
        <v>2018</v>
      </c>
      <c r="C324">
        <v>1</v>
      </c>
      <c r="D324" t="s">
        <v>1078</v>
      </c>
      <c r="E324">
        <v>5</v>
      </c>
      <c r="F324" t="s">
        <v>323</v>
      </c>
      <c r="G324" t="s">
        <v>324</v>
      </c>
      <c r="H324" t="s">
        <v>325</v>
      </c>
      <c r="I324">
        <v>46025</v>
      </c>
      <c r="J324">
        <v>71516</v>
      </c>
      <c r="K324">
        <v>117541</v>
      </c>
      <c r="L324">
        <v>69786</v>
      </c>
      <c r="M324">
        <v>119699</v>
      </c>
      <c r="N324">
        <v>189485</v>
      </c>
      <c r="O324">
        <v>672784</v>
      </c>
      <c r="P324">
        <v>962809</v>
      </c>
      <c r="Q324">
        <v>1635593</v>
      </c>
      <c r="R324">
        <v>2045297</v>
      </c>
      <c r="S324">
        <v>2989969</v>
      </c>
      <c r="T324">
        <v>5035266</v>
      </c>
    </row>
    <row r="325" spans="1:20" x14ac:dyDescent="0.25">
      <c r="A325">
        <v>2019</v>
      </c>
      <c r="B325">
        <v>2018</v>
      </c>
      <c r="C325">
        <v>1</v>
      </c>
      <c r="D325" t="s">
        <v>1078</v>
      </c>
      <c r="E325">
        <v>5</v>
      </c>
      <c r="F325" t="s">
        <v>326</v>
      </c>
      <c r="G325" t="s">
        <v>327</v>
      </c>
      <c r="H325" t="s">
        <v>328</v>
      </c>
      <c r="I325">
        <v>29239</v>
      </c>
      <c r="J325">
        <v>23141</v>
      </c>
      <c r="K325">
        <v>52380</v>
      </c>
      <c r="L325">
        <v>44681</v>
      </c>
      <c r="M325">
        <v>35528</v>
      </c>
      <c r="N325">
        <v>80209</v>
      </c>
      <c r="O325">
        <v>293658</v>
      </c>
      <c r="P325">
        <v>232526</v>
      </c>
      <c r="Q325">
        <v>526184</v>
      </c>
      <c r="R325">
        <v>1198165</v>
      </c>
      <c r="S325">
        <v>998664</v>
      </c>
      <c r="T325">
        <v>2196829</v>
      </c>
    </row>
    <row r="326" spans="1:20" x14ac:dyDescent="0.25">
      <c r="A326">
        <v>2019</v>
      </c>
      <c r="B326">
        <v>2018</v>
      </c>
      <c r="C326">
        <v>1</v>
      </c>
      <c r="D326" t="s">
        <v>1078</v>
      </c>
      <c r="E326">
        <v>5</v>
      </c>
      <c r="F326" t="s">
        <v>329</v>
      </c>
      <c r="G326" t="s">
        <v>330</v>
      </c>
      <c r="H326" t="s">
        <v>331</v>
      </c>
      <c r="I326">
        <v>31548</v>
      </c>
      <c r="J326">
        <v>17418</v>
      </c>
      <c r="K326">
        <v>48966</v>
      </c>
      <c r="L326">
        <v>51658</v>
      </c>
      <c r="M326">
        <v>28291</v>
      </c>
      <c r="N326">
        <v>79949</v>
      </c>
      <c r="O326">
        <v>2029340</v>
      </c>
      <c r="P326">
        <v>1493618</v>
      </c>
      <c r="Q326">
        <v>3522958</v>
      </c>
      <c r="R326">
        <v>7045938</v>
      </c>
      <c r="S326">
        <v>4310227</v>
      </c>
      <c r="T326">
        <v>11356165</v>
      </c>
    </row>
    <row r="327" spans="1:20" x14ac:dyDescent="0.25">
      <c r="A327">
        <v>2019</v>
      </c>
      <c r="B327">
        <v>2018</v>
      </c>
      <c r="C327">
        <v>1</v>
      </c>
      <c r="D327" t="s">
        <v>1078</v>
      </c>
      <c r="E327">
        <v>5</v>
      </c>
      <c r="F327" t="s">
        <v>332</v>
      </c>
      <c r="G327" t="s">
        <v>333</v>
      </c>
      <c r="H327" t="s">
        <v>334</v>
      </c>
      <c r="I327">
        <v>46550</v>
      </c>
      <c r="J327">
        <v>28016</v>
      </c>
      <c r="K327">
        <v>74566</v>
      </c>
      <c r="L327">
        <v>74042</v>
      </c>
      <c r="M327">
        <v>42622</v>
      </c>
      <c r="N327">
        <v>116664</v>
      </c>
      <c r="O327">
        <v>1363991</v>
      </c>
      <c r="P327">
        <v>888004</v>
      </c>
      <c r="Q327">
        <v>2251995</v>
      </c>
      <c r="R327">
        <v>4783157</v>
      </c>
      <c r="S327">
        <v>2587775</v>
      </c>
      <c r="T327">
        <v>7370932</v>
      </c>
    </row>
    <row r="328" spans="1:20" x14ac:dyDescent="0.25">
      <c r="A328">
        <v>2019</v>
      </c>
      <c r="B328">
        <v>2018</v>
      </c>
      <c r="C328">
        <v>1</v>
      </c>
      <c r="D328" t="s">
        <v>1078</v>
      </c>
      <c r="E328">
        <v>5</v>
      </c>
      <c r="F328" t="s">
        <v>116</v>
      </c>
      <c r="G328" t="s">
        <v>116</v>
      </c>
      <c r="H328" t="s">
        <v>335</v>
      </c>
      <c r="I328">
        <v>800</v>
      </c>
      <c r="J328">
        <v>981</v>
      </c>
      <c r="K328">
        <v>1781</v>
      </c>
      <c r="L328">
        <v>825</v>
      </c>
      <c r="M328">
        <v>1032</v>
      </c>
      <c r="N328">
        <v>1857</v>
      </c>
      <c r="O328">
        <v>87876</v>
      </c>
      <c r="P328">
        <v>201409</v>
      </c>
      <c r="Q328">
        <v>289285</v>
      </c>
      <c r="R328">
        <v>184314</v>
      </c>
      <c r="S328">
        <v>380804</v>
      </c>
      <c r="T328">
        <v>565118</v>
      </c>
    </row>
    <row r="329" spans="1:20" x14ac:dyDescent="0.25">
      <c r="A329">
        <v>2019</v>
      </c>
      <c r="B329">
        <v>2018</v>
      </c>
      <c r="C329">
        <v>1</v>
      </c>
      <c r="D329" t="s">
        <v>1078</v>
      </c>
      <c r="E329">
        <v>6</v>
      </c>
      <c r="F329" t="s">
        <v>118</v>
      </c>
      <c r="G329" t="s">
        <v>336</v>
      </c>
      <c r="H329" t="s">
        <v>337</v>
      </c>
      <c r="I329">
        <v>14290</v>
      </c>
      <c r="J329">
        <v>14730</v>
      </c>
      <c r="K329">
        <v>29020</v>
      </c>
      <c r="L329">
        <v>19830</v>
      </c>
      <c r="M329">
        <v>20038</v>
      </c>
      <c r="N329">
        <v>39868</v>
      </c>
      <c r="O329">
        <v>137206</v>
      </c>
      <c r="P329">
        <v>164129</v>
      </c>
      <c r="Q329">
        <v>301335</v>
      </c>
      <c r="R329">
        <v>296198</v>
      </c>
      <c r="S329">
        <v>369995</v>
      </c>
      <c r="T329">
        <v>666193</v>
      </c>
    </row>
    <row r="330" spans="1:20" x14ac:dyDescent="0.25">
      <c r="A330">
        <v>2019</v>
      </c>
      <c r="B330">
        <v>2018</v>
      </c>
      <c r="C330">
        <v>1</v>
      </c>
      <c r="D330" t="s">
        <v>1078</v>
      </c>
      <c r="E330">
        <v>6</v>
      </c>
      <c r="F330" t="s">
        <v>338</v>
      </c>
      <c r="G330" t="s">
        <v>339</v>
      </c>
      <c r="H330" t="s">
        <v>340</v>
      </c>
      <c r="I330">
        <v>7536</v>
      </c>
      <c r="J330">
        <v>6926</v>
      </c>
      <c r="K330">
        <v>14462</v>
      </c>
      <c r="L330">
        <v>13467</v>
      </c>
      <c r="M330">
        <v>11790</v>
      </c>
      <c r="N330">
        <v>25257</v>
      </c>
      <c r="O330">
        <v>46308</v>
      </c>
      <c r="P330">
        <v>47836</v>
      </c>
      <c r="Q330">
        <v>94144</v>
      </c>
      <c r="R330">
        <v>160284</v>
      </c>
      <c r="S330">
        <v>162889</v>
      </c>
      <c r="T330">
        <v>323173</v>
      </c>
    </row>
    <row r="331" spans="1:20" x14ac:dyDescent="0.25">
      <c r="A331">
        <v>2019</v>
      </c>
      <c r="B331">
        <v>2018</v>
      </c>
      <c r="C331">
        <v>1</v>
      </c>
      <c r="D331" t="s">
        <v>1078</v>
      </c>
      <c r="E331">
        <v>6</v>
      </c>
      <c r="F331" t="s">
        <v>341</v>
      </c>
      <c r="G331" t="s">
        <v>342</v>
      </c>
      <c r="H331" t="s">
        <v>343</v>
      </c>
      <c r="I331">
        <v>127031</v>
      </c>
      <c r="J331">
        <v>154929</v>
      </c>
      <c r="K331">
        <v>281960</v>
      </c>
      <c r="L331">
        <v>214973</v>
      </c>
      <c r="M331">
        <v>249516</v>
      </c>
      <c r="N331">
        <v>464489</v>
      </c>
      <c r="O331">
        <v>672594</v>
      </c>
      <c r="P331">
        <v>1027901</v>
      </c>
      <c r="Q331">
        <v>1700495</v>
      </c>
      <c r="R331">
        <v>2820621</v>
      </c>
      <c r="S331">
        <v>4154592</v>
      </c>
      <c r="T331">
        <v>6975213</v>
      </c>
    </row>
    <row r="332" spans="1:20" x14ac:dyDescent="0.25">
      <c r="A332">
        <v>2019</v>
      </c>
      <c r="B332">
        <v>2018</v>
      </c>
      <c r="C332">
        <v>1</v>
      </c>
      <c r="D332" t="s">
        <v>1078</v>
      </c>
      <c r="E332">
        <v>6</v>
      </c>
      <c r="F332" t="s">
        <v>344</v>
      </c>
      <c r="G332" t="s">
        <v>345</v>
      </c>
      <c r="H332" t="s">
        <v>346</v>
      </c>
      <c r="I332">
        <v>63271</v>
      </c>
      <c r="J332">
        <v>92606</v>
      </c>
      <c r="K332">
        <v>155877</v>
      </c>
      <c r="L332">
        <v>89295</v>
      </c>
      <c r="M332">
        <v>125948</v>
      </c>
      <c r="N332">
        <v>215243</v>
      </c>
      <c r="O332">
        <v>259085</v>
      </c>
      <c r="P332">
        <v>421227</v>
      </c>
      <c r="Q332">
        <v>680312</v>
      </c>
      <c r="R332">
        <v>895211</v>
      </c>
      <c r="S332">
        <v>1492103</v>
      </c>
      <c r="T332">
        <v>2387314</v>
      </c>
    </row>
    <row r="333" spans="1:20" x14ac:dyDescent="0.25">
      <c r="A333">
        <v>2019</v>
      </c>
      <c r="B333">
        <v>2018</v>
      </c>
      <c r="C333">
        <v>1</v>
      </c>
      <c r="D333" t="s">
        <v>1078</v>
      </c>
      <c r="E333">
        <v>6</v>
      </c>
      <c r="F333" t="s">
        <v>347</v>
      </c>
      <c r="G333" t="s">
        <v>348</v>
      </c>
      <c r="H333" t="s">
        <v>349</v>
      </c>
      <c r="I333">
        <v>18026</v>
      </c>
      <c r="J333">
        <v>40264</v>
      </c>
      <c r="K333">
        <v>58290</v>
      </c>
      <c r="L333">
        <v>32004</v>
      </c>
      <c r="M333">
        <v>67845</v>
      </c>
      <c r="N333">
        <v>99849</v>
      </c>
      <c r="O333">
        <v>95920</v>
      </c>
      <c r="P333">
        <v>231659</v>
      </c>
      <c r="Q333">
        <v>327579</v>
      </c>
      <c r="R333">
        <v>531699</v>
      </c>
      <c r="S333">
        <v>1388182</v>
      </c>
      <c r="T333">
        <v>1919881</v>
      </c>
    </row>
    <row r="334" spans="1:20" x14ac:dyDescent="0.25">
      <c r="A334">
        <v>2019</v>
      </c>
      <c r="B334">
        <v>2018</v>
      </c>
      <c r="C334">
        <v>1</v>
      </c>
      <c r="D334" t="s">
        <v>1078</v>
      </c>
      <c r="E334">
        <v>6</v>
      </c>
      <c r="F334" t="s">
        <v>350</v>
      </c>
      <c r="G334" t="s">
        <v>351</v>
      </c>
      <c r="H334" t="s">
        <v>352</v>
      </c>
      <c r="I334">
        <v>521106</v>
      </c>
      <c r="J334">
        <v>505929</v>
      </c>
      <c r="K334">
        <v>1027035</v>
      </c>
      <c r="L334">
        <v>771436</v>
      </c>
      <c r="M334">
        <v>713642</v>
      </c>
      <c r="N334">
        <v>1485078</v>
      </c>
      <c r="O334">
        <v>4127749</v>
      </c>
      <c r="P334">
        <v>6222388</v>
      </c>
      <c r="Q334">
        <v>10350137</v>
      </c>
      <c r="R334">
        <v>14536037</v>
      </c>
      <c r="S334">
        <v>21798293</v>
      </c>
      <c r="T334">
        <v>36334330</v>
      </c>
    </row>
    <row r="335" spans="1:20" x14ac:dyDescent="0.25">
      <c r="A335">
        <v>2019</v>
      </c>
      <c r="B335">
        <v>2018</v>
      </c>
      <c r="C335">
        <v>1</v>
      </c>
      <c r="D335" t="s">
        <v>1078</v>
      </c>
      <c r="E335">
        <v>6</v>
      </c>
      <c r="F335" t="s">
        <v>353</v>
      </c>
      <c r="G335" t="s">
        <v>354</v>
      </c>
      <c r="H335" t="s">
        <v>355</v>
      </c>
      <c r="I335">
        <v>206267</v>
      </c>
      <c r="J335">
        <v>244705</v>
      </c>
      <c r="K335">
        <v>450972</v>
      </c>
      <c r="L335">
        <v>253572</v>
      </c>
      <c r="M335">
        <v>298941</v>
      </c>
      <c r="N335">
        <v>552513</v>
      </c>
      <c r="O335">
        <v>1907358</v>
      </c>
      <c r="P335">
        <v>3009569</v>
      </c>
      <c r="Q335">
        <v>4916927</v>
      </c>
      <c r="R335">
        <v>5238098</v>
      </c>
      <c r="S335">
        <v>8732491</v>
      </c>
      <c r="T335">
        <v>13970589</v>
      </c>
    </row>
    <row r="336" spans="1:20" x14ac:dyDescent="0.25">
      <c r="A336">
        <v>2019</v>
      </c>
      <c r="B336">
        <v>2018</v>
      </c>
      <c r="C336">
        <v>1</v>
      </c>
      <c r="D336" t="s">
        <v>1078</v>
      </c>
      <c r="E336">
        <v>6</v>
      </c>
      <c r="F336" t="s">
        <v>356</v>
      </c>
      <c r="G336" t="s">
        <v>357</v>
      </c>
      <c r="H336" t="s">
        <v>358</v>
      </c>
      <c r="I336">
        <v>184856</v>
      </c>
      <c r="J336">
        <v>151642</v>
      </c>
      <c r="K336">
        <v>336498</v>
      </c>
      <c r="L336">
        <v>291520</v>
      </c>
      <c r="M336">
        <v>224507</v>
      </c>
      <c r="N336">
        <v>516027</v>
      </c>
      <c r="O336">
        <v>1494827</v>
      </c>
      <c r="P336">
        <v>1597365</v>
      </c>
      <c r="Q336">
        <v>3092192</v>
      </c>
      <c r="R336">
        <v>5857632</v>
      </c>
      <c r="S336">
        <v>5981367</v>
      </c>
      <c r="T336">
        <v>11838999</v>
      </c>
    </row>
    <row r="337" spans="1:20" x14ac:dyDescent="0.25">
      <c r="A337">
        <v>2019</v>
      </c>
      <c r="B337">
        <v>2018</v>
      </c>
      <c r="C337">
        <v>1</v>
      </c>
      <c r="D337" t="s">
        <v>1078</v>
      </c>
      <c r="E337">
        <v>6</v>
      </c>
      <c r="F337" t="s">
        <v>359</v>
      </c>
      <c r="G337" t="s">
        <v>360</v>
      </c>
      <c r="H337" t="s">
        <v>361</v>
      </c>
      <c r="I337">
        <v>13820</v>
      </c>
      <c r="J337">
        <v>11322</v>
      </c>
      <c r="K337">
        <v>25142</v>
      </c>
      <c r="L337">
        <v>20980</v>
      </c>
      <c r="M337">
        <v>17512</v>
      </c>
      <c r="N337">
        <v>38492</v>
      </c>
      <c r="O337">
        <v>97175</v>
      </c>
      <c r="P337">
        <v>117916</v>
      </c>
      <c r="Q337">
        <v>215091</v>
      </c>
      <c r="R337">
        <v>306726</v>
      </c>
      <c r="S337">
        <v>359558</v>
      </c>
      <c r="T337">
        <v>666284</v>
      </c>
    </row>
    <row r="338" spans="1:20" x14ac:dyDescent="0.25">
      <c r="A338">
        <v>2019</v>
      </c>
      <c r="B338">
        <v>2018</v>
      </c>
      <c r="C338">
        <v>1</v>
      </c>
      <c r="D338" t="s">
        <v>1078</v>
      </c>
      <c r="E338">
        <v>6</v>
      </c>
      <c r="F338" t="s">
        <v>362</v>
      </c>
      <c r="G338" t="s">
        <v>363</v>
      </c>
      <c r="H338" t="s">
        <v>364</v>
      </c>
      <c r="I338">
        <v>204588</v>
      </c>
      <c r="J338">
        <v>198653</v>
      </c>
      <c r="K338">
        <v>403241</v>
      </c>
      <c r="L338">
        <v>343343</v>
      </c>
      <c r="M338">
        <v>316047</v>
      </c>
      <c r="N338">
        <v>659390</v>
      </c>
      <c r="O338">
        <v>542963</v>
      </c>
      <c r="P338">
        <v>544569</v>
      </c>
      <c r="Q338">
        <v>1087532</v>
      </c>
      <c r="R338">
        <v>2333023</v>
      </c>
      <c r="S338">
        <v>2262660</v>
      </c>
      <c r="T338">
        <v>4595683</v>
      </c>
    </row>
    <row r="339" spans="1:20" x14ac:dyDescent="0.25">
      <c r="A339">
        <v>2019</v>
      </c>
      <c r="B339">
        <v>2018</v>
      </c>
      <c r="C339">
        <v>1</v>
      </c>
      <c r="D339" t="s">
        <v>1078</v>
      </c>
      <c r="E339">
        <v>6</v>
      </c>
      <c r="F339" t="s">
        <v>365</v>
      </c>
      <c r="G339" t="s">
        <v>119</v>
      </c>
      <c r="H339" t="s">
        <v>366</v>
      </c>
      <c r="I339">
        <v>90986</v>
      </c>
      <c r="J339">
        <v>92954</v>
      </c>
      <c r="K339">
        <v>183940</v>
      </c>
      <c r="L339">
        <v>132071</v>
      </c>
      <c r="M339">
        <v>129911</v>
      </c>
      <c r="N339">
        <v>261982</v>
      </c>
      <c r="O339">
        <v>493587</v>
      </c>
      <c r="P339">
        <v>638513</v>
      </c>
      <c r="Q339">
        <v>1132100</v>
      </c>
      <c r="R339">
        <v>1416147</v>
      </c>
      <c r="S339">
        <v>1742211</v>
      </c>
      <c r="T339">
        <v>3158358</v>
      </c>
    </row>
    <row r="340" spans="1:20" x14ac:dyDescent="0.25">
      <c r="A340">
        <v>2019</v>
      </c>
      <c r="B340">
        <v>2018</v>
      </c>
      <c r="C340">
        <v>1</v>
      </c>
      <c r="D340" t="s">
        <v>1078</v>
      </c>
      <c r="E340">
        <v>7</v>
      </c>
      <c r="F340" t="s">
        <v>121</v>
      </c>
      <c r="G340" t="s">
        <v>367</v>
      </c>
      <c r="H340" t="s">
        <v>368</v>
      </c>
      <c r="I340">
        <v>33757</v>
      </c>
      <c r="J340">
        <v>41051</v>
      </c>
      <c r="K340">
        <v>74808</v>
      </c>
      <c r="L340">
        <v>46385</v>
      </c>
      <c r="M340">
        <v>56454</v>
      </c>
      <c r="N340">
        <v>102839</v>
      </c>
      <c r="O340">
        <v>1650861</v>
      </c>
      <c r="P340">
        <v>2966142</v>
      </c>
      <c r="Q340">
        <v>4617003</v>
      </c>
      <c r="R340">
        <v>3089879</v>
      </c>
      <c r="S340">
        <v>5726588</v>
      </c>
      <c r="T340">
        <v>8816467</v>
      </c>
    </row>
    <row r="341" spans="1:20" x14ac:dyDescent="0.25">
      <c r="A341">
        <v>2019</v>
      </c>
      <c r="B341">
        <v>2018</v>
      </c>
      <c r="C341">
        <v>1</v>
      </c>
      <c r="D341" t="s">
        <v>1078</v>
      </c>
      <c r="E341">
        <v>7</v>
      </c>
      <c r="F341" t="s">
        <v>369</v>
      </c>
      <c r="G341" t="s">
        <v>370</v>
      </c>
      <c r="H341" t="s">
        <v>371</v>
      </c>
      <c r="I341">
        <v>23525</v>
      </c>
      <c r="J341">
        <v>21307</v>
      </c>
      <c r="K341">
        <v>44832</v>
      </c>
      <c r="L341">
        <v>27928</v>
      </c>
      <c r="M341">
        <v>24656</v>
      </c>
      <c r="N341">
        <v>52584</v>
      </c>
      <c r="O341">
        <v>2182411</v>
      </c>
      <c r="P341">
        <v>2806939</v>
      </c>
      <c r="Q341">
        <v>4989350</v>
      </c>
      <c r="R341">
        <v>3323201</v>
      </c>
      <c r="S341">
        <v>4376728</v>
      </c>
      <c r="T341">
        <v>7699929</v>
      </c>
    </row>
    <row r="342" spans="1:20" x14ac:dyDescent="0.25">
      <c r="A342">
        <v>2019</v>
      </c>
      <c r="B342">
        <v>2018</v>
      </c>
      <c r="C342">
        <v>1</v>
      </c>
      <c r="D342" t="s">
        <v>1078</v>
      </c>
      <c r="E342">
        <v>7</v>
      </c>
      <c r="F342" t="s">
        <v>372</v>
      </c>
      <c r="G342" t="s">
        <v>373</v>
      </c>
      <c r="H342" t="s">
        <v>374</v>
      </c>
      <c r="I342">
        <v>26300</v>
      </c>
      <c r="J342">
        <v>30163</v>
      </c>
      <c r="K342">
        <v>56463</v>
      </c>
      <c r="L342">
        <v>48189</v>
      </c>
      <c r="M342">
        <v>54968</v>
      </c>
      <c r="N342">
        <v>103157</v>
      </c>
      <c r="O342">
        <v>856684</v>
      </c>
      <c r="P342">
        <v>1185114</v>
      </c>
      <c r="Q342">
        <v>2041798</v>
      </c>
      <c r="R342">
        <v>1795859</v>
      </c>
      <c r="S342">
        <v>2508720</v>
      </c>
      <c r="T342">
        <v>4304579</v>
      </c>
    </row>
    <row r="343" spans="1:20" x14ac:dyDescent="0.25">
      <c r="A343">
        <v>2019</v>
      </c>
      <c r="B343">
        <v>2018</v>
      </c>
      <c r="C343">
        <v>1</v>
      </c>
      <c r="D343" t="s">
        <v>1078</v>
      </c>
      <c r="E343">
        <v>7</v>
      </c>
      <c r="F343" t="s">
        <v>375</v>
      </c>
      <c r="G343" t="s">
        <v>376</v>
      </c>
      <c r="H343" t="s">
        <v>377</v>
      </c>
      <c r="I343">
        <v>102126</v>
      </c>
      <c r="J343">
        <v>136516</v>
      </c>
      <c r="K343">
        <v>238642</v>
      </c>
      <c r="L343">
        <v>156196</v>
      </c>
      <c r="M343">
        <v>213176</v>
      </c>
      <c r="N343">
        <v>369372</v>
      </c>
      <c r="O343">
        <v>2586104</v>
      </c>
      <c r="P343">
        <v>3906840</v>
      </c>
      <c r="Q343">
        <v>6492944</v>
      </c>
      <c r="R343">
        <v>7347660</v>
      </c>
      <c r="S343">
        <v>11411956</v>
      </c>
      <c r="T343">
        <v>18759616</v>
      </c>
    </row>
    <row r="344" spans="1:20" x14ac:dyDescent="0.25">
      <c r="A344">
        <v>2019</v>
      </c>
      <c r="B344">
        <v>2018</v>
      </c>
      <c r="C344">
        <v>1</v>
      </c>
      <c r="D344" t="s">
        <v>1078</v>
      </c>
      <c r="E344">
        <v>7</v>
      </c>
      <c r="F344" t="s">
        <v>378</v>
      </c>
      <c r="G344" t="s">
        <v>379</v>
      </c>
      <c r="H344" t="s">
        <v>380</v>
      </c>
      <c r="I344">
        <v>68797</v>
      </c>
      <c r="J344">
        <v>74282</v>
      </c>
      <c r="K344">
        <v>143079</v>
      </c>
      <c r="L344">
        <v>124538</v>
      </c>
      <c r="M344">
        <v>125685</v>
      </c>
      <c r="N344">
        <v>250223</v>
      </c>
      <c r="O344">
        <v>2559450</v>
      </c>
      <c r="P344">
        <v>3545662</v>
      </c>
      <c r="Q344">
        <v>6105112</v>
      </c>
      <c r="R344">
        <v>7868711</v>
      </c>
      <c r="S344">
        <v>10684047</v>
      </c>
      <c r="T344">
        <v>18552758</v>
      </c>
    </row>
    <row r="345" spans="1:20" x14ac:dyDescent="0.25">
      <c r="A345">
        <v>2019</v>
      </c>
      <c r="B345">
        <v>2018</v>
      </c>
      <c r="C345">
        <v>1</v>
      </c>
      <c r="D345" t="s">
        <v>1078</v>
      </c>
      <c r="E345">
        <v>7</v>
      </c>
      <c r="F345" t="s">
        <v>381</v>
      </c>
      <c r="G345" t="s">
        <v>382</v>
      </c>
      <c r="H345" t="s">
        <v>383</v>
      </c>
      <c r="I345">
        <v>61490</v>
      </c>
      <c r="J345">
        <v>87160</v>
      </c>
      <c r="K345">
        <v>148650</v>
      </c>
      <c r="L345">
        <v>90907</v>
      </c>
      <c r="M345">
        <v>124985</v>
      </c>
      <c r="N345">
        <v>215892</v>
      </c>
      <c r="O345">
        <v>1298525</v>
      </c>
      <c r="P345">
        <v>2005486</v>
      </c>
      <c r="Q345">
        <v>3304011</v>
      </c>
      <c r="R345">
        <v>4727174</v>
      </c>
      <c r="S345">
        <v>7336628</v>
      </c>
      <c r="T345">
        <v>12063802</v>
      </c>
    </row>
    <row r="346" spans="1:20" x14ac:dyDescent="0.25">
      <c r="A346">
        <v>2019</v>
      </c>
      <c r="B346">
        <v>2018</v>
      </c>
      <c r="C346">
        <v>1</v>
      </c>
      <c r="D346" t="s">
        <v>1078</v>
      </c>
      <c r="E346">
        <v>7</v>
      </c>
      <c r="F346" t="s">
        <v>384</v>
      </c>
      <c r="G346" t="s">
        <v>385</v>
      </c>
      <c r="H346" t="s">
        <v>386</v>
      </c>
      <c r="I346">
        <v>12779</v>
      </c>
      <c r="J346">
        <v>12381</v>
      </c>
      <c r="K346">
        <v>25160</v>
      </c>
      <c r="L346">
        <v>17519</v>
      </c>
      <c r="M346">
        <v>16523</v>
      </c>
      <c r="N346">
        <v>34042</v>
      </c>
      <c r="O346">
        <v>673816</v>
      </c>
      <c r="P346">
        <v>1167200</v>
      </c>
      <c r="Q346">
        <v>1841016</v>
      </c>
      <c r="R346">
        <v>1388359</v>
      </c>
      <c r="S346">
        <v>2413600</v>
      </c>
      <c r="T346">
        <v>3801959</v>
      </c>
    </row>
    <row r="347" spans="1:20" x14ac:dyDescent="0.25">
      <c r="A347">
        <v>2019</v>
      </c>
      <c r="B347">
        <v>2018</v>
      </c>
      <c r="C347">
        <v>1</v>
      </c>
      <c r="D347" t="s">
        <v>1078</v>
      </c>
      <c r="E347">
        <v>7</v>
      </c>
      <c r="F347" t="s">
        <v>387</v>
      </c>
      <c r="G347" t="s">
        <v>388</v>
      </c>
      <c r="H347" t="s">
        <v>1079</v>
      </c>
      <c r="I347">
        <v>12777</v>
      </c>
      <c r="J347">
        <v>16362</v>
      </c>
      <c r="K347">
        <v>29139</v>
      </c>
      <c r="L347">
        <v>16038</v>
      </c>
      <c r="M347">
        <v>20370</v>
      </c>
      <c r="N347">
        <v>36408</v>
      </c>
      <c r="O347">
        <v>596358</v>
      </c>
      <c r="P347">
        <v>864625</v>
      </c>
      <c r="Q347">
        <v>1460983</v>
      </c>
      <c r="R347">
        <v>1396017</v>
      </c>
      <c r="S347">
        <v>2011392</v>
      </c>
      <c r="T347">
        <v>3407409</v>
      </c>
    </row>
    <row r="348" spans="1:20" x14ac:dyDescent="0.25">
      <c r="A348">
        <v>2019</v>
      </c>
      <c r="B348">
        <v>2018</v>
      </c>
      <c r="C348">
        <v>1</v>
      </c>
      <c r="D348" t="s">
        <v>1078</v>
      </c>
      <c r="E348">
        <v>7</v>
      </c>
      <c r="F348" t="s">
        <v>389</v>
      </c>
      <c r="G348" t="s">
        <v>390</v>
      </c>
      <c r="H348" t="s">
        <v>847</v>
      </c>
      <c r="I348">
        <v>32732</v>
      </c>
      <c r="J348">
        <v>38288</v>
      </c>
      <c r="K348">
        <v>71020</v>
      </c>
      <c r="L348">
        <v>52448</v>
      </c>
      <c r="M348">
        <v>62768</v>
      </c>
      <c r="N348">
        <v>115216</v>
      </c>
      <c r="O348">
        <v>6266018</v>
      </c>
      <c r="P348">
        <v>8965732</v>
      </c>
      <c r="Q348">
        <v>15231750</v>
      </c>
      <c r="R348">
        <v>25874603</v>
      </c>
      <c r="S348">
        <v>37993132</v>
      </c>
      <c r="T348">
        <v>63867735</v>
      </c>
    </row>
    <row r="349" spans="1:20" x14ac:dyDescent="0.25">
      <c r="A349">
        <v>2019</v>
      </c>
      <c r="B349">
        <v>2018</v>
      </c>
      <c r="C349">
        <v>1</v>
      </c>
      <c r="D349" t="s">
        <v>1078</v>
      </c>
      <c r="E349">
        <v>7</v>
      </c>
      <c r="F349" t="s">
        <v>391</v>
      </c>
      <c r="G349" t="s">
        <v>392</v>
      </c>
      <c r="H349" t="s">
        <v>393</v>
      </c>
      <c r="I349">
        <v>86539</v>
      </c>
      <c r="J349">
        <v>103178</v>
      </c>
      <c r="K349">
        <v>189717</v>
      </c>
      <c r="L349">
        <v>111076</v>
      </c>
      <c r="M349">
        <v>130168</v>
      </c>
      <c r="N349">
        <v>241244</v>
      </c>
      <c r="O349">
        <v>2737621</v>
      </c>
      <c r="P349">
        <v>3543967</v>
      </c>
      <c r="Q349">
        <v>6281588</v>
      </c>
      <c r="R349">
        <v>5622681</v>
      </c>
      <c r="S349">
        <v>7410396</v>
      </c>
      <c r="T349">
        <v>13033077</v>
      </c>
    </row>
    <row r="350" spans="1:20" x14ac:dyDescent="0.25">
      <c r="A350">
        <v>2019</v>
      </c>
      <c r="B350">
        <v>2018</v>
      </c>
      <c r="C350">
        <v>1</v>
      </c>
      <c r="D350" t="s">
        <v>1078</v>
      </c>
      <c r="E350">
        <v>7</v>
      </c>
      <c r="F350" t="s">
        <v>394</v>
      </c>
      <c r="G350" t="s">
        <v>122</v>
      </c>
      <c r="H350" t="s">
        <v>395</v>
      </c>
      <c r="I350">
        <v>27282</v>
      </c>
      <c r="J350">
        <v>29626</v>
      </c>
      <c r="K350">
        <v>56908</v>
      </c>
      <c r="L350">
        <v>31132</v>
      </c>
      <c r="M350">
        <v>33466</v>
      </c>
      <c r="N350">
        <v>64598</v>
      </c>
      <c r="O350">
        <v>482904</v>
      </c>
      <c r="P350">
        <v>676761</v>
      </c>
      <c r="Q350">
        <v>1159665</v>
      </c>
      <c r="R350">
        <v>873512</v>
      </c>
      <c r="S350">
        <v>1235183</v>
      </c>
      <c r="T350">
        <v>2108695</v>
      </c>
    </row>
    <row r="351" spans="1:20" x14ac:dyDescent="0.25">
      <c r="A351">
        <v>2019</v>
      </c>
      <c r="B351">
        <v>2018</v>
      </c>
      <c r="C351">
        <v>1</v>
      </c>
      <c r="D351" t="s">
        <v>1078</v>
      </c>
      <c r="E351">
        <v>8</v>
      </c>
      <c r="F351" t="s">
        <v>124</v>
      </c>
      <c r="G351" t="s">
        <v>396</v>
      </c>
      <c r="H351" t="s">
        <v>397</v>
      </c>
      <c r="I351">
        <v>15232</v>
      </c>
      <c r="J351">
        <v>13666</v>
      </c>
      <c r="K351">
        <v>28898</v>
      </c>
      <c r="L351">
        <v>17973</v>
      </c>
      <c r="M351">
        <v>15670</v>
      </c>
      <c r="N351">
        <v>33643</v>
      </c>
      <c r="O351">
        <v>2965958</v>
      </c>
      <c r="P351">
        <v>3413728</v>
      </c>
      <c r="Q351">
        <v>6379686</v>
      </c>
      <c r="R351">
        <v>5334327</v>
      </c>
      <c r="S351">
        <v>6061994</v>
      </c>
      <c r="T351">
        <v>11396321</v>
      </c>
    </row>
    <row r="352" spans="1:20" x14ac:dyDescent="0.25">
      <c r="A352">
        <v>2019</v>
      </c>
      <c r="B352">
        <v>2018</v>
      </c>
      <c r="C352">
        <v>1</v>
      </c>
      <c r="D352" t="s">
        <v>1078</v>
      </c>
      <c r="E352">
        <v>8</v>
      </c>
      <c r="F352" t="s">
        <v>398</v>
      </c>
      <c r="G352" t="s">
        <v>399</v>
      </c>
      <c r="H352" t="s">
        <v>400</v>
      </c>
      <c r="I352">
        <v>63457</v>
      </c>
      <c r="J352">
        <v>51050</v>
      </c>
      <c r="K352">
        <v>114507</v>
      </c>
      <c r="L352">
        <v>85042</v>
      </c>
      <c r="M352">
        <v>69944</v>
      </c>
      <c r="N352">
        <v>154986</v>
      </c>
      <c r="O352">
        <v>2384267</v>
      </c>
      <c r="P352">
        <v>2786562</v>
      </c>
      <c r="Q352">
        <v>5170829</v>
      </c>
      <c r="R352">
        <v>4547143</v>
      </c>
      <c r="S352">
        <v>5012561</v>
      </c>
      <c r="T352">
        <v>9559704</v>
      </c>
    </row>
    <row r="353" spans="1:20" x14ac:dyDescent="0.25">
      <c r="A353">
        <v>2019</v>
      </c>
      <c r="B353">
        <v>2018</v>
      </c>
      <c r="C353">
        <v>1</v>
      </c>
      <c r="D353" t="s">
        <v>1078</v>
      </c>
      <c r="E353">
        <v>8</v>
      </c>
      <c r="F353" t="s">
        <v>401</v>
      </c>
      <c r="G353" t="s">
        <v>402</v>
      </c>
      <c r="H353" t="s">
        <v>403</v>
      </c>
      <c r="I353">
        <v>38092</v>
      </c>
      <c r="J353">
        <v>62839</v>
      </c>
      <c r="K353">
        <v>100931</v>
      </c>
      <c r="L353">
        <v>43093</v>
      </c>
      <c r="M353">
        <v>71585</v>
      </c>
      <c r="N353">
        <v>114678</v>
      </c>
      <c r="O353">
        <v>609856</v>
      </c>
      <c r="P353">
        <v>1094306</v>
      </c>
      <c r="Q353">
        <v>1704162</v>
      </c>
      <c r="R353">
        <v>1435131</v>
      </c>
      <c r="S353">
        <v>2693309</v>
      </c>
      <c r="T353">
        <v>4128440</v>
      </c>
    </row>
    <row r="354" spans="1:20" x14ac:dyDescent="0.25">
      <c r="A354">
        <v>2019</v>
      </c>
      <c r="B354">
        <v>2018</v>
      </c>
      <c r="C354">
        <v>1</v>
      </c>
      <c r="D354" t="s">
        <v>1078</v>
      </c>
      <c r="E354">
        <v>8</v>
      </c>
      <c r="F354" t="s">
        <v>404</v>
      </c>
      <c r="G354" t="s">
        <v>125</v>
      </c>
      <c r="H354" t="s">
        <v>405</v>
      </c>
      <c r="I354">
        <v>104490</v>
      </c>
      <c r="J354">
        <v>123851</v>
      </c>
      <c r="K354">
        <v>228341</v>
      </c>
      <c r="L354">
        <v>139516</v>
      </c>
      <c r="M354">
        <v>159997</v>
      </c>
      <c r="N354">
        <v>299513</v>
      </c>
      <c r="O354">
        <v>3823987</v>
      </c>
      <c r="P354">
        <v>4467534</v>
      </c>
      <c r="Q354">
        <v>8291521</v>
      </c>
      <c r="R354">
        <v>10082306</v>
      </c>
      <c r="S354">
        <v>11509924</v>
      </c>
      <c r="T354">
        <v>21592230</v>
      </c>
    </row>
    <row r="355" spans="1:20" x14ac:dyDescent="0.25">
      <c r="A355">
        <v>2019</v>
      </c>
      <c r="B355">
        <v>2018</v>
      </c>
      <c r="C355">
        <v>1</v>
      </c>
      <c r="D355" t="s">
        <v>1078</v>
      </c>
      <c r="E355">
        <v>9</v>
      </c>
      <c r="F355" t="s">
        <v>127</v>
      </c>
      <c r="G355" t="s">
        <v>406</v>
      </c>
      <c r="H355" t="s">
        <v>407</v>
      </c>
      <c r="I355">
        <v>517</v>
      </c>
      <c r="J355">
        <v>576</v>
      </c>
      <c r="K355">
        <v>1093</v>
      </c>
      <c r="L355">
        <v>556</v>
      </c>
      <c r="M355">
        <v>617</v>
      </c>
      <c r="N355">
        <v>1173</v>
      </c>
      <c r="O355">
        <v>15360</v>
      </c>
      <c r="P355">
        <v>30621</v>
      </c>
      <c r="Q355">
        <v>45981</v>
      </c>
      <c r="R355">
        <v>33538</v>
      </c>
      <c r="S355">
        <v>69072</v>
      </c>
      <c r="T355">
        <v>102610</v>
      </c>
    </row>
    <row r="356" spans="1:20" x14ac:dyDescent="0.25">
      <c r="A356">
        <v>2019</v>
      </c>
      <c r="B356">
        <v>2018</v>
      </c>
      <c r="C356">
        <v>1</v>
      </c>
      <c r="D356" t="s">
        <v>1078</v>
      </c>
      <c r="E356">
        <v>9</v>
      </c>
      <c r="F356" t="s">
        <v>408</v>
      </c>
      <c r="G356" t="s">
        <v>409</v>
      </c>
      <c r="H356" t="s">
        <v>410</v>
      </c>
      <c r="I356">
        <v>55442</v>
      </c>
      <c r="J356">
        <v>76443</v>
      </c>
      <c r="K356">
        <v>131885</v>
      </c>
      <c r="L356">
        <v>67436</v>
      </c>
      <c r="M356">
        <v>92974</v>
      </c>
      <c r="N356">
        <v>160410</v>
      </c>
      <c r="O356">
        <v>430357</v>
      </c>
      <c r="P356">
        <v>615578</v>
      </c>
      <c r="Q356">
        <v>1045935</v>
      </c>
      <c r="R356">
        <v>1274477</v>
      </c>
      <c r="S356">
        <v>1909073</v>
      </c>
      <c r="T356">
        <v>3183550</v>
      </c>
    </row>
    <row r="357" spans="1:20" x14ac:dyDescent="0.25">
      <c r="A357">
        <v>2019</v>
      </c>
      <c r="B357">
        <v>2018</v>
      </c>
      <c r="C357">
        <v>1</v>
      </c>
      <c r="D357" t="s">
        <v>1078</v>
      </c>
      <c r="E357">
        <v>9</v>
      </c>
      <c r="F357" t="s">
        <v>411</v>
      </c>
      <c r="G357" t="s">
        <v>412</v>
      </c>
      <c r="H357" t="s">
        <v>413</v>
      </c>
      <c r="I357">
        <v>2181071</v>
      </c>
      <c r="J357">
        <v>2458116</v>
      </c>
      <c r="K357">
        <v>4639187</v>
      </c>
      <c r="L357">
        <v>3567371</v>
      </c>
      <c r="M357">
        <v>3857022</v>
      </c>
      <c r="N357">
        <v>7424393</v>
      </c>
      <c r="O357">
        <v>10093564</v>
      </c>
      <c r="P357">
        <v>11736874</v>
      </c>
      <c r="Q357">
        <v>21830438</v>
      </c>
      <c r="R357">
        <v>45568878</v>
      </c>
      <c r="S357">
        <v>53905116</v>
      </c>
      <c r="T357">
        <v>99473994</v>
      </c>
    </row>
    <row r="358" spans="1:20" x14ac:dyDescent="0.25">
      <c r="A358">
        <v>2019</v>
      </c>
      <c r="B358">
        <v>2018</v>
      </c>
      <c r="C358">
        <v>1</v>
      </c>
      <c r="D358" t="s">
        <v>1078</v>
      </c>
      <c r="E358">
        <v>9</v>
      </c>
      <c r="F358" t="s">
        <v>414</v>
      </c>
      <c r="G358" t="s">
        <v>415</v>
      </c>
      <c r="H358" t="s">
        <v>416</v>
      </c>
      <c r="I358">
        <v>881810</v>
      </c>
      <c r="J358">
        <v>548518</v>
      </c>
      <c r="K358">
        <v>1430328</v>
      </c>
      <c r="L358">
        <v>2223767</v>
      </c>
      <c r="M358">
        <v>1191530</v>
      </c>
      <c r="N358">
        <v>3415297</v>
      </c>
      <c r="O358">
        <v>3476572</v>
      </c>
      <c r="P358">
        <v>2756512</v>
      </c>
      <c r="Q358">
        <v>6233084</v>
      </c>
      <c r="R358">
        <v>22739061</v>
      </c>
      <c r="S358">
        <v>13594000</v>
      </c>
      <c r="T358">
        <v>36333061</v>
      </c>
    </row>
    <row r="359" spans="1:20" x14ac:dyDescent="0.25">
      <c r="A359">
        <v>2019</v>
      </c>
      <c r="B359">
        <v>2018</v>
      </c>
      <c r="C359">
        <v>1</v>
      </c>
      <c r="D359" t="s">
        <v>1078</v>
      </c>
      <c r="E359">
        <v>9</v>
      </c>
      <c r="F359" t="s">
        <v>417</v>
      </c>
      <c r="G359" t="s">
        <v>418</v>
      </c>
      <c r="H359" t="s">
        <v>419</v>
      </c>
      <c r="I359">
        <v>121731</v>
      </c>
      <c r="J359">
        <v>147679</v>
      </c>
      <c r="K359">
        <v>269410</v>
      </c>
      <c r="L359">
        <v>167063</v>
      </c>
      <c r="M359">
        <v>201875</v>
      </c>
      <c r="N359">
        <v>368938</v>
      </c>
      <c r="O359">
        <v>412145</v>
      </c>
      <c r="P359">
        <v>559898</v>
      </c>
      <c r="Q359">
        <v>972043</v>
      </c>
      <c r="R359">
        <v>1394736</v>
      </c>
      <c r="S359">
        <v>1914635</v>
      </c>
      <c r="T359">
        <v>3309371</v>
      </c>
    </row>
    <row r="360" spans="1:20" x14ac:dyDescent="0.25">
      <c r="A360">
        <v>2019</v>
      </c>
      <c r="B360">
        <v>2018</v>
      </c>
      <c r="C360">
        <v>1</v>
      </c>
      <c r="D360" t="s">
        <v>1078</v>
      </c>
      <c r="E360">
        <v>9</v>
      </c>
      <c r="F360" t="s">
        <v>420</v>
      </c>
      <c r="G360" t="s">
        <v>421</v>
      </c>
      <c r="H360" t="s">
        <v>422</v>
      </c>
      <c r="I360">
        <v>1130979</v>
      </c>
      <c r="J360">
        <v>1142868</v>
      </c>
      <c r="K360">
        <v>2273847</v>
      </c>
      <c r="L360">
        <v>3347985</v>
      </c>
      <c r="M360">
        <v>3195263</v>
      </c>
      <c r="N360">
        <v>6543248</v>
      </c>
      <c r="O360">
        <v>4734837</v>
      </c>
      <c r="P360">
        <v>5617555</v>
      </c>
      <c r="Q360">
        <v>10352392</v>
      </c>
      <c r="R360">
        <v>29310170</v>
      </c>
      <c r="S360">
        <v>31497769</v>
      </c>
      <c r="T360">
        <v>60807939</v>
      </c>
    </row>
    <row r="361" spans="1:20" x14ac:dyDescent="0.25">
      <c r="A361">
        <v>2019</v>
      </c>
      <c r="B361">
        <v>2018</v>
      </c>
      <c r="C361">
        <v>1</v>
      </c>
      <c r="D361" t="s">
        <v>1078</v>
      </c>
      <c r="E361">
        <v>9</v>
      </c>
      <c r="F361" t="s">
        <v>423</v>
      </c>
      <c r="G361" t="s">
        <v>424</v>
      </c>
      <c r="H361" t="s">
        <v>425</v>
      </c>
      <c r="I361">
        <v>335183</v>
      </c>
      <c r="J361">
        <v>334754</v>
      </c>
      <c r="K361">
        <v>669937</v>
      </c>
      <c r="L361">
        <v>590121</v>
      </c>
      <c r="M361">
        <v>564443</v>
      </c>
      <c r="N361">
        <v>1154564</v>
      </c>
      <c r="O361">
        <v>2298364</v>
      </c>
      <c r="P361">
        <v>2538630</v>
      </c>
      <c r="Q361">
        <v>4836994</v>
      </c>
      <c r="R361">
        <v>11123483</v>
      </c>
      <c r="S361">
        <v>11291294</v>
      </c>
      <c r="T361">
        <v>22414777</v>
      </c>
    </row>
    <row r="362" spans="1:20" x14ac:dyDescent="0.25">
      <c r="A362">
        <v>2019</v>
      </c>
      <c r="B362">
        <v>2018</v>
      </c>
      <c r="C362">
        <v>1</v>
      </c>
      <c r="D362" t="s">
        <v>1078</v>
      </c>
      <c r="E362">
        <v>9</v>
      </c>
      <c r="F362" t="s">
        <v>426</v>
      </c>
      <c r="G362" t="s">
        <v>427</v>
      </c>
      <c r="H362" t="s">
        <v>428</v>
      </c>
      <c r="I362">
        <v>354144</v>
      </c>
      <c r="J362">
        <v>241812</v>
      </c>
      <c r="K362">
        <v>595956</v>
      </c>
      <c r="L362">
        <v>733074</v>
      </c>
      <c r="M362">
        <v>444151</v>
      </c>
      <c r="N362">
        <v>1177225</v>
      </c>
      <c r="O362">
        <v>2693042</v>
      </c>
      <c r="P362">
        <v>2572541</v>
      </c>
      <c r="Q362">
        <v>5265583</v>
      </c>
      <c r="R362">
        <v>12014697</v>
      </c>
      <c r="S362">
        <v>9812316</v>
      </c>
      <c r="T362">
        <v>21827013</v>
      </c>
    </row>
    <row r="363" spans="1:20" x14ac:dyDescent="0.25">
      <c r="A363">
        <v>2019</v>
      </c>
      <c r="B363">
        <v>2018</v>
      </c>
      <c r="C363">
        <v>1</v>
      </c>
      <c r="D363" t="s">
        <v>1078</v>
      </c>
      <c r="E363">
        <v>9</v>
      </c>
      <c r="F363" t="s">
        <v>429</v>
      </c>
      <c r="G363" t="s">
        <v>430</v>
      </c>
      <c r="H363" t="s">
        <v>848</v>
      </c>
      <c r="I363">
        <v>183911</v>
      </c>
      <c r="J363">
        <v>238525</v>
      </c>
      <c r="K363">
        <v>422436</v>
      </c>
      <c r="L363">
        <v>250581</v>
      </c>
      <c r="M363">
        <v>321573</v>
      </c>
      <c r="N363">
        <v>572154</v>
      </c>
      <c r="O363">
        <v>2802253</v>
      </c>
      <c r="P363">
        <v>6157980</v>
      </c>
      <c r="Q363">
        <v>8960233</v>
      </c>
      <c r="R363">
        <v>10801750</v>
      </c>
      <c r="S363">
        <v>25383893</v>
      </c>
      <c r="T363">
        <v>36185643</v>
      </c>
    </row>
    <row r="364" spans="1:20" x14ac:dyDescent="0.25">
      <c r="A364">
        <v>2019</v>
      </c>
      <c r="B364">
        <v>2018</v>
      </c>
      <c r="C364">
        <v>1</v>
      </c>
      <c r="D364" t="s">
        <v>1078</v>
      </c>
      <c r="E364">
        <v>9</v>
      </c>
      <c r="F364" t="s">
        <v>431</v>
      </c>
      <c r="G364" t="s">
        <v>128</v>
      </c>
      <c r="H364" t="s">
        <v>432</v>
      </c>
      <c r="I364">
        <v>158633</v>
      </c>
      <c r="J364">
        <v>190959</v>
      </c>
      <c r="K364">
        <v>349592</v>
      </c>
      <c r="L364">
        <v>186546</v>
      </c>
      <c r="M364">
        <v>212758</v>
      </c>
      <c r="N364">
        <v>399304</v>
      </c>
      <c r="O364">
        <v>859128</v>
      </c>
      <c r="P364">
        <v>1815597</v>
      </c>
      <c r="Q364">
        <v>2674725</v>
      </c>
      <c r="R364">
        <v>1682051</v>
      </c>
      <c r="S364">
        <v>3927682</v>
      </c>
      <c r="T364">
        <v>5609733</v>
      </c>
    </row>
    <row r="365" spans="1:20" x14ac:dyDescent="0.25">
      <c r="A365">
        <v>2019</v>
      </c>
      <c r="B365">
        <v>2018</v>
      </c>
      <c r="C365">
        <v>1</v>
      </c>
      <c r="D365" t="s">
        <v>1078</v>
      </c>
      <c r="E365">
        <v>10</v>
      </c>
      <c r="F365" t="s">
        <v>130</v>
      </c>
      <c r="G365" t="s">
        <v>433</v>
      </c>
      <c r="H365" t="s">
        <v>434</v>
      </c>
      <c r="I365">
        <v>87645</v>
      </c>
      <c r="J365">
        <v>99484</v>
      </c>
      <c r="K365">
        <v>187129</v>
      </c>
      <c r="L365">
        <v>96488</v>
      </c>
      <c r="M365">
        <v>107862</v>
      </c>
      <c r="N365">
        <v>204350</v>
      </c>
      <c r="O365">
        <v>11263345</v>
      </c>
      <c r="P365">
        <v>12901798</v>
      </c>
      <c r="Q365">
        <v>24165143</v>
      </c>
      <c r="R365">
        <v>19733015</v>
      </c>
      <c r="S365">
        <v>23068352</v>
      </c>
      <c r="T365">
        <v>42801367</v>
      </c>
    </row>
    <row r="366" spans="1:20" x14ac:dyDescent="0.25">
      <c r="A366">
        <v>2019</v>
      </c>
      <c r="B366">
        <v>2018</v>
      </c>
      <c r="C366">
        <v>1</v>
      </c>
      <c r="D366" t="s">
        <v>1078</v>
      </c>
      <c r="E366">
        <v>10</v>
      </c>
      <c r="F366" t="s">
        <v>435</v>
      </c>
      <c r="G366" t="s">
        <v>436</v>
      </c>
      <c r="H366" t="s">
        <v>437</v>
      </c>
      <c r="I366">
        <v>352443</v>
      </c>
      <c r="J366">
        <v>292504</v>
      </c>
      <c r="K366">
        <v>644947</v>
      </c>
      <c r="L366">
        <v>464049</v>
      </c>
      <c r="M366">
        <v>362570</v>
      </c>
      <c r="N366">
        <v>826619</v>
      </c>
      <c r="O366">
        <v>1667505</v>
      </c>
      <c r="P366">
        <v>1785880</v>
      </c>
      <c r="Q366">
        <v>3453385</v>
      </c>
      <c r="R366">
        <v>2402879</v>
      </c>
      <c r="S366">
        <v>2536175</v>
      </c>
      <c r="T366">
        <v>4939054</v>
      </c>
    </row>
    <row r="367" spans="1:20" x14ac:dyDescent="0.25">
      <c r="A367">
        <v>2019</v>
      </c>
      <c r="B367">
        <v>2018</v>
      </c>
      <c r="C367">
        <v>1</v>
      </c>
      <c r="D367" t="s">
        <v>1078</v>
      </c>
      <c r="E367">
        <v>10</v>
      </c>
      <c r="F367" t="s">
        <v>438</v>
      </c>
      <c r="G367" t="s">
        <v>439</v>
      </c>
      <c r="H367" t="s">
        <v>440</v>
      </c>
      <c r="I367">
        <v>108609</v>
      </c>
      <c r="J367">
        <v>111140</v>
      </c>
      <c r="K367">
        <v>219749</v>
      </c>
      <c r="L367">
        <v>119106</v>
      </c>
      <c r="M367">
        <v>119880</v>
      </c>
      <c r="N367">
        <v>238986</v>
      </c>
      <c r="O367">
        <v>2835521</v>
      </c>
      <c r="P367">
        <v>3078189</v>
      </c>
      <c r="Q367">
        <v>5913710</v>
      </c>
      <c r="R367">
        <v>3790481</v>
      </c>
      <c r="S367">
        <v>3995664</v>
      </c>
      <c r="T367">
        <v>7786145</v>
      </c>
    </row>
    <row r="368" spans="1:20" x14ac:dyDescent="0.25">
      <c r="A368">
        <v>2019</v>
      </c>
      <c r="B368">
        <v>2018</v>
      </c>
      <c r="C368">
        <v>1</v>
      </c>
      <c r="D368" t="s">
        <v>1078</v>
      </c>
      <c r="E368">
        <v>10</v>
      </c>
      <c r="F368" t="s">
        <v>441</v>
      </c>
      <c r="G368" t="s">
        <v>442</v>
      </c>
      <c r="H368" t="s">
        <v>443</v>
      </c>
      <c r="I368">
        <v>205276</v>
      </c>
      <c r="J368">
        <v>172974</v>
      </c>
      <c r="K368">
        <v>378250</v>
      </c>
      <c r="L368">
        <v>371493</v>
      </c>
      <c r="M368">
        <v>295575</v>
      </c>
      <c r="N368">
        <v>667068</v>
      </c>
      <c r="O368">
        <v>5837722</v>
      </c>
      <c r="P368">
        <v>6954600</v>
      </c>
      <c r="Q368">
        <v>12792322</v>
      </c>
      <c r="R368">
        <v>17412226</v>
      </c>
      <c r="S368">
        <v>20861170</v>
      </c>
      <c r="T368">
        <v>38273396</v>
      </c>
    </row>
    <row r="369" spans="1:20" x14ac:dyDescent="0.25">
      <c r="A369">
        <v>2019</v>
      </c>
      <c r="B369">
        <v>2018</v>
      </c>
      <c r="C369">
        <v>1</v>
      </c>
      <c r="D369" t="s">
        <v>1078</v>
      </c>
      <c r="E369">
        <v>10</v>
      </c>
      <c r="F369" t="s">
        <v>444</v>
      </c>
      <c r="G369" t="s">
        <v>445</v>
      </c>
      <c r="H369" t="s">
        <v>446</v>
      </c>
      <c r="I369">
        <v>453575</v>
      </c>
      <c r="J369">
        <v>486392</v>
      </c>
      <c r="K369">
        <v>939967</v>
      </c>
      <c r="L369">
        <v>787086</v>
      </c>
      <c r="M369">
        <v>779568</v>
      </c>
      <c r="N369">
        <v>1566654</v>
      </c>
      <c r="O369">
        <v>5518087</v>
      </c>
      <c r="P369">
        <v>6391848</v>
      </c>
      <c r="Q369">
        <v>11909935</v>
      </c>
      <c r="R369">
        <v>20755176</v>
      </c>
      <c r="S369">
        <v>24718424</v>
      </c>
      <c r="T369">
        <v>45473600</v>
      </c>
    </row>
    <row r="370" spans="1:20" x14ac:dyDescent="0.25">
      <c r="A370">
        <v>2019</v>
      </c>
      <c r="B370">
        <v>2018</v>
      </c>
      <c r="C370">
        <v>1</v>
      </c>
      <c r="D370" t="s">
        <v>1078</v>
      </c>
      <c r="E370">
        <v>10</v>
      </c>
      <c r="F370" t="s">
        <v>447</v>
      </c>
      <c r="G370" t="s">
        <v>448</v>
      </c>
      <c r="H370" t="s">
        <v>449</v>
      </c>
      <c r="I370">
        <v>57730</v>
      </c>
      <c r="J370">
        <v>34134</v>
      </c>
      <c r="K370">
        <v>91864</v>
      </c>
      <c r="L370">
        <v>71251</v>
      </c>
      <c r="M370">
        <v>39548</v>
      </c>
      <c r="N370">
        <v>110799</v>
      </c>
      <c r="O370">
        <v>103832</v>
      </c>
      <c r="P370">
        <v>57909</v>
      </c>
      <c r="Q370">
        <v>161741</v>
      </c>
      <c r="R370">
        <v>291581</v>
      </c>
      <c r="S370">
        <v>139626</v>
      </c>
      <c r="T370">
        <v>431207</v>
      </c>
    </row>
    <row r="371" spans="1:20" x14ac:dyDescent="0.25">
      <c r="A371">
        <v>2019</v>
      </c>
      <c r="B371">
        <v>2018</v>
      </c>
      <c r="C371">
        <v>1</v>
      </c>
      <c r="D371" t="s">
        <v>1078</v>
      </c>
      <c r="E371">
        <v>10</v>
      </c>
      <c r="F371" t="s">
        <v>450</v>
      </c>
      <c r="G371" t="s">
        <v>451</v>
      </c>
      <c r="H371" t="s">
        <v>829</v>
      </c>
      <c r="I371">
        <v>31353</v>
      </c>
      <c r="J371">
        <v>23137</v>
      </c>
      <c r="K371">
        <v>54490</v>
      </c>
      <c r="L371">
        <v>43538</v>
      </c>
      <c r="M371">
        <v>31582</v>
      </c>
      <c r="N371">
        <v>75120</v>
      </c>
      <c r="O371">
        <v>140025</v>
      </c>
      <c r="P371">
        <v>142083</v>
      </c>
      <c r="Q371">
        <v>282108</v>
      </c>
      <c r="R371">
        <v>341369</v>
      </c>
      <c r="S371">
        <v>333606</v>
      </c>
      <c r="T371">
        <v>674975</v>
      </c>
    </row>
    <row r="372" spans="1:20" x14ac:dyDescent="0.25">
      <c r="A372">
        <v>2019</v>
      </c>
      <c r="B372">
        <v>2018</v>
      </c>
      <c r="C372">
        <v>1</v>
      </c>
      <c r="D372" t="s">
        <v>1078</v>
      </c>
      <c r="E372">
        <v>10</v>
      </c>
      <c r="F372" t="s">
        <v>452</v>
      </c>
      <c r="G372" t="s">
        <v>453</v>
      </c>
      <c r="H372" t="s">
        <v>454</v>
      </c>
      <c r="I372">
        <v>10892</v>
      </c>
      <c r="J372">
        <v>5448</v>
      </c>
      <c r="K372">
        <v>16340</v>
      </c>
      <c r="L372">
        <v>17173</v>
      </c>
      <c r="M372">
        <v>8315</v>
      </c>
      <c r="N372">
        <v>25488</v>
      </c>
      <c r="O372">
        <v>20862</v>
      </c>
      <c r="P372">
        <v>12441</v>
      </c>
      <c r="Q372">
        <v>33303</v>
      </c>
      <c r="R372">
        <v>56610</v>
      </c>
      <c r="S372">
        <v>32705</v>
      </c>
      <c r="T372">
        <v>89315</v>
      </c>
    </row>
    <row r="373" spans="1:20" x14ac:dyDescent="0.25">
      <c r="A373">
        <v>2019</v>
      </c>
      <c r="B373">
        <v>2018</v>
      </c>
      <c r="C373">
        <v>1</v>
      </c>
      <c r="D373" t="s">
        <v>1078</v>
      </c>
      <c r="E373">
        <v>10</v>
      </c>
      <c r="F373" t="s">
        <v>455</v>
      </c>
      <c r="G373" t="s">
        <v>456</v>
      </c>
      <c r="H373" t="s">
        <v>457</v>
      </c>
      <c r="I373">
        <v>245394</v>
      </c>
      <c r="J373">
        <v>229188</v>
      </c>
      <c r="K373">
        <v>474582</v>
      </c>
      <c r="L373">
        <v>337039</v>
      </c>
      <c r="M373">
        <v>300331</v>
      </c>
      <c r="N373">
        <v>637370</v>
      </c>
      <c r="O373">
        <v>239134</v>
      </c>
      <c r="P373">
        <v>192371</v>
      </c>
      <c r="Q373">
        <v>431505</v>
      </c>
      <c r="R373">
        <v>497842</v>
      </c>
      <c r="S373">
        <v>363824</v>
      </c>
      <c r="T373">
        <v>861666</v>
      </c>
    </row>
    <row r="374" spans="1:20" x14ac:dyDescent="0.25">
      <c r="A374">
        <v>2019</v>
      </c>
      <c r="B374">
        <v>2018</v>
      </c>
      <c r="C374">
        <v>1</v>
      </c>
      <c r="D374" t="s">
        <v>1078</v>
      </c>
      <c r="E374">
        <v>10</v>
      </c>
      <c r="F374" t="s">
        <v>458</v>
      </c>
      <c r="G374" t="s">
        <v>131</v>
      </c>
      <c r="H374" t="s">
        <v>459</v>
      </c>
      <c r="I374">
        <v>462551</v>
      </c>
      <c r="J374">
        <v>414831</v>
      </c>
      <c r="K374">
        <v>877382</v>
      </c>
      <c r="L374">
        <v>743489</v>
      </c>
      <c r="M374">
        <v>649519</v>
      </c>
      <c r="N374">
        <v>1393008</v>
      </c>
      <c r="O374">
        <v>1424018</v>
      </c>
      <c r="P374">
        <v>1531829</v>
      </c>
      <c r="Q374">
        <v>2955847</v>
      </c>
      <c r="R374">
        <v>2560782</v>
      </c>
      <c r="S374">
        <v>2667408</v>
      </c>
      <c r="T374">
        <v>5228190</v>
      </c>
    </row>
    <row r="375" spans="1:20" x14ac:dyDescent="0.25">
      <c r="A375">
        <v>2019</v>
      </c>
      <c r="B375">
        <v>2018</v>
      </c>
      <c r="C375">
        <v>1</v>
      </c>
      <c r="D375" t="s">
        <v>1078</v>
      </c>
      <c r="E375">
        <v>11</v>
      </c>
      <c r="F375" t="s">
        <v>133</v>
      </c>
      <c r="G375" t="s">
        <v>460</v>
      </c>
      <c r="H375" t="s">
        <v>461</v>
      </c>
      <c r="I375">
        <v>77985</v>
      </c>
      <c r="J375">
        <v>72874</v>
      </c>
      <c r="K375">
        <v>150859</v>
      </c>
      <c r="L375">
        <v>122718</v>
      </c>
      <c r="M375">
        <v>110312</v>
      </c>
      <c r="N375">
        <v>233030</v>
      </c>
      <c r="O375">
        <v>1162471</v>
      </c>
      <c r="P375">
        <v>1509509</v>
      </c>
      <c r="Q375">
        <v>2671980</v>
      </c>
      <c r="R375">
        <v>1841304</v>
      </c>
      <c r="S375">
        <v>2434481</v>
      </c>
      <c r="T375">
        <v>4275785</v>
      </c>
    </row>
    <row r="376" spans="1:20" x14ac:dyDescent="0.25">
      <c r="A376">
        <v>2019</v>
      </c>
      <c r="B376">
        <v>2018</v>
      </c>
      <c r="C376">
        <v>1</v>
      </c>
      <c r="D376" t="s">
        <v>1078</v>
      </c>
      <c r="E376">
        <v>11</v>
      </c>
      <c r="F376" t="s">
        <v>462</v>
      </c>
      <c r="G376" t="s">
        <v>463</v>
      </c>
      <c r="H376" t="s">
        <v>464</v>
      </c>
      <c r="I376">
        <v>423249</v>
      </c>
      <c r="J376">
        <v>489702</v>
      </c>
      <c r="K376">
        <v>912951</v>
      </c>
      <c r="L376">
        <v>765416</v>
      </c>
      <c r="M376">
        <v>796714</v>
      </c>
      <c r="N376">
        <v>1562130</v>
      </c>
      <c r="O376">
        <v>4735875</v>
      </c>
      <c r="P376">
        <v>6145884</v>
      </c>
      <c r="Q376">
        <v>10881759</v>
      </c>
      <c r="R376">
        <v>17357266</v>
      </c>
      <c r="S376">
        <v>22566507</v>
      </c>
      <c r="T376">
        <v>39923773</v>
      </c>
    </row>
    <row r="377" spans="1:20" x14ac:dyDescent="0.25">
      <c r="A377">
        <v>2019</v>
      </c>
      <c r="B377">
        <v>2018</v>
      </c>
      <c r="C377">
        <v>1</v>
      </c>
      <c r="D377" t="s">
        <v>1078</v>
      </c>
      <c r="E377">
        <v>11</v>
      </c>
      <c r="F377" t="s">
        <v>465</v>
      </c>
      <c r="G377" t="s">
        <v>466</v>
      </c>
      <c r="H377" t="s">
        <v>467</v>
      </c>
      <c r="I377">
        <v>50366</v>
      </c>
      <c r="J377">
        <v>56156</v>
      </c>
      <c r="K377">
        <v>106522</v>
      </c>
      <c r="L377">
        <v>65015</v>
      </c>
      <c r="M377">
        <v>70678</v>
      </c>
      <c r="N377">
        <v>135693</v>
      </c>
      <c r="O377">
        <v>311942</v>
      </c>
      <c r="P377">
        <v>455939</v>
      </c>
      <c r="Q377">
        <v>767881</v>
      </c>
      <c r="R377">
        <v>594001</v>
      </c>
      <c r="S377">
        <v>930855</v>
      </c>
      <c r="T377">
        <v>1524856</v>
      </c>
    </row>
    <row r="378" spans="1:20" x14ac:dyDescent="0.25">
      <c r="A378">
        <v>2019</v>
      </c>
      <c r="B378">
        <v>2018</v>
      </c>
      <c r="C378">
        <v>1</v>
      </c>
      <c r="D378" t="s">
        <v>1078</v>
      </c>
      <c r="E378">
        <v>11</v>
      </c>
      <c r="F378" t="s">
        <v>468</v>
      </c>
      <c r="G378" t="s">
        <v>469</v>
      </c>
      <c r="H378" t="s">
        <v>470</v>
      </c>
      <c r="I378">
        <v>286601</v>
      </c>
      <c r="J378">
        <v>192475</v>
      </c>
      <c r="K378">
        <v>479076</v>
      </c>
      <c r="L378">
        <v>364466</v>
      </c>
      <c r="M378">
        <v>232219</v>
      </c>
      <c r="N378">
        <v>596685</v>
      </c>
      <c r="O378">
        <v>1906356</v>
      </c>
      <c r="P378">
        <v>1377189</v>
      </c>
      <c r="Q378">
        <v>3283545</v>
      </c>
      <c r="R378">
        <v>5865076</v>
      </c>
      <c r="S378">
        <v>4225585</v>
      </c>
      <c r="T378">
        <v>10090661</v>
      </c>
    </row>
    <row r="379" spans="1:20" x14ac:dyDescent="0.25">
      <c r="A379">
        <v>2019</v>
      </c>
      <c r="B379">
        <v>2018</v>
      </c>
      <c r="C379">
        <v>1</v>
      </c>
      <c r="D379" t="s">
        <v>1078</v>
      </c>
      <c r="E379">
        <v>11</v>
      </c>
      <c r="F379" t="s">
        <v>471</v>
      </c>
      <c r="G379" t="s">
        <v>472</v>
      </c>
      <c r="H379" t="s">
        <v>473</v>
      </c>
      <c r="I379">
        <v>97934</v>
      </c>
      <c r="J379">
        <v>131358</v>
      </c>
      <c r="K379">
        <v>229292</v>
      </c>
      <c r="L379">
        <v>129291</v>
      </c>
      <c r="M379">
        <v>166931</v>
      </c>
      <c r="N379">
        <v>296222</v>
      </c>
      <c r="O379">
        <v>1732581</v>
      </c>
      <c r="P379">
        <v>1837536</v>
      </c>
      <c r="Q379">
        <v>3570117</v>
      </c>
      <c r="R379">
        <v>3204730</v>
      </c>
      <c r="S379">
        <v>3700905</v>
      </c>
      <c r="T379">
        <v>6905635</v>
      </c>
    </row>
    <row r="380" spans="1:20" x14ac:dyDescent="0.25">
      <c r="A380">
        <v>2019</v>
      </c>
      <c r="B380">
        <v>2018</v>
      </c>
      <c r="C380">
        <v>1</v>
      </c>
      <c r="D380" t="s">
        <v>1078</v>
      </c>
      <c r="E380">
        <v>11</v>
      </c>
      <c r="F380" t="s">
        <v>474</v>
      </c>
      <c r="G380" t="s">
        <v>475</v>
      </c>
      <c r="H380" t="s">
        <v>476</v>
      </c>
      <c r="I380">
        <v>654647</v>
      </c>
      <c r="J380">
        <v>818124</v>
      </c>
      <c r="K380">
        <v>1472771</v>
      </c>
      <c r="L380">
        <v>993680</v>
      </c>
      <c r="M380">
        <v>1196548</v>
      </c>
      <c r="N380">
        <v>2190228</v>
      </c>
      <c r="O380">
        <v>3965909</v>
      </c>
      <c r="P380">
        <v>5158370</v>
      </c>
      <c r="Q380">
        <v>9124279</v>
      </c>
      <c r="R380">
        <v>13938834</v>
      </c>
      <c r="S380">
        <v>18081725</v>
      </c>
      <c r="T380">
        <v>32020559</v>
      </c>
    </row>
    <row r="381" spans="1:20" x14ac:dyDescent="0.25">
      <c r="A381">
        <v>2019</v>
      </c>
      <c r="B381">
        <v>2018</v>
      </c>
      <c r="C381">
        <v>1</v>
      </c>
      <c r="D381" t="s">
        <v>1078</v>
      </c>
      <c r="E381">
        <v>11</v>
      </c>
      <c r="F381" t="s">
        <v>477</v>
      </c>
      <c r="G381" t="s">
        <v>478</v>
      </c>
      <c r="H381" t="s">
        <v>479</v>
      </c>
      <c r="I381">
        <v>85939</v>
      </c>
      <c r="J381">
        <v>134756</v>
      </c>
      <c r="K381">
        <v>220695</v>
      </c>
      <c r="L381">
        <v>103957</v>
      </c>
      <c r="M381">
        <v>155600</v>
      </c>
      <c r="N381">
        <v>259557</v>
      </c>
      <c r="O381">
        <v>72205</v>
      </c>
      <c r="P381">
        <v>235874</v>
      </c>
      <c r="Q381">
        <v>308079</v>
      </c>
      <c r="R381">
        <v>178921</v>
      </c>
      <c r="S381">
        <v>568615</v>
      </c>
      <c r="T381">
        <v>747536</v>
      </c>
    </row>
    <row r="382" spans="1:20" x14ac:dyDescent="0.25">
      <c r="A382">
        <v>2019</v>
      </c>
      <c r="B382">
        <v>2018</v>
      </c>
      <c r="C382">
        <v>1</v>
      </c>
      <c r="D382" t="s">
        <v>1078</v>
      </c>
      <c r="E382">
        <v>11</v>
      </c>
      <c r="F382" t="s">
        <v>480</v>
      </c>
      <c r="G382" t="s">
        <v>481</v>
      </c>
      <c r="H382" t="s">
        <v>482</v>
      </c>
      <c r="I382">
        <v>201114</v>
      </c>
      <c r="J382">
        <v>170887</v>
      </c>
      <c r="K382">
        <v>372001</v>
      </c>
      <c r="L382">
        <v>353966</v>
      </c>
      <c r="M382">
        <v>265083</v>
      </c>
      <c r="N382">
        <v>619049</v>
      </c>
      <c r="O382">
        <v>2788795</v>
      </c>
      <c r="P382">
        <v>2716885</v>
      </c>
      <c r="Q382">
        <v>5505680</v>
      </c>
      <c r="R382">
        <v>9468479</v>
      </c>
      <c r="S382">
        <v>9003160</v>
      </c>
      <c r="T382">
        <v>18471639</v>
      </c>
    </row>
    <row r="383" spans="1:20" x14ac:dyDescent="0.25">
      <c r="A383">
        <v>2019</v>
      </c>
      <c r="B383">
        <v>2018</v>
      </c>
      <c r="C383">
        <v>1</v>
      </c>
      <c r="D383" t="s">
        <v>1078</v>
      </c>
      <c r="E383">
        <v>11</v>
      </c>
      <c r="F383" t="s">
        <v>483</v>
      </c>
      <c r="G383" t="s">
        <v>484</v>
      </c>
      <c r="H383" t="s">
        <v>485</v>
      </c>
      <c r="I383">
        <v>189338</v>
      </c>
      <c r="J383">
        <v>242865</v>
      </c>
      <c r="K383">
        <v>432203</v>
      </c>
      <c r="L383">
        <v>355824</v>
      </c>
      <c r="M383">
        <v>402642</v>
      </c>
      <c r="N383">
        <v>758466</v>
      </c>
      <c r="O383">
        <v>1331614</v>
      </c>
      <c r="P383">
        <v>2414724</v>
      </c>
      <c r="Q383">
        <v>3746338</v>
      </c>
      <c r="R383">
        <v>4711661</v>
      </c>
      <c r="S383">
        <v>8499283</v>
      </c>
      <c r="T383">
        <v>13210944</v>
      </c>
    </row>
    <row r="384" spans="1:20" x14ac:dyDescent="0.25">
      <c r="A384">
        <v>2019</v>
      </c>
      <c r="B384">
        <v>2018</v>
      </c>
      <c r="C384">
        <v>1</v>
      </c>
      <c r="D384" t="s">
        <v>1078</v>
      </c>
      <c r="E384">
        <v>11</v>
      </c>
      <c r="F384" t="s">
        <v>486</v>
      </c>
      <c r="G384" t="s">
        <v>134</v>
      </c>
      <c r="H384" t="s">
        <v>487</v>
      </c>
      <c r="I384">
        <v>121989</v>
      </c>
      <c r="J384">
        <v>126496</v>
      </c>
      <c r="K384">
        <v>248485</v>
      </c>
      <c r="L384">
        <v>151584</v>
      </c>
      <c r="M384">
        <v>153218</v>
      </c>
      <c r="N384">
        <v>304802</v>
      </c>
      <c r="O384">
        <v>631872</v>
      </c>
      <c r="P384">
        <v>969405</v>
      </c>
      <c r="Q384">
        <v>1601277</v>
      </c>
      <c r="R384">
        <v>1205963</v>
      </c>
      <c r="S384">
        <v>1982987</v>
      </c>
      <c r="T384">
        <v>3188950</v>
      </c>
    </row>
    <row r="385" spans="1:20" x14ac:dyDescent="0.25">
      <c r="A385">
        <v>2019</v>
      </c>
      <c r="B385">
        <v>2018</v>
      </c>
      <c r="C385">
        <v>1</v>
      </c>
      <c r="D385" t="s">
        <v>1078</v>
      </c>
      <c r="E385">
        <v>12</v>
      </c>
      <c r="F385" t="s">
        <v>136</v>
      </c>
      <c r="G385" t="s">
        <v>488</v>
      </c>
      <c r="H385" t="s">
        <v>489</v>
      </c>
      <c r="I385">
        <v>138427</v>
      </c>
      <c r="J385">
        <v>93972</v>
      </c>
      <c r="K385">
        <v>232399</v>
      </c>
      <c r="L385">
        <v>181070</v>
      </c>
      <c r="M385">
        <v>120453</v>
      </c>
      <c r="N385">
        <v>301523</v>
      </c>
      <c r="O385">
        <v>1391149</v>
      </c>
      <c r="P385">
        <v>1421206</v>
      </c>
      <c r="Q385">
        <v>2812355</v>
      </c>
      <c r="R385">
        <v>2137937</v>
      </c>
      <c r="S385">
        <v>2069559</v>
      </c>
      <c r="T385">
        <v>4207496</v>
      </c>
    </row>
    <row r="386" spans="1:20" x14ac:dyDescent="0.25">
      <c r="A386">
        <v>2019</v>
      </c>
      <c r="B386">
        <v>2018</v>
      </c>
      <c r="C386">
        <v>1</v>
      </c>
      <c r="D386" t="s">
        <v>1078</v>
      </c>
      <c r="E386">
        <v>12</v>
      </c>
      <c r="F386" t="s">
        <v>490</v>
      </c>
      <c r="G386" t="s">
        <v>491</v>
      </c>
      <c r="H386" t="s">
        <v>492</v>
      </c>
      <c r="I386">
        <v>2896</v>
      </c>
      <c r="J386">
        <v>3638</v>
      </c>
      <c r="K386">
        <v>6534</v>
      </c>
      <c r="L386">
        <v>4796</v>
      </c>
      <c r="M386">
        <v>5825</v>
      </c>
      <c r="N386">
        <v>10621</v>
      </c>
      <c r="O386">
        <v>32809</v>
      </c>
      <c r="P386">
        <v>47362</v>
      </c>
      <c r="Q386">
        <v>80171</v>
      </c>
      <c r="R386">
        <v>78313</v>
      </c>
      <c r="S386">
        <v>112472</v>
      </c>
      <c r="T386">
        <v>190785</v>
      </c>
    </row>
    <row r="387" spans="1:20" x14ac:dyDescent="0.25">
      <c r="A387">
        <v>2019</v>
      </c>
      <c r="B387">
        <v>2018</v>
      </c>
      <c r="C387">
        <v>1</v>
      </c>
      <c r="D387" t="s">
        <v>1078</v>
      </c>
      <c r="E387">
        <v>12</v>
      </c>
      <c r="F387" t="s">
        <v>493</v>
      </c>
      <c r="G387" t="s">
        <v>494</v>
      </c>
      <c r="H387" t="s">
        <v>495</v>
      </c>
      <c r="I387">
        <v>86841</v>
      </c>
      <c r="J387">
        <v>131527</v>
      </c>
      <c r="K387">
        <v>218368</v>
      </c>
      <c r="L387">
        <v>106561</v>
      </c>
      <c r="M387">
        <v>156689</v>
      </c>
      <c r="N387">
        <v>263250</v>
      </c>
      <c r="O387">
        <v>4400168</v>
      </c>
      <c r="P387">
        <v>6299925</v>
      </c>
      <c r="Q387">
        <v>10700093</v>
      </c>
      <c r="R387">
        <v>10017672</v>
      </c>
      <c r="S387">
        <v>14417436</v>
      </c>
      <c r="T387">
        <v>24435108</v>
      </c>
    </row>
    <row r="388" spans="1:20" x14ac:dyDescent="0.25">
      <c r="A388">
        <v>2019</v>
      </c>
      <c r="B388">
        <v>2018</v>
      </c>
      <c r="C388">
        <v>1</v>
      </c>
      <c r="D388" t="s">
        <v>1078</v>
      </c>
      <c r="E388">
        <v>12</v>
      </c>
      <c r="F388" t="s">
        <v>496</v>
      </c>
      <c r="G388" t="s">
        <v>497</v>
      </c>
      <c r="H388" t="s">
        <v>498</v>
      </c>
      <c r="I388">
        <v>29002</v>
      </c>
      <c r="J388">
        <v>30579</v>
      </c>
      <c r="K388">
        <v>59581</v>
      </c>
      <c r="L388">
        <v>40265</v>
      </c>
      <c r="M388">
        <v>42156</v>
      </c>
      <c r="N388">
        <v>82421</v>
      </c>
      <c r="O388">
        <v>1021242</v>
      </c>
      <c r="P388">
        <v>1181516</v>
      </c>
      <c r="Q388">
        <v>2202758</v>
      </c>
      <c r="R388">
        <v>3596398</v>
      </c>
      <c r="S388">
        <v>4156637</v>
      </c>
      <c r="T388">
        <v>7753035</v>
      </c>
    </row>
    <row r="389" spans="1:20" x14ac:dyDescent="0.25">
      <c r="A389">
        <v>2019</v>
      </c>
      <c r="B389">
        <v>2018</v>
      </c>
      <c r="C389">
        <v>1</v>
      </c>
      <c r="D389" t="s">
        <v>1078</v>
      </c>
      <c r="E389">
        <v>12</v>
      </c>
      <c r="F389" t="s">
        <v>499</v>
      </c>
      <c r="G389" t="s">
        <v>500</v>
      </c>
      <c r="H389" t="s">
        <v>501</v>
      </c>
      <c r="I389">
        <v>13844</v>
      </c>
      <c r="J389">
        <v>19224</v>
      </c>
      <c r="K389">
        <v>33068</v>
      </c>
      <c r="L389">
        <v>14990</v>
      </c>
      <c r="M389">
        <v>20972</v>
      </c>
      <c r="N389">
        <v>35962</v>
      </c>
      <c r="O389">
        <v>398984</v>
      </c>
      <c r="P389">
        <v>649763</v>
      </c>
      <c r="Q389">
        <v>1048747</v>
      </c>
      <c r="R389">
        <v>710296</v>
      </c>
      <c r="S389">
        <v>1279586</v>
      </c>
      <c r="T389">
        <v>1989882</v>
      </c>
    </row>
    <row r="390" spans="1:20" x14ac:dyDescent="0.25">
      <c r="A390">
        <v>2019</v>
      </c>
      <c r="B390">
        <v>2018</v>
      </c>
      <c r="C390">
        <v>1</v>
      </c>
      <c r="D390" t="s">
        <v>1078</v>
      </c>
      <c r="E390">
        <v>12</v>
      </c>
      <c r="F390" t="s">
        <v>502</v>
      </c>
      <c r="G390" t="s">
        <v>503</v>
      </c>
      <c r="H390" t="s">
        <v>504</v>
      </c>
      <c r="I390">
        <v>14514</v>
      </c>
      <c r="J390">
        <v>10061</v>
      </c>
      <c r="K390">
        <v>24575</v>
      </c>
      <c r="L390">
        <v>17928</v>
      </c>
      <c r="M390">
        <v>11914</v>
      </c>
      <c r="N390">
        <v>29842</v>
      </c>
      <c r="O390">
        <v>781264</v>
      </c>
      <c r="P390">
        <v>832113</v>
      </c>
      <c r="Q390">
        <v>1613377</v>
      </c>
      <c r="R390">
        <v>1676743</v>
      </c>
      <c r="S390">
        <v>1623151</v>
      </c>
      <c r="T390">
        <v>3299894</v>
      </c>
    </row>
    <row r="391" spans="1:20" x14ac:dyDescent="0.25">
      <c r="A391">
        <v>2019</v>
      </c>
      <c r="B391">
        <v>2018</v>
      </c>
      <c r="C391">
        <v>1</v>
      </c>
      <c r="D391" t="s">
        <v>1078</v>
      </c>
      <c r="E391">
        <v>12</v>
      </c>
      <c r="F391" t="s">
        <v>505</v>
      </c>
      <c r="G391" t="s">
        <v>506</v>
      </c>
      <c r="H391" t="s">
        <v>507</v>
      </c>
      <c r="I391">
        <v>29404</v>
      </c>
      <c r="J391">
        <v>25160</v>
      </c>
      <c r="K391">
        <v>54564</v>
      </c>
      <c r="L391">
        <v>36181</v>
      </c>
      <c r="M391">
        <v>30161</v>
      </c>
      <c r="N391">
        <v>66342</v>
      </c>
      <c r="O391">
        <v>2091490</v>
      </c>
      <c r="P391">
        <v>3974508</v>
      </c>
      <c r="Q391">
        <v>6065998</v>
      </c>
      <c r="R391">
        <v>4206788</v>
      </c>
      <c r="S391">
        <v>8463442</v>
      </c>
      <c r="T391">
        <v>12670230</v>
      </c>
    </row>
    <row r="392" spans="1:20" x14ac:dyDescent="0.25">
      <c r="A392">
        <v>2019</v>
      </c>
      <c r="B392">
        <v>2018</v>
      </c>
      <c r="C392">
        <v>1</v>
      </c>
      <c r="D392" t="s">
        <v>1078</v>
      </c>
      <c r="E392">
        <v>12</v>
      </c>
      <c r="F392" t="s">
        <v>508</v>
      </c>
      <c r="G392" t="s">
        <v>137</v>
      </c>
      <c r="H392" t="s">
        <v>509</v>
      </c>
      <c r="I392">
        <v>162066</v>
      </c>
      <c r="J392">
        <v>186783</v>
      </c>
      <c r="K392">
        <v>348849</v>
      </c>
      <c r="L392">
        <v>272348</v>
      </c>
      <c r="M392">
        <v>292789</v>
      </c>
      <c r="N392">
        <v>565137</v>
      </c>
      <c r="O392">
        <v>2098918</v>
      </c>
      <c r="P392">
        <v>3293721</v>
      </c>
      <c r="Q392">
        <v>5392639</v>
      </c>
      <c r="R392">
        <v>4234718</v>
      </c>
      <c r="S392">
        <v>6542853</v>
      </c>
      <c r="T392">
        <v>10777571</v>
      </c>
    </row>
    <row r="393" spans="1:20" x14ac:dyDescent="0.25">
      <c r="A393">
        <v>2019</v>
      </c>
      <c r="B393">
        <v>2018</v>
      </c>
      <c r="C393">
        <v>1</v>
      </c>
      <c r="D393" t="s">
        <v>1078</v>
      </c>
      <c r="E393">
        <v>13</v>
      </c>
      <c r="F393" t="s">
        <v>139</v>
      </c>
      <c r="G393" t="s">
        <v>510</v>
      </c>
      <c r="H393" t="s">
        <v>511</v>
      </c>
      <c r="I393">
        <v>12344</v>
      </c>
      <c r="J393">
        <v>9342</v>
      </c>
      <c r="K393">
        <v>21686</v>
      </c>
      <c r="L393">
        <v>16609</v>
      </c>
      <c r="M393">
        <v>12206</v>
      </c>
      <c r="N393">
        <v>28815</v>
      </c>
      <c r="O393">
        <v>74442</v>
      </c>
      <c r="P393">
        <v>88092</v>
      </c>
      <c r="Q393">
        <v>162534</v>
      </c>
      <c r="R393">
        <v>155380</v>
      </c>
      <c r="S393">
        <v>179422</v>
      </c>
      <c r="T393">
        <v>334802</v>
      </c>
    </row>
    <row r="394" spans="1:20" x14ac:dyDescent="0.25">
      <c r="A394">
        <v>2019</v>
      </c>
      <c r="B394">
        <v>2018</v>
      </c>
      <c r="C394">
        <v>1</v>
      </c>
      <c r="D394" t="s">
        <v>1078</v>
      </c>
      <c r="E394">
        <v>13</v>
      </c>
      <c r="F394" t="s">
        <v>512</v>
      </c>
      <c r="G394" t="s">
        <v>513</v>
      </c>
      <c r="H394" t="s">
        <v>514</v>
      </c>
      <c r="I394">
        <v>94858</v>
      </c>
      <c r="J394">
        <v>138669</v>
      </c>
      <c r="K394">
        <v>233527</v>
      </c>
      <c r="L394">
        <v>130674</v>
      </c>
      <c r="M394">
        <v>197742</v>
      </c>
      <c r="N394">
        <v>328416</v>
      </c>
      <c r="O394">
        <v>2026789</v>
      </c>
      <c r="P394">
        <v>2205681</v>
      </c>
      <c r="Q394">
        <v>4232470</v>
      </c>
      <c r="R394">
        <v>6982589</v>
      </c>
      <c r="S394">
        <v>8383578</v>
      </c>
      <c r="T394">
        <v>15366167</v>
      </c>
    </row>
    <row r="395" spans="1:20" x14ac:dyDescent="0.25">
      <c r="A395">
        <v>2019</v>
      </c>
      <c r="B395">
        <v>2018</v>
      </c>
      <c r="C395">
        <v>1</v>
      </c>
      <c r="D395" t="s">
        <v>1078</v>
      </c>
      <c r="E395">
        <v>13</v>
      </c>
      <c r="F395" t="s">
        <v>515</v>
      </c>
      <c r="G395" t="s">
        <v>516</v>
      </c>
      <c r="H395" t="s">
        <v>517</v>
      </c>
      <c r="I395">
        <v>225487</v>
      </c>
      <c r="J395">
        <v>392182</v>
      </c>
      <c r="K395">
        <v>617669</v>
      </c>
      <c r="L395">
        <v>288465</v>
      </c>
      <c r="M395">
        <v>521203</v>
      </c>
      <c r="N395">
        <v>809668</v>
      </c>
      <c r="O395">
        <v>4526013</v>
      </c>
      <c r="P395">
        <v>7250736</v>
      </c>
      <c r="Q395">
        <v>11776749</v>
      </c>
      <c r="R395">
        <v>20424209</v>
      </c>
      <c r="S395">
        <v>37682679</v>
      </c>
      <c r="T395">
        <v>58106888</v>
      </c>
    </row>
    <row r="396" spans="1:20" x14ac:dyDescent="0.25">
      <c r="A396">
        <v>2019</v>
      </c>
      <c r="B396">
        <v>2018</v>
      </c>
      <c r="C396">
        <v>1</v>
      </c>
      <c r="D396" t="s">
        <v>1078</v>
      </c>
      <c r="E396">
        <v>13</v>
      </c>
      <c r="F396" t="s">
        <v>518</v>
      </c>
      <c r="G396" t="s">
        <v>519</v>
      </c>
      <c r="H396" t="s">
        <v>520</v>
      </c>
      <c r="I396">
        <v>195129</v>
      </c>
      <c r="J396">
        <v>262867</v>
      </c>
      <c r="K396">
        <v>457996</v>
      </c>
      <c r="L396">
        <v>297024</v>
      </c>
      <c r="M396">
        <v>409342</v>
      </c>
      <c r="N396">
        <v>706366</v>
      </c>
      <c r="O396">
        <v>4986764</v>
      </c>
      <c r="P396">
        <v>7076418</v>
      </c>
      <c r="Q396">
        <v>12063182</v>
      </c>
      <c r="R396">
        <v>14555382</v>
      </c>
      <c r="S396">
        <v>23495133</v>
      </c>
      <c r="T396">
        <v>38050515</v>
      </c>
    </row>
    <row r="397" spans="1:20" x14ac:dyDescent="0.25">
      <c r="A397">
        <v>2019</v>
      </c>
      <c r="B397">
        <v>2018</v>
      </c>
      <c r="C397">
        <v>1</v>
      </c>
      <c r="D397" t="s">
        <v>1078</v>
      </c>
      <c r="E397">
        <v>13</v>
      </c>
      <c r="F397" t="s">
        <v>521</v>
      </c>
      <c r="G397" t="s">
        <v>522</v>
      </c>
      <c r="H397" t="s">
        <v>523</v>
      </c>
      <c r="I397">
        <v>22257</v>
      </c>
      <c r="J397">
        <v>50819</v>
      </c>
      <c r="K397">
        <v>73076</v>
      </c>
      <c r="L397">
        <v>39382</v>
      </c>
      <c r="M397">
        <v>86640</v>
      </c>
      <c r="N397">
        <v>126022</v>
      </c>
      <c r="O397">
        <v>463243</v>
      </c>
      <c r="P397">
        <v>1092504</v>
      </c>
      <c r="Q397">
        <v>1555747</v>
      </c>
      <c r="R397">
        <v>1203806</v>
      </c>
      <c r="S397">
        <v>3098060</v>
      </c>
      <c r="T397">
        <v>4301866</v>
      </c>
    </row>
    <row r="398" spans="1:20" x14ac:dyDescent="0.25">
      <c r="A398">
        <v>2019</v>
      </c>
      <c r="B398">
        <v>2018</v>
      </c>
      <c r="C398">
        <v>1</v>
      </c>
      <c r="D398" t="s">
        <v>1078</v>
      </c>
      <c r="E398">
        <v>13</v>
      </c>
      <c r="F398" t="s">
        <v>524</v>
      </c>
      <c r="G398" t="s">
        <v>525</v>
      </c>
      <c r="H398" t="s">
        <v>526</v>
      </c>
      <c r="I398">
        <v>75638</v>
      </c>
      <c r="J398">
        <v>133156</v>
      </c>
      <c r="K398">
        <v>208794</v>
      </c>
      <c r="L398">
        <v>98592</v>
      </c>
      <c r="M398">
        <v>180737</v>
      </c>
      <c r="N398">
        <v>279329</v>
      </c>
      <c r="O398">
        <v>2981250</v>
      </c>
      <c r="P398">
        <v>4727103</v>
      </c>
      <c r="Q398">
        <v>7708353</v>
      </c>
      <c r="R398">
        <v>9775187</v>
      </c>
      <c r="S398">
        <v>17492043</v>
      </c>
      <c r="T398">
        <v>27267230</v>
      </c>
    </row>
    <row r="399" spans="1:20" x14ac:dyDescent="0.25">
      <c r="A399">
        <v>2019</v>
      </c>
      <c r="B399">
        <v>2018</v>
      </c>
      <c r="C399">
        <v>1</v>
      </c>
      <c r="D399" t="s">
        <v>1078</v>
      </c>
      <c r="E399">
        <v>13</v>
      </c>
      <c r="F399" t="s">
        <v>527</v>
      </c>
      <c r="G399" t="s">
        <v>528</v>
      </c>
      <c r="H399" t="s">
        <v>529</v>
      </c>
      <c r="I399">
        <v>173626</v>
      </c>
      <c r="J399">
        <v>243498</v>
      </c>
      <c r="K399">
        <v>417124</v>
      </c>
      <c r="L399">
        <v>253168</v>
      </c>
      <c r="M399">
        <v>348543</v>
      </c>
      <c r="N399">
        <v>601711</v>
      </c>
      <c r="O399">
        <v>3403382</v>
      </c>
      <c r="P399">
        <v>4997610</v>
      </c>
      <c r="Q399">
        <v>8400992</v>
      </c>
      <c r="R399">
        <v>13879176</v>
      </c>
      <c r="S399">
        <v>21156302</v>
      </c>
      <c r="T399">
        <v>35035478</v>
      </c>
    </row>
    <row r="400" spans="1:20" x14ac:dyDescent="0.25">
      <c r="A400">
        <v>2019</v>
      </c>
      <c r="B400">
        <v>2018</v>
      </c>
      <c r="C400">
        <v>1</v>
      </c>
      <c r="D400" t="s">
        <v>1078</v>
      </c>
      <c r="E400">
        <v>13</v>
      </c>
      <c r="F400" t="s">
        <v>530</v>
      </c>
      <c r="G400" t="s">
        <v>531</v>
      </c>
      <c r="H400" t="s">
        <v>532</v>
      </c>
      <c r="I400">
        <v>269304</v>
      </c>
      <c r="J400">
        <v>398236</v>
      </c>
      <c r="K400">
        <v>667540</v>
      </c>
      <c r="L400">
        <v>416220</v>
      </c>
      <c r="M400">
        <v>618285</v>
      </c>
      <c r="N400">
        <v>1034505</v>
      </c>
      <c r="O400">
        <v>9801403</v>
      </c>
      <c r="P400">
        <v>13308232</v>
      </c>
      <c r="Q400">
        <v>23109635</v>
      </c>
      <c r="R400">
        <v>40759072</v>
      </c>
      <c r="S400">
        <v>61519667</v>
      </c>
      <c r="T400">
        <v>102278739</v>
      </c>
    </row>
    <row r="401" spans="1:20" x14ac:dyDescent="0.25">
      <c r="A401">
        <v>2019</v>
      </c>
      <c r="B401">
        <v>2018</v>
      </c>
      <c r="C401">
        <v>1</v>
      </c>
      <c r="D401" t="s">
        <v>1078</v>
      </c>
      <c r="E401">
        <v>13</v>
      </c>
      <c r="F401" t="s">
        <v>533</v>
      </c>
      <c r="G401" t="s">
        <v>534</v>
      </c>
      <c r="H401" t="s">
        <v>535</v>
      </c>
      <c r="I401">
        <v>57116</v>
      </c>
      <c r="J401">
        <v>72823</v>
      </c>
      <c r="K401">
        <v>129939</v>
      </c>
      <c r="L401">
        <v>70694</v>
      </c>
      <c r="M401">
        <v>87888</v>
      </c>
      <c r="N401">
        <v>158582</v>
      </c>
      <c r="O401">
        <v>1461578</v>
      </c>
      <c r="P401">
        <v>2235570</v>
      </c>
      <c r="Q401">
        <v>3697148</v>
      </c>
      <c r="R401">
        <v>2769843</v>
      </c>
      <c r="S401">
        <v>4425373</v>
      </c>
      <c r="T401">
        <v>7195216</v>
      </c>
    </row>
    <row r="402" spans="1:20" x14ac:dyDescent="0.25">
      <c r="A402">
        <v>2019</v>
      </c>
      <c r="B402">
        <v>2018</v>
      </c>
      <c r="C402">
        <v>1</v>
      </c>
      <c r="D402" t="s">
        <v>1078</v>
      </c>
      <c r="E402">
        <v>13</v>
      </c>
      <c r="F402" t="s">
        <v>536</v>
      </c>
      <c r="G402" t="s">
        <v>537</v>
      </c>
      <c r="H402" t="s">
        <v>538</v>
      </c>
      <c r="I402">
        <v>85921</v>
      </c>
      <c r="J402">
        <v>106010</v>
      </c>
      <c r="K402">
        <v>191931</v>
      </c>
      <c r="L402">
        <v>99898</v>
      </c>
      <c r="M402">
        <v>123498</v>
      </c>
      <c r="N402">
        <v>223396</v>
      </c>
      <c r="O402">
        <v>888157</v>
      </c>
      <c r="P402">
        <v>1427684</v>
      </c>
      <c r="Q402">
        <v>2315841</v>
      </c>
      <c r="R402">
        <v>1665161</v>
      </c>
      <c r="S402">
        <v>2887202</v>
      </c>
      <c r="T402">
        <v>4552363</v>
      </c>
    </row>
    <row r="403" spans="1:20" x14ac:dyDescent="0.25">
      <c r="A403">
        <v>2019</v>
      </c>
      <c r="B403">
        <v>2018</v>
      </c>
      <c r="C403">
        <v>1</v>
      </c>
      <c r="D403" t="s">
        <v>1078</v>
      </c>
      <c r="E403">
        <v>13</v>
      </c>
      <c r="F403" t="s">
        <v>539</v>
      </c>
      <c r="G403" t="s">
        <v>540</v>
      </c>
      <c r="H403" t="s">
        <v>541</v>
      </c>
      <c r="I403">
        <v>167935</v>
      </c>
      <c r="J403">
        <v>232083</v>
      </c>
      <c r="K403">
        <v>400018</v>
      </c>
      <c r="L403">
        <v>261835</v>
      </c>
      <c r="M403">
        <v>343589</v>
      </c>
      <c r="N403">
        <v>605424</v>
      </c>
      <c r="O403">
        <v>5483240</v>
      </c>
      <c r="P403">
        <v>7563675</v>
      </c>
      <c r="Q403">
        <v>13046915</v>
      </c>
      <c r="R403">
        <v>15342742</v>
      </c>
      <c r="S403">
        <v>24411041</v>
      </c>
      <c r="T403">
        <v>39753783</v>
      </c>
    </row>
    <row r="404" spans="1:20" x14ac:dyDescent="0.25">
      <c r="A404">
        <v>2019</v>
      </c>
      <c r="B404">
        <v>2018</v>
      </c>
      <c r="C404">
        <v>1</v>
      </c>
      <c r="D404" t="s">
        <v>1078</v>
      </c>
      <c r="E404">
        <v>13</v>
      </c>
      <c r="F404" t="s">
        <v>542</v>
      </c>
      <c r="G404" t="s">
        <v>543</v>
      </c>
      <c r="H404" t="s">
        <v>544</v>
      </c>
      <c r="I404">
        <v>74344</v>
      </c>
      <c r="J404">
        <v>287373</v>
      </c>
      <c r="K404">
        <v>361717</v>
      </c>
      <c r="L404">
        <v>101057</v>
      </c>
      <c r="M404">
        <v>395689</v>
      </c>
      <c r="N404">
        <v>496746</v>
      </c>
      <c r="O404">
        <v>574109</v>
      </c>
      <c r="P404">
        <v>2872371</v>
      </c>
      <c r="Q404">
        <v>3446480</v>
      </c>
      <c r="R404">
        <v>2056450</v>
      </c>
      <c r="S404">
        <v>12146719</v>
      </c>
      <c r="T404">
        <v>14203169</v>
      </c>
    </row>
    <row r="405" spans="1:20" x14ac:dyDescent="0.25">
      <c r="A405">
        <v>2019</v>
      </c>
      <c r="B405">
        <v>2018</v>
      </c>
      <c r="C405">
        <v>1</v>
      </c>
      <c r="D405" t="s">
        <v>1078</v>
      </c>
      <c r="E405">
        <v>13</v>
      </c>
      <c r="F405" t="s">
        <v>545</v>
      </c>
      <c r="G405" t="s">
        <v>546</v>
      </c>
      <c r="H405" t="s">
        <v>547</v>
      </c>
      <c r="I405">
        <v>48340</v>
      </c>
      <c r="J405">
        <v>42505</v>
      </c>
      <c r="K405">
        <v>90845</v>
      </c>
      <c r="L405">
        <v>68815</v>
      </c>
      <c r="M405">
        <v>58480</v>
      </c>
      <c r="N405">
        <v>127295</v>
      </c>
      <c r="O405">
        <v>288396</v>
      </c>
      <c r="P405">
        <v>397652</v>
      </c>
      <c r="Q405">
        <v>686048</v>
      </c>
      <c r="R405">
        <v>678453</v>
      </c>
      <c r="S405">
        <v>931328</v>
      </c>
      <c r="T405">
        <v>1609781</v>
      </c>
    </row>
    <row r="406" spans="1:20" x14ac:dyDescent="0.25">
      <c r="A406">
        <v>2019</v>
      </c>
      <c r="B406">
        <v>2018</v>
      </c>
      <c r="C406">
        <v>1</v>
      </c>
      <c r="D406" t="s">
        <v>1078</v>
      </c>
      <c r="E406">
        <v>13</v>
      </c>
      <c r="F406" t="s">
        <v>548</v>
      </c>
      <c r="G406" t="s">
        <v>549</v>
      </c>
      <c r="H406" t="s">
        <v>550</v>
      </c>
      <c r="I406">
        <v>35052</v>
      </c>
      <c r="J406">
        <v>37760</v>
      </c>
      <c r="K406">
        <v>72812</v>
      </c>
      <c r="L406">
        <v>39317</v>
      </c>
      <c r="M406">
        <v>41835</v>
      </c>
      <c r="N406">
        <v>81152</v>
      </c>
      <c r="O406">
        <v>655088</v>
      </c>
      <c r="P406">
        <v>838596</v>
      </c>
      <c r="Q406">
        <v>1493684</v>
      </c>
      <c r="R406">
        <v>1600525</v>
      </c>
      <c r="S406">
        <v>2202663</v>
      </c>
      <c r="T406">
        <v>3803188</v>
      </c>
    </row>
    <row r="407" spans="1:20" x14ac:dyDescent="0.25">
      <c r="A407">
        <v>2019</v>
      </c>
      <c r="B407">
        <v>2018</v>
      </c>
      <c r="C407">
        <v>1</v>
      </c>
      <c r="D407" t="s">
        <v>1078</v>
      </c>
      <c r="E407">
        <v>13</v>
      </c>
      <c r="F407" t="s">
        <v>551</v>
      </c>
      <c r="G407" t="s">
        <v>140</v>
      </c>
      <c r="H407" t="s">
        <v>552</v>
      </c>
      <c r="I407">
        <v>36123</v>
      </c>
      <c r="J407">
        <v>49627</v>
      </c>
      <c r="K407">
        <v>85750</v>
      </c>
      <c r="L407">
        <v>48925</v>
      </c>
      <c r="M407">
        <v>71051</v>
      </c>
      <c r="N407">
        <v>119976</v>
      </c>
      <c r="O407">
        <v>2840121</v>
      </c>
      <c r="P407">
        <v>4134887</v>
      </c>
      <c r="Q407">
        <v>6975008</v>
      </c>
      <c r="R407">
        <v>5931169</v>
      </c>
      <c r="S407">
        <v>9343056</v>
      </c>
      <c r="T407">
        <v>15274225</v>
      </c>
    </row>
    <row r="408" spans="1:20" x14ac:dyDescent="0.25">
      <c r="A408">
        <v>2019</v>
      </c>
      <c r="B408">
        <v>2018</v>
      </c>
      <c r="C408">
        <v>1</v>
      </c>
      <c r="D408" t="s">
        <v>1078</v>
      </c>
      <c r="E408">
        <v>14</v>
      </c>
      <c r="F408" t="s">
        <v>142</v>
      </c>
      <c r="G408" t="s">
        <v>553</v>
      </c>
      <c r="H408" t="s">
        <v>554</v>
      </c>
      <c r="I408">
        <v>133806</v>
      </c>
      <c r="J408">
        <v>123600</v>
      </c>
      <c r="K408">
        <v>257406</v>
      </c>
      <c r="L408">
        <v>214055</v>
      </c>
      <c r="M408">
        <v>190485</v>
      </c>
      <c r="N408">
        <v>404540</v>
      </c>
      <c r="O408">
        <v>567308</v>
      </c>
      <c r="P408">
        <v>534035</v>
      </c>
      <c r="Q408">
        <v>1101343</v>
      </c>
      <c r="R408">
        <v>2058647</v>
      </c>
      <c r="S408">
        <v>1882445</v>
      </c>
      <c r="T408">
        <v>3941092</v>
      </c>
    </row>
    <row r="409" spans="1:20" x14ac:dyDescent="0.25">
      <c r="A409">
        <v>2019</v>
      </c>
      <c r="B409">
        <v>2018</v>
      </c>
      <c r="C409">
        <v>1</v>
      </c>
      <c r="D409" t="s">
        <v>1078</v>
      </c>
      <c r="E409">
        <v>14</v>
      </c>
      <c r="F409" t="s">
        <v>555</v>
      </c>
      <c r="G409" t="s">
        <v>556</v>
      </c>
      <c r="H409" t="s">
        <v>557</v>
      </c>
      <c r="I409">
        <v>123334</v>
      </c>
      <c r="J409">
        <v>119952</v>
      </c>
      <c r="K409">
        <v>243286</v>
      </c>
      <c r="L409">
        <v>210998</v>
      </c>
      <c r="M409">
        <v>204505</v>
      </c>
      <c r="N409">
        <v>415503</v>
      </c>
      <c r="O409">
        <v>413034</v>
      </c>
      <c r="P409">
        <v>674872</v>
      </c>
      <c r="Q409">
        <v>1087906</v>
      </c>
      <c r="R409">
        <v>969363</v>
      </c>
      <c r="S409">
        <v>1518733</v>
      </c>
      <c r="T409">
        <v>2488096</v>
      </c>
    </row>
    <row r="410" spans="1:20" x14ac:dyDescent="0.25">
      <c r="A410">
        <v>2019</v>
      </c>
      <c r="B410">
        <v>2018</v>
      </c>
      <c r="C410">
        <v>1</v>
      </c>
      <c r="D410" t="s">
        <v>1078</v>
      </c>
      <c r="E410">
        <v>14</v>
      </c>
      <c r="F410" t="s">
        <v>558</v>
      </c>
      <c r="G410" t="s">
        <v>559</v>
      </c>
      <c r="H410" t="s">
        <v>560</v>
      </c>
      <c r="I410">
        <v>694235</v>
      </c>
      <c r="J410">
        <v>750860</v>
      </c>
      <c r="K410">
        <v>1445095</v>
      </c>
      <c r="L410">
        <v>1309010</v>
      </c>
      <c r="M410">
        <v>1328032</v>
      </c>
      <c r="N410">
        <v>2637042</v>
      </c>
      <c r="O410">
        <v>1883530</v>
      </c>
      <c r="P410">
        <v>2065679</v>
      </c>
      <c r="Q410">
        <v>3949209</v>
      </c>
      <c r="R410">
        <v>8255105</v>
      </c>
      <c r="S410">
        <v>8551749</v>
      </c>
      <c r="T410">
        <v>16806854</v>
      </c>
    </row>
    <row r="411" spans="1:20" x14ac:dyDescent="0.25">
      <c r="A411">
        <v>2019</v>
      </c>
      <c r="B411">
        <v>2018</v>
      </c>
      <c r="C411">
        <v>1</v>
      </c>
      <c r="D411" t="s">
        <v>1078</v>
      </c>
      <c r="E411">
        <v>14</v>
      </c>
      <c r="F411" t="s">
        <v>561</v>
      </c>
      <c r="G411" t="s">
        <v>562</v>
      </c>
      <c r="H411" t="s">
        <v>563</v>
      </c>
      <c r="I411">
        <v>84400</v>
      </c>
      <c r="J411">
        <v>45054</v>
      </c>
      <c r="K411">
        <v>129454</v>
      </c>
      <c r="L411">
        <v>142838</v>
      </c>
      <c r="M411">
        <v>73569</v>
      </c>
      <c r="N411">
        <v>216407</v>
      </c>
      <c r="O411">
        <v>945432</v>
      </c>
      <c r="P411">
        <v>689347</v>
      </c>
      <c r="Q411">
        <v>1634779</v>
      </c>
      <c r="R411">
        <v>2966981</v>
      </c>
      <c r="S411">
        <v>1995460</v>
      </c>
      <c r="T411">
        <v>4962441</v>
      </c>
    </row>
    <row r="412" spans="1:20" x14ac:dyDescent="0.25">
      <c r="A412">
        <v>2019</v>
      </c>
      <c r="B412">
        <v>2018</v>
      </c>
      <c r="C412">
        <v>1</v>
      </c>
      <c r="D412" t="s">
        <v>1078</v>
      </c>
      <c r="E412">
        <v>14</v>
      </c>
      <c r="F412" t="s">
        <v>564</v>
      </c>
      <c r="G412" t="s">
        <v>565</v>
      </c>
      <c r="H412" t="s">
        <v>566</v>
      </c>
      <c r="I412">
        <v>76966</v>
      </c>
      <c r="J412">
        <v>65518</v>
      </c>
      <c r="K412">
        <v>142484</v>
      </c>
      <c r="L412">
        <v>102817</v>
      </c>
      <c r="M412">
        <v>85342</v>
      </c>
      <c r="N412">
        <v>188159</v>
      </c>
      <c r="O412">
        <v>1257348</v>
      </c>
      <c r="P412">
        <v>1174623</v>
      </c>
      <c r="Q412">
        <v>2431971</v>
      </c>
      <c r="R412">
        <v>3429068</v>
      </c>
      <c r="S412">
        <v>3204229</v>
      </c>
      <c r="T412">
        <v>6633297</v>
      </c>
    </row>
    <row r="413" spans="1:20" x14ac:dyDescent="0.25">
      <c r="A413">
        <v>2019</v>
      </c>
      <c r="B413">
        <v>2018</v>
      </c>
      <c r="C413">
        <v>1</v>
      </c>
      <c r="D413" t="s">
        <v>1078</v>
      </c>
      <c r="E413">
        <v>14</v>
      </c>
      <c r="F413" t="s">
        <v>567</v>
      </c>
      <c r="G413" t="s">
        <v>568</v>
      </c>
      <c r="H413" t="s">
        <v>569</v>
      </c>
      <c r="I413">
        <v>421825</v>
      </c>
      <c r="J413">
        <v>677894</v>
      </c>
      <c r="K413">
        <v>1099719</v>
      </c>
      <c r="L413">
        <v>655371</v>
      </c>
      <c r="M413">
        <v>951381</v>
      </c>
      <c r="N413">
        <v>1606752</v>
      </c>
      <c r="O413">
        <v>2676735</v>
      </c>
      <c r="P413">
        <v>6342577</v>
      </c>
      <c r="Q413">
        <v>9019312</v>
      </c>
      <c r="R413">
        <v>6140580</v>
      </c>
      <c r="S413">
        <v>14242600</v>
      </c>
      <c r="T413">
        <v>20383180</v>
      </c>
    </row>
    <row r="414" spans="1:20" x14ac:dyDescent="0.25">
      <c r="A414">
        <v>2019</v>
      </c>
      <c r="B414">
        <v>2018</v>
      </c>
      <c r="C414">
        <v>1</v>
      </c>
      <c r="D414" t="s">
        <v>1078</v>
      </c>
      <c r="E414">
        <v>14</v>
      </c>
      <c r="F414" t="s">
        <v>570</v>
      </c>
      <c r="G414" t="s">
        <v>571</v>
      </c>
      <c r="H414" t="s">
        <v>572</v>
      </c>
      <c r="I414">
        <v>503234</v>
      </c>
      <c r="J414">
        <v>348</v>
      </c>
      <c r="K414">
        <v>503582</v>
      </c>
      <c r="L414">
        <v>742323</v>
      </c>
      <c r="M414">
        <v>368</v>
      </c>
      <c r="N414">
        <v>742691</v>
      </c>
      <c r="O414">
        <v>5249478</v>
      </c>
      <c r="P414">
        <v>4335</v>
      </c>
      <c r="Q414">
        <v>5253813</v>
      </c>
      <c r="R414">
        <v>16096628</v>
      </c>
      <c r="S414">
        <v>6012</v>
      </c>
      <c r="T414">
        <v>16102640</v>
      </c>
    </row>
    <row r="415" spans="1:20" x14ac:dyDescent="0.25">
      <c r="A415">
        <v>2019</v>
      </c>
      <c r="B415">
        <v>2018</v>
      </c>
      <c r="C415">
        <v>1</v>
      </c>
      <c r="D415" t="s">
        <v>1078</v>
      </c>
      <c r="E415">
        <v>14</v>
      </c>
      <c r="F415" t="s">
        <v>573</v>
      </c>
      <c r="G415" t="s">
        <v>574</v>
      </c>
      <c r="H415" t="s">
        <v>575</v>
      </c>
      <c r="I415">
        <v>4179</v>
      </c>
      <c r="J415">
        <v>28550</v>
      </c>
      <c r="K415">
        <v>32729</v>
      </c>
      <c r="L415">
        <v>5264</v>
      </c>
      <c r="M415">
        <v>38062</v>
      </c>
      <c r="N415">
        <v>43326</v>
      </c>
      <c r="O415">
        <v>137062</v>
      </c>
      <c r="P415">
        <v>2750604</v>
      </c>
      <c r="Q415">
        <v>2887666</v>
      </c>
      <c r="R415">
        <v>315659</v>
      </c>
      <c r="S415">
        <v>4967760</v>
      </c>
      <c r="T415">
        <v>5283419</v>
      </c>
    </row>
    <row r="416" spans="1:20" x14ac:dyDescent="0.25">
      <c r="A416">
        <v>2019</v>
      </c>
      <c r="B416">
        <v>2018</v>
      </c>
      <c r="C416">
        <v>1</v>
      </c>
      <c r="D416" t="s">
        <v>1078</v>
      </c>
      <c r="E416">
        <v>14</v>
      </c>
      <c r="F416" t="s">
        <v>576</v>
      </c>
      <c r="G416" t="s">
        <v>577</v>
      </c>
      <c r="H416" t="s">
        <v>578</v>
      </c>
      <c r="I416">
        <v>76</v>
      </c>
      <c r="J416">
        <v>108488</v>
      </c>
      <c r="K416">
        <v>108564</v>
      </c>
      <c r="L416">
        <v>86</v>
      </c>
      <c r="M416">
        <v>130445</v>
      </c>
      <c r="N416">
        <v>130531</v>
      </c>
      <c r="O416">
        <v>1469</v>
      </c>
      <c r="P416">
        <v>4414927</v>
      </c>
      <c r="Q416">
        <v>4416396</v>
      </c>
      <c r="R416">
        <v>1970</v>
      </c>
      <c r="S416">
        <v>6792259</v>
      </c>
      <c r="T416">
        <v>6794229</v>
      </c>
    </row>
    <row r="417" spans="1:20" x14ac:dyDescent="0.25">
      <c r="A417">
        <v>2019</v>
      </c>
      <c r="B417">
        <v>2018</v>
      </c>
      <c r="C417">
        <v>1</v>
      </c>
      <c r="D417" t="s">
        <v>1078</v>
      </c>
      <c r="E417">
        <v>14</v>
      </c>
      <c r="F417" t="s">
        <v>579</v>
      </c>
      <c r="G417" t="s">
        <v>580</v>
      </c>
      <c r="H417" t="s">
        <v>581</v>
      </c>
      <c r="I417">
        <v>168</v>
      </c>
      <c r="J417">
        <v>392346</v>
      </c>
      <c r="K417">
        <v>392514</v>
      </c>
      <c r="L417">
        <v>209</v>
      </c>
      <c r="M417">
        <v>648287</v>
      </c>
      <c r="N417">
        <v>648496</v>
      </c>
      <c r="O417">
        <v>8626</v>
      </c>
      <c r="P417">
        <v>16253494</v>
      </c>
      <c r="Q417">
        <v>16262120</v>
      </c>
      <c r="R417">
        <v>14887</v>
      </c>
      <c r="S417">
        <v>50525028</v>
      </c>
      <c r="T417">
        <v>50539915</v>
      </c>
    </row>
    <row r="418" spans="1:20" x14ac:dyDescent="0.25">
      <c r="A418">
        <v>2019</v>
      </c>
      <c r="B418">
        <v>2018</v>
      </c>
      <c r="C418">
        <v>1</v>
      </c>
      <c r="D418" t="s">
        <v>1078</v>
      </c>
      <c r="E418">
        <v>14</v>
      </c>
      <c r="F418" t="s">
        <v>143</v>
      </c>
      <c r="G418" t="s">
        <v>143</v>
      </c>
      <c r="H418" t="s">
        <v>582</v>
      </c>
      <c r="I418">
        <v>15337</v>
      </c>
      <c r="J418">
        <v>23697</v>
      </c>
      <c r="K418">
        <v>39034</v>
      </c>
      <c r="L418">
        <v>17662</v>
      </c>
      <c r="M418">
        <v>25404</v>
      </c>
      <c r="N418">
        <v>43066</v>
      </c>
      <c r="O418">
        <v>31784</v>
      </c>
      <c r="P418">
        <v>214442</v>
      </c>
      <c r="Q418">
        <v>246226</v>
      </c>
      <c r="R418">
        <v>79075</v>
      </c>
      <c r="S418">
        <v>501360</v>
      </c>
      <c r="T418">
        <v>580435</v>
      </c>
    </row>
    <row r="419" spans="1:20" x14ac:dyDescent="0.25">
      <c r="A419">
        <v>2019</v>
      </c>
      <c r="B419">
        <v>2018</v>
      </c>
      <c r="C419">
        <v>1</v>
      </c>
      <c r="D419" t="s">
        <v>1078</v>
      </c>
      <c r="E419">
        <v>15</v>
      </c>
      <c r="F419" t="s">
        <v>145</v>
      </c>
      <c r="G419" t="s">
        <v>583</v>
      </c>
      <c r="H419" t="s">
        <v>584</v>
      </c>
      <c r="I419">
        <v>7</v>
      </c>
      <c r="J419">
        <v>94345</v>
      </c>
      <c r="K419">
        <v>94352</v>
      </c>
      <c r="L419">
        <v>10</v>
      </c>
      <c r="M419">
        <v>115357</v>
      </c>
      <c r="N419">
        <v>115367</v>
      </c>
      <c r="O419">
        <v>315</v>
      </c>
      <c r="P419">
        <v>521640</v>
      </c>
      <c r="Q419">
        <v>521955</v>
      </c>
      <c r="R419">
        <v>431</v>
      </c>
      <c r="S419">
        <v>966503</v>
      </c>
      <c r="T419">
        <v>966934</v>
      </c>
    </row>
    <row r="420" spans="1:20" x14ac:dyDescent="0.25">
      <c r="A420">
        <v>2019</v>
      </c>
      <c r="B420">
        <v>2018</v>
      </c>
      <c r="C420">
        <v>1</v>
      </c>
      <c r="D420" t="s">
        <v>1078</v>
      </c>
      <c r="E420">
        <v>15</v>
      </c>
      <c r="F420" t="s">
        <v>585</v>
      </c>
      <c r="G420" t="s">
        <v>585</v>
      </c>
      <c r="H420" t="s">
        <v>586</v>
      </c>
      <c r="I420">
        <v>20</v>
      </c>
      <c r="J420">
        <v>779836</v>
      </c>
      <c r="K420">
        <v>779856</v>
      </c>
      <c r="L420">
        <v>21</v>
      </c>
      <c r="M420">
        <v>959806</v>
      </c>
      <c r="N420">
        <v>959827</v>
      </c>
      <c r="O420">
        <v>84</v>
      </c>
      <c r="P420">
        <v>989801</v>
      </c>
      <c r="Q420">
        <v>989885</v>
      </c>
      <c r="R420">
        <v>123</v>
      </c>
      <c r="S420">
        <v>3224841</v>
      </c>
      <c r="T420">
        <v>3224964</v>
      </c>
    </row>
    <row r="421" spans="1:20" x14ac:dyDescent="0.25">
      <c r="A421">
        <v>2019</v>
      </c>
      <c r="B421">
        <v>2018</v>
      </c>
      <c r="C421">
        <v>1</v>
      </c>
      <c r="D421" t="s">
        <v>1078</v>
      </c>
      <c r="E421">
        <v>15</v>
      </c>
      <c r="F421" t="s">
        <v>587</v>
      </c>
      <c r="G421" t="s">
        <v>588</v>
      </c>
      <c r="H421" t="s">
        <v>849</v>
      </c>
      <c r="I421">
        <v>4</v>
      </c>
      <c r="J421">
        <v>38986</v>
      </c>
      <c r="K421">
        <v>38990</v>
      </c>
      <c r="L421">
        <v>4</v>
      </c>
      <c r="M421">
        <v>59157</v>
      </c>
      <c r="N421">
        <v>59161</v>
      </c>
      <c r="O421">
        <v>248</v>
      </c>
      <c r="P421">
        <v>226015</v>
      </c>
      <c r="Q421">
        <v>226263</v>
      </c>
      <c r="R421">
        <v>358</v>
      </c>
      <c r="S421">
        <v>408799</v>
      </c>
      <c r="T421">
        <v>409157</v>
      </c>
    </row>
    <row r="422" spans="1:20" x14ac:dyDescent="0.25">
      <c r="A422">
        <v>2019</v>
      </c>
      <c r="B422">
        <v>2018</v>
      </c>
      <c r="C422">
        <v>1</v>
      </c>
      <c r="D422" t="s">
        <v>1078</v>
      </c>
      <c r="E422">
        <v>15</v>
      </c>
      <c r="F422" t="s">
        <v>589</v>
      </c>
      <c r="G422" t="s">
        <v>590</v>
      </c>
      <c r="H422" t="s">
        <v>830</v>
      </c>
      <c r="I422">
        <v>6</v>
      </c>
      <c r="J422">
        <v>194198</v>
      </c>
      <c r="K422">
        <v>194204</v>
      </c>
      <c r="L422">
        <v>7</v>
      </c>
      <c r="M422">
        <v>283511</v>
      </c>
      <c r="N422">
        <v>283518</v>
      </c>
      <c r="O422">
        <v>1291</v>
      </c>
      <c r="P422">
        <v>1093471</v>
      </c>
      <c r="Q422">
        <v>1094762</v>
      </c>
      <c r="R422">
        <v>2013</v>
      </c>
      <c r="S422">
        <v>3219914</v>
      </c>
      <c r="T422">
        <v>3221927</v>
      </c>
    </row>
    <row r="423" spans="1:20" x14ac:dyDescent="0.25">
      <c r="A423">
        <v>2019</v>
      </c>
      <c r="B423">
        <v>2018</v>
      </c>
      <c r="C423">
        <v>1</v>
      </c>
      <c r="D423" t="s">
        <v>1078</v>
      </c>
      <c r="E423">
        <v>15</v>
      </c>
      <c r="F423" t="s">
        <v>591</v>
      </c>
      <c r="G423" t="s">
        <v>592</v>
      </c>
      <c r="H423" t="s">
        <v>850</v>
      </c>
      <c r="I423">
        <v>7</v>
      </c>
      <c r="J423">
        <v>420514</v>
      </c>
      <c r="K423">
        <v>420521</v>
      </c>
      <c r="L423">
        <v>8</v>
      </c>
      <c r="M423">
        <v>753355</v>
      </c>
      <c r="N423">
        <v>753363</v>
      </c>
      <c r="O423">
        <v>1574</v>
      </c>
      <c r="P423">
        <v>824709</v>
      </c>
      <c r="Q423">
        <v>826283</v>
      </c>
      <c r="R423">
        <v>2249</v>
      </c>
      <c r="S423">
        <v>2574874</v>
      </c>
      <c r="T423">
        <v>2577123</v>
      </c>
    </row>
    <row r="424" spans="1:20" x14ac:dyDescent="0.25">
      <c r="A424">
        <v>2019</v>
      </c>
      <c r="B424">
        <v>2018</v>
      </c>
      <c r="C424">
        <v>1</v>
      </c>
      <c r="D424" t="s">
        <v>1078</v>
      </c>
      <c r="E424">
        <v>15</v>
      </c>
      <c r="F424" t="s">
        <v>593</v>
      </c>
      <c r="G424" t="s">
        <v>594</v>
      </c>
      <c r="H424" t="s">
        <v>595</v>
      </c>
      <c r="I424">
        <v>19</v>
      </c>
      <c r="J424">
        <v>522235</v>
      </c>
      <c r="K424">
        <v>522254</v>
      </c>
      <c r="L424">
        <v>25</v>
      </c>
      <c r="M424">
        <v>1126281</v>
      </c>
      <c r="N424">
        <v>1126306</v>
      </c>
      <c r="O424">
        <v>2251</v>
      </c>
      <c r="P424">
        <v>503076</v>
      </c>
      <c r="Q424">
        <v>505327</v>
      </c>
      <c r="R424">
        <v>2856</v>
      </c>
      <c r="S424">
        <v>881132</v>
      </c>
      <c r="T424">
        <v>883988</v>
      </c>
    </row>
    <row r="425" spans="1:20" x14ac:dyDescent="0.25">
      <c r="A425">
        <v>2019</v>
      </c>
      <c r="B425">
        <v>2018</v>
      </c>
      <c r="C425">
        <v>1</v>
      </c>
      <c r="D425" t="s">
        <v>1078</v>
      </c>
      <c r="E425">
        <v>15</v>
      </c>
      <c r="F425" t="s">
        <v>596</v>
      </c>
      <c r="G425" t="s">
        <v>597</v>
      </c>
      <c r="H425" t="s">
        <v>598</v>
      </c>
      <c r="I425">
        <v>5</v>
      </c>
      <c r="J425">
        <v>224509</v>
      </c>
      <c r="K425">
        <v>224514</v>
      </c>
      <c r="L425">
        <v>7</v>
      </c>
      <c r="M425">
        <v>330161</v>
      </c>
      <c r="N425">
        <v>330168</v>
      </c>
      <c r="O425">
        <v>568</v>
      </c>
      <c r="P425">
        <v>539435</v>
      </c>
      <c r="Q425">
        <v>540003</v>
      </c>
      <c r="R425">
        <v>921</v>
      </c>
      <c r="S425">
        <v>880673</v>
      </c>
      <c r="T425">
        <v>881594</v>
      </c>
    </row>
    <row r="426" spans="1:20" x14ac:dyDescent="0.25">
      <c r="A426">
        <v>2019</v>
      </c>
      <c r="B426">
        <v>2018</v>
      </c>
      <c r="C426">
        <v>1</v>
      </c>
      <c r="D426" t="s">
        <v>1078</v>
      </c>
      <c r="E426">
        <v>15</v>
      </c>
      <c r="F426" t="s">
        <v>599</v>
      </c>
      <c r="G426" t="s">
        <v>600</v>
      </c>
      <c r="H426" t="s">
        <v>601</v>
      </c>
      <c r="I426">
        <v>9</v>
      </c>
      <c r="J426">
        <v>73837</v>
      </c>
      <c r="K426">
        <v>73846</v>
      </c>
      <c r="L426">
        <v>9</v>
      </c>
      <c r="M426">
        <v>86666</v>
      </c>
      <c r="N426">
        <v>86675</v>
      </c>
      <c r="O426">
        <v>1084</v>
      </c>
      <c r="P426">
        <v>291677</v>
      </c>
      <c r="Q426">
        <v>292761</v>
      </c>
      <c r="R426">
        <v>1294</v>
      </c>
      <c r="S426">
        <v>420800</v>
      </c>
      <c r="T426">
        <v>422094</v>
      </c>
    </row>
    <row r="427" spans="1:20" x14ac:dyDescent="0.25">
      <c r="A427">
        <v>2019</v>
      </c>
      <c r="B427">
        <v>2018</v>
      </c>
      <c r="C427">
        <v>1</v>
      </c>
      <c r="D427" t="s">
        <v>1078</v>
      </c>
      <c r="E427">
        <v>15</v>
      </c>
      <c r="F427" t="s">
        <v>602</v>
      </c>
      <c r="G427" t="s">
        <v>146</v>
      </c>
      <c r="H427" t="s">
        <v>851</v>
      </c>
      <c r="I427">
        <v>15</v>
      </c>
      <c r="J427">
        <v>270413</v>
      </c>
      <c r="K427">
        <v>270428</v>
      </c>
      <c r="L427">
        <v>17</v>
      </c>
      <c r="M427">
        <v>362247</v>
      </c>
      <c r="N427">
        <v>362264</v>
      </c>
      <c r="O427">
        <v>943</v>
      </c>
      <c r="P427">
        <v>423911</v>
      </c>
      <c r="Q427">
        <v>424854</v>
      </c>
      <c r="R427">
        <v>1744</v>
      </c>
      <c r="S427">
        <v>698609</v>
      </c>
      <c r="T427">
        <v>700353</v>
      </c>
    </row>
    <row r="428" spans="1:20" x14ac:dyDescent="0.25">
      <c r="A428">
        <v>2019</v>
      </c>
      <c r="B428">
        <v>2018</v>
      </c>
      <c r="C428">
        <v>1</v>
      </c>
      <c r="D428" t="s">
        <v>1078</v>
      </c>
      <c r="E428">
        <v>16</v>
      </c>
      <c r="F428" t="s">
        <v>148</v>
      </c>
      <c r="G428" t="s">
        <v>603</v>
      </c>
      <c r="H428" t="s">
        <v>852</v>
      </c>
      <c r="I428">
        <v>11022</v>
      </c>
      <c r="J428">
        <v>12787</v>
      </c>
      <c r="K428">
        <v>23809</v>
      </c>
      <c r="L428">
        <v>14521</v>
      </c>
      <c r="M428">
        <v>16321</v>
      </c>
      <c r="N428">
        <v>30842</v>
      </c>
      <c r="O428">
        <v>9111</v>
      </c>
      <c r="P428">
        <v>12670</v>
      </c>
      <c r="Q428">
        <v>21781</v>
      </c>
      <c r="R428">
        <v>20841</v>
      </c>
      <c r="S428">
        <v>23922</v>
      </c>
      <c r="T428">
        <v>44763</v>
      </c>
    </row>
    <row r="429" spans="1:20" x14ac:dyDescent="0.25">
      <c r="A429">
        <v>2019</v>
      </c>
      <c r="B429">
        <v>2018</v>
      </c>
      <c r="C429">
        <v>1</v>
      </c>
      <c r="D429" t="s">
        <v>1078</v>
      </c>
      <c r="E429">
        <v>16</v>
      </c>
      <c r="F429" t="s">
        <v>604</v>
      </c>
      <c r="G429" t="s">
        <v>605</v>
      </c>
      <c r="H429" t="s">
        <v>831</v>
      </c>
      <c r="I429">
        <v>30477</v>
      </c>
      <c r="J429">
        <v>72195</v>
      </c>
      <c r="K429">
        <v>102672</v>
      </c>
      <c r="L429">
        <v>49728</v>
      </c>
      <c r="M429">
        <v>97902</v>
      </c>
      <c r="N429">
        <v>147630</v>
      </c>
      <c r="O429">
        <v>104856</v>
      </c>
      <c r="P429">
        <v>120437</v>
      </c>
      <c r="Q429">
        <v>225293</v>
      </c>
      <c r="R429">
        <v>311867</v>
      </c>
      <c r="S429">
        <v>308016</v>
      </c>
      <c r="T429">
        <v>619883</v>
      </c>
    </row>
    <row r="430" spans="1:20" x14ac:dyDescent="0.25">
      <c r="A430">
        <v>2019</v>
      </c>
      <c r="B430">
        <v>2018</v>
      </c>
      <c r="C430">
        <v>1</v>
      </c>
      <c r="D430" t="s">
        <v>1078</v>
      </c>
      <c r="E430">
        <v>16</v>
      </c>
      <c r="F430" t="s">
        <v>606</v>
      </c>
      <c r="G430" t="s">
        <v>607</v>
      </c>
      <c r="H430" t="s">
        <v>608</v>
      </c>
      <c r="I430">
        <v>2027</v>
      </c>
      <c r="J430">
        <v>4130</v>
      </c>
      <c r="K430">
        <v>6157</v>
      </c>
      <c r="L430">
        <v>2309</v>
      </c>
      <c r="M430">
        <v>4402</v>
      </c>
      <c r="N430">
        <v>6711</v>
      </c>
      <c r="O430">
        <v>11602</v>
      </c>
      <c r="P430">
        <v>9599</v>
      </c>
      <c r="Q430">
        <v>21201</v>
      </c>
      <c r="R430">
        <v>21856</v>
      </c>
      <c r="S430">
        <v>18355</v>
      </c>
      <c r="T430">
        <v>40211</v>
      </c>
    </row>
    <row r="431" spans="1:20" x14ac:dyDescent="0.25">
      <c r="A431">
        <v>2019</v>
      </c>
      <c r="B431">
        <v>2018</v>
      </c>
      <c r="C431">
        <v>1</v>
      </c>
      <c r="D431" t="s">
        <v>1078</v>
      </c>
      <c r="E431">
        <v>16</v>
      </c>
      <c r="F431" t="s">
        <v>609</v>
      </c>
      <c r="G431" t="s">
        <v>610</v>
      </c>
      <c r="H431" t="s">
        <v>853</v>
      </c>
      <c r="I431">
        <v>34334</v>
      </c>
      <c r="J431">
        <v>36377</v>
      </c>
      <c r="K431">
        <v>70711</v>
      </c>
      <c r="L431">
        <v>66191</v>
      </c>
      <c r="M431">
        <v>61509</v>
      </c>
      <c r="N431">
        <v>127700</v>
      </c>
      <c r="O431">
        <v>29940</v>
      </c>
      <c r="P431">
        <v>30842</v>
      </c>
      <c r="Q431">
        <v>60782</v>
      </c>
      <c r="R431">
        <v>83429</v>
      </c>
      <c r="S431">
        <v>72817</v>
      </c>
      <c r="T431">
        <v>156246</v>
      </c>
    </row>
    <row r="432" spans="1:20" x14ac:dyDescent="0.25">
      <c r="A432">
        <v>2019</v>
      </c>
      <c r="B432">
        <v>2018</v>
      </c>
      <c r="C432">
        <v>1</v>
      </c>
      <c r="D432" t="s">
        <v>1078</v>
      </c>
      <c r="E432">
        <v>16</v>
      </c>
      <c r="F432" t="s">
        <v>611</v>
      </c>
      <c r="G432" t="s">
        <v>612</v>
      </c>
      <c r="H432" t="s">
        <v>613</v>
      </c>
      <c r="I432">
        <v>18101</v>
      </c>
      <c r="J432">
        <v>14215</v>
      </c>
      <c r="K432">
        <v>32316</v>
      </c>
      <c r="L432">
        <v>21563</v>
      </c>
      <c r="M432">
        <v>16666</v>
      </c>
      <c r="N432">
        <v>38229</v>
      </c>
      <c r="O432">
        <v>20610</v>
      </c>
      <c r="P432">
        <v>19014</v>
      </c>
      <c r="Q432">
        <v>39624</v>
      </c>
      <c r="R432">
        <v>30382</v>
      </c>
      <c r="S432">
        <v>27229</v>
      </c>
      <c r="T432">
        <v>57611</v>
      </c>
    </row>
    <row r="433" spans="1:20" x14ac:dyDescent="0.25">
      <c r="A433">
        <v>2019</v>
      </c>
      <c r="B433">
        <v>2018</v>
      </c>
      <c r="C433">
        <v>1</v>
      </c>
      <c r="D433" t="s">
        <v>1078</v>
      </c>
      <c r="E433">
        <v>16</v>
      </c>
      <c r="F433" t="s">
        <v>614</v>
      </c>
      <c r="G433" t="s">
        <v>615</v>
      </c>
      <c r="H433" t="s">
        <v>616</v>
      </c>
      <c r="I433">
        <v>25893</v>
      </c>
      <c r="J433">
        <v>21183</v>
      </c>
      <c r="K433">
        <v>47076</v>
      </c>
      <c r="L433">
        <v>35198</v>
      </c>
      <c r="M433">
        <v>28592</v>
      </c>
      <c r="N433">
        <v>63790</v>
      </c>
      <c r="O433">
        <v>58032</v>
      </c>
      <c r="P433">
        <v>47469</v>
      </c>
      <c r="Q433">
        <v>105501</v>
      </c>
      <c r="R433">
        <v>83553</v>
      </c>
      <c r="S433">
        <v>66525</v>
      </c>
      <c r="T433">
        <v>150078</v>
      </c>
    </row>
    <row r="434" spans="1:20" x14ac:dyDescent="0.25">
      <c r="A434">
        <v>2019</v>
      </c>
      <c r="B434">
        <v>2018</v>
      </c>
      <c r="C434">
        <v>1</v>
      </c>
      <c r="D434" t="s">
        <v>1078</v>
      </c>
      <c r="E434">
        <v>16</v>
      </c>
      <c r="F434" t="s">
        <v>617</v>
      </c>
      <c r="G434" t="s">
        <v>618</v>
      </c>
      <c r="H434" t="s">
        <v>854</v>
      </c>
      <c r="I434">
        <v>17627</v>
      </c>
      <c r="J434">
        <v>20780</v>
      </c>
      <c r="K434">
        <v>38407</v>
      </c>
      <c r="L434">
        <v>23086</v>
      </c>
      <c r="M434">
        <v>25001</v>
      </c>
      <c r="N434">
        <v>48087</v>
      </c>
      <c r="O434">
        <v>2938</v>
      </c>
      <c r="P434">
        <v>2472</v>
      </c>
      <c r="Q434">
        <v>5410</v>
      </c>
      <c r="R434">
        <v>6170</v>
      </c>
      <c r="S434">
        <v>4855</v>
      </c>
      <c r="T434">
        <v>11025</v>
      </c>
    </row>
    <row r="435" spans="1:20" x14ac:dyDescent="0.25">
      <c r="A435">
        <v>2019</v>
      </c>
      <c r="B435">
        <v>2018</v>
      </c>
      <c r="C435">
        <v>1</v>
      </c>
      <c r="D435" t="s">
        <v>1078</v>
      </c>
      <c r="E435">
        <v>16</v>
      </c>
      <c r="F435" t="s">
        <v>619</v>
      </c>
      <c r="G435" t="s">
        <v>620</v>
      </c>
      <c r="H435" t="s">
        <v>621</v>
      </c>
      <c r="I435">
        <v>1673</v>
      </c>
      <c r="J435">
        <v>1431</v>
      </c>
      <c r="K435">
        <v>3104</v>
      </c>
      <c r="L435">
        <v>2187</v>
      </c>
      <c r="M435">
        <v>1751</v>
      </c>
      <c r="N435">
        <v>3938</v>
      </c>
      <c r="O435">
        <v>1784</v>
      </c>
      <c r="P435">
        <v>1445</v>
      </c>
      <c r="Q435">
        <v>3229</v>
      </c>
      <c r="R435">
        <v>4281</v>
      </c>
      <c r="S435">
        <v>3380</v>
      </c>
      <c r="T435">
        <v>7661</v>
      </c>
    </row>
    <row r="436" spans="1:20" x14ac:dyDescent="0.25">
      <c r="A436">
        <v>2019</v>
      </c>
      <c r="B436">
        <v>2018</v>
      </c>
      <c r="C436">
        <v>1</v>
      </c>
      <c r="D436" t="s">
        <v>1078</v>
      </c>
      <c r="E436">
        <v>16</v>
      </c>
      <c r="F436" t="s">
        <v>622</v>
      </c>
      <c r="G436" t="s">
        <v>623</v>
      </c>
      <c r="H436" t="s">
        <v>855</v>
      </c>
      <c r="I436">
        <v>15060</v>
      </c>
      <c r="J436">
        <v>18271</v>
      </c>
      <c r="K436">
        <v>33331</v>
      </c>
      <c r="L436">
        <v>16451</v>
      </c>
      <c r="M436">
        <v>19635</v>
      </c>
      <c r="N436">
        <v>36086</v>
      </c>
      <c r="O436">
        <v>11930</v>
      </c>
      <c r="P436">
        <v>10452</v>
      </c>
      <c r="Q436">
        <v>22382</v>
      </c>
      <c r="R436">
        <v>15404</v>
      </c>
      <c r="S436">
        <v>12514</v>
      </c>
      <c r="T436">
        <v>27918</v>
      </c>
    </row>
    <row r="437" spans="1:20" x14ac:dyDescent="0.25">
      <c r="A437">
        <v>2019</v>
      </c>
      <c r="B437">
        <v>2018</v>
      </c>
      <c r="C437">
        <v>1</v>
      </c>
      <c r="D437" t="s">
        <v>1078</v>
      </c>
      <c r="E437">
        <v>16</v>
      </c>
      <c r="F437" t="s">
        <v>624</v>
      </c>
      <c r="G437" t="s">
        <v>149</v>
      </c>
      <c r="H437" t="s">
        <v>625</v>
      </c>
      <c r="I437">
        <v>22805</v>
      </c>
      <c r="J437">
        <v>28294</v>
      </c>
      <c r="K437">
        <v>51099</v>
      </c>
      <c r="L437">
        <v>29541</v>
      </c>
      <c r="M437">
        <v>34672</v>
      </c>
      <c r="N437">
        <v>64213</v>
      </c>
      <c r="O437">
        <v>99769</v>
      </c>
      <c r="P437">
        <v>97123</v>
      </c>
      <c r="Q437">
        <v>196892</v>
      </c>
      <c r="R437">
        <v>194054</v>
      </c>
      <c r="S437">
        <v>180796</v>
      </c>
      <c r="T437">
        <v>374850</v>
      </c>
    </row>
    <row r="438" spans="1:20" x14ac:dyDescent="0.25">
      <c r="A438">
        <v>2019</v>
      </c>
      <c r="B438">
        <v>2018</v>
      </c>
      <c r="C438">
        <v>1</v>
      </c>
      <c r="D438" t="s">
        <v>1078</v>
      </c>
      <c r="E438">
        <v>17</v>
      </c>
      <c r="F438" t="s">
        <v>151</v>
      </c>
      <c r="G438" t="s">
        <v>626</v>
      </c>
      <c r="H438" t="s">
        <v>627</v>
      </c>
      <c r="I438">
        <v>8006</v>
      </c>
      <c r="J438">
        <v>8102</v>
      </c>
      <c r="K438">
        <v>16108</v>
      </c>
      <c r="L438">
        <v>13725</v>
      </c>
      <c r="M438">
        <v>13897</v>
      </c>
      <c r="N438">
        <v>27622</v>
      </c>
      <c r="O438">
        <v>67584</v>
      </c>
      <c r="P438">
        <v>81042</v>
      </c>
      <c r="Q438">
        <v>148626</v>
      </c>
      <c r="R438">
        <v>221625</v>
      </c>
      <c r="S438">
        <v>251789</v>
      </c>
      <c r="T438">
        <v>473414</v>
      </c>
    </row>
    <row r="439" spans="1:20" x14ac:dyDescent="0.25">
      <c r="A439">
        <v>2019</v>
      </c>
      <c r="B439">
        <v>2018</v>
      </c>
      <c r="C439">
        <v>1</v>
      </c>
      <c r="D439" t="s">
        <v>1078</v>
      </c>
      <c r="E439">
        <v>17</v>
      </c>
      <c r="F439" t="s">
        <v>628</v>
      </c>
      <c r="G439" t="s">
        <v>629</v>
      </c>
      <c r="H439" t="s">
        <v>630</v>
      </c>
      <c r="I439">
        <v>6988</v>
      </c>
      <c r="J439">
        <v>7378</v>
      </c>
      <c r="K439">
        <v>14366</v>
      </c>
      <c r="L439">
        <v>9717</v>
      </c>
      <c r="M439">
        <v>10055</v>
      </c>
      <c r="N439">
        <v>19772</v>
      </c>
      <c r="O439">
        <v>192609</v>
      </c>
      <c r="P439">
        <v>240315</v>
      </c>
      <c r="Q439">
        <v>432924</v>
      </c>
      <c r="R439">
        <v>374486</v>
      </c>
      <c r="S439">
        <v>464839</v>
      </c>
      <c r="T439">
        <v>839325</v>
      </c>
    </row>
    <row r="440" spans="1:20" x14ac:dyDescent="0.25">
      <c r="A440">
        <v>2019</v>
      </c>
      <c r="B440">
        <v>2018</v>
      </c>
      <c r="C440">
        <v>1</v>
      </c>
      <c r="D440" t="s">
        <v>1078</v>
      </c>
      <c r="E440">
        <v>17</v>
      </c>
      <c r="F440" t="s">
        <v>631</v>
      </c>
      <c r="G440" t="s">
        <v>632</v>
      </c>
      <c r="H440" t="s">
        <v>633</v>
      </c>
      <c r="I440">
        <v>33565</v>
      </c>
      <c r="J440">
        <v>29965</v>
      </c>
      <c r="K440">
        <v>63530</v>
      </c>
      <c r="L440">
        <v>57958</v>
      </c>
      <c r="M440">
        <v>51117</v>
      </c>
      <c r="N440">
        <v>109075</v>
      </c>
      <c r="O440">
        <v>367689</v>
      </c>
      <c r="P440">
        <v>437972</v>
      </c>
      <c r="Q440">
        <v>805661</v>
      </c>
      <c r="R440">
        <v>1164360</v>
      </c>
      <c r="S440">
        <v>1286298</v>
      </c>
      <c r="T440">
        <v>2450658</v>
      </c>
    </row>
    <row r="441" spans="1:20" x14ac:dyDescent="0.25">
      <c r="A441">
        <v>2019</v>
      </c>
      <c r="B441">
        <v>2018</v>
      </c>
      <c r="C441">
        <v>1</v>
      </c>
      <c r="D441" t="s">
        <v>1078</v>
      </c>
      <c r="E441">
        <v>17</v>
      </c>
      <c r="F441" t="s">
        <v>634</v>
      </c>
      <c r="G441" t="s">
        <v>635</v>
      </c>
      <c r="H441" t="s">
        <v>636</v>
      </c>
      <c r="I441">
        <v>2706</v>
      </c>
      <c r="J441">
        <v>2398</v>
      </c>
      <c r="K441">
        <v>5104</v>
      </c>
      <c r="L441">
        <v>4092</v>
      </c>
      <c r="M441">
        <v>3413</v>
      </c>
      <c r="N441">
        <v>7505</v>
      </c>
      <c r="O441">
        <v>20412</v>
      </c>
      <c r="P441">
        <v>18668</v>
      </c>
      <c r="Q441">
        <v>39080</v>
      </c>
      <c r="R441">
        <v>42764</v>
      </c>
      <c r="S441">
        <v>38286</v>
      </c>
      <c r="T441">
        <v>81050</v>
      </c>
    </row>
    <row r="442" spans="1:20" x14ac:dyDescent="0.25">
      <c r="A442">
        <v>2019</v>
      </c>
      <c r="B442">
        <v>2018</v>
      </c>
      <c r="C442">
        <v>1</v>
      </c>
      <c r="D442" t="s">
        <v>1078</v>
      </c>
      <c r="E442">
        <v>17</v>
      </c>
      <c r="F442" t="s">
        <v>637</v>
      </c>
      <c r="G442" t="s">
        <v>638</v>
      </c>
      <c r="H442" t="s">
        <v>639</v>
      </c>
      <c r="I442">
        <v>2438</v>
      </c>
      <c r="J442">
        <v>1846</v>
      </c>
      <c r="K442">
        <v>4284</v>
      </c>
      <c r="L442">
        <v>4190</v>
      </c>
      <c r="M442">
        <v>3102</v>
      </c>
      <c r="N442">
        <v>7292</v>
      </c>
      <c r="O442">
        <v>23453</v>
      </c>
      <c r="P442">
        <v>21638</v>
      </c>
      <c r="Q442">
        <v>45091</v>
      </c>
      <c r="R442">
        <v>72758</v>
      </c>
      <c r="S442">
        <v>62488</v>
      </c>
      <c r="T442">
        <v>135246</v>
      </c>
    </row>
    <row r="443" spans="1:20" x14ac:dyDescent="0.25">
      <c r="A443">
        <v>2019</v>
      </c>
      <c r="B443">
        <v>2018</v>
      </c>
      <c r="C443">
        <v>1</v>
      </c>
      <c r="D443" t="s">
        <v>1078</v>
      </c>
      <c r="E443">
        <v>17</v>
      </c>
      <c r="F443" t="s">
        <v>640</v>
      </c>
      <c r="G443" t="s">
        <v>641</v>
      </c>
      <c r="H443" t="s">
        <v>642</v>
      </c>
      <c r="I443">
        <v>10397</v>
      </c>
      <c r="J443">
        <v>11724</v>
      </c>
      <c r="K443">
        <v>22121</v>
      </c>
      <c r="L443">
        <v>13651</v>
      </c>
      <c r="M443">
        <v>14492</v>
      </c>
      <c r="N443">
        <v>28143</v>
      </c>
      <c r="O443">
        <v>128012</v>
      </c>
      <c r="P443">
        <v>190109</v>
      </c>
      <c r="Q443">
        <v>318121</v>
      </c>
      <c r="R443">
        <v>327082</v>
      </c>
      <c r="S443">
        <v>525592</v>
      </c>
      <c r="T443">
        <v>852674</v>
      </c>
    </row>
    <row r="444" spans="1:20" x14ac:dyDescent="0.25">
      <c r="A444">
        <v>2019</v>
      </c>
      <c r="B444">
        <v>2018</v>
      </c>
      <c r="C444">
        <v>1</v>
      </c>
      <c r="D444" t="s">
        <v>1078</v>
      </c>
      <c r="E444">
        <v>17</v>
      </c>
      <c r="F444" t="s">
        <v>643</v>
      </c>
      <c r="G444" t="s">
        <v>644</v>
      </c>
      <c r="H444" t="s">
        <v>645</v>
      </c>
      <c r="I444">
        <v>21195</v>
      </c>
      <c r="J444">
        <v>12762</v>
      </c>
      <c r="K444">
        <v>33957</v>
      </c>
      <c r="L444">
        <v>29689</v>
      </c>
      <c r="M444">
        <v>14057</v>
      </c>
      <c r="N444">
        <v>43746</v>
      </c>
      <c r="O444">
        <v>276321</v>
      </c>
      <c r="P444">
        <v>168652</v>
      </c>
      <c r="Q444">
        <v>444973</v>
      </c>
      <c r="R444">
        <v>638277</v>
      </c>
      <c r="S444">
        <v>281997</v>
      </c>
      <c r="T444">
        <v>920274</v>
      </c>
    </row>
    <row r="445" spans="1:20" x14ac:dyDescent="0.25">
      <c r="A445">
        <v>2019</v>
      </c>
      <c r="B445">
        <v>2018</v>
      </c>
      <c r="C445">
        <v>1</v>
      </c>
      <c r="D445" t="s">
        <v>1078</v>
      </c>
      <c r="E445">
        <v>17</v>
      </c>
      <c r="F445" t="s">
        <v>646</v>
      </c>
      <c r="G445" t="s">
        <v>647</v>
      </c>
      <c r="H445" t="s">
        <v>648</v>
      </c>
      <c r="I445">
        <v>17498</v>
      </c>
      <c r="J445">
        <v>15147</v>
      </c>
      <c r="K445">
        <v>32645</v>
      </c>
      <c r="L445">
        <v>26478</v>
      </c>
      <c r="M445">
        <v>22091</v>
      </c>
      <c r="N445">
        <v>48569</v>
      </c>
      <c r="O445">
        <v>752221</v>
      </c>
      <c r="P445">
        <v>598770</v>
      </c>
      <c r="Q445">
        <v>1350991</v>
      </c>
      <c r="R445">
        <v>2196050</v>
      </c>
      <c r="S445">
        <v>1808374</v>
      </c>
      <c r="T445">
        <v>4004424</v>
      </c>
    </row>
    <row r="446" spans="1:20" x14ac:dyDescent="0.25">
      <c r="A446">
        <v>2019</v>
      </c>
      <c r="B446">
        <v>2018</v>
      </c>
      <c r="C446">
        <v>1</v>
      </c>
      <c r="D446" t="s">
        <v>1078</v>
      </c>
      <c r="E446">
        <v>17</v>
      </c>
      <c r="F446" t="s">
        <v>649</v>
      </c>
      <c r="G446" t="s">
        <v>650</v>
      </c>
      <c r="H446" t="s">
        <v>651</v>
      </c>
      <c r="I446">
        <v>20287</v>
      </c>
      <c r="J446">
        <v>29773</v>
      </c>
      <c r="K446">
        <v>50060</v>
      </c>
      <c r="L446">
        <v>29491</v>
      </c>
      <c r="M446">
        <v>38788</v>
      </c>
      <c r="N446">
        <v>68279</v>
      </c>
      <c r="O446">
        <v>2954538</v>
      </c>
      <c r="P446">
        <v>4296961</v>
      </c>
      <c r="Q446">
        <v>7251499</v>
      </c>
      <c r="R446">
        <v>7103295</v>
      </c>
      <c r="S446">
        <v>11152164</v>
      </c>
      <c r="T446">
        <v>18255459</v>
      </c>
    </row>
    <row r="447" spans="1:20" x14ac:dyDescent="0.25">
      <c r="A447">
        <v>2019</v>
      </c>
      <c r="B447">
        <v>2018</v>
      </c>
      <c r="C447">
        <v>1</v>
      </c>
      <c r="D447" t="s">
        <v>1078</v>
      </c>
      <c r="E447">
        <v>17</v>
      </c>
      <c r="F447" t="s">
        <v>652</v>
      </c>
      <c r="G447" t="s">
        <v>653</v>
      </c>
      <c r="H447" t="s">
        <v>654</v>
      </c>
      <c r="I447">
        <v>9697</v>
      </c>
      <c r="J447">
        <v>12917</v>
      </c>
      <c r="K447">
        <v>22614</v>
      </c>
      <c r="L447">
        <v>14276</v>
      </c>
      <c r="M447">
        <v>18187</v>
      </c>
      <c r="N447">
        <v>32463</v>
      </c>
      <c r="O447">
        <v>249146</v>
      </c>
      <c r="P447">
        <v>601379</v>
      </c>
      <c r="Q447">
        <v>850525</v>
      </c>
      <c r="R447">
        <v>550312</v>
      </c>
      <c r="S447">
        <v>1154171</v>
      </c>
      <c r="T447">
        <v>1704483</v>
      </c>
    </row>
    <row r="448" spans="1:20" x14ac:dyDescent="0.25">
      <c r="A448">
        <v>2019</v>
      </c>
      <c r="B448">
        <v>2018</v>
      </c>
      <c r="C448">
        <v>1</v>
      </c>
      <c r="D448" t="s">
        <v>1078</v>
      </c>
      <c r="E448">
        <v>17</v>
      </c>
      <c r="F448" t="s">
        <v>655</v>
      </c>
      <c r="G448" t="s">
        <v>152</v>
      </c>
      <c r="H448" t="s">
        <v>656</v>
      </c>
      <c r="I448">
        <v>7444</v>
      </c>
      <c r="J448">
        <v>6529</v>
      </c>
      <c r="K448">
        <v>13973</v>
      </c>
      <c r="L448">
        <v>12065</v>
      </c>
      <c r="M448">
        <v>10227</v>
      </c>
      <c r="N448">
        <v>22292</v>
      </c>
      <c r="O448">
        <v>75554</v>
      </c>
      <c r="P448">
        <v>83209</v>
      </c>
      <c r="Q448">
        <v>158763</v>
      </c>
      <c r="R448">
        <v>251645</v>
      </c>
      <c r="S448">
        <v>240985</v>
      </c>
      <c r="T448">
        <v>492630</v>
      </c>
    </row>
    <row r="449" spans="1:20" x14ac:dyDescent="0.25">
      <c r="A449">
        <v>2019</v>
      </c>
      <c r="B449">
        <v>2018</v>
      </c>
      <c r="C449">
        <v>1</v>
      </c>
      <c r="D449" t="s">
        <v>1078</v>
      </c>
      <c r="E449">
        <v>18</v>
      </c>
      <c r="F449" t="s">
        <v>154</v>
      </c>
      <c r="G449" t="s">
        <v>657</v>
      </c>
      <c r="H449" t="s">
        <v>658</v>
      </c>
      <c r="I449">
        <v>451277</v>
      </c>
      <c r="J449">
        <v>459597</v>
      </c>
      <c r="K449">
        <v>910874</v>
      </c>
      <c r="L449">
        <v>562746</v>
      </c>
      <c r="M449">
        <v>569083</v>
      </c>
      <c r="N449">
        <v>1131829</v>
      </c>
      <c r="O449">
        <v>4528243</v>
      </c>
      <c r="P449">
        <v>5501239</v>
      </c>
      <c r="Q449">
        <v>10029482</v>
      </c>
      <c r="R449">
        <v>8152100</v>
      </c>
      <c r="S449">
        <v>10152333</v>
      </c>
      <c r="T449">
        <v>18304433</v>
      </c>
    </row>
    <row r="450" spans="1:20" x14ac:dyDescent="0.25">
      <c r="A450">
        <v>2019</v>
      </c>
      <c r="B450">
        <v>2018</v>
      </c>
      <c r="C450">
        <v>1</v>
      </c>
      <c r="D450" t="s">
        <v>1078</v>
      </c>
      <c r="E450">
        <v>18</v>
      </c>
      <c r="F450" t="s">
        <v>659</v>
      </c>
      <c r="G450" t="s">
        <v>660</v>
      </c>
      <c r="H450" t="s">
        <v>661</v>
      </c>
      <c r="I450">
        <v>685378</v>
      </c>
      <c r="J450">
        <v>1018330</v>
      </c>
      <c r="K450">
        <v>1703708</v>
      </c>
      <c r="L450">
        <v>1033760</v>
      </c>
      <c r="M450">
        <v>1435266</v>
      </c>
      <c r="N450">
        <v>2469026</v>
      </c>
      <c r="O450">
        <v>4378364</v>
      </c>
      <c r="P450">
        <v>7947566</v>
      </c>
      <c r="Q450">
        <v>12325930</v>
      </c>
      <c r="R450">
        <v>7790803</v>
      </c>
      <c r="S450">
        <v>14301612</v>
      </c>
      <c r="T450">
        <v>22092415</v>
      </c>
    </row>
    <row r="451" spans="1:20" x14ac:dyDescent="0.25">
      <c r="A451">
        <v>2019</v>
      </c>
      <c r="B451">
        <v>2018</v>
      </c>
      <c r="C451">
        <v>1</v>
      </c>
      <c r="D451" t="s">
        <v>1078</v>
      </c>
      <c r="E451">
        <v>18</v>
      </c>
      <c r="F451" t="s">
        <v>662</v>
      </c>
      <c r="G451" t="s">
        <v>663</v>
      </c>
      <c r="H451" t="s">
        <v>664</v>
      </c>
      <c r="I451">
        <v>116046</v>
      </c>
      <c r="J451">
        <v>143706</v>
      </c>
      <c r="K451">
        <v>259752</v>
      </c>
      <c r="L451">
        <v>131511</v>
      </c>
      <c r="M451">
        <v>163546</v>
      </c>
      <c r="N451">
        <v>295057</v>
      </c>
      <c r="O451">
        <v>969199</v>
      </c>
      <c r="P451">
        <v>1348977</v>
      </c>
      <c r="Q451">
        <v>2318176</v>
      </c>
      <c r="R451">
        <v>1453609</v>
      </c>
      <c r="S451">
        <v>2049511</v>
      </c>
      <c r="T451">
        <v>3503120</v>
      </c>
    </row>
    <row r="452" spans="1:20" x14ac:dyDescent="0.25">
      <c r="A452">
        <v>2019</v>
      </c>
      <c r="B452">
        <v>2018</v>
      </c>
      <c r="C452">
        <v>1</v>
      </c>
      <c r="D452" t="s">
        <v>1078</v>
      </c>
      <c r="E452">
        <v>18</v>
      </c>
      <c r="F452" t="s">
        <v>665</v>
      </c>
      <c r="G452" t="s">
        <v>666</v>
      </c>
      <c r="H452" t="s">
        <v>667</v>
      </c>
      <c r="I452">
        <v>363982</v>
      </c>
      <c r="J452">
        <v>508325</v>
      </c>
      <c r="K452">
        <v>872307</v>
      </c>
      <c r="L452">
        <v>537499</v>
      </c>
      <c r="M452">
        <v>749606</v>
      </c>
      <c r="N452">
        <v>1287105</v>
      </c>
      <c r="O452">
        <v>2106755</v>
      </c>
      <c r="P452">
        <v>3049346</v>
      </c>
      <c r="Q452">
        <v>5156101</v>
      </c>
      <c r="R452">
        <v>6315103</v>
      </c>
      <c r="S452">
        <v>10159254</v>
      </c>
      <c r="T452">
        <v>16474357</v>
      </c>
    </row>
    <row r="453" spans="1:20" x14ac:dyDescent="0.25">
      <c r="A453">
        <v>2019</v>
      </c>
      <c r="B453">
        <v>2018</v>
      </c>
      <c r="C453">
        <v>1</v>
      </c>
      <c r="D453" t="s">
        <v>1078</v>
      </c>
      <c r="E453">
        <v>18</v>
      </c>
      <c r="F453" t="s">
        <v>668</v>
      </c>
      <c r="G453" t="s">
        <v>669</v>
      </c>
      <c r="H453" t="s">
        <v>670</v>
      </c>
      <c r="I453">
        <v>361928</v>
      </c>
      <c r="J453">
        <v>375154</v>
      </c>
      <c r="K453">
        <v>737082</v>
      </c>
      <c r="L453">
        <v>507496</v>
      </c>
      <c r="M453">
        <v>481458</v>
      </c>
      <c r="N453">
        <v>988954</v>
      </c>
      <c r="O453">
        <v>2138211</v>
      </c>
      <c r="P453">
        <v>3009534</v>
      </c>
      <c r="Q453">
        <v>5147745</v>
      </c>
      <c r="R453">
        <v>5740003</v>
      </c>
      <c r="S453">
        <v>7755176</v>
      </c>
      <c r="T453">
        <v>13495179</v>
      </c>
    </row>
    <row r="454" spans="1:20" x14ac:dyDescent="0.25">
      <c r="A454">
        <v>2019</v>
      </c>
      <c r="B454">
        <v>2018</v>
      </c>
      <c r="C454">
        <v>1</v>
      </c>
      <c r="D454" t="s">
        <v>1078</v>
      </c>
      <c r="E454">
        <v>18</v>
      </c>
      <c r="F454" t="s">
        <v>671</v>
      </c>
      <c r="G454" t="s">
        <v>672</v>
      </c>
      <c r="H454" t="s">
        <v>856</v>
      </c>
      <c r="I454">
        <v>321223</v>
      </c>
      <c r="J454">
        <v>419577</v>
      </c>
      <c r="K454">
        <v>740800</v>
      </c>
      <c r="L454">
        <v>402712</v>
      </c>
      <c r="M454">
        <v>512921</v>
      </c>
      <c r="N454">
        <v>915633</v>
      </c>
      <c r="O454">
        <v>2123987</v>
      </c>
      <c r="P454">
        <v>3531502</v>
      </c>
      <c r="Q454">
        <v>5655489</v>
      </c>
      <c r="R454">
        <v>4763837</v>
      </c>
      <c r="S454">
        <v>8271498</v>
      </c>
      <c r="T454">
        <v>13035335</v>
      </c>
    </row>
    <row r="455" spans="1:20" x14ac:dyDescent="0.25">
      <c r="A455">
        <v>2019</v>
      </c>
      <c r="B455">
        <v>2018</v>
      </c>
      <c r="C455">
        <v>1</v>
      </c>
      <c r="D455" t="s">
        <v>1078</v>
      </c>
      <c r="E455">
        <v>18</v>
      </c>
      <c r="F455" t="s">
        <v>673</v>
      </c>
      <c r="G455" t="s">
        <v>674</v>
      </c>
      <c r="H455" t="s">
        <v>675</v>
      </c>
      <c r="I455">
        <v>153198</v>
      </c>
      <c r="J455">
        <v>150907</v>
      </c>
      <c r="K455">
        <v>304105</v>
      </c>
      <c r="L455">
        <v>217755</v>
      </c>
      <c r="M455">
        <v>209267</v>
      </c>
      <c r="N455">
        <v>427022</v>
      </c>
      <c r="O455">
        <v>562462</v>
      </c>
      <c r="P455">
        <v>696345</v>
      </c>
      <c r="Q455">
        <v>1258807</v>
      </c>
      <c r="R455">
        <v>1307347</v>
      </c>
      <c r="S455">
        <v>1445087</v>
      </c>
      <c r="T455">
        <v>2752434</v>
      </c>
    </row>
    <row r="456" spans="1:20" x14ac:dyDescent="0.25">
      <c r="A456">
        <v>2019</v>
      </c>
      <c r="B456">
        <v>2018</v>
      </c>
      <c r="C456">
        <v>1</v>
      </c>
      <c r="D456" t="s">
        <v>1078</v>
      </c>
      <c r="E456">
        <v>18</v>
      </c>
      <c r="F456" t="s">
        <v>676</v>
      </c>
      <c r="G456" t="s">
        <v>677</v>
      </c>
      <c r="H456" t="s">
        <v>678</v>
      </c>
      <c r="I456">
        <v>873938</v>
      </c>
      <c r="J456">
        <v>1046476</v>
      </c>
      <c r="K456">
        <v>1920414</v>
      </c>
      <c r="L456">
        <v>1360658</v>
      </c>
      <c r="M456">
        <v>1575375</v>
      </c>
      <c r="N456">
        <v>2936033</v>
      </c>
      <c r="O456">
        <v>7391848</v>
      </c>
      <c r="P456">
        <v>10859823</v>
      </c>
      <c r="Q456">
        <v>18251671</v>
      </c>
      <c r="R456">
        <v>18406281</v>
      </c>
      <c r="S456">
        <v>30657175</v>
      </c>
      <c r="T456">
        <v>49063456</v>
      </c>
    </row>
    <row r="457" spans="1:20" x14ac:dyDescent="0.25">
      <c r="A457">
        <v>2019</v>
      </c>
      <c r="B457">
        <v>2018</v>
      </c>
      <c r="C457">
        <v>1</v>
      </c>
      <c r="D457" t="s">
        <v>1078</v>
      </c>
      <c r="E457">
        <v>18</v>
      </c>
      <c r="F457" t="s">
        <v>679</v>
      </c>
      <c r="G457" t="s">
        <v>680</v>
      </c>
      <c r="H457" t="s">
        <v>681</v>
      </c>
      <c r="I457">
        <v>93745</v>
      </c>
      <c r="J457">
        <v>85831</v>
      </c>
      <c r="K457">
        <v>179576</v>
      </c>
      <c r="L457">
        <v>105318</v>
      </c>
      <c r="M457">
        <v>95781</v>
      </c>
      <c r="N457">
        <v>201099</v>
      </c>
      <c r="O457">
        <v>1014774</v>
      </c>
      <c r="P457">
        <v>1068898</v>
      </c>
      <c r="Q457">
        <v>2083672</v>
      </c>
      <c r="R457">
        <v>2368713</v>
      </c>
      <c r="S457">
        <v>2459214</v>
      </c>
      <c r="T457">
        <v>4827927</v>
      </c>
    </row>
    <row r="458" spans="1:20" x14ac:dyDescent="0.25">
      <c r="A458">
        <v>2019</v>
      </c>
      <c r="B458">
        <v>2018</v>
      </c>
      <c r="C458">
        <v>1</v>
      </c>
      <c r="D458" t="s">
        <v>1078</v>
      </c>
      <c r="E458">
        <v>18</v>
      </c>
      <c r="F458" t="s">
        <v>682</v>
      </c>
      <c r="G458" t="s">
        <v>683</v>
      </c>
      <c r="H458" t="s">
        <v>684</v>
      </c>
      <c r="I458">
        <v>17093</v>
      </c>
      <c r="J458">
        <v>20435</v>
      </c>
      <c r="K458">
        <v>37528</v>
      </c>
      <c r="L458">
        <v>18428</v>
      </c>
      <c r="M458">
        <v>21976</v>
      </c>
      <c r="N458">
        <v>40404</v>
      </c>
      <c r="O458">
        <v>397825</v>
      </c>
      <c r="P458">
        <v>486561</v>
      </c>
      <c r="Q458">
        <v>884386</v>
      </c>
      <c r="R458">
        <v>858124</v>
      </c>
      <c r="S458">
        <v>904171</v>
      </c>
      <c r="T458">
        <v>1762295</v>
      </c>
    </row>
    <row r="459" spans="1:20" x14ac:dyDescent="0.25">
      <c r="A459">
        <v>2019</v>
      </c>
      <c r="B459">
        <v>2018</v>
      </c>
      <c r="C459">
        <v>1</v>
      </c>
      <c r="D459" t="s">
        <v>1078</v>
      </c>
      <c r="E459">
        <v>18</v>
      </c>
      <c r="F459" t="s">
        <v>685</v>
      </c>
      <c r="G459" t="s">
        <v>686</v>
      </c>
      <c r="H459" t="s">
        <v>857</v>
      </c>
      <c r="I459">
        <v>15356</v>
      </c>
      <c r="J459">
        <v>27199</v>
      </c>
      <c r="K459">
        <v>42555</v>
      </c>
      <c r="L459">
        <v>17016</v>
      </c>
      <c r="M459">
        <v>29488</v>
      </c>
      <c r="N459">
        <v>46504</v>
      </c>
      <c r="O459">
        <v>54919</v>
      </c>
      <c r="P459">
        <v>771122</v>
      </c>
      <c r="Q459">
        <v>826041</v>
      </c>
      <c r="R459">
        <v>82223</v>
      </c>
      <c r="S459">
        <v>1116958</v>
      </c>
      <c r="T459">
        <v>1199181</v>
      </c>
    </row>
    <row r="460" spans="1:20" x14ac:dyDescent="0.25">
      <c r="A460">
        <v>2019</v>
      </c>
      <c r="B460">
        <v>2018</v>
      </c>
      <c r="C460">
        <v>1</v>
      </c>
      <c r="D460" t="s">
        <v>1078</v>
      </c>
      <c r="E460">
        <v>18</v>
      </c>
      <c r="F460" t="s">
        <v>687</v>
      </c>
      <c r="G460" t="s">
        <v>688</v>
      </c>
      <c r="H460" t="s">
        <v>858</v>
      </c>
      <c r="I460">
        <v>64125</v>
      </c>
      <c r="J460">
        <v>66387</v>
      </c>
      <c r="K460">
        <v>130512</v>
      </c>
      <c r="L460">
        <v>71512</v>
      </c>
      <c r="M460">
        <v>73419</v>
      </c>
      <c r="N460">
        <v>144931</v>
      </c>
      <c r="O460">
        <v>837998</v>
      </c>
      <c r="P460">
        <v>1199069</v>
      </c>
      <c r="Q460">
        <v>2037067</v>
      </c>
      <c r="R460">
        <v>1631807</v>
      </c>
      <c r="S460">
        <v>2284693</v>
      </c>
      <c r="T460">
        <v>3916500</v>
      </c>
    </row>
    <row r="461" spans="1:20" x14ac:dyDescent="0.25">
      <c r="A461">
        <v>2019</v>
      </c>
      <c r="B461">
        <v>2018</v>
      </c>
      <c r="C461">
        <v>1</v>
      </c>
      <c r="D461" t="s">
        <v>1078</v>
      </c>
      <c r="E461">
        <v>18</v>
      </c>
      <c r="F461" t="s">
        <v>689</v>
      </c>
      <c r="G461" t="s">
        <v>155</v>
      </c>
      <c r="H461" t="s">
        <v>690</v>
      </c>
      <c r="I461">
        <v>3098</v>
      </c>
      <c r="J461">
        <v>2853</v>
      </c>
      <c r="K461">
        <v>5951</v>
      </c>
      <c r="L461">
        <v>3103</v>
      </c>
      <c r="M461">
        <v>2857</v>
      </c>
      <c r="N461">
        <v>5960</v>
      </c>
      <c r="O461">
        <v>17952</v>
      </c>
      <c r="P461">
        <v>24312</v>
      </c>
      <c r="Q461">
        <v>42264</v>
      </c>
      <c r="R461">
        <v>19200</v>
      </c>
      <c r="S461">
        <v>26242</v>
      </c>
      <c r="T461">
        <v>45442</v>
      </c>
    </row>
    <row r="462" spans="1:20" x14ac:dyDescent="0.25">
      <c r="A462">
        <v>2019</v>
      </c>
      <c r="B462">
        <v>2018</v>
      </c>
      <c r="C462">
        <v>1</v>
      </c>
      <c r="D462" t="s">
        <v>1078</v>
      </c>
      <c r="E462">
        <v>19</v>
      </c>
      <c r="F462" t="s">
        <v>156</v>
      </c>
      <c r="G462" t="s">
        <v>691</v>
      </c>
      <c r="H462" t="s">
        <v>692</v>
      </c>
      <c r="I462">
        <v>240708</v>
      </c>
      <c r="J462">
        <v>242263</v>
      </c>
      <c r="K462">
        <v>482971</v>
      </c>
      <c r="L462">
        <v>507530</v>
      </c>
      <c r="M462">
        <v>465108</v>
      </c>
      <c r="N462">
        <v>972638</v>
      </c>
      <c r="O462">
        <v>1235182</v>
      </c>
      <c r="P462">
        <v>1083107</v>
      </c>
      <c r="Q462">
        <v>2318289</v>
      </c>
      <c r="R462">
        <v>2325374</v>
      </c>
      <c r="S462">
        <v>1946315</v>
      </c>
      <c r="T462">
        <v>4271689</v>
      </c>
    </row>
    <row r="463" spans="1:20" x14ac:dyDescent="0.25">
      <c r="A463">
        <v>2019</v>
      </c>
      <c r="B463">
        <v>2018</v>
      </c>
      <c r="C463">
        <v>1</v>
      </c>
      <c r="D463" t="s">
        <v>1078</v>
      </c>
      <c r="E463">
        <v>19</v>
      </c>
      <c r="F463" t="s">
        <v>693</v>
      </c>
      <c r="G463" t="s">
        <v>694</v>
      </c>
      <c r="H463" t="s">
        <v>695</v>
      </c>
      <c r="I463">
        <v>27829</v>
      </c>
      <c r="J463">
        <v>31177</v>
      </c>
      <c r="K463">
        <v>59006</v>
      </c>
      <c r="L463">
        <v>40710</v>
      </c>
      <c r="M463">
        <v>41292</v>
      </c>
      <c r="N463">
        <v>82002</v>
      </c>
      <c r="O463">
        <v>210207</v>
      </c>
      <c r="P463">
        <v>282376</v>
      </c>
      <c r="Q463">
        <v>492583</v>
      </c>
      <c r="R463">
        <v>348992</v>
      </c>
      <c r="S463">
        <v>455360</v>
      </c>
      <c r="T463">
        <v>804352</v>
      </c>
    </row>
    <row r="464" spans="1:20" x14ac:dyDescent="0.25">
      <c r="A464">
        <v>2019</v>
      </c>
      <c r="B464">
        <v>2018</v>
      </c>
      <c r="C464">
        <v>1</v>
      </c>
      <c r="D464" t="s">
        <v>1078</v>
      </c>
      <c r="E464">
        <v>19</v>
      </c>
      <c r="F464" t="s">
        <v>696</v>
      </c>
      <c r="G464" t="s">
        <v>697</v>
      </c>
      <c r="H464" t="s">
        <v>698</v>
      </c>
      <c r="I464">
        <v>91674</v>
      </c>
      <c r="J464">
        <v>96177</v>
      </c>
      <c r="K464">
        <v>187851</v>
      </c>
      <c r="L464">
        <v>159672</v>
      </c>
      <c r="M464">
        <v>152072</v>
      </c>
      <c r="N464">
        <v>311744</v>
      </c>
      <c r="O464">
        <v>598181</v>
      </c>
      <c r="P464">
        <v>640845</v>
      </c>
      <c r="Q464">
        <v>1239026</v>
      </c>
      <c r="R464">
        <v>1145221</v>
      </c>
      <c r="S464">
        <v>1318648</v>
      </c>
      <c r="T464">
        <v>2463869</v>
      </c>
    </row>
    <row r="465" spans="1:20" x14ac:dyDescent="0.25">
      <c r="A465">
        <v>2019</v>
      </c>
      <c r="B465">
        <v>2018</v>
      </c>
      <c r="C465">
        <v>1</v>
      </c>
      <c r="D465" t="s">
        <v>1078</v>
      </c>
      <c r="E465">
        <v>19</v>
      </c>
      <c r="F465" t="s">
        <v>699</v>
      </c>
      <c r="G465" t="s">
        <v>700</v>
      </c>
      <c r="H465" t="s">
        <v>859</v>
      </c>
      <c r="I465">
        <v>89069</v>
      </c>
      <c r="J465">
        <v>140951</v>
      </c>
      <c r="K465">
        <v>230020</v>
      </c>
      <c r="L465">
        <v>145535</v>
      </c>
      <c r="M465">
        <v>240595</v>
      </c>
      <c r="N465">
        <v>386130</v>
      </c>
      <c r="O465">
        <v>466102</v>
      </c>
      <c r="P465">
        <v>747297</v>
      </c>
      <c r="Q465">
        <v>1213399</v>
      </c>
      <c r="R465">
        <v>1004833</v>
      </c>
      <c r="S465">
        <v>1841002</v>
      </c>
      <c r="T465">
        <v>2845835</v>
      </c>
    </row>
    <row r="466" spans="1:20" x14ac:dyDescent="0.25">
      <c r="A466">
        <v>2019</v>
      </c>
      <c r="B466">
        <v>2018</v>
      </c>
      <c r="C466">
        <v>1</v>
      </c>
      <c r="D466" t="s">
        <v>1078</v>
      </c>
      <c r="E466">
        <v>19</v>
      </c>
      <c r="F466" t="s">
        <v>701</v>
      </c>
      <c r="G466" t="s">
        <v>702</v>
      </c>
      <c r="H466" t="s">
        <v>703</v>
      </c>
      <c r="I466">
        <v>89982</v>
      </c>
      <c r="J466">
        <v>107098</v>
      </c>
      <c r="K466">
        <v>197080</v>
      </c>
      <c r="L466">
        <v>156263</v>
      </c>
      <c r="M466">
        <v>194418</v>
      </c>
      <c r="N466">
        <v>350681</v>
      </c>
      <c r="O466">
        <v>669448</v>
      </c>
      <c r="P466">
        <v>688327</v>
      </c>
      <c r="Q466">
        <v>1357775</v>
      </c>
      <c r="R466">
        <v>1492493</v>
      </c>
      <c r="S466">
        <v>1723407</v>
      </c>
      <c r="T466">
        <v>3215900</v>
      </c>
    </row>
    <row r="467" spans="1:20" x14ac:dyDescent="0.25">
      <c r="A467">
        <v>2019</v>
      </c>
      <c r="B467">
        <v>2018</v>
      </c>
      <c r="C467">
        <v>1</v>
      </c>
      <c r="D467" t="s">
        <v>1078</v>
      </c>
      <c r="E467">
        <v>19</v>
      </c>
      <c r="F467" t="s">
        <v>704</v>
      </c>
      <c r="G467" t="s">
        <v>705</v>
      </c>
      <c r="H467" t="s">
        <v>706</v>
      </c>
      <c r="I467">
        <v>80711</v>
      </c>
      <c r="J467">
        <v>134163</v>
      </c>
      <c r="K467">
        <v>214874</v>
      </c>
      <c r="L467">
        <v>136907</v>
      </c>
      <c r="M467">
        <v>243518</v>
      </c>
      <c r="N467">
        <v>380425</v>
      </c>
      <c r="O467">
        <v>457529</v>
      </c>
      <c r="P467">
        <v>676732</v>
      </c>
      <c r="Q467">
        <v>1134261</v>
      </c>
      <c r="R467">
        <v>884853</v>
      </c>
      <c r="S467">
        <v>1635780</v>
      </c>
      <c r="T467">
        <v>2520633</v>
      </c>
    </row>
    <row r="468" spans="1:20" x14ac:dyDescent="0.25">
      <c r="A468">
        <v>2019</v>
      </c>
      <c r="B468">
        <v>2018</v>
      </c>
      <c r="C468">
        <v>1</v>
      </c>
      <c r="D468" t="s">
        <v>1078</v>
      </c>
      <c r="E468">
        <v>19</v>
      </c>
      <c r="F468" t="s">
        <v>707</v>
      </c>
      <c r="G468" t="s">
        <v>708</v>
      </c>
      <c r="H468" t="s">
        <v>709</v>
      </c>
      <c r="I468">
        <v>89865</v>
      </c>
      <c r="J468">
        <v>55847</v>
      </c>
      <c r="K468">
        <v>145712</v>
      </c>
      <c r="L468">
        <v>158155</v>
      </c>
      <c r="M468">
        <v>83548</v>
      </c>
      <c r="N468">
        <v>241703</v>
      </c>
      <c r="O468">
        <v>1166532</v>
      </c>
      <c r="P468">
        <v>982128</v>
      </c>
      <c r="Q468">
        <v>2148660</v>
      </c>
      <c r="R468">
        <v>1957450</v>
      </c>
      <c r="S468">
        <v>1571295</v>
      </c>
      <c r="T468">
        <v>3528745</v>
      </c>
    </row>
    <row r="469" spans="1:20" x14ac:dyDescent="0.25">
      <c r="A469">
        <v>2019</v>
      </c>
      <c r="B469">
        <v>2018</v>
      </c>
      <c r="C469">
        <v>1</v>
      </c>
      <c r="D469" t="s">
        <v>1078</v>
      </c>
      <c r="E469">
        <v>19</v>
      </c>
      <c r="F469" t="s">
        <v>710</v>
      </c>
      <c r="G469" t="s">
        <v>711</v>
      </c>
      <c r="H469" t="s">
        <v>712</v>
      </c>
      <c r="I469">
        <v>77543</v>
      </c>
      <c r="J469">
        <v>147661</v>
      </c>
      <c r="K469">
        <v>225204</v>
      </c>
      <c r="L469">
        <v>134556</v>
      </c>
      <c r="M469">
        <v>270724</v>
      </c>
      <c r="N469">
        <v>405280</v>
      </c>
      <c r="O469">
        <v>416905</v>
      </c>
      <c r="P469">
        <v>553999</v>
      </c>
      <c r="Q469">
        <v>970904</v>
      </c>
      <c r="R469">
        <v>856453</v>
      </c>
      <c r="S469">
        <v>1417441</v>
      </c>
      <c r="T469">
        <v>2273894</v>
      </c>
    </row>
    <row r="470" spans="1:20" x14ac:dyDescent="0.25">
      <c r="A470">
        <v>2019</v>
      </c>
      <c r="B470">
        <v>2018</v>
      </c>
      <c r="C470">
        <v>1</v>
      </c>
      <c r="D470" t="s">
        <v>1078</v>
      </c>
      <c r="E470">
        <v>19</v>
      </c>
      <c r="F470" t="s">
        <v>713</v>
      </c>
      <c r="G470" t="s">
        <v>714</v>
      </c>
      <c r="H470" t="s">
        <v>715</v>
      </c>
      <c r="I470">
        <v>134122</v>
      </c>
      <c r="J470">
        <v>152564</v>
      </c>
      <c r="K470">
        <v>286686</v>
      </c>
      <c r="L470">
        <v>218635</v>
      </c>
      <c r="M470">
        <v>251568</v>
      </c>
      <c r="N470">
        <v>470203</v>
      </c>
      <c r="O470">
        <v>1389967</v>
      </c>
      <c r="P470">
        <v>1455875</v>
      </c>
      <c r="Q470">
        <v>2845842</v>
      </c>
      <c r="R470">
        <v>2999424</v>
      </c>
      <c r="S470">
        <v>3220787</v>
      </c>
      <c r="T470">
        <v>6220211</v>
      </c>
    </row>
    <row r="471" spans="1:20" x14ac:dyDescent="0.25">
      <c r="A471">
        <v>2019</v>
      </c>
      <c r="B471">
        <v>2018</v>
      </c>
      <c r="C471">
        <v>1</v>
      </c>
      <c r="D471" t="s">
        <v>1078</v>
      </c>
      <c r="E471">
        <v>19</v>
      </c>
      <c r="F471" t="s">
        <v>716</v>
      </c>
      <c r="G471" t="s">
        <v>717</v>
      </c>
      <c r="H471" t="s">
        <v>718</v>
      </c>
      <c r="I471">
        <v>42655</v>
      </c>
      <c r="J471">
        <v>47465</v>
      </c>
      <c r="K471">
        <v>90120</v>
      </c>
      <c r="L471">
        <v>67519</v>
      </c>
      <c r="M471">
        <v>70673</v>
      </c>
      <c r="N471">
        <v>138192</v>
      </c>
      <c r="O471">
        <v>1231810</v>
      </c>
      <c r="P471">
        <v>1385823</v>
      </c>
      <c r="Q471">
        <v>2617633</v>
      </c>
      <c r="R471">
        <v>2054667</v>
      </c>
      <c r="S471">
        <v>2364821</v>
      </c>
      <c r="T471">
        <v>4419488</v>
      </c>
    </row>
    <row r="472" spans="1:20" x14ac:dyDescent="0.25">
      <c r="A472">
        <v>2019</v>
      </c>
      <c r="B472">
        <v>2018</v>
      </c>
      <c r="C472">
        <v>1</v>
      </c>
      <c r="D472" t="s">
        <v>1078</v>
      </c>
      <c r="E472">
        <v>19</v>
      </c>
      <c r="F472" t="s">
        <v>719</v>
      </c>
      <c r="G472" t="s">
        <v>720</v>
      </c>
      <c r="H472" t="s">
        <v>721</v>
      </c>
      <c r="I472">
        <v>3843</v>
      </c>
      <c r="J472">
        <v>3419</v>
      </c>
      <c r="K472">
        <v>7262</v>
      </c>
      <c r="L472">
        <v>4067</v>
      </c>
      <c r="M472">
        <v>3634</v>
      </c>
      <c r="N472">
        <v>7701</v>
      </c>
      <c r="O472">
        <v>302705</v>
      </c>
      <c r="P472">
        <v>284546</v>
      </c>
      <c r="Q472">
        <v>587251</v>
      </c>
      <c r="R472">
        <v>451064</v>
      </c>
      <c r="S472">
        <v>396731</v>
      </c>
      <c r="T472">
        <v>847795</v>
      </c>
    </row>
    <row r="473" spans="1:20" x14ac:dyDescent="0.25">
      <c r="A473">
        <v>2019</v>
      </c>
      <c r="B473">
        <v>2018</v>
      </c>
      <c r="C473">
        <v>1</v>
      </c>
      <c r="D473" t="s">
        <v>1078</v>
      </c>
      <c r="E473">
        <v>19</v>
      </c>
      <c r="F473" t="s">
        <v>722</v>
      </c>
      <c r="G473" t="s">
        <v>723</v>
      </c>
      <c r="H473" t="s">
        <v>860</v>
      </c>
      <c r="I473">
        <v>13494</v>
      </c>
      <c r="J473">
        <v>14905</v>
      </c>
      <c r="K473">
        <v>28399</v>
      </c>
      <c r="L473">
        <v>14260</v>
      </c>
      <c r="M473">
        <v>15756</v>
      </c>
      <c r="N473">
        <v>30016</v>
      </c>
      <c r="O473">
        <v>3049767</v>
      </c>
      <c r="P473">
        <v>3447709</v>
      </c>
      <c r="Q473">
        <v>6497476</v>
      </c>
      <c r="R473">
        <v>4407690</v>
      </c>
      <c r="S473">
        <v>5250991</v>
      </c>
      <c r="T473">
        <v>9658681</v>
      </c>
    </row>
    <row r="474" spans="1:20" x14ac:dyDescent="0.25">
      <c r="A474">
        <v>2019</v>
      </c>
      <c r="B474">
        <v>2018</v>
      </c>
      <c r="C474">
        <v>1</v>
      </c>
      <c r="D474" t="s">
        <v>1078</v>
      </c>
      <c r="E474">
        <v>19</v>
      </c>
      <c r="F474" t="s">
        <v>724</v>
      </c>
      <c r="G474" t="s">
        <v>725</v>
      </c>
      <c r="H474" t="s">
        <v>832</v>
      </c>
      <c r="I474">
        <v>16385</v>
      </c>
      <c r="J474">
        <v>12299</v>
      </c>
      <c r="K474">
        <v>28684</v>
      </c>
      <c r="L474">
        <v>18247</v>
      </c>
      <c r="M474">
        <v>14653</v>
      </c>
      <c r="N474">
        <v>32900</v>
      </c>
      <c r="O474">
        <v>439491</v>
      </c>
      <c r="P474">
        <v>345431</v>
      </c>
      <c r="Q474">
        <v>784922</v>
      </c>
      <c r="R474">
        <v>527668</v>
      </c>
      <c r="S474">
        <v>408029</v>
      </c>
      <c r="T474">
        <v>935697</v>
      </c>
    </row>
    <row r="475" spans="1:20" x14ac:dyDescent="0.25">
      <c r="A475">
        <v>2019</v>
      </c>
      <c r="B475">
        <v>2018</v>
      </c>
      <c r="C475">
        <v>1</v>
      </c>
      <c r="D475" t="s">
        <v>1078</v>
      </c>
      <c r="E475">
        <v>19</v>
      </c>
      <c r="F475" t="s">
        <v>726</v>
      </c>
      <c r="G475" t="s">
        <v>727</v>
      </c>
      <c r="H475" t="s">
        <v>833</v>
      </c>
      <c r="I475">
        <v>9087</v>
      </c>
      <c r="J475">
        <v>7642</v>
      </c>
      <c r="K475">
        <v>16729</v>
      </c>
      <c r="L475">
        <v>21690</v>
      </c>
      <c r="M475">
        <v>16624</v>
      </c>
      <c r="N475">
        <v>38314</v>
      </c>
      <c r="O475">
        <v>74387</v>
      </c>
      <c r="P475">
        <v>93689</v>
      </c>
      <c r="Q475">
        <v>168076</v>
      </c>
      <c r="R475">
        <v>116972</v>
      </c>
      <c r="S475">
        <v>136821</v>
      </c>
      <c r="T475">
        <v>253793</v>
      </c>
    </row>
    <row r="476" spans="1:20" x14ac:dyDescent="0.25">
      <c r="A476">
        <v>2019</v>
      </c>
      <c r="B476">
        <v>2018</v>
      </c>
      <c r="C476">
        <v>1</v>
      </c>
      <c r="D476" t="s">
        <v>1078</v>
      </c>
      <c r="E476">
        <v>19</v>
      </c>
      <c r="F476" t="s">
        <v>728</v>
      </c>
      <c r="G476" t="s">
        <v>729</v>
      </c>
      <c r="H476" t="s">
        <v>834</v>
      </c>
      <c r="I476">
        <v>1098</v>
      </c>
      <c r="J476">
        <v>640</v>
      </c>
      <c r="K476">
        <v>1738</v>
      </c>
      <c r="L476">
        <v>1490</v>
      </c>
      <c r="M476">
        <v>885</v>
      </c>
      <c r="N476">
        <v>2375</v>
      </c>
      <c r="O476">
        <v>12948</v>
      </c>
      <c r="P476">
        <v>11173</v>
      </c>
      <c r="Q476">
        <v>24121</v>
      </c>
      <c r="R476">
        <v>19171</v>
      </c>
      <c r="S476">
        <v>15945</v>
      </c>
      <c r="T476">
        <v>35116</v>
      </c>
    </row>
    <row r="477" spans="1:20" x14ac:dyDescent="0.25">
      <c r="A477">
        <v>2019</v>
      </c>
      <c r="B477">
        <v>2018</v>
      </c>
      <c r="C477">
        <v>1</v>
      </c>
      <c r="D477" t="s">
        <v>1078</v>
      </c>
      <c r="E477">
        <v>19</v>
      </c>
      <c r="F477" t="s">
        <v>730</v>
      </c>
      <c r="G477" t="s">
        <v>731</v>
      </c>
      <c r="H477" t="s">
        <v>835</v>
      </c>
      <c r="I477">
        <v>8612</v>
      </c>
      <c r="J477">
        <v>7047</v>
      </c>
      <c r="K477">
        <v>15659</v>
      </c>
      <c r="L477">
        <v>10109</v>
      </c>
      <c r="M477">
        <v>8247</v>
      </c>
      <c r="N477">
        <v>18356</v>
      </c>
      <c r="O477">
        <v>101355</v>
      </c>
      <c r="P477">
        <v>140534</v>
      </c>
      <c r="Q477">
        <v>241889</v>
      </c>
      <c r="R477">
        <v>138589</v>
      </c>
      <c r="S477">
        <v>182618</v>
      </c>
      <c r="T477">
        <v>321207</v>
      </c>
    </row>
    <row r="478" spans="1:20" x14ac:dyDescent="0.25">
      <c r="A478">
        <v>2019</v>
      </c>
      <c r="B478">
        <v>2018</v>
      </c>
      <c r="C478">
        <v>1</v>
      </c>
      <c r="D478" t="s">
        <v>1078</v>
      </c>
      <c r="E478">
        <v>19</v>
      </c>
      <c r="F478" t="s">
        <v>732</v>
      </c>
      <c r="G478" t="s">
        <v>733</v>
      </c>
      <c r="H478" t="s">
        <v>734</v>
      </c>
      <c r="I478">
        <v>189</v>
      </c>
      <c r="J478">
        <v>173</v>
      </c>
      <c r="K478">
        <v>362</v>
      </c>
      <c r="L478">
        <v>298</v>
      </c>
      <c r="M478">
        <v>227</v>
      </c>
      <c r="N478">
        <v>525</v>
      </c>
      <c r="O478">
        <v>2743</v>
      </c>
      <c r="P478">
        <v>2893</v>
      </c>
      <c r="Q478">
        <v>5636</v>
      </c>
      <c r="R478">
        <v>5463</v>
      </c>
      <c r="S478">
        <v>5126</v>
      </c>
      <c r="T478">
        <v>10589</v>
      </c>
    </row>
    <row r="479" spans="1:20" x14ac:dyDescent="0.25">
      <c r="A479">
        <v>2019</v>
      </c>
      <c r="B479">
        <v>2018</v>
      </c>
      <c r="C479">
        <v>1</v>
      </c>
      <c r="D479" t="s">
        <v>1078</v>
      </c>
      <c r="E479">
        <v>19</v>
      </c>
      <c r="F479" t="s">
        <v>735</v>
      </c>
      <c r="G479" t="s">
        <v>736</v>
      </c>
      <c r="H479" t="s">
        <v>737</v>
      </c>
      <c r="I479">
        <v>22179</v>
      </c>
      <c r="J479">
        <v>31629</v>
      </c>
      <c r="K479">
        <v>53808</v>
      </c>
      <c r="L479">
        <v>26984</v>
      </c>
      <c r="M479">
        <v>39794</v>
      </c>
      <c r="N479">
        <v>66778</v>
      </c>
      <c r="O479">
        <v>32993</v>
      </c>
      <c r="P479">
        <v>47879</v>
      </c>
      <c r="Q479">
        <v>80872</v>
      </c>
      <c r="R479">
        <v>64229</v>
      </c>
      <c r="S479">
        <v>95921</v>
      </c>
      <c r="T479">
        <v>160150</v>
      </c>
    </row>
    <row r="480" spans="1:20" x14ac:dyDescent="0.25">
      <c r="A480">
        <v>2019</v>
      </c>
      <c r="B480">
        <v>2018</v>
      </c>
      <c r="C480">
        <v>1</v>
      </c>
      <c r="D480" t="s">
        <v>1078</v>
      </c>
      <c r="E480">
        <v>19</v>
      </c>
      <c r="F480" t="s">
        <v>738</v>
      </c>
      <c r="G480" t="s">
        <v>739</v>
      </c>
      <c r="H480" t="s">
        <v>740</v>
      </c>
      <c r="I480">
        <v>17885</v>
      </c>
      <c r="J480">
        <v>15471</v>
      </c>
      <c r="K480">
        <v>33356</v>
      </c>
      <c r="L480">
        <v>19055</v>
      </c>
      <c r="M480">
        <v>16360</v>
      </c>
      <c r="N480">
        <v>35415</v>
      </c>
      <c r="O480">
        <v>340456</v>
      </c>
      <c r="P480">
        <v>444333</v>
      </c>
      <c r="Q480">
        <v>784789</v>
      </c>
      <c r="R480">
        <v>589027</v>
      </c>
      <c r="S480">
        <v>778866</v>
      </c>
      <c r="T480">
        <v>1367893</v>
      </c>
    </row>
    <row r="481" spans="1:20" x14ac:dyDescent="0.25">
      <c r="A481">
        <v>2019</v>
      </c>
      <c r="B481">
        <v>2018</v>
      </c>
      <c r="C481">
        <v>1</v>
      </c>
      <c r="D481" t="s">
        <v>1078</v>
      </c>
      <c r="E481">
        <v>19</v>
      </c>
      <c r="F481" t="s">
        <v>741</v>
      </c>
      <c r="G481" t="s">
        <v>742</v>
      </c>
      <c r="H481" t="s">
        <v>743</v>
      </c>
      <c r="I481">
        <v>44120</v>
      </c>
      <c r="J481">
        <v>56902</v>
      </c>
      <c r="K481">
        <v>101022</v>
      </c>
      <c r="L481">
        <v>49294</v>
      </c>
      <c r="M481">
        <v>62893</v>
      </c>
      <c r="N481">
        <v>112187</v>
      </c>
      <c r="O481">
        <v>1893751</v>
      </c>
      <c r="P481">
        <v>2966010</v>
      </c>
      <c r="Q481">
        <v>4859761</v>
      </c>
      <c r="R481">
        <v>4067251</v>
      </c>
      <c r="S481">
        <v>6822859</v>
      </c>
      <c r="T481">
        <v>10890110</v>
      </c>
    </row>
    <row r="482" spans="1:20" x14ac:dyDescent="0.25">
      <c r="A482">
        <v>2019</v>
      </c>
      <c r="B482">
        <v>2018</v>
      </c>
      <c r="C482">
        <v>1</v>
      </c>
      <c r="D482" t="s">
        <v>1078</v>
      </c>
      <c r="E482">
        <v>19</v>
      </c>
      <c r="F482" t="s">
        <v>744</v>
      </c>
      <c r="G482" t="s">
        <v>744</v>
      </c>
      <c r="H482" t="s">
        <v>745</v>
      </c>
      <c r="I482">
        <v>15522</v>
      </c>
      <c r="J482">
        <v>12062</v>
      </c>
      <c r="K482">
        <v>27584</v>
      </c>
      <c r="L482">
        <v>17152</v>
      </c>
      <c r="M482">
        <v>13093</v>
      </c>
      <c r="N482">
        <v>30245</v>
      </c>
      <c r="O482">
        <v>409063</v>
      </c>
      <c r="P482">
        <v>489634</v>
      </c>
      <c r="Q482">
        <v>898697</v>
      </c>
      <c r="R482">
        <v>538122</v>
      </c>
      <c r="S482">
        <v>623062</v>
      </c>
      <c r="T482">
        <v>1161184</v>
      </c>
    </row>
    <row r="483" spans="1:20" x14ac:dyDescent="0.25">
      <c r="A483">
        <v>2019</v>
      </c>
      <c r="B483">
        <v>2018</v>
      </c>
      <c r="C483">
        <v>1</v>
      </c>
      <c r="D483" t="s">
        <v>1078</v>
      </c>
      <c r="E483">
        <v>19</v>
      </c>
      <c r="F483" t="s">
        <v>746</v>
      </c>
      <c r="G483" t="s">
        <v>747</v>
      </c>
      <c r="H483" t="s">
        <v>861</v>
      </c>
      <c r="I483">
        <v>399835</v>
      </c>
      <c r="J483">
        <v>400225</v>
      </c>
      <c r="K483">
        <v>800060</v>
      </c>
      <c r="L483">
        <v>597105</v>
      </c>
      <c r="M483">
        <v>577743</v>
      </c>
      <c r="N483">
        <v>1174848</v>
      </c>
      <c r="O483">
        <v>1412745</v>
      </c>
      <c r="P483">
        <v>2447388</v>
      </c>
      <c r="Q483">
        <v>3860133</v>
      </c>
      <c r="R483">
        <v>3724120</v>
      </c>
      <c r="S483">
        <v>6400197</v>
      </c>
      <c r="T483">
        <v>10124317</v>
      </c>
    </row>
    <row r="484" spans="1:20" x14ac:dyDescent="0.25">
      <c r="A484">
        <v>2019</v>
      </c>
      <c r="B484">
        <v>2018</v>
      </c>
      <c r="C484">
        <v>1</v>
      </c>
      <c r="D484" t="s">
        <v>1078</v>
      </c>
      <c r="E484">
        <v>19</v>
      </c>
      <c r="F484" t="s">
        <v>748</v>
      </c>
      <c r="G484" t="s">
        <v>748</v>
      </c>
      <c r="H484" t="s">
        <v>749</v>
      </c>
      <c r="I484">
        <v>14785</v>
      </c>
      <c r="J484">
        <v>12755</v>
      </c>
      <c r="K484">
        <v>27540</v>
      </c>
      <c r="L484">
        <v>16173</v>
      </c>
      <c r="M484">
        <v>13976</v>
      </c>
      <c r="N484">
        <v>30149</v>
      </c>
      <c r="O484">
        <v>153413</v>
      </c>
      <c r="P484">
        <v>157567</v>
      </c>
      <c r="Q484">
        <v>310980</v>
      </c>
      <c r="R484">
        <v>201970</v>
      </c>
      <c r="S484">
        <v>204855</v>
      </c>
      <c r="T484">
        <v>406825</v>
      </c>
    </row>
    <row r="485" spans="1:20" x14ac:dyDescent="0.25">
      <c r="A485">
        <v>2019</v>
      </c>
      <c r="B485">
        <v>2018</v>
      </c>
      <c r="C485">
        <v>1</v>
      </c>
      <c r="D485" t="s">
        <v>1078</v>
      </c>
      <c r="E485">
        <v>19</v>
      </c>
      <c r="F485" t="s">
        <v>750</v>
      </c>
      <c r="G485" t="s">
        <v>157</v>
      </c>
      <c r="H485" t="s">
        <v>836</v>
      </c>
      <c r="I485">
        <v>17312</v>
      </c>
      <c r="J485">
        <v>13372</v>
      </c>
      <c r="K485">
        <v>30684</v>
      </c>
      <c r="L485">
        <v>20539</v>
      </c>
      <c r="M485">
        <v>15186</v>
      </c>
      <c r="N485">
        <v>35725</v>
      </c>
      <c r="O485">
        <v>147835</v>
      </c>
      <c r="P485">
        <v>149463</v>
      </c>
      <c r="Q485">
        <v>297298</v>
      </c>
      <c r="R485">
        <v>341498</v>
      </c>
      <c r="S485">
        <v>344122</v>
      </c>
      <c r="T485">
        <v>685620</v>
      </c>
    </row>
    <row r="486" spans="1:20" x14ac:dyDescent="0.25">
      <c r="A486">
        <v>2019</v>
      </c>
      <c r="B486">
        <v>2018</v>
      </c>
      <c r="C486">
        <v>1</v>
      </c>
      <c r="D486" t="s">
        <v>1078</v>
      </c>
      <c r="E486">
        <v>20</v>
      </c>
      <c r="F486" t="s">
        <v>159</v>
      </c>
      <c r="G486" t="s">
        <v>751</v>
      </c>
      <c r="H486" t="s">
        <v>752</v>
      </c>
      <c r="I486">
        <v>51889</v>
      </c>
      <c r="J486">
        <v>45248</v>
      </c>
      <c r="K486">
        <v>97137</v>
      </c>
      <c r="L486">
        <v>53162</v>
      </c>
      <c r="M486">
        <v>46418</v>
      </c>
      <c r="N486">
        <v>99580</v>
      </c>
      <c r="O486">
        <v>88941</v>
      </c>
      <c r="P486">
        <v>94093</v>
      </c>
      <c r="Q486">
        <v>183034</v>
      </c>
      <c r="R486">
        <v>97624</v>
      </c>
      <c r="S486">
        <v>103054</v>
      </c>
      <c r="T486">
        <v>200678</v>
      </c>
    </row>
    <row r="487" spans="1:20" x14ac:dyDescent="0.25">
      <c r="A487">
        <v>2019</v>
      </c>
      <c r="B487">
        <v>2018</v>
      </c>
      <c r="C487">
        <v>1</v>
      </c>
      <c r="D487" t="s">
        <v>1078</v>
      </c>
      <c r="E487">
        <v>20</v>
      </c>
      <c r="F487" t="s">
        <v>753</v>
      </c>
      <c r="G487" t="s">
        <v>754</v>
      </c>
      <c r="H487" t="s">
        <v>755</v>
      </c>
      <c r="I487">
        <v>3577</v>
      </c>
      <c r="J487">
        <v>8154</v>
      </c>
      <c r="K487">
        <v>11731</v>
      </c>
      <c r="L487">
        <v>3995</v>
      </c>
      <c r="M487">
        <v>10300</v>
      </c>
      <c r="N487">
        <v>14295</v>
      </c>
      <c r="O487">
        <v>4486</v>
      </c>
      <c r="P487">
        <v>12913</v>
      </c>
      <c r="Q487">
        <v>17399</v>
      </c>
      <c r="R487">
        <v>10036</v>
      </c>
      <c r="S487">
        <v>28619</v>
      </c>
      <c r="T487">
        <v>38655</v>
      </c>
    </row>
    <row r="488" spans="1:20" x14ac:dyDescent="0.25">
      <c r="A488">
        <v>2019</v>
      </c>
      <c r="B488">
        <v>2018</v>
      </c>
      <c r="C488">
        <v>1</v>
      </c>
      <c r="D488" t="s">
        <v>1078</v>
      </c>
      <c r="E488">
        <v>20</v>
      </c>
      <c r="F488" t="s">
        <v>756</v>
      </c>
      <c r="G488" t="s">
        <v>757</v>
      </c>
      <c r="H488" t="s">
        <v>758</v>
      </c>
      <c r="I488">
        <v>4559</v>
      </c>
      <c r="J488">
        <v>1647</v>
      </c>
      <c r="K488">
        <v>6206</v>
      </c>
      <c r="L488">
        <v>4630</v>
      </c>
      <c r="M488">
        <v>1687</v>
      </c>
      <c r="N488">
        <v>6317</v>
      </c>
      <c r="O488">
        <v>7628</v>
      </c>
      <c r="P488">
        <v>4529</v>
      </c>
      <c r="Q488">
        <v>12157</v>
      </c>
      <c r="R488">
        <v>8067</v>
      </c>
      <c r="S488">
        <v>5146</v>
      </c>
      <c r="T488">
        <v>13213</v>
      </c>
    </row>
    <row r="489" spans="1:20" x14ac:dyDescent="0.25">
      <c r="A489">
        <v>2019</v>
      </c>
      <c r="B489">
        <v>2018</v>
      </c>
      <c r="C489">
        <v>1</v>
      </c>
      <c r="D489" t="s">
        <v>1078</v>
      </c>
      <c r="E489">
        <v>20</v>
      </c>
      <c r="F489" t="s">
        <v>759</v>
      </c>
      <c r="G489" t="s">
        <v>760</v>
      </c>
      <c r="H489" t="s">
        <v>761</v>
      </c>
      <c r="I489">
        <v>125</v>
      </c>
      <c r="J489">
        <v>92</v>
      </c>
      <c r="K489">
        <v>217</v>
      </c>
      <c r="L489">
        <v>125</v>
      </c>
      <c r="M489">
        <v>94</v>
      </c>
      <c r="N489">
        <v>219</v>
      </c>
      <c r="O489">
        <v>869</v>
      </c>
      <c r="P489">
        <v>1436</v>
      </c>
      <c r="Q489">
        <v>2305</v>
      </c>
      <c r="R489">
        <v>1428</v>
      </c>
      <c r="S489">
        <v>2390</v>
      </c>
      <c r="T489">
        <v>3818</v>
      </c>
    </row>
    <row r="490" spans="1:20" x14ac:dyDescent="0.25">
      <c r="A490">
        <v>2019</v>
      </c>
      <c r="B490">
        <v>2018</v>
      </c>
      <c r="C490">
        <v>1</v>
      </c>
      <c r="D490" t="s">
        <v>1078</v>
      </c>
      <c r="E490">
        <v>20</v>
      </c>
      <c r="F490" t="s">
        <v>762</v>
      </c>
      <c r="G490" t="s">
        <v>763</v>
      </c>
      <c r="H490" t="s">
        <v>764</v>
      </c>
      <c r="I490">
        <v>140</v>
      </c>
      <c r="J490">
        <v>13</v>
      </c>
      <c r="K490">
        <v>153</v>
      </c>
      <c r="L490">
        <v>168</v>
      </c>
      <c r="M490">
        <v>15</v>
      </c>
      <c r="N490">
        <v>183</v>
      </c>
      <c r="O490">
        <v>658</v>
      </c>
      <c r="P490">
        <v>169</v>
      </c>
      <c r="Q490">
        <v>827</v>
      </c>
      <c r="R490">
        <v>1678</v>
      </c>
      <c r="S490">
        <v>416</v>
      </c>
      <c r="T490">
        <v>2094</v>
      </c>
    </row>
    <row r="491" spans="1:20" x14ac:dyDescent="0.25">
      <c r="A491">
        <v>2019</v>
      </c>
      <c r="B491">
        <v>2018</v>
      </c>
      <c r="C491">
        <v>1</v>
      </c>
      <c r="D491" t="s">
        <v>1078</v>
      </c>
      <c r="E491">
        <v>20</v>
      </c>
      <c r="F491" t="s">
        <v>765</v>
      </c>
      <c r="G491" t="s">
        <v>160</v>
      </c>
      <c r="H491" t="s">
        <v>766</v>
      </c>
      <c r="I491">
        <v>127115</v>
      </c>
      <c r="J491">
        <v>167913</v>
      </c>
      <c r="K491">
        <v>295028</v>
      </c>
      <c r="L491">
        <v>140954</v>
      </c>
      <c r="M491">
        <v>183580</v>
      </c>
      <c r="N491">
        <v>324534</v>
      </c>
      <c r="O491">
        <v>28911</v>
      </c>
      <c r="P491">
        <v>59667</v>
      </c>
      <c r="Q491">
        <v>88578</v>
      </c>
      <c r="R491">
        <v>66641</v>
      </c>
      <c r="S491">
        <v>130272</v>
      </c>
      <c r="T491">
        <v>196913</v>
      </c>
    </row>
    <row r="492" spans="1:20" x14ac:dyDescent="0.25">
      <c r="A492">
        <v>2019</v>
      </c>
      <c r="B492">
        <v>2018</v>
      </c>
      <c r="C492">
        <v>1</v>
      </c>
      <c r="D492" t="s">
        <v>1078</v>
      </c>
      <c r="E492">
        <v>21</v>
      </c>
      <c r="F492" t="s">
        <v>162</v>
      </c>
      <c r="G492" t="s">
        <v>767</v>
      </c>
      <c r="H492" t="s">
        <v>862</v>
      </c>
      <c r="I492">
        <v>767284</v>
      </c>
      <c r="J492">
        <v>920544</v>
      </c>
      <c r="K492">
        <v>1687828</v>
      </c>
      <c r="L492">
        <v>1020615</v>
      </c>
      <c r="M492">
        <v>1218629</v>
      </c>
      <c r="N492">
        <v>2239244</v>
      </c>
      <c r="O492">
        <v>9445213</v>
      </c>
      <c r="P492">
        <v>21419147</v>
      </c>
      <c r="Q492">
        <v>30864360</v>
      </c>
      <c r="R492">
        <v>15408345</v>
      </c>
      <c r="S492">
        <v>36765273</v>
      </c>
      <c r="T492">
        <v>52173618</v>
      </c>
    </row>
    <row r="493" spans="1:20" x14ac:dyDescent="0.25">
      <c r="A493">
        <v>2019</v>
      </c>
      <c r="B493">
        <v>2018</v>
      </c>
      <c r="C493">
        <v>1</v>
      </c>
      <c r="D493" t="s">
        <v>1078</v>
      </c>
      <c r="E493">
        <v>21</v>
      </c>
      <c r="F493" t="s">
        <v>768</v>
      </c>
      <c r="G493" t="s">
        <v>769</v>
      </c>
      <c r="H493" t="s">
        <v>837</v>
      </c>
      <c r="I493">
        <v>362446</v>
      </c>
      <c r="J493">
        <v>411164</v>
      </c>
      <c r="K493">
        <v>773610</v>
      </c>
      <c r="L493">
        <v>549787</v>
      </c>
      <c r="M493">
        <v>569854</v>
      </c>
      <c r="N493">
        <v>1119641</v>
      </c>
      <c r="O493">
        <v>8503508</v>
      </c>
      <c r="P493">
        <v>11032539</v>
      </c>
      <c r="Q493">
        <v>19536047</v>
      </c>
      <c r="R493">
        <v>15182382</v>
      </c>
      <c r="S493">
        <v>18707447</v>
      </c>
      <c r="T493">
        <v>33889829</v>
      </c>
    </row>
    <row r="494" spans="1:20" x14ac:dyDescent="0.25">
      <c r="A494">
        <v>2019</v>
      </c>
      <c r="B494">
        <v>2018</v>
      </c>
      <c r="C494">
        <v>1</v>
      </c>
      <c r="D494" t="s">
        <v>1078</v>
      </c>
      <c r="E494">
        <v>21</v>
      </c>
      <c r="F494" t="s">
        <v>770</v>
      </c>
      <c r="G494" t="s">
        <v>771</v>
      </c>
      <c r="H494" t="s">
        <v>863</v>
      </c>
      <c r="I494">
        <v>74346</v>
      </c>
      <c r="J494">
        <v>775417</v>
      </c>
      <c r="K494">
        <v>849763</v>
      </c>
      <c r="L494">
        <v>76180</v>
      </c>
      <c r="M494">
        <v>1489007</v>
      </c>
      <c r="N494">
        <v>1565187</v>
      </c>
      <c r="O494">
        <v>307533</v>
      </c>
      <c r="P494">
        <v>10810806</v>
      </c>
      <c r="Q494">
        <v>11118339</v>
      </c>
      <c r="R494">
        <v>535970</v>
      </c>
      <c r="S494">
        <v>28702557</v>
      </c>
      <c r="T494">
        <v>29238527</v>
      </c>
    </row>
    <row r="495" spans="1:20" x14ac:dyDescent="0.25">
      <c r="A495">
        <v>2019</v>
      </c>
      <c r="B495">
        <v>2018</v>
      </c>
      <c r="C495">
        <v>1</v>
      </c>
      <c r="D495" t="s">
        <v>1078</v>
      </c>
      <c r="E495">
        <v>21</v>
      </c>
      <c r="F495" t="s">
        <v>772</v>
      </c>
      <c r="G495" t="s">
        <v>773</v>
      </c>
      <c r="H495" t="s">
        <v>864</v>
      </c>
      <c r="I495">
        <v>648344</v>
      </c>
      <c r="J495">
        <v>661507</v>
      </c>
      <c r="K495">
        <v>1309851</v>
      </c>
      <c r="L495">
        <v>1039080</v>
      </c>
      <c r="M495">
        <v>980955</v>
      </c>
      <c r="N495">
        <v>2020035</v>
      </c>
      <c r="O495">
        <v>2633086</v>
      </c>
      <c r="P495">
        <v>3214904</v>
      </c>
      <c r="Q495">
        <v>5847990</v>
      </c>
      <c r="R495">
        <v>5873055</v>
      </c>
      <c r="S495">
        <v>6846320</v>
      </c>
      <c r="T495">
        <v>12719375</v>
      </c>
    </row>
    <row r="496" spans="1:20" x14ac:dyDescent="0.25">
      <c r="A496">
        <v>2019</v>
      </c>
      <c r="B496">
        <v>2018</v>
      </c>
      <c r="C496">
        <v>1</v>
      </c>
      <c r="D496" t="s">
        <v>1078</v>
      </c>
      <c r="E496">
        <v>21</v>
      </c>
      <c r="F496" t="s">
        <v>774</v>
      </c>
      <c r="G496" t="s">
        <v>775</v>
      </c>
      <c r="H496" t="s">
        <v>865</v>
      </c>
      <c r="I496">
        <v>65557</v>
      </c>
      <c r="J496">
        <v>102356</v>
      </c>
      <c r="K496">
        <v>167913</v>
      </c>
      <c r="L496">
        <v>82279</v>
      </c>
      <c r="M496">
        <v>124716</v>
      </c>
      <c r="N496">
        <v>206995</v>
      </c>
      <c r="O496">
        <v>451220</v>
      </c>
      <c r="P496">
        <v>785523</v>
      </c>
      <c r="Q496">
        <v>1236743</v>
      </c>
      <c r="R496">
        <v>884399</v>
      </c>
      <c r="S496">
        <v>1402952</v>
      </c>
      <c r="T496">
        <v>2287351</v>
      </c>
    </row>
    <row r="497" spans="1:20" x14ac:dyDescent="0.25">
      <c r="A497">
        <v>2019</v>
      </c>
      <c r="B497">
        <v>2018</v>
      </c>
      <c r="C497">
        <v>1</v>
      </c>
      <c r="D497" t="s">
        <v>1078</v>
      </c>
      <c r="E497">
        <v>21</v>
      </c>
      <c r="F497" t="s">
        <v>776</v>
      </c>
      <c r="G497" t="s">
        <v>777</v>
      </c>
      <c r="H497" t="s">
        <v>778</v>
      </c>
      <c r="I497">
        <v>648904</v>
      </c>
      <c r="J497">
        <v>819940</v>
      </c>
      <c r="K497">
        <v>1468844</v>
      </c>
      <c r="L497">
        <v>1219774</v>
      </c>
      <c r="M497">
        <v>1577907</v>
      </c>
      <c r="N497">
        <v>2797681</v>
      </c>
      <c r="O497">
        <v>1818589</v>
      </c>
      <c r="P497">
        <v>3260124</v>
      </c>
      <c r="Q497">
        <v>5078713</v>
      </c>
      <c r="R497">
        <v>3444001</v>
      </c>
      <c r="S497">
        <v>6174300</v>
      </c>
      <c r="T497">
        <v>9618301</v>
      </c>
    </row>
    <row r="498" spans="1:20" x14ac:dyDescent="0.25">
      <c r="A498">
        <v>2019</v>
      </c>
      <c r="B498">
        <v>2018</v>
      </c>
      <c r="C498">
        <v>1</v>
      </c>
      <c r="D498" t="s">
        <v>1078</v>
      </c>
      <c r="E498">
        <v>21</v>
      </c>
      <c r="F498" t="s">
        <v>779</v>
      </c>
      <c r="G498" t="s">
        <v>163</v>
      </c>
      <c r="H498" t="s">
        <v>838</v>
      </c>
      <c r="I498">
        <v>1930070</v>
      </c>
      <c r="J498">
        <v>2170409</v>
      </c>
      <c r="K498">
        <v>4100479</v>
      </c>
      <c r="L498">
        <v>5703642</v>
      </c>
      <c r="M498">
        <v>5626580</v>
      </c>
      <c r="N498">
        <v>11330222</v>
      </c>
      <c r="O498">
        <v>5699877</v>
      </c>
      <c r="P498">
        <v>8837886</v>
      </c>
      <c r="Q498">
        <v>14537763</v>
      </c>
      <c r="R498">
        <v>24353208</v>
      </c>
      <c r="S498">
        <v>33780332</v>
      </c>
      <c r="T498">
        <v>58133540</v>
      </c>
    </row>
    <row r="499" spans="1:20" x14ac:dyDescent="0.25">
      <c r="A499">
        <v>2019</v>
      </c>
      <c r="B499">
        <v>2018</v>
      </c>
      <c r="C499">
        <v>1</v>
      </c>
      <c r="D499" t="s">
        <v>1078</v>
      </c>
      <c r="E499">
        <v>22</v>
      </c>
      <c r="F499" t="s">
        <v>164</v>
      </c>
      <c r="G499" t="s">
        <v>780</v>
      </c>
      <c r="H499" t="s">
        <v>866</v>
      </c>
      <c r="I499">
        <v>6</v>
      </c>
      <c r="J499">
        <v>4</v>
      </c>
      <c r="K499">
        <v>10</v>
      </c>
      <c r="L499">
        <v>13</v>
      </c>
      <c r="M499">
        <v>4</v>
      </c>
      <c r="N499">
        <v>17</v>
      </c>
      <c r="O499">
        <v>947</v>
      </c>
      <c r="P499">
        <v>975</v>
      </c>
      <c r="Q499">
        <v>1922</v>
      </c>
      <c r="R499">
        <v>1076</v>
      </c>
      <c r="S499">
        <v>1100</v>
      </c>
      <c r="T499">
        <v>2176</v>
      </c>
    </row>
    <row r="500" spans="1:20" x14ac:dyDescent="0.25">
      <c r="A500">
        <v>2019</v>
      </c>
      <c r="B500">
        <v>2018</v>
      </c>
      <c r="C500">
        <v>1</v>
      </c>
      <c r="D500" t="s">
        <v>1078</v>
      </c>
      <c r="E500">
        <v>22</v>
      </c>
      <c r="F500" t="s">
        <v>781</v>
      </c>
      <c r="G500" t="s">
        <v>782</v>
      </c>
      <c r="H500" t="s">
        <v>783</v>
      </c>
      <c r="I500">
        <v>730054</v>
      </c>
      <c r="J500">
        <v>935725</v>
      </c>
      <c r="K500">
        <v>1665779</v>
      </c>
      <c r="L500">
        <v>1284086</v>
      </c>
      <c r="M500">
        <v>1645591</v>
      </c>
      <c r="N500">
        <v>2929677</v>
      </c>
      <c r="O500">
        <v>255964</v>
      </c>
      <c r="P500">
        <v>426161</v>
      </c>
      <c r="Q500">
        <v>682125</v>
      </c>
      <c r="R500">
        <v>892840</v>
      </c>
      <c r="S500">
        <v>1533057</v>
      </c>
      <c r="T500">
        <v>2425897</v>
      </c>
    </row>
    <row r="501" spans="1:20" x14ac:dyDescent="0.25">
      <c r="A501">
        <v>2019</v>
      </c>
      <c r="B501">
        <v>2018</v>
      </c>
      <c r="C501">
        <v>1</v>
      </c>
      <c r="D501" t="s">
        <v>1078</v>
      </c>
      <c r="E501">
        <v>22</v>
      </c>
      <c r="F501" t="s">
        <v>784</v>
      </c>
      <c r="G501" t="s">
        <v>784</v>
      </c>
      <c r="H501" t="s">
        <v>785</v>
      </c>
      <c r="I501">
        <v>689</v>
      </c>
      <c r="J501">
        <v>348</v>
      </c>
      <c r="K501">
        <v>1037</v>
      </c>
      <c r="L501">
        <v>1197</v>
      </c>
      <c r="M501">
        <v>637</v>
      </c>
      <c r="N501">
        <v>1834</v>
      </c>
      <c r="O501">
        <v>516</v>
      </c>
      <c r="P501">
        <v>340</v>
      </c>
      <c r="Q501">
        <v>856</v>
      </c>
      <c r="R501">
        <v>1064</v>
      </c>
      <c r="S501">
        <v>708</v>
      </c>
      <c r="T501">
        <v>1772</v>
      </c>
    </row>
    <row r="502" spans="1:20" x14ac:dyDescent="0.25">
      <c r="A502">
        <v>2019</v>
      </c>
      <c r="B502">
        <v>2018</v>
      </c>
      <c r="C502">
        <v>1</v>
      </c>
      <c r="D502" t="s">
        <v>1078</v>
      </c>
      <c r="E502">
        <v>22</v>
      </c>
      <c r="F502" t="s">
        <v>786</v>
      </c>
      <c r="G502" t="s">
        <v>787</v>
      </c>
      <c r="H502" t="s">
        <v>788</v>
      </c>
      <c r="I502">
        <v>4579</v>
      </c>
      <c r="J502">
        <v>1220</v>
      </c>
      <c r="K502">
        <v>5799</v>
      </c>
      <c r="L502">
        <v>12610</v>
      </c>
      <c r="M502">
        <v>3377</v>
      </c>
      <c r="N502">
        <v>15987</v>
      </c>
      <c r="O502">
        <v>10709</v>
      </c>
      <c r="P502">
        <v>2738</v>
      </c>
      <c r="Q502">
        <v>13447</v>
      </c>
      <c r="R502">
        <v>67836</v>
      </c>
      <c r="S502">
        <v>16070</v>
      </c>
      <c r="T502">
        <v>83906</v>
      </c>
    </row>
    <row r="503" spans="1:20" x14ac:dyDescent="0.25">
      <c r="A503">
        <v>2019</v>
      </c>
      <c r="B503">
        <v>2018</v>
      </c>
      <c r="C503">
        <v>1</v>
      </c>
      <c r="D503" t="s">
        <v>1078</v>
      </c>
      <c r="E503">
        <v>22</v>
      </c>
      <c r="F503" t="s">
        <v>789</v>
      </c>
      <c r="G503" t="s">
        <v>789</v>
      </c>
      <c r="H503" t="s">
        <v>790</v>
      </c>
      <c r="I503">
        <v>198900</v>
      </c>
      <c r="J503">
        <v>136659</v>
      </c>
      <c r="K503">
        <v>335559</v>
      </c>
      <c r="L503">
        <v>250285</v>
      </c>
      <c r="M503">
        <v>160390</v>
      </c>
      <c r="N503">
        <v>410675</v>
      </c>
      <c r="O503">
        <v>7914</v>
      </c>
      <c r="P503">
        <v>8967</v>
      </c>
      <c r="Q503">
        <v>16881</v>
      </c>
      <c r="R503">
        <v>16615</v>
      </c>
      <c r="S503">
        <v>15827</v>
      </c>
      <c r="T503">
        <v>32442</v>
      </c>
    </row>
    <row r="504" spans="1:20" x14ac:dyDescent="0.25">
      <c r="A504">
        <v>2019</v>
      </c>
      <c r="B504">
        <v>2018</v>
      </c>
      <c r="C504">
        <v>1</v>
      </c>
      <c r="D504" t="s">
        <v>1078</v>
      </c>
      <c r="E504">
        <v>22</v>
      </c>
      <c r="F504" t="s">
        <v>791</v>
      </c>
      <c r="G504" t="s">
        <v>792</v>
      </c>
      <c r="H504" t="s">
        <v>839</v>
      </c>
      <c r="I504">
        <v>115545</v>
      </c>
      <c r="J504">
        <v>111085</v>
      </c>
      <c r="K504">
        <v>226630</v>
      </c>
      <c r="L504">
        <v>183402</v>
      </c>
      <c r="M504">
        <v>162378</v>
      </c>
      <c r="N504">
        <v>345780</v>
      </c>
      <c r="O504">
        <v>54279</v>
      </c>
      <c r="P504">
        <v>61040</v>
      </c>
      <c r="Q504">
        <v>115319</v>
      </c>
      <c r="R504">
        <v>109984</v>
      </c>
      <c r="S504">
        <v>113489</v>
      </c>
      <c r="T504">
        <v>223473</v>
      </c>
    </row>
    <row r="505" spans="1:20" x14ac:dyDescent="0.25">
      <c r="A505">
        <v>2019</v>
      </c>
      <c r="B505">
        <v>2018</v>
      </c>
      <c r="C505">
        <v>1</v>
      </c>
      <c r="D505" t="s">
        <v>1078</v>
      </c>
      <c r="E505">
        <v>22</v>
      </c>
      <c r="F505" t="s">
        <v>165</v>
      </c>
      <c r="G505" t="s">
        <v>165</v>
      </c>
      <c r="H505" t="s">
        <v>793</v>
      </c>
      <c r="I505">
        <v>74</v>
      </c>
      <c r="J505">
        <v>105</v>
      </c>
      <c r="K505">
        <v>179</v>
      </c>
      <c r="L505">
        <v>77</v>
      </c>
      <c r="M505">
        <v>109</v>
      </c>
      <c r="N505">
        <v>186</v>
      </c>
      <c r="O505">
        <v>24</v>
      </c>
      <c r="P505">
        <v>29</v>
      </c>
      <c r="Q505">
        <v>53</v>
      </c>
      <c r="R505">
        <v>24</v>
      </c>
      <c r="S505">
        <v>29</v>
      </c>
      <c r="T505">
        <v>53</v>
      </c>
    </row>
    <row r="506" spans="1:20" x14ac:dyDescent="0.25">
      <c r="A506">
        <v>2019</v>
      </c>
      <c r="B506">
        <v>2018</v>
      </c>
      <c r="C506">
        <v>1</v>
      </c>
      <c r="D506" t="s">
        <v>1080</v>
      </c>
      <c r="E506">
        <v>1</v>
      </c>
      <c r="F506" t="s">
        <v>104</v>
      </c>
      <c r="G506" t="s">
        <v>105</v>
      </c>
      <c r="H506" t="s">
        <v>106</v>
      </c>
      <c r="I506">
        <v>923295</v>
      </c>
      <c r="J506">
        <v>1073778</v>
      </c>
      <c r="K506">
        <v>1997073</v>
      </c>
      <c r="L506">
        <v>1804291</v>
      </c>
      <c r="M506">
        <v>1904333</v>
      </c>
      <c r="N506">
        <v>3708624</v>
      </c>
      <c r="O506">
        <v>11034531</v>
      </c>
      <c r="P506">
        <v>13295758</v>
      </c>
      <c r="Q506">
        <v>24330289</v>
      </c>
      <c r="R506">
        <v>23198682</v>
      </c>
      <c r="S506">
        <v>27698336</v>
      </c>
      <c r="T506">
        <v>50897018</v>
      </c>
    </row>
    <row r="507" spans="1:20" x14ac:dyDescent="0.25">
      <c r="A507">
        <v>2019</v>
      </c>
      <c r="B507">
        <v>2018</v>
      </c>
      <c r="C507">
        <v>1</v>
      </c>
      <c r="D507" t="s">
        <v>1080</v>
      </c>
      <c r="E507">
        <v>2</v>
      </c>
      <c r="F507" t="s">
        <v>107</v>
      </c>
      <c r="G507" t="s">
        <v>108</v>
      </c>
      <c r="H507" t="s">
        <v>109</v>
      </c>
      <c r="I507">
        <v>692035</v>
      </c>
      <c r="J507">
        <v>827191</v>
      </c>
      <c r="K507">
        <v>1519226</v>
      </c>
      <c r="L507">
        <v>2226140</v>
      </c>
      <c r="M507">
        <v>2230111</v>
      </c>
      <c r="N507">
        <v>4456251</v>
      </c>
      <c r="O507">
        <v>6857867</v>
      </c>
      <c r="P507">
        <v>10530933</v>
      </c>
      <c r="Q507">
        <v>17388800</v>
      </c>
      <c r="R507">
        <v>30302049</v>
      </c>
      <c r="S507">
        <v>41980958</v>
      </c>
      <c r="T507">
        <v>72283007</v>
      </c>
    </row>
    <row r="508" spans="1:20" x14ac:dyDescent="0.25">
      <c r="A508">
        <v>2019</v>
      </c>
      <c r="B508">
        <v>2018</v>
      </c>
      <c r="C508">
        <v>1</v>
      </c>
      <c r="D508" t="s">
        <v>1080</v>
      </c>
      <c r="E508">
        <v>3</v>
      </c>
      <c r="F508" t="s">
        <v>110</v>
      </c>
      <c r="G508" t="s">
        <v>111</v>
      </c>
      <c r="H508" t="s">
        <v>840</v>
      </c>
      <c r="I508">
        <v>567053</v>
      </c>
      <c r="J508">
        <v>828782</v>
      </c>
      <c r="K508">
        <v>1395835</v>
      </c>
      <c r="L508">
        <v>1096705</v>
      </c>
      <c r="M508">
        <v>1316143</v>
      </c>
      <c r="N508">
        <v>2412848</v>
      </c>
      <c r="O508">
        <v>2640290</v>
      </c>
      <c r="P508">
        <v>4640800</v>
      </c>
      <c r="Q508">
        <v>7281090</v>
      </c>
      <c r="R508">
        <v>7871546</v>
      </c>
      <c r="S508">
        <v>13313429</v>
      </c>
      <c r="T508">
        <v>21184975</v>
      </c>
    </row>
    <row r="509" spans="1:20" x14ac:dyDescent="0.25">
      <c r="A509">
        <v>2019</v>
      </c>
      <c r="B509">
        <v>2018</v>
      </c>
      <c r="C509">
        <v>1</v>
      </c>
      <c r="D509" t="s">
        <v>1080</v>
      </c>
      <c r="E509">
        <v>4</v>
      </c>
      <c r="F509" t="s">
        <v>112</v>
      </c>
      <c r="G509" t="s">
        <v>113</v>
      </c>
      <c r="H509" t="s">
        <v>114</v>
      </c>
      <c r="I509">
        <v>2314801</v>
      </c>
      <c r="J509">
        <v>2909790</v>
      </c>
      <c r="K509">
        <v>5224591</v>
      </c>
      <c r="L509">
        <v>6422632</v>
      </c>
      <c r="M509">
        <v>7652196</v>
      </c>
      <c r="N509">
        <v>14074828</v>
      </c>
      <c r="O509">
        <v>12958601</v>
      </c>
      <c r="P509">
        <v>19572291</v>
      </c>
      <c r="Q509">
        <v>32530892</v>
      </c>
      <c r="R509">
        <v>101461755</v>
      </c>
      <c r="S509">
        <v>152168772</v>
      </c>
      <c r="T509">
        <v>253630527</v>
      </c>
    </row>
    <row r="510" spans="1:20" x14ac:dyDescent="0.25">
      <c r="A510">
        <v>2019</v>
      </c>
      <c r="B510">
        <v>2018</v>
      </c>
      <c r="C510">
        <v>1</v>
      </c>
      <c r="D510" t="s">
        <v>1080</v>
      </c>
      <c r="E510">
        <v>5</v>
      </c>
      <c r="F510" t="s">
        <v>115</v>
      </c>
      <c r="G510" t="s">
        <v>116</v>
      </c>
      <c r="H510" t="s">
        <v>117</v>
      </c>
      <c r="I510">
        <v>1136503</v>
      </c>
      <c r="J510">
        <v>1319505</v>
      </c>
      <c r="K510">
        <v>2456008</v>
      </c>
      <c r="L510">
        <v>2937643</v>
      </c>
      <c r="M510">
        <v>2954300</v>
      </c>
      <c r="N510">
        <v>5891943</v>
      </c>
      <c r="O510">
        <v>12385473</v>
      </c>
      <c r="P510">
        <v>16788108</v>
      </c>
      <c r="Q510">
        <v>29173581</v>
      </c>
      <c r="R510">
        <v>70696344</v>
      </c>
      <c r="S510">
        <v>102666469</v>
      </c>
      <c r="T510">
        <v>173362813</v>
      </c>
    </row>
    <row r="511" spans="1:20" x14ac:dyDescent="0.25">
      <c r="A511">
        <v>2019</v>
      </c>
      <c r="B511">
        <v>2018</v>
      </c>
      <c r="C511">
        <v>1</v>
      </c>
      <c r="D511" t="s">
        <v>1080</v>
      </c>
      <c r="E511">
        <v>6</v>
      </c>
      <c r="F511" t="s">
        <v>118</v>
      </c>
      <c r="G511" t="s">
        <v>119</v>
      </c>
      <c r="H511" t="s">
        <v>120</v>
      </c>
      <c r="I511">
        <v>1079232</v>
      </c>
      <c r="J511">
        <v>1148460</v>
      </c>
      <c r="K511">
        <v>2227692</v>
      </c>
      <c r="L511">
        <v>2182491</v>
      </c>
      <c r="M511">
        <v>2175697</v>
      </c>
      <c r="N511">
        <v>4358188</v>
      </c>
      <c r="O511">
        <v>7384290</v>
      </c>
      <c r="P511">
        <v>10458744</v>
      </c>
      <c r="Q511">
        <v>17843034</v>
      </c>
      <c r="R511">
        <v>34391676</v>
      </c>
      <c r="S511">
        <v>48444341</v>
      </c>
      <c r="T511">
        <v>82836017</v>
      </c>
    </row>
    <row r="512" spans="1:20" x14ac:dyDescent="0.25">
      <c r="A512">
        <v>2019</v>
      </c>
      <c r="B512">
        <v>2018</v>
      </c>
      <c r="C512">
        <v>1</v>
      </c>
      <c r="D512" t="s">
        <v>1080</v>
      </c>
      <c r="E512">
        <v>7</v>
      </c>
      <c r="F512" t="s">
        <v>121</v>
      </c>
      <c r="G512" t="s">
        <v>122</v>
      </c>
      <c r="H512" t="s">
        <v>123</v>
      </c>
      <c r="I512">
        <v>325587</v>
      </c>
      <c r="J512">
        <v>400719</v>
      </c>
      <c r="K512">
        <v>726306</v>
      </c>
      <c r="L512">
        <v>722356</v>
      </c>
      <c r="M512">
        <v>863219</v>
      </c>
      <c r="N512">
        <v>1585575</v>
      </c>
      <c r="O512">
        <v>9348994</v>
      </c>
      <c r="P512">
        <v>12743124</v>
      </c>
      <c r="Q512">
        <v>22092118</v>
      </c>
      <c r="R512">
        <v>63307656</v>
      </c>
      <c r="S512">
        <v>93108370</v>
      </c>
      <c r="T512">
        <v>156416026</v>
      </c>
    </row>
    <row r="513" spans="1:20" x14ac:dyDescent="0.25">
      <c r="A513">
        <v>2019</v>
      </c>
      <c r="B513">
        <v>2018</v>
      </c>
      <c r="C513">
        <v>1</v>
      </c>
      <c r="D513" t="s">
        <v>1080</v>
      </c>
      <c r="E513">
        <v>8</v>
      </c>
      <c r="F513" t="s">
        <v>124</v>
      </c>
      <c r="G513" t="s">
        <v>125</v>
      </c>
      <c r="H513" t="s">
        <v>126</v>
      </c>
      <c r="I513">
        <v>198884</v>
      </c>
      <c r="J513">
        <v>227937</v>
      </c>
      <c r="K513">
        <v>426821</v>
      </c>
      <c r="L513">
        <v>285624</v>
      </c>
      <c r="M513">
        <v>317196</v>
      </c>
      <c r="N513">
        <v>602820</v>
      </c>
      <c r="O513">
        <v>6685799</v>
      </c>
      <c r="P513">
        <v>8005875</v>
      </c>
      <c r="Q513">
        <v>14691674</v>
      </c>
      <c r="R513">
        <v>21398907</v>
      </c>
      <c r="S513">
        <v>25277788</v>
      </c>
      <c r="T513">
        <v>46676695</v>
      </c>
    </row>
    <row r="514" spans="1:20" x14ac:dyDescent="0.25">
      <c r="A514">
        <v>2019</v>
      </c>
      <c r="B514">
        <v>2018</v>
      </c>
      <c r="C514">
        <v>1</v>
      </c>
      <c r="D514" t="s">
        <v>1080</v>
      </c>
      <c r="E514">
        <v>9</v>
      </c>
      <c r="F514" t="s">
        <v>127</v>
      </c>
      <c r="G514" t="s">
        <v>128</v>
      </c>
      <c r="H514" t="s">
        <v>129</v>
      </c>
      <c r="I514">
        <v>2663511</v>
      </c>
      <c r="J514">
        <v>2928203</v>
      </c>
      <c r="K514">
        <v>5591714</v>
      </c>
      <c r="L514">
        <v>11134500</v>
      </c>
      <c r="M514">
        <v>10082206</v>
      </c>
      <c r="N514">
        <v>21216706</v>
      </c>
      <c r="O514">
        <v>13250577</v>
      </c>
      <c r="P514">
        <v>17067976</v>
      </c>
      <c r="Q514">
        <v>30318553</v>
      </c>
      <c r="R514">
        <v>135942841</v>
      </c>
      <c r="S514">
        <v>153304850</v>
      </c>
      <c r="T514">
        <v>289247691</v>
      </c>
    </row>
    <row r="515" spans="1:20" x14ac:dyDescent="0.25">
      <c r="A515">
        <v>2019</v>
      </c>
      <c r="B515">
        <v>2018</v>
      </c>
      <c r="C515">
        <v>1</v>
      </c>
      <c r="D515" t="s">
        <v>1080</v>
      </c>
      <c r="E515">
        <v>10</v>
      </c>
      <c r="F515" t="s">
        <v>130</v>
      </c>
      <c r="G515" t="s">
        <v>131</v>
      </c>
      <c r="H515" t="s">
        <v>132</v>
      </c>
      <c r="I515">
        <v>1268330</v>
      </c>
      <c r="J515">
        <v>1256361</v>
      </c>
      <c r="K515">
        <v>2524691</v>
      </c>
      <c r="L515">
        <v>3050712</v>
      </c>
      <c r="M515">
        <v>2694750</v>
      </c>
      <c r="N515">
        <v>5745462</v>
      </c>
      <c r="O515">
        <v>18086202</v>
      </c>
      <c r="P515">
        <v>20502290</v>
      </c>
      <c r="Q515">
        <v>38588492</v>
      </c>
      <c r="R515">
        <v>67841961</v>
      </c>
      <c r="S515">
        <v>78716954</v>
      </c>
      <c r="T515">
        <v>146558915</v>
      </c>
    </row>
    <row r="516" spans="1:20" x14ac:dyDescent="0.25">
      <c r="A516">
        <v>2019</v>
      </c>
      <c r="B516">
        <v>2018</v>
      </c>
      <c r="C516">
        <v>1</v>
      </c>
      <c r="D516" t="s">
        <v>1080</v>
      </c>
      <c r="E516">
        <v>11</v>
      </c>
      <c r="F516" t="s">
        <v>133</v>
      </c>
      <c r="G516" t="s">
        <v>134</v>
      </c>
      <c r="H516" t="s">
        <v>135</v>
      </c>
      <c r="I516">
        <v>1479686</v>
      </c>
      <c r="J516">
        <v>1659723</v>
      </c>
      <c r="K516">
        <v>3139409</v>
      </c>
      <c r="L516">
        <v>3405917</v>
      </c>
      <c r="M516">
        <v>3549945</v>
      </c>
      <c r="N516">
        <v>6955862</v>
      </c>
      <c r="O516">
        <v>12071606</v>
      </c>
      <c r="P516">
        <v>14405876</v>
      </c>
      <c r="Q516">
        <v>26477482</v>
      </c>
      <c r="R516">
        <v>58366235</v>
      </c>
      <c r="S516">
        <v>71994103</v>
      </c>
      <c r="T516">
        <v>130360338</v>
      </c>
    </row>
    <row r="517" spans="1:20" x14ac:dyDescent="0.25">
      <c r="A517">
        <v>2019</v>
      </c>
      <c r="B517">
        <v>2018</v>
      </c>
      <c r="C517">
        <v>1</v>
      </c>
      <c r="D517" t="s">
        <v>1080</v>
      </c>
      <c r="E517">
        <v>12</v>
      </c>
      <c r="F517" t="s">
        <v>136</v>
      </c>
      <c r="G517" t="s">
        <v>137</v>
      </c>
      <c r="H517" t="s">
        <v>138</v>
      </c>
      <c r="I517">
        <v>419401</v>
      </c>
      <c r="J517">
        <v>444014</v>
      </c>
      <c r="K517">
        <v>863415</v>
      </c>
      <c r="L517">
        <v>674139</v>
      </c>
      <c r="M517">
        <v>680959</v>
      </c>
      <c r="N517">
        <v>1355098</v>
      </c>
      <c r="O517">
        <v>8976358</v>
      </c>
      <c r="P517">
        <v>12681358</v>
      </c>
      <c r="Q517">
        <v>21657716</v>
      </c>
      <c r="R517">
        <v>26658865</v>
      </c>
      <c r="S517">
        <v>38665136</v>
      </c>
      <c r="T517">
        <v>65324001</v>
      </c>
    </row>
    <row r="518" spans="1:20" x14ac:dyDescent="0.25">
      <c r="A518">
        <v>2019</v>
      </c>
      <c r="B518">
        <v>2018</v>
      </c>
      <c r="C518">
        <v>1</v>
      </c>
      <c r="D518" t="s">
        <v>1080</v>
      </c>
      <c r="E518">
        <v>13</v>
      </c>
      <c r="F518" t="s">
        <v>139</v>
      </c>
      <c r="G518" t="s">
        <v>140</v>
      </c>
      <c r="H518" t="s">
        <v>141</v>
      </c>
      <c r="I518">
        <v>1016425</v>
      </c>
      <c r="J518">
        <v>1485743</v>
      </c>
      <c r="K518">
        <v>2502168</v>
      </c>
      <c r="L518">
        <v>2230675</v>
      </c>
      <c r="M518">
        <v>3496728</v>
      </c>
      <c r="N518">
        <v>5727403</v>
      </c>
      <c r="O518">
        <v>16921871</v>
      </c>
      <c r="P518">
        <v>21491506</v>
      </c>
      <c r="Q518">
        <v>38413377</v>
      </c>
      <c r="R518">
        <v>137779144</v>
      </c>
      <c r="S518">
        <v>229354266</v>
      </c>
      <c r="T518">
        <v>367133410</v>
      </c>
    </row>
    <row r="519" spans="1:20" x14ac:dyDescent="0.25">
      <c r="A519">
        <v>2019</v>
      </c>
      <c r="B519">
        <v>2018</v>
      </c>
      <c r="C519">
        <v>1</v>
      </c>
      <c r="D519" t="s">
        <v>1080</v>
      </c>
      <c r="E519">
        <v>14</v>
      </c>
      <c r="F519" t="s">
        <v>142</v>
      </c>
      <c r="G519" t="s">
        <v>143</v>
      </c>
      <c r="H519" t="s">
        <v>144</v>
      </c>
      <c r="I519">
        <v>1348444</v>
      </c>
      <c r="J519">
        <v>1696526</v>
      </c>
      <c r="K519">
        <v>3044970</v>
      </c>
      <c r="L519">
        <v>3400633</v>
      </c>
      <c r="M519">
        <v>3675880</v>
      </c>
      <c r="N519">
        <v>7076513</v>
      </c>
      <c r="O519">
        <v>8544246</v>
      </c>
      <c r="P519">
        <v>21607134</v>
      </c>
      <c r="Q519">
        <v>30151380</v>
      </c>
      <c r="R519">
        <v>40327963</v>
      </c>
      <c r="S519">
        <v>94187635</v>
      </c>
      <c r="T519">
        <v>134515598</v>
      </c>
    </row>
    <row r="520" spans="1:20" x14ac:dyDescent="0.25">
      <c r="A520">
        <v>2019</v>
      </c>
      <c r="B520">
        <v>2018</v>
      </c>
      <c r="C520">
        <v>1</v>
      </c>
      <c r="D520" t="s">
        <v>1080</v>
      </c>
      <c r="E520">
        <v>15</v>
      </c>
      <c r="F520" t="s">
        <v>145</v>
      </c>
      <c r="G520" t="s">
        <v>146</v>
      </c>
      <c r="H520" t="s">
        <v>147</v>
      </c>
      <c r="I520">
        <v>62</v>
      </c>
      <c r="J520">
        <v>820459</v>
      </c>
      <c r="K520">
        <v>820521</v>
      </c>
      <c r="L520">
        <v>108</v>
      </c>
      <c r="M520">
        <v>4076541</v>
      </c>
      <c r="N520">
        <v>4076649</v>
      </c>
      <c r="O520">
        <v>8161</v>
      </c>
      <c r="P520">
        <v>1923605</v>
      </c>
      <c r="Q520">
        <v>1931766</v>
      </c>
      <c r="R520">
        <v>11989</v>
      </c>
      <c r="S520">
        <v>13276145</v>
      </c>
      <c r="T520">
        <v>13288134</v>
      </c>
    </row>
    <row r="521" spans="1:20" x14ac:dyDescent="0.25">
      <c r="A521">
        <v>2019</v>
      </c>
      <c r="B521">
        <v>2018</v>
      </c>
      <c r="C521">
        <v>1</v>
      </c>
      <c r="D521" t="s">
        <v>1080</v>
      </c>
      <c r="E521">
        <v>16</v>
      </c>
      <c r="F521" t="s">
        <v>148</v>
      </c>
      <c r="G521" t="s">
        <v>149</v>
      </c>
      <c r="H521" t="s">
        <v>150</v>
      </c>
      <c r="I521">
        <v>67593</v>
      </c>
      <c r="J521">
        <v>127035</v>
      </c>
      <c r="K521">
        <v>194628</v>
      </c>
      <c r="L521">
        <v>260775</v>
      </c>
      <c r="M521">
        <v>306451</v>
      </c>
      <c r="N521">
        <v>567226</v>
      </c>
      <c r="O521">
        <v>279104</v>
      </c>
      <c r="P521">
        <v>290562</v>
      </c>
      <c r="Q521">
        <v>569666</v>
      </c>
      <c r="R521">
        <v>771837</v>
      </c>
      <c r="S521">
        <v>718409</v>
      </c>
      <c r="T521">
        <v>1490246</v>
      </c>
    </row>
    <row r="522" spans="1:20" x14ac:dyDescent="0.25">
      <c r="A522">
        <v>2019</v>
      </c>
      <c r="B522">
        <v>2018</v>
      </c>
      <c r="C522">
        <v>1</v>
      </c>
      <c r="D522" t="s">
        <v>1080</v>
      </c>
      <c r="E522">
        <v>17</v>
      </c>
      <c r="F522" t="s">
        <v>151</v>
      </c>
      <c r="G522" t="s">
        <v>152</v>
      </c>
      <c r="H522" t="s">
        <v>153</v>
      </c>
      <c r="I522">
        <v>127639</v>
      </c>
      <c r="J522">
        <v>128313</v>
      </c>
      <c r="K522">
        <v>255952</v>
      </c>
      <c r="L522">
        <v>215332</v>
      </c>
      <c r="M522">
        <v>199426</v>
      </c>
      <c r="N522">
        <v>414758</v>
      </c>
      <c r="O522">
        <v>4579561</v>
      </c>
      <c r="P522">
        <v>6098601</v>
      </c>
      <c r="Q522">
        <v>10678162</v>
      </c>
      <c r="R522">
        <v>12942654</v>
      </c>
      <c r="S522">
        <v>17266983</v>
      </c>
      <c r="T522">
        <v>30209637</v>
      </c>
    </row>
    <row r="523" spans="1:20" x14ac:dyDescent="0.25">
      <c r="A523">
        <v>2019</v>
      </c>
      <c r="B523">
        <v>2018</v>
      </c>
      <c r="C523">
        <v>1</v>
      </c>
      <c r="D523" t="s">
        <v>1080</v>
      </c>
      <c r="E523">
        <v>18</v>
      </c>
      <c r="F523" t="s">
        <v>154</v>
      </c>
      <c r="G523" t="s">
        <v>155</v>
      </c>
      <c r="H523" t="s">
        <v>841</v>
      </c>
      <c r="I523">
        <v>2008827</v>
      </c>
      <c r="J523">
        <v>2471918</v>
      </c>
      <c r="K523">
        <v>4480745</v>
      </c>
      <c r="L523">
        <v>4969514</v>
      </c>
      <c r="M523">
        <v>5920043</v>
      </c>
      <c r="N523">
        <v>10889557</v>
      </c>
      <c r="O523">
        <v>15610240</v>
      </c>
      <c r="P523">
        <v>21593345</v>
      </c>
      <c r="Q523">
        <v>37203585</v>
      </c>
      <c r="R523">
        <v>58889150</v>
      </c>
      <c r="S523">
        <v>91582924</v>
      </c>
      <c r="T523">
        <v>150472074</v>
      </c>
    </row>
    <row r="524" spans="1:20" x14ac:dyDescent="0.25">
      <c r="A524">
        <v>2019</v>
      </c>
      <c r="B524">
        <v>2018</v>
      </c>
      <c r="C524">
        <v>1</v>
      </c>
      <c r="D524" t="s">
        <v>1080</v>
      </c>
      <c r="E524">
        <v>19</v>
      </c>
      <c r="F524" t="s">
        <v>156</v>
      </c>
      <c r="G524" t="s">
        <v>157</v>
      </c>
      <c r="H524" t="s">
        <v>158</v>
      </c>
      <c r="I524">
        <v>1142528</v>
      </c>
      <c r="J524">
        <v>1257460</v>
      </c>
      <c r="K524">
        <v>2399988</v>
      </c>
      <c r="L524">
        <v>2541945</v>
      </c>
      <c r="M524">
        <v>2812587</v>
      </c>
      <c r="N524">
        <v>5354532</v>
      </c>
      <c r="O524">
        <v>10765198</v>
      </c>
      <c r="P524">
        <v>12735375</v>
      </c>
      <c r="Q524">
        <v>23500573</v>
      </c>
      <c r="R524">
        <v>30262594</v>
      </c>
      <c r="S524">
        <v>39160999</v>
      </c>
      <c r="T524">
        <v>69423593</v>
      </c>
    </row>
    <row r="525" spans="1:20" x14ac:dyDescent="0.25">
      <c r="A525">
        <v>2019</v>
      </c>
      <c r="B525">
        <v>2018</v>
      </c>
      <c r="C525">
        <v>1</v>
      </c>
      <c r="D525" t="s">
        <v>1080</v>
      </c>
      <c r="E525">
        <v>20</v>
      </c>
      <c r="F525" t="s">
        <v>159</v>
      </c>
      <c r="G525" t="s">
        <v>160</v>
      </c>
      <c r="H525" t="s">
        <v>161</v>
      </c>
      <c r="I525">
        <v>185816</v>
      </c>
      <c r="J525">
        <v>221215</v>
      </c>
      <c r="K525">
        <v>407031</v>
      </c>
      <c r="L525">
        <v>203034</v>
      </c>
      <c r="M525">
        <v>242094</v>
      </c>
      <c r="N525">
        <v>445128</v>
      </c>
      <c r="O525">
        <v>130929</v>
      </c>
      <c r="P525">
        <v>172129</v>
      </c>
      <c r="Q525">
        <v>303058</v>
      </c>
      <c r="R525">
        <v>185474</v>
      </c>
      <c r="S525">
        <v>269897</v>
      </c>
      <c r="T525">
        <v>455371</v>
      </c>
    </row>
    <row r="526" spans="1:20" x14ac:dyDescent="0.25">
      <c r="A526">
        <v>2019</v>
      </c>
      <c r="B526">
        <v>2018</v>
      </c>
      <c r="C526">
        <v>1</v>
      </c>
      <c r="D526" t="s">
        <v>1080</v>
      </c>
      <c r="E526">
        <v>21</v>
      </c>
      <c r="F526" t="s">
        <v>162</v>
      </c>
      <c r="G526" t="s">
        <v>163</v>
      </c>
      <c r="H526" t="s">
        <v>842</v>
      </c>
      <c r="I526">
        <v>2858166</v>
      </c>
      <c r="J526">
        <v>3818725</v>
      </c>
      <c r="K526">
        <v>6676891</v>
      </c>
      <c r="L526">
        <v>9691357</v>
      </c>
      <c r="M526">
        <v>11587648</v>
      </c>
      <c r="N526">
        <v>21279005</v>
      </c>
      <c r="O526">
        <v>17364886</v>
      </c>
      <c r="P526">
        <v>29575787</v>
      </c>
      <c r="Q526">
        <v>46940673</v>
      </c>
      <c r="R526">
        <v>65681360</v>
      </c>
      <c r="S526">
        <v>132379181</v>
      </c>
      <c r="T526">
        <v>198060541</v>
      </c>
    </row>
    <row r="527" spans="1:20" x14ac:dyDescent="0.25">
      <c r="A527">
        <v>2019</v>
      </c>
      <c r="B527">
        <v>2018</v>
      </c>
      <c r="C527">
        <v>1</v>
      </c>
      <c r="D527" t="s">
        <v>1080</v>
      </c>
      <c r="E527">
        <v>22</v>
      </c>
      <c r="F527" t="s">
        <v>164</v>
      </c>
      <c r="G527" t="s">
        <v>165</v>
      </c>
      <c r="H527" t="s">
        <v>166</v>
      </c>
      <c r="I527">
        <v>915323</v>
      </c>
      <c r="J527">
        <v>1071875</v>
      </c>
      <c r="K527">
        <v>1987198</v>
      </c>
      <c r="L527">
        <v>1731670</v>
      </c>
      <c r="M527">
        <v>1972486</v>
      </c>
      <c r="N527">
        <v>3704156</v>
      </c>
      <c r="O527">
        <v>326279</v>
      </c>
      <c r="P527">
        <v>495526</v>
      </c>
      <c r="Q527">
        <v>821805</v>
      </c>
      <c r="R527">
        <v>1089439</v>
      </c>
      <c r="S527">
        <v>1680280</v>
      </c>
      <c r="T527">
        <v>2769719</v>
      </c>
    </row>
    <row r="528" spans="1:20" x14ac:dyDescent="0.25">
      <c r="A528">
        <v>2019</v>
      </c>
      <c r="B528">
        <v>2019</v>
      </c>
      <c r="C528">
        <v>0</v>
      </c>
      <c r="D528" t="s">
        <v>1078</v>
      </c>
      <c r="E528">
        <v>1</v>
      </c>
      <c r="F528" t="s">
        <v>104</v>
      </c>
      <c r="G528" t="s">
        <v>167</v>
      </c>
      <c r="H528" t="s">
        <v>168</v>
      </c>
      <c r="I528">
        <v>169604</v>
      </c>
      <c r="J528">
        <v>218439</v>
      </c>
      <c r="K528">
        <v>388043</v>
      </c>
      <c r="L528">
        <v>190245</v>
      </c>
      <c r="M528">
        <v>243045</v>
      </c>
      <c r="N528">
        <v>433290</v>
      </c>
      <c r="O528">
        <v>3836558</v>
      </c>
      <c r="P528">
        <v>3758055</v>
      </c>
      <c r="Q528">
        <v>7594613</v>
      </c>
      <c r="R528">
        <v>5260969</v>
      </c>
      <c r="S528">
        <v>5048656</v>
      </c>
      <c r="T528">
        <v>10309625</v>
      </c>
    </row>
    <row r="529" spans="1:20" x14ac:dyDescent="0.25">
      <c r="A529">
        <v>2019</v>
      </c>
      <c r="B529">
        <v>2019</v>
      </c>
      <c r="C529">
        <v>0</v>
      </c>
      <c r="D529" t="s">
        <v>1078</v>
      </c>
      <c r="E529">
        <v>1</v>
      </c>
      <c r="F529" t="s">
        <v>169</v>
      </c>
      <c r="G529" t="s">
        <v>170</v>
      </c>
      <c r="H529" t="s">
        <v>171</v>
      </c>
      <c r="I529">
        <v>3262</v>
      </c>
      <c r="J529">
        <v>1990</v>
      </c>
      <c r="K529">
        <v>5252</v>
      </c>
      <c r="L529">
        <v>5281</v>
      </c>
      <c r="M529">
        <v>3198</v>
      </c>
      <c r="N529">
        <v>8479</v>
      </c>
      <c r="O529">
        <v>92226</v>
      </c>
      <c r="P529">
        <v>101757</v>
      </c>
      <c r="Q529">
        <v>193983</v>
      </c>
      <c r="R529">
        <v>282257</v>
      </c>
      <c r="S529">
        <v>307699</v>
      </c>
      <c r="T529">
        <v>589956</v>
      </c>
    </row>
    <row r="530" spans="1:20" x14ac:dyDescent="0.25">
      <c r="A530">
        <v>2019</v>
      </c>
      <c r="B530">
        <v>2019</v>
      </c>
      <c r="C530">
        <v>0</v>
      </c>
      <c r="D530" t="s">
        <v>1078</v>
      </c>
      <c r="E530">
        <v>1</v>
      </c>
      <c r="F530" t="s">
        <v>172</v>
      </c>
      <c r="G530" t="s">
        <v>173</v>
      </c>
      <c r="H530" t="s">
        <v>174</v>
      </c>
      <c r="I530">
        <v>984</v>
      </c>
      <c r="J530">
        <v>1166</v>
      </c>
      <c r="K530">
        <v>2150</v>
      </c>
      <c r="L530">
        <v>1050</v>
      </c>
      <c r="M530">
        <v>1234</v>
      </c>
      <c r="N530">
        <v>2284</v>
      </c>
      <c r="O530">
        <v>65141</v>
      </c>
      <c r="P530">
        <v>83912</v>
      </c>
      <c r="Q530">
        <v>149053</v>
      </c>
      <c r="R530">
        <v>96242</v>
      </c>
      <c r="S530">
        <v>125185</v>
      </c>
      <c r="T530">
        <v>221427</v>
      </c>
    </row>
    <row r="531" spans="1:20" x14ac:dyDescent="0.25">
      <c r="A531">
        <v>2019</v>
      </c>
      <c r="B531">
        <v>2019</v>
      </c>
      <c r="C531">
        <v>0</v>
      </c>
      <c r="D531" t="s">
        <v>1078</v>
      </c>
      <c r="E531">
        <v>1</v>
      </c>
      <c r="F531" t="s">
        <v>175</v>
      </c>
      <c r="G531" t="s">
        <v>176</v>
      </c>
      <c r="H531" t="s">
        <v>177</v>
      </c>
      <c r="I531">
        <v>219445</v>
      </c>
      <c r="J531">
        <v>178529</v>
      </c>
      <c r="K531">
        <v>397974</v>
      </c>
      <c r="L531">
        <v>286891</v>
      </c>
      <c r="M531">
        <v>228143</v>
      </c>
      <c r="N531">
        <v>515034</v>
      </c>
      <c r="O531">
        <v>955579</v>
      </c>
      <c r="P531">
        <v>1221958</v>
      </c>
      <c r="Q531">
        <v>2177537</v>
      </c>
      <c r="R531">
        <v>1481538</v>
      </c>
      <c r="S531">
        <v>1861759</v>
      </c>
      <c r="T531">
        <v>3343297</v>
      </c>
    </row>
    <row r="532" spans="1:20" x14ac:dyDescent="0.25">
      <c r="A532">
        <v>2019</v>
      </c>
      <c r="B532">
        <v>2019</v>
      </c>
      <c r="C532">
        <v>0</v>
      </c>
      <c r="D532" t="s">
        <v>1078</v>
      </c>
      <c r="E532">
        <v>1</v>
      </c>
      <c r="F532" t="s">
        <v>178</v>
      </c>
      <c r="G532" t="s">
        <v>179</v>
      </c>
      <c r="H532" t="s">
        <v>824</v>
      </c>
      <c r="I532">
        <v>7180</v>
      </c>
      <c r="J532">
        <v>9045</v>
      </c>
      <c r="K532">
        <v>16225</v>
      </c>
      <c r="L532">
        <v>8397</v>
      </c>
      <c r="M532">
        <v>9899</v>
      </c>
      <c r="N532">
        <v>18296</v>
      </c>
      <c r="O532">
        <v>260530</v>
      </c>
      <c r="P532">
        <v>408951</v>
      </c>
      <c r="Q532">
        <v>669481</v>
      </c>
      <c r="R532">
        <v>527939</v>
      </c>
      <c r="S532">
        <v>610565</v>
      </c>
      <c r="T532">
        <v>1138504</v>
      </c>
    </row>
    <row r="533" spans="1:20" x14ac:dyDescent="0.25">
      <c r="A533">
        <v>2019</v>
      </c>
      <c r="B533">
        <v>2019</v>
      </c>
      <c r="C533">
        <v>0</v>
      </c>
      <c r="D533" t="s">
        <v>1078</v>
      </c>
      <c r="E533">
        <v>1</v>
      </c>
      <c r="F533" t="s">
        <v>180</v>
      </c>
      <c r="G533" t="s">
        <v>181</v>
      </c>
      <c r="H533" t="s">
        <v>182</v>
      </c>
      <c r="I533">
        <v>4410</v>
      </c>
      <c r="J533">
        <v>4485</v>
      </c>
      <c r="K533">
        <v>8895</v>
      </c>
      <c r="L533">
        <v>4871</v>
      </c>
      <c r="M533">
        <v>4908</v>
      </c>
      <c r="N533">
        <v>9779</v>
      </c>
      <c r="O533">
        <v>289489</v>
      </c>
      <c r="P533">
        <v>405660</v>
      </c>
      <c r="Q533">
        <v>695149</v>
      </c>
      <c r="R533">
        <v>619093</v>
      </c>
      <c r="S533">
        <v>870216</v>
      </c>
      <c r="T533">
        <v>1489309</v>
      </c>
    </row>
    <row r="534" spans="1:20" x14ac:dyDescent="0.25">
      <c r="A534">
        <v>2019</v>
      </c>
      <c r="B534">
        <v>2019</v>
      </c>
      <c r="C534">
        <v>0</v>
      </c>
      <c r="D534" t="s">
        <v>1078</v>
      </c>
      <c r="E534">
        <v>1</v>
      </c>
      <c r="F534" t="s">
        <v>183</v>
      </c>
      <c r="G534" t="s">
        <v>184</v>
      </c>
      <c r="H534" t="s">
        <v>185</v>
      </c>
      <c r="I534">
        <v>483</v>
      </c>
      <c r="J534">
        <v>794</v>
      </c>
      <c r="K534">
        <v>1277</v>
      </c>
      <c r="L534">
        <v>504</v>
      </c>
      <c r="M534">
        <v>808</v>
      </c>
      <c r="N534">
        <v>1312</v>
      </c>
      <c r="O534">
        <v>39940</v>
      </c>
      <c r="P534">
        <v>183146</v>
      </c>
      <c r="Q534">
        <v>223086</v>
      </c>
      <c r="R534">
        <v>56929</v>
      </c>
      <c r="S534">
        <v>224122</v>
      </c>
      <c r="T534">
        <v>281051</v>
      </c>
    </row>
    <row r="535" spans="1:20" x14ac:dyDescent="0.25">
      <c r="A535">
        <v>2019</v>
      </c>
      <c r="B535">
        <v>2019</v>
      </c>
      <c r="C535">
        <v>0</v>
      </c>
      <c r="D535" t="s">
        <v>1078</v>
      </c>
      <c r="E535">
        <v>1</v>
      </c>
      <c r="F535" t="s">
        <v>186</v>
      </c>
      <c r="G535" t="s">
        <v>187</v>
      </c>
      <c r="H535" t="s">
        <v>188</v>
      </c>
      <c r="I535">
        <v>64</v>
      </c>
      <c r="J535">
        <v>36</v>
      </c>
      <c r="K535">
        <v>100</v>
      </c>
      <c r="L535">
        <v>72</v>
      </c>
      <c r="M535">
        <v>39</v>
      </c>
      <c r="N535">
        <v>111</v>
      </c>
      <c r="O535">
        <v>2116</v>
      </c>
      <c r="P535">
        <v>2441</v>
      </c>
      <c r="Q535">
        <v>4557</v>
      </c>
      <c r="R535">
        <v>3698</v>
      </c>
      <c r="S535">
        <v>4197</v>
      </c>
      <c r="T535">
        <v>7895</v>
      </c>
    </row>
    <row r="536" spans="1:20" x14ac:dyDescent="0.25">
      <c r="A536">
        <v>2019</v>
      </c>
      <c r="B536">
        <v>2019</v>
      </c>
      <c r="C536">
        <v>0</v>
      </c>
      <c r="D536" t="s">
        <v>1078</v>
      </c>
      <c r="E536">
        <v>1</v>
      </c>
      <c r="F536" t="s">
        <v>189</v>
      </c>
      <c r="G536" t="s">
        <v>190</v>
      </c>
      <c r="H536" t="s">
        <v>191</v>
      </c>
      <c r="I536">
        <v>2715</v>
      </c>
      <c r="J536">
        <v>2604</v>
      </c>
      <c r="K536">
        <v>5319</v>
      </c>
      <c r="L536">
        <v>3134</v>
      </c>
      <c r="M536">
        <v>2953</v>
      </c>
      <c r="N536">
        <v>6087</v>
      </c>
      <c r="O536">
        <v>34116</v>
      </c>
      <c r="P536">
        <v>42084</v>
      </c>
      <c r="Q536">
        <v>76200</v>
      </c>
      <c r="R536">
        <v>73972</v>
      </c>
      <c r="S536">
        <v>91791</v>
      </c>
      <c r="T536">
        <v>165763</v>
      </c>
    </row>
    <row r="537" spans="1:20" x14ac:dyDescent="0.25">
      <c r="A537">
        <v>2019</v>
      </c>
      <c r="B537">
        <v>2019</v>
      </c>
      <c r="C537">
        <v>0</v>
      </c>
      <c r="D537" t="s">
        <v>1078</v>
      </c>
      <c r="E537">
        <v>1</v>
      </c>
      <c r="F537" t="s">
        <v>192</v>
      </c>
      <c r="G537" t="s">
        <v>193</v>
      </c>
      <c r="H537" t="s">
        <v>825</v>
      </c>
      <c r="I537">
        <v>1090</v>
      </c>
      <c r="J537">
        <v>658</v>
      </c>
      <c r="K537">
        <v>1748</v>
      </c>
      <c r="L537">
        <v>1203</v>
      </c>
      <c r="M537">
        <v>702</v>
      </c>
      <c r="N537">
        <v>1905</v>
      </c>
      <c r="O537">
        <v>8189</v>
      </c>
      <c r="P537">
        <v>7538</v>
      </c>
      <c r="Q537">
        <v>15727</v>
      </c>
      <c r="R537">
        <v>12564</v>
      </c>
      <c r="S537">
        <v>11172</v>
      </c>
      <c r="T537">
        <v>23736</v>
      </c>
    </row>
    <row r="538" spans="1:20" x14ac:dyDescent="0.25">
      <c r="A538">
        <v>2019</v>
      </c>
      <c r="B538">
        <v>2019</v>
      </c>
      <c r="C538">
        <v>0</v>
      </c>
      <c r="D538" t="s">
        <v>1078</v>
      </c>
      <c r="E538">
        <v>1</v>
      </c>
      <c r="F538" t="s">
        <v>194</v>
      </c>
      <c r="G538" t="s">
        <v>195</v>
      </c>
      <c r="H538" t="s">
        <v>826</v>
      </c>
      <c r="I538">
        <v>31360</v>
      </c>
      <c r="J538">
        <v>41561</v>
      </c>
      <c r="K538">
        <v>72921</v>
      </c>
      <c r="L538">
        <v>37259</v>
      </c>
      <c r="M538">
        <v>49242</v>
      </c>
      <c r="N538">
        <v>86501</v>
      </c>
      <c r="O538">
        <v>1703783</v>
      </c>
      <c r="P538">
        <v>2307932</v>
      </c>
      <c r="Q538">
        <v>4011715</v>
      </c>
      <c r="R538">
        <v>2623906</v>
      </c>
      <c r="S538">
        <v>3782035</v>
      </c>
      <c r="T538">
        <v>6405941</v>
      </c>
    </row>
    <row r="539" spans="1:20" x14ac:dyDescent="0.25">
      <c r="A539">
        <v>2019</v>
      </c>
      <c r="B539">
        <v>2019</v>
      </c>
      <c r="C539">
        <v>0</v>
      </c>
      <c r="D539" t="s">
        <v>1078</v>
      </c>
      <c r="E539">
        <v>1</v>
      </c>
      <c r="F539" t="s">
        <v>196</v>
      </c>
      <c r="G539" t="s">
        <v>197</v>
      </c>
      <c r="H539" t="s">
        <v>198</v>
      </c>
      <c r="I539">
        <v>21178</v>
      </c>
      <c r="J539">
        <v>14616</v>
      </c>
      <c r="K539">
        <v>35794</v>
      </c>
      <c r="L539">
        <v>31204</v>
      </c>
      <c r="M539">
        <v>19598</v>
      </c>
      <c r="N539">
        <v>50802</v>
      </c>
      <c r="O539">
        <v>324919</v>
      </c>
      <c r="P539">
        <v>316223</v>
      </c>
      <c r="Q539">
        <v>641142</v>
      </c>
      <c r="R539">
        <v>1220436</v>
      </c>
      <c r="S539">
        <v>1151989</v>
      </c>
      <c r="T539">
        <v>2372425</v>
      </c>
    </row>
    <row r="540" spans="1:20" x14ac:dyDescent="0.25">
      <c r="A540">
        <v>2019</v>
      </c>
      <c r="B540">
        <v>2019</v>
      </c>
      <c r="C540">
        <v>0</v>
      </c>
      <c r="D540" t="s">
        <v>1078</v>
      </c>
      <c r="E540">
        <v>1</v>
      </c>
      <c r="F540" t="s">
        <v>199</v>
      </c>
      <c r="G540" t="s">
        <v>200</v>
      </c>
      <c r="H540" t="s">
        <v>201</v>
      </c>
      <c r="I540">
        <v>5529</v>
      </c>
      <c r="J540">
        <v>1512</v>
      </c>
      <c r="K540">
        <v>7041</v>
      </c>
      <c r="L540">
        <v>10133</v>
      </c>
      <c r="M540">
        <v>2689</v>
      </c>
      <c r="N540">
        <v>12822</v>
      </c>
      <c r="O540">
        <v>72239</v>
      </c>
      <c r="P540">
        <v>26628</v>
      </c>
      <c r="Q540">
        <v>98867</v>
      </c>
      <c r="R540">
        <v>312346</v>
      </c>
      <c r="S540">
        <v>90325</v>
      </c>
      <c r="T540">
        <v>402671</v>
      </c>
    </row>
    <row r="541" spans="1:20" x14ac:dyDescent="0.25">
      <c r="A541">
        <v>2019</v>
      </c>
      <c r="B541">
        <v>2019</v>
      </c>
      <c r="C541">
        <v>0</v>
      </c>
      <c r="D541" t="s">
        <v>1078</v>
      </c>
      <c r="E541">
        <v>1</v>
      </c>
      <c r="F541" t="s">
        <v>202</v>
      </c>
      <c r="G541" t="s">
        <v>203</v>
      </c>
      <c r="H541" t="s">
        <v>204</v>
      </c>
      <c r="I541">
        <v>18308</v>
      </c>
      <c r="J541">
        <v>17364</v>
      </c>
      <c r="K541">
        <v>35672</v>
      </c>
      <c r="L541">
        <v>20491</v>
      </c>
      <c r="M541">
        <v>19352</v>
      </c>
      <c r="N541">
        <v>39843</v>
      </c>
      <c r="O541">
        <v>2282871</v>
      </c>
      <c r="P541">
        <v>2441857</v>
      </c>
      <c r="Q541">
        <v>4724728</v>
      </c>
      <c r="R541">
        <v>3066305</v>
      </c>
      <c r="S541">
        <v>3288807</v>
      </c>
      <c r="T541">
        <v>6355112</v>
      </c>
    </row>
    <row r="542" spans="1:20" x14ac:dyDescent="0.25">
      <c r="A542">
        <v>2019</v>
      </c>
      <c r="B542">
        <v>2019</v>
      </c>
      <c r="C542">
        <v>0</v>
      </c>
      <c r="D542" t="s">
        <v>1078</v>
      </c>
      <c r="E542">
        <v>1</v>
      </c>
      <c r="F542" t="s">
        <v>205</v>
      </c>
      <c r="G542" t="s">
        <v>206</v>
      </c>
      <c r="H542" t="s">
        <v>207</v>
      </c>
      <c r="I542">
        <v>99202</v>
      </c>
      <c r="J542">
        <v>106005</v>
      </c>
      <c r="K542">
        <v>205207</v>
      </c>
      <c r="L542">
        <v>123493</v>
      </c>
      <c r="M542">
        <v>128960</v>
      </c>
      <c r="N542">
        <v>252453</v>
      </c>
      <c r="O542">
        <v>2006736</v>
      </c>
      <c r="P542">
        <v>3215372</v>
      </c>
      <c r="Q542">
        <v>5222108</v>
      </c>
      <c r="R542">
        <v>3867461</v>
      </c>
      <c r="S542">
        <v>5347307</v>
      </c>
      <c r="T542">
        <v>9214768</v>
      </c>
    </row>
    <row r="543" spans="1:20" x14ac:dyDescent="0.25">
      <c r="A543">
        <v>2019</v>
      </c>
      <c r="B543">
        <v>2019</v>
      </c>
      <c r="C543">
        <v>0</v>
      </c>
      <c r="D543" t="s">
        <v>1078</v>
      </c>
      <c r="E543">
        <v>1</v>
      </c>
      <c r="F543" t="s">
        <v>208</v>
      </c>
      <c r="G543" t="s">
        <v>209</v>
      </c>
      <c r="H543" t="s">
        <v>210</v>
      </c>
      <c r="I543">
        <v>914</v>
      </c>
      <c r="J543">
        <v>803</v>
      </c>
      <c r="K543">
        <v>1717</v>
      </c>
      <c r="L543">
        <v>1166</v>
      </c>
      <c r="M543">
        <v>1009</v>
      </c>
      <c r="N543">
        <v>2175</v>
      </c>
      <c r="O543">
        <v>22962</v>
      </c>
      <c r="P543">
        <v>46405</v>
      </c>
      <c r="Q543">
        <v>69367</v>
      </c>
      <c r="R543">
        <v>50488</v>
      </c>
      <c r="S543">
        <v>85648</v>
      </c>
      <c r="T543">
        <v>136136</v>
      </c>
    </row>
    <row r="544" spans="1:20" x14ac:dyDescent="0.25">
      <c r="A544">
        <v>2019</v>
      </c>
      <c r="B544">
        <v>2019</v>
      </c>
      <c r="C544">
        <v>0</v>
      </c>
      <c r="D544" t="s">
        <v>1078</v>
      </c>
      <c r="E544">
        <v>1</v>
      </c>
      <c r="F544" t="s">
        <v>211</v>
      </c>
      <c r="G544" t="s">
        <v>212</v>
      </c>
      <c r="H544" t="s">
        <v>213</v>
      </c>
      <c r="I544">
        <v>1445</v>
      </c>
      <c r="J544">
        <v>1749</v>
      </c>
      <c r="K544">
        <v>3194</v>
      </c>
      <c r="L544">
        <v>1757</v>
      </c>
      <c r="M544">
        <v>1973</v>
      </c>
      <c r="N544">
        <v>3730</v>
      </c>
      <c r="O544">
        <v>227818</v>
      </c>
      <c r="P544">
        <v>321355</v>
      </c>
      <c r="Q544">
        <v>549173</v>
      </c>
      <c r="R544">
        <v>311493</v>
      </c>
      <c r="S544">
        <v>453075</v>
      </c>
      <c r="T544">
        <v>764568</v>
      </c>
    </row>
    <row r="545" spans="1:20" x14ac:dyDescent="0.25">
      <c r="A545">
        <v>2019</v>
      </c>
      <c r="B545">
        <v>2019</v>
      </c>
      <c r="C545">
        <v>0</v>
      </c>
      <c r="D545" t="s">
        <v>1078</v>
      </c>
      <c r="E545">
        <v>1</v>
      </c>
      <c r="F545" t="s">
        <v>214</v>
      </c>
      <c r="G545" t="s">
        <v>215</v>
      </c>
      <c r="H545" t="s">
        <v>827</v>
      </c>
      <c r="I545">
        <v>7868</v>
      </c>
      <c r="J545">
        <v>8420</v>
      </c>
      <c r="K545">
        <v>16288</v>
      </c>
      <c r="L545">
        <v>9283</v>
      </c>
      <c r="M545">
        <v>9682</v>
      </c>
      <c r="N545">
        <v>18965</v>
      </c>
      <c r="O545">
        <v>442130</v>
      </c>
      <c r="P545">
        <v>651426</v>
      </c>
      <c r="Q545">
        <v>1093556</v>
      </c>
      <c r="R545">
        <v>635812</v>
      </c>
      <c r="S545">
        <v>912510</v>
      </c>
      <c r="T545">
        <v>1548322</v>
      </c>
    </row>
    <row r="546" spans="1:20" x14ac:dyDescent="0.25">
      <c r="A546">
        <v>2019</v>
      </c>
      <c r="B546">
        <v>2019</v>
      </c>
      <c r="C546">
        <v>0</v>
      </c>
      <c r="D546" t="s">
        <v>1078</v>
      </c>
      <c r="E546">
        <v>1</v>
      </c>
      <c r="F546" t="s">
        <v>216</v>
      </c>
      <c r="G546" t="s">
        <v>217</v>
      </c>
      <c r="H546" t="s">
        <v>218</v>
      </c>
      <c r="I546">
        <v>3250</v>
      </c>
      <c r="J546">
        <v>3548</v>
      </c>
      <c r="K546">
        <v>6798</v>
      </c>
      <c r="L546">
        <v>4021</v>
      </c>
      <c r="M546">
        <v>4363</v>
      </c>
      <c r="N546">
        <v>8384</v>
      </c>
      <c r="O546">
        <v>35095</v>
      </c>
      <c r="P546">
        <v>41367</v>
      </c>
      <c r="Q546">
        <v>76462</v>
      </c>
      <c r="R546">
        <v>105437</v>
      </c>
      <c r="S546">
        <v>125110</v>
      </c>
      <c r="T546">
        <v>230547</v>
      </c>
    </row>
    <row r="547" spans="1:20" x14ac:dyDescent="0.25">
      <c r="A547">
        <v>2019</v>
      </c>
      <c r="B547">
        <v>2019</v>
      </c>
      <c r="C547">
        <v>0</v>
      </c>
      <c r="D547" t="s">
        <v>1078</v>
      </c>
      <c r="E547">
        <v>1</v>
      </c>
      <c r="F547" t="s">
        <v>219</v>
      </c>
      <c r="G547" t="s">
        <v>220</v>
      </c>
      <c r="H547" t="s">
        <v>843</v>
      </c>
      <c r="I547">
        <v>572503</v>
      </c>
      <c r="J547">
        <v>695748</v>
      </c>
      <c r="K547">
        <v>1268251</v>
      </c>
      <c r="L547">
        <v>1051168</v>
      </c>
      <c r="M547">
        <v>1137052</v>
      </c>
      <c r="N547">
        <v>2188220</v>
      </c>
      <c r="O547">
        <v>277184</v>
      </c>
      <c r="P547">
        <v>436948</v>
      </c>
      <c r="Q547">
        <v>714132</v>
      </c>
      <c r="R547">
        <v>493266</v>
      </c>
      <c r="S547">
        <v>759959</v>
      </c>
      <c r="T547">
        <v>1253225</v>
      </c>
    </row>
    <row r="548" spans="1:20" x14ac:dyDescent="0.25">
      <c r="A548">
        <v>2019</v>
      </c>
      <c r="B548">
        <v>2019</v>
      </c>
      <c r="C548">
        <v>0</v>
      </c>
      <c r="D548" t="s">
        <v>1078</v>
      </c>
      <c r="E548">
        <v>1</v>
      </c>
      <c r="F548" t="s">
        <v>105</v>
      </c>
      <c r="G548" t="s">
        <v>105</v>
      </c>
      <c r="H548" t="s">
        <v>221</v>
      </c>
      <c r="I548">
        <v>54500</v>
      </c>
      <c r="J548">
        <v>46616</v>
      </c>
      <c r="K548">
        <v>101116</v>
      </c>
      <c r="L548">
        <v>58158</v>
      </c>
      <c r="M548">
        <v>49151</v>
      </c>
      <c r="N548">
        <v>107309</v>
      </c>
      <c r="O548">
        <v>1755314</v>
      </c>
      <c r="P548">
        <v>1926263</v>
      </c>
      <c r="Q548">
        <v>3681577</v>
      </c>
      <c r="R548">
        <v>2330599</v>
      </c>
      <c r="S548">
        <v>2518361</v>
      </c>
      <c r="T548">
        <v>4848960</v>
      </c>
    </row>
    <row r="549" spans="1:20" x14ac:dyDescent="0.25">
      <c r="A549">
        <v>2019</v>
      </c>
      <c r="B549">
        <v>2019</v>
      </c>
      <c r="C549">
        <v>0</v>
      </c>
      <c r="D549" t="s">
        <v>1078</v>
      </c>
      <c r="E549">
        <v>2</v>
      </c>
      <c r="F549" t="s">
        <v>107</v>
      </c>
      <c r="G549" t="s">
        <v>222</v>
      </c>
      <c r="H549" t="s">
        <v>223</v>
      </c>
      <c r="I549">
        <v>19541</v>
      </c>
      <c r="J549">
        <v>8740</v>
      </c>
      <c r="K549">
        <v>28281</v>
      </c>
      <c r="L549">
        <v>57998</v>
      </c>
      <c r="M549">
        <v>23276</v>
      </c>
      <c r="N549">
        <v>81274</v>
      </c>
      <c r="O549">
        <v>92382</v>
      </c>
      <c r="P549">
        <v>65715</v>
      </c>
      <c r="Q549">
        <v>158097</v>
      </c>
      <c r="R549">
        <v>432106</v>
      </c>
      <c r="S549">
        <v>249825</v>
      </c>
      <c r="T549">
        <v>681931</v>
      </c>
    </row>
    <row r="550" spans="1:20" x14ac:dyDescent="0.25">
      <c r="A550">
        <v>2019</v>
      </c>
      <c r="B550">
        <v>2019</v>
      </c>
      <c r="C550">
        <v>0</v>
      </c>
      <c r="D550" t="s">
        <v>1078</v>
      </c>
      <c r="E550">
        <v>2</v>
      </c>
      <c r="F550" t="s">
        <v>224</v>
      </c>
      <c r="G550" t="s">
        <v>225</v>
      </c>
      <c r="H550" t="s">
        <v>226</v>
      </c>
      <c r="I550">
        <v>114868</v>
      </c>
      <c r="J550">
        <v>88308</v>
      </c>
      <c r="K550">
        <v>203176</v>
      </c>
      <c r="L550">
        <v>291484</v>
      </c>
      <c r="M550">
        <v>207512</v>
      </c>
      <c r="N550">
        <v>498996</v>
      </c>
      <c r="O550">
        <v>572701</v>
      </c>
      <c r="P550">
        <v>601046</v>
      </c>
      <c r="Q550">
        <v>1173747</v>
      </c>
      <c r="R550">
        <v>2224262</v>
      </c>
      <c r="S550">
        <v>2052262</v>
      </c>
      <c r="T550">
        <v>4276524</v>
      </c>
    </row>
    <row r="551" spans="1:20" x14ac:dyDescent="0.25">
      <c r="A551">
        <v>2019</v>
      </c>
      <c r="B551">
        <v>2019</v>
      </c>
      <c r="C551">
        <v>0</v>
      </c>
      <c r="D551" t="s">
        <v>1078</v>
      </c>
      <c r="E551">
        <v>2</v>
      </c>
      <c r="F551" t="s">
        <v>227</v>
      </c>
      <c r="G551" t="s">
        <v>228</v>
      </c>
      <c r="H551" t="s">
        <v>229</v>
      </c>
      <c r="I551">
        <v>65994</v>
      </c>
      <c r="J551">
        <v>43198</v>
      </c>
      <c r="K551">
        <v>109192</v>
      </c>
      <c r="L551">
        <v>190668</v>
      </c>
      <c r="M551">
        <v>122262</v>
      </c>
      <c r="N551">
        <v>312930</v>
      </c>
      <c r="O551">
        <v>208645</v>
      </c>
      <c r="P551">
        <v>160704</v>
      </c>
      <c r="Q551">
        <v>369349</v>
      </c>
      <c r="R551">
        <v>847203</v>
      </c>
      <c r="S551">
        <v>578893</v>
      </c>
      <c r="T551">
        <v>1426096</v>
      </c>
    </row>
    <row r="552" spans="1:20" x14ac:dyDescent="0.25">
      <c r="A552">
        <v>2019</v>
      </c>
      <c r="B552">
        <v>2019</v>
      </c>
      <c r="C552">
        <v>0</v>
      </c>
      <c r="D552" t="s">
        <v>1078</v>
      </c>
      <c r="E552">
        <v>2</v>
      </c>
      <c r="F552" t="s">
        <v>230</v>
      </c>
      <c r="G552" t="s">
        <v>231</v>
      </c>
      <c r="H552" t="s">
        <v>232</v>
      </c>
      <c r="I552">
        <v>2023</v>
      </c>
      <c r="J552">
        <v>1706</v>
      </c>
      <c r="K552">
        <v>3729</v>
      </c>
      <c r="L552">
        <v>6534</v>
      </c>
      <c r="M552">
        <v>5021</v>
      </c>
      <c r="N552">
        <v>11555</v>
      </c>
      <c r="O552">
        <v>16136</v>
      </c>
      <c r="P552">
        <v>18063</v>
      </c>
      <c r="Q552">
        <v>34199</v>
      </c>
      <c r="R552">
        <v>48837</v>
      </c>
      <c r="S552">
        <v>53629</v>
      </c>
      <c r="T552">
        <v>102466</v>
      </c>
    </row>
    <row r="553" spans="1:20" x14ac:dyDescent="0.25">
      <c r="A553">
        <v>2019</v>
      </c>
      <c r="B553">
        <v>2019</v>
      </c>
      <c r="C553">
        <v>0</v>
      </c>
      <c r="D553" t="s">
        <v>1078</v>
      </c>
      <c r="E553">
        <v>2</v>
      </c>
      <c r="F553" t="s">
        <v>233</v>
      </c>
      <c r="G553" t="s">
        <v>234</v>
      </c>
      <c r="H553" t="s">
        <v>235</v>
      </c>
      <c r="I553">
        <v>55850</v>
      </c>
      <c r="J553">
        <v>46758</v>
      </c>
      <c r="K553">
        <v>102608</v>
      </c>
      <c r="L553">
        <v>107055</v>
      </c>
      <c r="M553">
        <v>80515</v>
      </c>
      <c r="N553">
        <v>187570</v>
      </c>
      <c r="O553">
        <v>1260506</v>
      </c>
      <c r="P553">
        <v>1530984</v>
      </c>
      <c r="Q553">
        <v>2791490</v>
      </c>
      <c r="R553">
        <v>4086599</v>
      </c>
      <c r="S553">
        <v>4486942</v>
      </c>
      <c r="T553">
        <v>8573541</v>
      </c>
    </row>
    <row r="554" spans="1:20" x14ac:dyDescent="0.25">
      <c r="A554">
        <v>2019</v>
      </c>
      <c r="B554">
        <v>2019</v>
      </c>
      <c r="C554">
        <v>0</v>
      </c>
      <c r="D554" t="s">
        <v>1078</v>
      </c>
      <c r="E554">
        <v>2</v>
      </c>
      <c r="F554" t="s">
        <v>236</v>
      </c>
      <c r="G554" t="s">
        <v>237</v>
      </c>
      <c r="H554" t="s">
        <v>238</v>
      </c>
      <c r="I554">
        <v>7570</v>
      </c>
      <c r="J554">
        <v>6568</v>
      </c>
      <c r="K554">
        <v>14138</v>
      </c>
      <c r="L554">
        <v>19478</v>
      </c>
      <c r="M554">
        <v>15836</v>
      </c>
      <c r="N554">
        <v>35314</v>
      </c>
      <c r="O554">
        <v>45817</v>
      </c>
      <c r="P554">
        <v>53865</v>
      </c>
      <c r="Q554">
        <v>99682</v>
      </c>
      <c r="R554">
        <v>146674</v>
      </c>
      <c r="S554">
        <v>160555</v>
      </c>
      <c r="T554">
        <v>307229</v>
      </c>
    </row>
    <row r="555" spans="1:20" x14ac:dyDescent="0.25">
      <c r="A555">
        <v>2019</v>
      </c>
      <c r="B555">
        <v>2019</v>
      </c>
      <c r="C555">
        <v>0</v>
      </c>
      <c r="D555" t="s">
        <v>1078</v>
      </c>
      <c r="E555">
        <v>2</v>
      </c>
      <c r="F555" t="s">
        <v>239</v>
      </c>
      <c r="G555" t="s">
        <v>239</v>
      </c>
      <c r="H555" t="s">
        <v>240</v>
      </c>
      <c r="I555">
        <v>1133</v>
      </c>
      <c r="J555">
        <v>134250</v>
      </c>
      <c r="K555">
        <v>135383</v>
      </c>
      <c r="L555">
        <v>2013</v>
      </c>
      <c r="M555">
        <v>250931</v>
      </c>
      <c r="N555">
        <v>252944</v>
      </c>
      <c r="O555">
        <v>14593</v>
      </c>
      <c r="P555">
        <v>1248231</v>
      </c>
      <c r="Q555">
        <v>1262824</v>
      </c>
      <c r="R555">
        <v>42009</v>
      </c>
      <c r="S555">
        <v>6357942</v>
      </c>
      <c r="T555">
        <v>6399951</v>
      </c>
    </row>
    <row r="556" spans="1:20" x14ac:dyDescent="0.25">
      <c r="A556">
        <v>2019</v>
      </c>
      <c r="B556">
        <v>2019</v>
      </c>
      <c r="C556">
        <v>0</v>
      </c>
      <c r="D556" t="s">
        <v>1078</v>
      </c>
      <c r="E556">
        <v>2</v>
      </c>
      <c r="F556" t="s">
        <v>241</v>
      </c>
      <c r="G556" t="s">
        <v>242</v>
      </c>
      <c r="H556" t="s">
        <v>243</v>
      </c>
      <c r="I556">
        <v>10</v>
      </c>
      <c r="J556">
        <v>46932</v>
      </c>
      <c r="K556">
        <v>46942</v>
      </c>
      <c r="L556">
        <v>14</v>
      </c>
      <c r="M556">
        <v>115653</v>
      </c>
      <c r="N556">
        <v>115667</v>
      </c>
      <c r="O556">
        <v>782</v>
      </c>
      <c r="P556">
        <v>462259</v>
      </c>
      <c r="Q556">
        <v>463041</v>
      </c>
      <c r="R556">
        <v>1419</v>
      </c>
      <c r="S556">
        <v>1737712</v>
      </c>
      <c r="T556">
        <v>1739131</v>
      </c>
    </row>
    <row r="557" spans="1:20" x14ac:dyDescent="0.25">
      <c r="A557">
        <v>2019</v>
      </c>
      <c r="B557">
        <v>2019</v>
      </c>
      <c r="C557">
        <v>0</v>
      </c>
      <c r="D557" t="s">
        <v>1078</v>
      </c>
      <c r="E557">
        <v>2</v>
      </c>
      <c r="F557" t="s">
        <v>244</v>
      </c>
      <c r="G557" t="s">
        <v>245</v>
      </c>
      <c r="H557" t="s">
        <v>246</v>
      </c>
      <c r="I557">
        <v>96607</v>
      </c>
      <c r="J557">
        <v>11</v>
      </c>
      <c r="K557">
        <v>96618</v>
      </c>
      <c r="L557">
        <v>170036</v>
      </c>
      <c r="M557">
        <v>12</v>
      </c>
      <c r="N557">
        <v>170048</v>
      </c>
      <c r="O557">
        <v>1011645</v>
      </c>
      <c r="P557">
        <v>575</v>
      </c>
      <c r="Q557">
        <v>1012220</v>
      </c>
      <c r="R557">
        <v>3827761</v>
      </c>
      <c r="S557">
        <v>1018</v>
      </c>
      <c r="T557">
        <v>3828779</v>
      </c>
    </row>
    <row r="558" spans="1:20" x14ac:dyDescent="0.25">
      <c r="A558">
        <v>2019</v>
      </c>
      <c r="B558">
        <v>2019</v>
      </c>
      <c r="C558">
        <v>0</v>
      </c>
      <c r="D558" t="s">
        <v>1078</v>
      </c>
      <c r="E558">
        <v>2</v>
      </c>
      <c r="F558" t="s">
        <v>247</v>
      </c>
      <c r="G558" t="s">
        <v>248</v>
      </c>
      <c r="H558" t="s">
        <v>249</v>
      </c>
      <c r="I558">
        <v>64927</v>
      </c>
      <c r="J558">
        <v>25176</v>
      </c>
      <c r="K558">
        <v>90103</v>
      </c>
      <c r="L558">
        <v>147418</v>
      </c>
      <c r="M558">
        <v>55096</v>
      </c>
      <c r="N558">
        <v>202514</v>
      </c>
      <c r="O558">
        <v>365492</v>
      </c>
      <c r="P558">
        <v>203648</v>
      </c>
      <c r="Q558">
        <v>569140</v>
      </c>
      <c r="R558">
        <v>1745844</v>
      </c>
      <c r="S558">
        <v>842446</v>
      </c>
      <c r="T558">
        <v>2588290</v>
      </c>
    </row>
    <row r="559" spans="1:20" x14ac:dyDescent="0.25">
      <c r="A559">
        <v>2019</v>
      </c>
      <c r="B559">
        <v>2019</v>
      </c>
      <c r="C559">
        <v>0</v>
      </c>
      <c r="D559" t="s">
        <v>1078</v>
      </c>
      <c r="E559">
        <v>2</v>
      </c>
      <c r="F559" t="s">
        <v>250</v>
      </c>
      <c r="G559" t="s">
        <v>251</v>
      </c>
      <c r="H559" t="s">
        <v>844</v>
      </c>
      <c r="I559">
        <v>9427</v>
      </c>
      <c r="J559">
        <v>8140</v>
      </c>
      <c r="K559">
        <v>17567</v>
      </c>
      <c r="L559">
        <v>21849</v>
      </c>
      <c r="M559">
        <v>18016</v>
      </c>
      <c r="N559">
        <v>39865</v>
      </c>
      <c r="O559">
        <v>58081</v>
      </c>
      <c r="P559">
        <v>74894</v>
      </c>
      <c r="Q559">
        <v>132975</v>
      </c>
      <c r="R559">
        <v>191664</v>
      </c>
      <c r="S559">
        <v>221726</v>
      </c>
      <c r="T559">
        <v>413390</v>
      </c>
    </row>
    <row r="560" spans="1:20" x14ac:dyDescent="0.25">
      <c r="A560">
        <v>2019</v>
      </c>
      <c r="B560">
        <v>2019</v>
      </c>
      <c r="C560">
        <v>0</v>
      </c>
      <c r="D560" t="s">
        <v>1078</v>
      </c>
      <c r="E560">
        <v>2</v>
      </c>
      <c r="F560" t="s">
        <v>252</v>
      </c>
      <c r="G560" t="s">
        <v>253</v>
      </c>
      <c r="H560" t="s">
        <v>254</v>
      </c>
      <c r="I560">
        <v>4690</v>
      </c>
      <c r="J560">
        <v>8947</v>
      </c>
      <c r="K560">
        <v>13637</v>
      </c>
      <c r="L560">
        <v>9489</v>
      </c>
      <c r="M560">
        <v>16650</v>
      </c>
      <c r="N560">
        <v>26139</v>
      </c>
      <c r="O560">
        <v>48903</v>
      </c>
      <c r="P560">
        <v>136829</v>
      </c>
      <c r="Q560">
        <v>185732</v>
      </c>
      <c r="R560">
        <v>178315</v>
      </c>
      <c r="S560">
        <v>513806</v>
      </c>
      <c r="T560">
        <v>692121</v>
      </c>
    </row>
    <row r="561" spans="1:20" x14ac:dyDescent="0.25">
      <c r="A561">
        <v>2019</v>
      </c>
      <c r="B561">
        <v>2019</v>
      </c>
      <c r="C561">
        <v>0</v>
      </c>
      <c r="D561" t="s">
        <v>1078</v>
      </c>
      <c r="E561">
        <v>2</v>
      </c>
      <c r="F561" t="s">
        <v>255</v>
      </c>
      <c r="G561" t="s">
        <v>256</v>
      </c>
      <c r="H561" t="s">
        <v>845</v>
      </c>
      <c r="I561">
        <v>151416</v>
      </c>
      <c r="J561">
        <v>155667</v>
      </c>
      <c r="K561">
        <v>307083</v>
      </c>
      <c r="L561">
        <v>574563</v>
      </c>
      <c r="M561">
        <v>554544</v>
      </c>
      <c r="N561">
        <v>1129107</v>
      </c>
      <c r="O561">
        <v>489846</v>
      </c>
      <c r="P561">
        <v>569032</v>
      </c>
      <c r="Q561">
        <v>1058878</v>
      </c>
      <c r="R561">
        <v>1705408</v>
      </c>
      <c r="S561">
        <v>1909423</v>
      </c>
      <c r="T561">
        <v>3614831</v>
      </c>
    </row>
    <row r="562" spans="1:20" x14ac:dyDescent="0.25">
      <c r="A562">
        <v>2019</v>
      </c>
      <c r="B562">
        <v>2019</v>
      </c>
      <c r="C562">
        <v>0</v>
      </c>
      <c r="D562" t="s">
        <v>1078</v>
      </c>
      <c r="E562">
        <v>2</v>
      </c>
      <c r="F562" t="s">
        <v>257</v>
      </c>
      <c r="G562" t="s">
        <v>258</v>
      </c>
      <c r="H562" t="s">
        <v>846</v>
      </c>
      <c r="I562">
        <v>50470</v>
      </c>
      <c r="J562">
        <v>41819</v>
      </c>
      <c r="K562">
        <v>92289</v>
      </c>
      <c r="L562">
        <v>145039</v>
      </c>
      <c r="M562">
        <v>115563</v>
      </c>
      <c r="N562">
        <v>260602</v>
      </c>
      <c r="O562">
        <v>264031</v>
      </c>
      <c r="P562">
        <v>261898</v>
      </c>
      <c r="Q562">
        <v>525929</v>
      </c>
      <c r="R562">
        <v>1360528</v>
      </c>
      <c r="S562">
        <v>1311811</v>
      </c>
      <c r="T562">
        <v>2672339</v>
      </c>
    </row>
    <row r="563" spans="1:20" x14ac:dyDescent="0.25">
      <c r="A563">
        <v>2019</v>
      </c>
      <c r="B563">
        <v>2019</v>
      </c>
      <c r="C563">
        <v>0</v>
      </c>
      <c r="D563" t="s">
        <v>1078</v>
      </c>
      <c r="E563">
        <v>2</v>
      </c>
      <c r="F563" t="s">
        <v>259</v>
      </c>
      <c r="G563" t="s">
        <v>259</v>
      </c>
      <c r="H563" t="s">
        <v>260</v>
      </c>
      <c r="I563">
        <v>21310</v>
      </c>
      <c r="J563">
        <v>13180</v>
      </c>
      <c r="K563">
        <v>34490</v>
      </c>
      <c r="L563">
        <v>30889</v>
      </c>
      <c r="M563">
        <v>18527</v>
      </c>
      <c r="N563">
        <v>49416</v>
      </c>
      <c r="O563">
        <v>4918</v>
      </c>
      <c r="P563">
        <v>4754</v>
      </c>
      <c r="Q563">
        <v>9672</v>
      </c>
      <c r="R563">
        <v>10948</v>
      </c>
      <c r="S563">
        <v>10320</v>
      </c>
      <c r="T563">
        <v>21268</v>
      </c>
    </row>
    <row r="564" spans="1:20" x14ac:dyDescent="0.25">
      <c r="A564">
        <v>2019</v>
      </c>
      <c r="B564">
        <v>2019</v>
      </c>
      <c r="C564">
        <v>0</v>
      </c>
      <c r="D564" t="s">
        <v>1078</v>
      </c>
      <c r="E564">
        <v>2</v>
      </c>
      <c r="F564" t="s">
        <v>261</v>
      </c>
      <c r="G564" t="s">
        <v>262</v>
      </c>
      <c r="H564" t="s">
        <v>263</v>
      </c>
      <c r="I564">
        <v>13979</v>
      </c>
      <c r="J564">
        <v>39206</v>
      </c>
      <c r="K564">
        <v>53185</v>
      </c>
      <c r="L564">
        <v>19470</v>
      </c>
      <c r="M564">
        <v>52711</v>
      </c>
      <c r="N564">
        <v>72181</v>
      </c>
      <c r="O564">
        <v>527838</v>
      </c>
      <c r="P564">
        <v>657817</v>
      </c>
      <c r="Q564">
        <v>1185655</v>
      </c>
      <c r="R564">
        <v>1239880</v>
      </c>
      <c r="S564">
        <v>1431414</v>
      </c>
      <c r="T564">
        <v>2671294</v>
      </c>
    </row>
    <row r="565" spans="1:20" x14ac:dyDescent="0.25">
      <c r="A565">
        <v>2019</v>
      </c>
      <c r="B565">
        <v>2019</v>
      </c>
      <c r="C565">
        <v>0</v>
      </c>
      <c r="D565" t="s">
        <v>1078</v>
      </c>
      <c r="E565">
        <v>2</v>
      </c>
      <c r="F565" t="s">
        <v>264</v>
      </c>
      <c r="G565" t="s">
        <v>265</v>
      </c>
      <c r="H565" t="s">
        <v>266</v>
      </c>
      <c r="I565">
        <v>189453</v>
      </c>
      <c r="J565">
        <v>313574</v>
      </c>
      <c r="K565">
        <v>503027</v>
      </c>
      <c r="L565">
        <v>261804</v>
      </c>
      <c r="M565">
        <v>408008</v>
      </c>
      <c r="N565">
        <v>669812</v>
      </c>
      <c r="O565">
        <v>4279955</v>
      </c>
      <c r="P565">
        <v>7090026</v>
      </c>
      <c r="Q565">
        <v>11369981</v>
      </c>
      <c r="R565">
        <v>10407563</v>
      </c>
      <c r="S565">
        <v>17163379</v>
      </c>
      <c r="T565">
        <v>27570942</v>
      </c>
    </row>
    <row r="566" spans="1:20" x14ac:dyDescent="0.25">
      <c r="A566">
        <v>2019</v>
      </c>
      <c r="B566">
        <v>2019</v>
      </c>
      <c r="C566">
        <v>0</v>
      </c>
      <c r="D566" t="s">
        <v>1078</v>
      </c>
      <c r="E566">
        <v>2</v>
      </c>
      <c r="F566" t="s">
        <v>267</v>
      </c>
      <c r="G566" t="s">
        <v>108</v>
      </c>
      <c r="H566" t="s">
        <v>268</v>
      </c>
      <c r="I566">
        <v>140641</v>
      </c>
      <c r="J566">
        <v>145605</v>
      </c>
      <c r="K566">
        <v>286246</v>
      </c>
      <c r="L566">
        <v>188615</v>
      </c>
      <c r="M566">
        <v>187770</v>
      </c>
      <c r="N566">
        <v>376385</v>
      </c>
      <c r="O566">
        <v>1299351</v>
      </c>
      <c r="P566">
        <v>2161876</v>
      </c>
      <c r="Q566">
        <v>3461227</v>
      </c>
      <c r="R566">
        <v>2920712</v>
      </c>
      <c r="S566">
        <v>4207587</v>
      </c>
      <c r="T566">
        <v>7128299</v>
      </c>
    </row>
    <row r="567" spans="1:20" x14ac:dyDescent="0.25">
      <c r="A567">
        <v>2019</v>
      </c>
      <c r="B567">
        <v>2019</v>
      </c>
      <c r="C567">
        <v>0</v>
      </c>
      <c r="D567" t="s">
        <v>1078</v>
      </c>
      <c r="E567">
        <v>3</v>
      </c>
      <c r="F567" t="s">
        <v>110</v>
      </c>
      <c r="G567" t="s">
        <v>269</v>
      </c>
      <c r="H567" t="s">
        <v>270</v>
      </c>
      <c r="I567">
        <v>140551</v>
      </c>
      <c r="J567">
        <v>271871</v>
      </c>
      <c r="K567">
        <v>412422</v>
      </c>
      <c r="L567">
        <v>181838</v>
      </c>
      <c r="M567">
        <v>323110</v>
      </c>
      <c r="N567">
        <v>504948</v>
      </c>
      <c r="O567">
        <v>757557</v>
      </c>
      <c r="P567">
        <v>2117694</v>
      </c>
      <c r="Q567">
        <v>2875251</v>
      </c>
      <c r="R567">
        <v>1972842</v>
      </c>
      <c r="S567">
        <v>5308527</v>
      </c>
      <c r="T567">
        <v>7281369</v>
      </c>
    </row>
    <row r="568" spans="1:20" x14ac:dyDescent="0.25">
      <c r="A568">
        <v>2019</v>
      </c>
      <c r="B568">
        <v>2019</v>
      </c>
      <c r="C568">
        <v>0</v>
      </c>
      <c r="D568" t="s">
        <v>1078</v>
      </c>
      <c r="E568">
        <v>3</v>
      </c>
      <c r="F568" t="s">
        <v>271</v>
      </c>
      <c r="G568" t="s">
        <v>272</v>
      </c>
      <c r="H568" t="s">
        <v>273</v>
      </c>
      <c r="I568">
        <v>5681</v>
      </c>
      <c r="J568">
        <v>6928</v>
      </c>
      <c r="K568">
        <v>12609</v>
      </c>
      <c r="L568">
        <v>9505</v>
      </c>
      <c r="M568">
        <v>10735</v>
      </c>
      <c r="N568">
        <v>20240</v>
      </c>
      <c r="O568">
        <v>75141</v>
      </c>
      <c r="P568">
        <v>100313</v>
      </c>
      <c r="Q568">
        <v>175454</v>
      </c>
      <c r="R568">
        <v>225171</v>
      </c>
      <c r="S568">
        <v>308123</v>
      </c>
      <c r="T568">
        <v>533294</v>
      </c>
    </row>
    <row r="569" spans="1:20" x14ac:dyDescent="0.25">
      <c r="A569">
        <v>2019</v>
      </c>
      <c r="B569">
        <v>2019</v>
      </c>
      <c r="C569">
        <v>0</v>
      </c>
      <c r="D569" t="s">
        <v>1078</v>
      </c>
      <c r="E569">
        <v>3</v>
      </c>
      <c r="F569" t="s">
        <v>274</v>
      </c>
      <c r="G569" t="s">
        <v>275</v>
      </c>
      <c r="H569" t="s">
        <v>276</v>
      </c>
      <c r="I569">
        <v>326323</v>
      </c>
      <c r="J569">
        <v>461910</v>
      </c>
      <c r="K569">
        <v>788233</v>
      </c>
      <c r="L569">
        <v>471702</v>
      </c>
      <c r="M569">
        <v>593896</v>
      </c>
      <c r="N569">
        <v>1065598</v>
      </c>
      <c r="O569">
        <v>939903</v>
      </c>
      <c r="P569">
        <v>1493847</v>
      </c>
      <c r="Q569">
        <v>2433750</v>
      </c>
      <c r="R569">
        <v>2037056</v>
      </c>
      <c r="S569">
        <v>2980998</v>
      </c>
      <c r="T569">
        <v>5018054</v>
      </c>
    </row>
    <row r="570" spans="1:20" x14ac:dyDescent="0.25">
      <c r="A570">
        <v>2019</v>
      </c>
      <c r="B570">
        <v>2019</v>
      </c>
      <c r="C570">
        <v>0</v>
      </c>
      <c r="D570" t="s">
        <v>1078</v>
      </c>
      <c r="E570">
        <v>3</v>
      </c>
      <c r="F570" t="s">
        <v>277</v>
      </c>
      <c r="G570" t="s">
        <v>278</v>
      </c>
      <c r="H570" t="s">
        <v>279</v>
      </c>
      <c r="I570">
        <v>210461</v>
      </c>
      <c r="J570">
        <v>186203</v>
      </c>
      <c r="K570">
        <v>396664</v>
      </c>
      <c r="L570">
        <v>293434</v>
      </c>
      <c r="M570">
        <v>246679</v>
      </c>
      <c r="N570">
        <v>540113</v>
      </c>
      <c r="O570">
        <v>659797</v>
      </c>
      <c r="P570">
        <v>848034</v>
      </c>
      <c r="Q570">
        <v>1507831</v>
      </c>
      <c r="R570">
        <v>1978338</v>
      </c>
      <c r="S570">
        <v>2561339</v>
      </c>
      <c r="T570">
        <v>4539677</v>
      </c>
    </row>
    <row r="571" spans="1:20" x14ac:dyDescent="0.25">
      <c r="A571">
        <v>2019</v>
      </c>
      <c r="B571">
        <v>2019</v>
      </c>
      <c r="C571">
        <v>0</v>
      </c>
      <c r="D571" t="s">
        <v>1078</v>
      </c>
      <c r="E571">
        <v>3</v>
      </c>
      <c r="F571" t="s">
        <v>280</v>
      </c>
      <c r="G571" t="s">
        <v>281</v>
      </c>
      <c r="H571" t="s">
        <v>282</v>
      </c>
      <c r="I571">
        <v>47794</v>
      </c>
      <c r="J571">
        <v>48026</v>
      </c>
      <c r="K571">
        <v>95820</v>
      </c>
      <c r="L571">
        <v>66392</v>
      </c>
      <c r="M571">
        <v>64455</v>
      </c>
      <c r="N571">
        <v>130847</v>
      </c>
      <c r="O571">
        <v>399619</v>
      </c>
      <c r="P571">
        <v>535426</v>
      </c>
      <c r="Q571">
        <v>935045</v>
      </c>
      <c r="R571">
        <v>958560</v>
      </c>
      <c r="S571">
        <v>1298054</v>
      </c>
      <c r="T571">
        <v>2256614</v>
      </c>
    </row>
    <row r="572" spans="1:20" x14ac:dyDescent="0.25">
      <c r="A572">
        <v>2019</v>
      </c>
      <c r="B572">
        <v>2019</v>
      </c>
      <c r="C572">
        <v>0</v>
      </c>
      <c r="D572" t="s">
        <v>1078</v>
      </c>
      <c r="E572">
        <v>3</v>
      </c>
      <c r="F572" t="s">
        <v>283</v>
      </c>
      <c r="G572" t="s">
        <v>111</v>
      </c>
      <c r="H572" t="s">
        <v>284</v>
      </c>
      <c r="I572">
        <v>52000</v>
      </c>
      <c r="J572">
        <v>50783</v>
      </c>
      <c r="K572">
        <v>102783</v>
      </c>
      <c r="L572">
        <v>86526</v>
      </c>
      <c r="M572">
        <v>80229</v>
      </c>
      <c r="N572">
        <v>166755</v>
      </c>
      <c r="O572">
        <v>330793</v>
      </c>
      <c r="P572">
        <v>445200</v>
      </c>
      <c r="Q572">
        <v>775993</v>
      </c>
      <c r="R572">
        <v>923514</v>
      </c>
      <c r="S572">
        <v>1249848</v>
      </c>
      <c r="T572">
        <v>2173362</v>
      </c>
    </row>
    <row r="573" spans="1:20" x14ac:dyDescent="0.25">
      <c r="A573">
        <v>2019</v>
      </c>
      <c r="B573">
        <v>2019</v>
      </c>
      <c r="C573">
        <v>0</v>
      </c>
      <c r="D573" t="s">
        <v>1078</v>
      </c>
      <c r="E573">
        <v>4</v>
      </c>
      <c r="F573" t="s">
        <v>112</v>
      </c>
      <c r="G573" t="s">
        <v>285</v>
      </c>
      <c r="H573" t="s">
        <v>286</v>
      </c>
      <c r="I573">
        <v>346435</v>
      </c>
      <c r="J573">
        <v>1076221</v>
      </c>
      <c r="K573">
        <v>1422656</v>
      </c>
      <c r="L573">
        <v>532356</v>
      </c>
      <c r="M573">
        <v>1551109</v>
      </c>
      <c r="N573">
        <v>2083465</v>
      </c>
      <c r="O573">
        <v>3452495</v>
      </c>
      <c r="P573">
        <v>10619962</v>
      </c>
      <c r="Q573">
        <v>14072457</v>
      </c>
      <c r="R573">
        <v>13578985</v>
      </c>
      <c r="S573">
        <v>49706173</v>
      </c>
      <c r="T573">
        <v>63285158</v>
      </c>
    </row>
    <row r="574" spans="1:20" x14ac:dyDescent="0.25">
      <c r="A574">
        <v>2019</v>
      </c>
      <c r="B574">
        <v>2019</v>
      </c>
      <c r="C574">
        <v>0</v>
      </c>
      <c r="D574" t="s">
        <v>1078</v>
      </c>
      <c r="E574">
        <v>4</v>
      </c>
      <c r="F574" t="s">
        <v>287</v>
      </c>
      <c r="G574" t="s">
        <v>288</v>
      </c>
      <c r="H574" t="s">
        <v>289</v>
      </c>
      <c r="I574">
        <v>849293</v>
      </c>
      <c r="J574">
        <v>818362</v>
      </c>
      <c r="K574">
        <v>1667655</v>
      </c>
      <c r="L574">
        <v>1584111</v>
      </c>
      <c r="M574">
        <v>1400930</v>
      </c>
      <c r="N574">
        <v>2985041</v>
      </c>
      <c r="O574">
        <v>4186335</v>
      </c>
      <c r="P574">
        <v>4268025</v>
      </c>
      <c r="Q574">
        <v>8454360</v>
      </c>
      <c r="R574">
        <v>31372145</v>
      </c>
      <c r="S574">
        <v>29898176</v>
      </c>
      <c r="T574">
        <v>61270321</v>
      </c>
    </row>
    <row r="575" spans="1:20" x14ac:dyDescent="0.25">
      <c r="A575">
        <v>2019</v>
      </c>
      <c r="B575">
        <v>2019</v>
      </c>
      <c r="C575">
        <v>0</v>
      </c>
      <c r="D575" t="s">
        <v>1078</v>
      </c>
      <c r="E575">
        <v>4</v>
      </c>
      <c r="F575" t="s">
        <v>290</v>
      </c>
      <c r="G575" t="s">
        <v>291</v>
      </c>
      <c r="H575" t="s">
        <v>828</v>
      </c>
      <c r="I575">
        <v>12700</v>
      </c>
      <c r="J575">
        <v>14002</v>
      </c>
      <c r="K575">
        <v>26702</v>
      </c>
      <c r="L575">
        <v>13458</v>
      </c>
      <c r="M575">
        <v>14828</v>
      </c>
      <c r="N575">
        <v>28286</v>
      </c>
      <c r="O575">
        <v>68228</v>
      </c>
      <c r="P575">
        <v>99485</v>
      </c>
      <c r="Q575">
        <v>167713</v>
      </c>
      <c r="R575">
        <v>144169</v>
      </c>
      <c r="S575">
        <v>206057</v>
      </c>
      <c r="T575">
        <v>350226</v>
      </c>
    </row>
    <row r="576" spans="1:20" x14ac:dyDescent="0.25">
      <c r="A576">
        <v>2019</v>
      </c>
      <c r="B576">
        <v>2019</v>
      </c>
      <c r="C576">
        <v>0</v>
      </c>
      <c r="D576" t="s">
        <v>1078</v>
      </c>
      <c r="E576">
        <v>4</v>
      </c>
      <c r="F576" t="s">
        <v>292</v>
      </c>
      <c r="G576" t="s">
        <v>293</v>
      </c>
      <c r="H576" t="s">
        <v>294</v>
      </c>
      <c r="I576">
        <v>26980</v>
      </c>
      <c r="J576">
        <v>40579</v>
      </c>
      <c r="K576">
        <v>67559</v>
      </c>
      <c r="L576">
        <v>38755</v>
      </c>
      <c r="M576">
        <v>55963</v>
      </c>
      <c r="N576">
        <v>94718</v>
      </c>
      <c r="O576">
        <v>585655</v>
      </c>
      <c r="P576">
        <v>1841020</v>
      </c>
      <c r="Q576">
        <v>2426675</v>
      </c>
      <c r="R576">
        <v>1786239</v>
      </c>
      <c r="S576">
        <v>4368834</v>
      </c>
      <c r="T576">
        <v>6155073</v>
      </c>
    </row>
    <row r="577" spans="1:20" x14ac:dyDescent="0.25">
      <c r="A577">
        <v>2019</v>
      </c>
      <c r="B577">
        <v>2019</v>
      </c>
      <c r="C577">
        <v>0</v>
      </c>
      <c r="D577" t="s">
        <v>1078</v>
      </c>
      <c r="E577">
        <v>4</v>
      </c>
      <c r="F577" t="s">
        <v>295</v>
      </c>
      <c r="G577" t="s">
        <v>296</v>
      </c>
      <c r="H577" t="s">
        <v>297</v>
      </c>
      <c r="I577">
        <v>90709</v>
      </c>
      <c r="J577">
        <v>107639</v>
      </c>
      <c r="K577">
        <v>198348</v>
      </c>
      <c r="L577">
        <v>113556</v>
      </c>
      <c r="M577">
        <v>130039</v>
      </c>
      <c r="N577">
        <v>243595</v>
      </c>
      <c r="O577">
        <v>58800</v>
      </c>
      <c r="P577">
        <v>88343</v>
      </c>
      <c r="Q577">
        <v>147143</v>
      </c>
      <c r="R577">
        <v>124136</v>
      </c>
      <c r="S577">
        <v>187943</v>
      </c>
      <c r="T577">
        <v>312079</v>
      </c>
    </row>
    <row r="578" spans="1:20" x14ac:dyDescent="0.25">
      <c r="A578">
        <v>2019</v>
      </c>
      <c r="B578">
        <v>2019</v>
      </c>
      <c r="C578">
        <v>0</v>
      </c>
      <c r="D578" t="s">
        <v>1078</v>
      </c>
      <c r="E578">
        <v>4</v>
      </c>
      <c r="F578" t="s">
        <v>298</v>
      </c>
      <c r="G578" t="s">
        <v>299</v>
      </c>
      <c r="H578" t="s">
        <v>300</v>
      </c>
      <c r="I578">
        <v>202622</v>
      </c>
      <c r="J578">
        <v>284615</v>
      </c>
      <c r="K578">
        <v>487237</v>
      </c>
      <c r="L578">
        <v>278569</v>
      </c>
      <c r="M578">
        <v>385361</v>
      </c>
      <c r="N578">
        <v>663930</v>
      </c>
      <c r="O578">
        <v>1251904</v>
      </c>
      <c r="P578">
        <v>2869013</v>
      </c>
      <c r="Q578">
        <v>4120917</v>
      </c>
      <c r="R578">
        <v>3389131</v>
      </c>
      <c r="S578">
        <v>7647585</v>
      </c>
      <c r="T578">
        <v>11036716</v>
      </c>
    </row>
    <row r="579" spans="1:20" x14ac:dyDescent="0.25">
      <c r="A579">
        <v>2019</v>
      </c>
      <c r="B579">
        <v>2019</v>
      </c>
      <c r="C579">
        <v>0</v>
      </c>
      <c r="D579" t="s">
        <v>1078</v>
      </c>
      <c r="E579">
        <v>4</v>
      </c>
      <c r="F579" t="s">
        <v>301</v>
      </c>
      <c r="G579" t="s">
        <v>302</v>
      </c>
      <c r="H579" t="s">
        <v>303</v>
      </c>
      <c r="I579">
        <v>432382</v>
      </c>
      <c r="J579">
        <v>533764</v>
      </c>
      <c r="K579">
        <v>966146</v>
      </c>
      <c r="L579">
        <v>549258</v>
      </c>
      <c r="M579">
        <v>672590</v>
      </c>
      <c r="N579">
        <v>1221848</v>
      </c>
      <c r="O579">
        <v>3477690</v>
      </c>
      <c r="P579">
        <v>4926727</v>
      </c>
      <c r="Q579">
        <v>8404417</v>
      </c>
      <c r="R579">
        <v>12859137</v>
      </c>
      <c r="S579">
        <v>18401770</v>
      </c>
      <c r="T579">
        <v>31260907</v>
      </c>
    </row>
    <row r="580" spans="1:20" x14ac:dyDescent="0.25">
      <c r="A580">
        <v>2019</v>
      </c>
      <c r="B580">
        <v>2019</v>
      </c>
      <c r="C580">
        <v>0</v>
      </c>
      <c r="D580" t="s">
        <v>1078</v>
      </c>
      <c r="E580">
        <v>4</v>
      </c>
      <c r="F580" t="s">
        <v>304</v>
      </c>
      <c r="G580" t="s">
        <v>113</v>
      </c>
      <c r="H580" t="s">
        <v>305</v>
      </c>
      <c r="I580">
        <v>1678210</v>
      </c>
      <c r="J580">
        <v>1773155</v>
      </c>
      <c r="K580">
        <v>3451365</v>
      </c>
      <c r="L580">
        <v>3475531</v>
      </c>
      <c r="M580">
        <v>3550063</v>
      </c>
      <c r="N580">
        <v>7025594</v>
      </c>
      <c r="O580">
        <v>8745919</v>
      </c>
      <c r="P580">
        <v>10161779</v>
      </c>
      <c r="Q580">
        <v>18907698</v>
      </c>
      <c r="R580">
        <v>40839383</v>
      </c>
      <c r="S580">
        <v>45249421</v>
      </c>
      <c r="T580">
        <v>86088804</v>
      </c>
    </row>
    <row r="581" spans="1:20" x14ac:dyDescent="0.25">
      <c r="A581">
        <v>2019</v>
      </c>
      <c r="B581">
        <v>2019</v>
      </c>
      <c r="C581">
        <v>0</v>
      </c>
      <c r="D581" t="s">
        <v>1078</v>
      </c>
      <c r="E581">
        <v>5</v>
      </c>
      <c r="F581" t="s">
        <v>115</v>
      </c>
      <c r="G581" t="s">
        <v>306</v>
      </c>
      <c r="H581" t="s">
        <v>307</v>
      </c>
      <c r="I581">
        <v>318762</v>
      </c>
      <c r="J581">
        <v>416271</v>
      </c>
      <c r="K581">
        <v>735033</v>
      </c>
      <c r="L581">
        <v>551212</v>
      </c>
      <c r="M581">
        <v>695196</v>
      </c>
      <c r="N581">
        <v>1246408</v>
      </c>
      <c r="O581">
        <v>985422</v>
      </c>
      <c r="P581">
        <v>1466934</v>
      </c>
      <c r="Q581">
        <v>2452356</v>
      </c>
      <c r="R581">
        <v>4392463</v>
      </c>
      <c r="S581">
        <v>6785845</v>
      </c>
      <c r="T581">
        <v>11178308</v>
      </c>
    </row>
    <row r="582" spans="1:20" x14ac:dyDescent="0.25">
      <c r="A582">
        <v>2019</v>
      </c>
      <c r="B582">
        <v>2019</v>
      </c>
      <c r="C582">
        <v>0</v>
      </c>
      <c r="D582" t="s">
        <v>1078</v>
      </c>
      <c r="E582">
        <v>5</v>
      </c>
      <c r="F582" t="s">
        <v>308</v>
      </c>
      <c r="G582" t="s">
        <v>309</v>
      </c>
      <c r="H582" t="s">
        <v>310</v>
      </c>
      <c r="I582">
        <v>489641</v>
      </c>
      <c r="J582">
        <v>261622</v>
      </c>
      <c r="K582">
        <v>751263</v>
      </c>
      <c r="L582">
        <v>1297175</v>
      </c>
      <c r="M582">
        <v>545101</v>
      </c>
      <c r="N582">
        <v>1842276</v>
      </c>
      <c r="O582">
        <v>3398367</v>
      </c>
      <c r="P582">
        <v>2674564</v>
      </c>
      <c r="Q582">
        <v>6072931</v>
      </c>
      <c r="R582">
        <v>12799388</v>
      </c>
      <c r="S582">
        <v>8864786</v>
      </c>
      <c r="T582">
        <v>21664174</v>
      </c>
    </row>
    <row r="583" spans="1:20" x14ac:dyDescent="0.25">
      <c r="A583">
        <v>2019</v>
      </c>
      <c r="B583">
        <v>2019</v>
      </c>
      <c r="C583">
        <v>0</v>
      </c>
      <c r="D583" t="s">
        <v>1078</v>
      </c>
      <c r="E583">
        <v>5</v>
      </c>
      <c r="F583" t="s">
        <v>311</v>
      </c>
      <c r="G583" t="s">
        <v>312</v>
      </c>
      <c r="H583" t="s">
        <v>313</v>
      </c>
      <c r="I583">
        <v>66318</v>
      </c>
      <c r="J583">
        <v>64250</v>
      </c>
      <c r="K583">
        <v>130568</v>
      </c>
      <c r="L583">
        <v>121419</v>
      </c>
      <c r="M583">
        <v>111487</v>
      </c>
      <c r="N583">
        <v>232906</v>
      </c>
      <c r="O583">
        <v>355817</v>
      </c>
      <c r="P583">
        <v>431737</v>
      </c>
      <c r="Q583">
        <v>787554</v>
      </c>
      <c r="R583">
        <v>1854810</v>
      </c>
      <c r="S583">
        <v>2196381</v>
      </c>
      <c r="T583">
        <v>4051191</v>
      </c>
    </row>
    <row r="584" spans="1:20" x14ac:dyDescent="0.25">
      <c r="A584">
        <v>2019</v>
      </c>
      <c r="B584">
        <v>2019</v>
      </c>
      <c r="C584">
        <v>0</v>
      </c>
      <c r="D584" t="s">
        <v>1078</v>
      </c>
      <c r="E584">
        <v>5</v>
      </c>
      <c r="F584" t="s">
        <v>314</v>
      </c>
      <c r="G584" t="s">
        <v>315</v>
      </c>
      <c r="H584" t="s">
        <v>316</v>
      </c>
      <c r="I584">
        <v>304711</v>
      </c>
      <c r="J584">
        <v>568826</v>
      </c>
      <c r="K584">
        <v>873537</v>
      </c>
      <c r="L584">
        <v>438557</v>
      </c>
      <c r="M584">
        <v>808185</v>
      </c>
      <c r="N584">
        <v>1246742</v>
      </c>
      <c r="O584">
        <v>3656857</v>
      </c>
      <c r="P584">
        <v>7133300</v>
      </c>
      <c r="Q584">
        <v>10790157</v>
      </c>
      <c r="R584">
        <v>15544303</v>
      </c>
      <c r="S584">
        <v>32332637</v>
      </c>
      <c r="T584">
        <v>47876940</v>
      </c>
    </row>
    <row r="585" spans="1:20" x14ac:dyDescent="0.25">
      <c r="A585">
        <v>2019</v>
      </c>
      <c r="B585">
        <v>2019</v>
      </c>
      <c r="C585">
        <v>0</v>
      </c>
      <c r="D585" t="s">
        <v>1078</v>
      </c>
      <c r="E585">
        <v>5</v>
      </c>
      <c r="F585" t="s">
        <v>317</v>
      </c>
      <c r="G585" t="s">
        <v>318</v>
      </c>
      <c r="H585" t="s">
        <v>319</v>
      </c>
      <c r="I585">
        <v>173129</v>
      </c>
      <c r="J585">
        <v>324258</v>
      </c>
      <c r="K585">
        <v>497387</v>
      </c>
      <c r="L585">
        <v>248564</v>
      </c>
      <c r="M585">
        <v>490885</v>
      </c>
      <c r="N585">
        <v>739449</v>
      </c>
      <c r="O585">
        <v>5413140</v>
      </c>
      <c r="P585">
        <v>10375062</v>
      </c>
      <c r="Q585">
        <v>15788202</v>
      </c>
      <c r="R585">
        <v>19062491</v>
      </c>
      <c r="S585">
        <v>40680020</v>
      </c>
      <c r="T585">
        <v>59742511</v>
      </c>
    </row>
    <row r="586" spans="1:20" x14ac:dyDescent="0.25">
      <c r="A586">
        <v>2019</v>
      </c>
      <c r="B586">
        <v>2019</v>
      </c>
      <c r="C586">
        <v>0</v>
      </c>
      <c r="D586" t="s">
        <v>1078</v>
      </c>
      <c r="E586">
        <v>5</v>
      </c>
      <c r="F586" t="s">
        <v>320</v>
      </c>
      <c r="G586" t="s">
        <v>321</v>
      </c>
      <c r="H586" t="s">
        <v>322</v>
      </c>
      <c r="I586">
        <v>18792</v>
      </c>
      <c r="J586">
        <v>43592</v>
      </c>
      <c r="K586">
        <v>62384</v>
      </c>
      <c r="L586">
        <v>21877</v>
      </c>
      <c r="M586">
        <v>56686</v>
      </c>
      <c r="N586">
        <v>78563</v>
      </c>
      <c r="O586">
        <v>1607784</v>
      </c>
      <c r="P586">
        <v>1290367</v>
      </c>
      <c r="Q586">
        <v>2898151</v>
      </c>
      <c r="R586">
        <v>4089219</v>
      </c>
      <c r="S586">
        <v>3262803</v>
      </c>
      <c r="T586">
        <v>7352022</v>
      </c>
    </row>
    <row r="587" spans="1:20" x14ac:dyDescent="0.25">
      <c r="A587">
        <v>2019</v>
      </c>
      <c r="B587">
        <v>2019</v>
      </c>
      <c r="C587">
        <v>0</v>
      </c>
      <c r="D587" t="s">
        <v>1078</v>
      </c>
      <c r="E587">
        <v>5</v>
      </c>
      <c r="F587" t="s">
        <v>323</v>
      </c>
      <c r="G587" t="s">
        <v>324</v>
      </c>
      <c r="H587" t="s">
        <v>325</v>
      </c>
      <c r="I587">
        <v>44345</v>
      </c>
      <c r="J587">
        <v>69868</v>
      </c>
      <c r="K587">
        <v>114213</v>
      </c>
      <c r="L587">
        <v>65804</v>
      </c>
      <c r="M587">
        <v>115865</v>
      </c>
      <c r="N587">
        <v>181669</v>
      </c>
      <c r="O587">
        <v>674560</v>
      </c>
      <c r="P587">
        <v>950921</v>
      </c>
      <c r="Q587">
        <v>1625481</v>
      </c>
      <c r="R587">
        <v>2085241</v>
      </c>
      <c r="S587">
        <v>3035818</v>
      </c>
      <c r="T587">
        <v>5121059</v>
      </c>
    </row>
    <row r="588" spans="1:20" x14ac:dyDescent="0.25">
      <c r="A588">
        <v>2019</v>
      </c>
      <c r="B588">
        <v>2019</v>
      </c>
      <c r="C588">
        <v>0</v>
      </c>
      <c r="D588" t="s">
        <v>1078</v>
      </c>
      <c r="E588">
        <v>5</v>
      </c>
      <c r="F588" t="s">
        <v>326</v>
      </c>
      <c r="G588" t="s">
        <v>327</v>
      </c>
      <c r="H588" t="s">
        <v>328</v>
      </c>
      <c r="I588">
        <v>29423</v>
      </c>
      <c r="J588">
        <v>23281</v>
      </c>
      <c r="K588">
        <v>52704</v>
      </c>
      <c r="L588">
        <v>44859</v>
      </c>
      <c r="M588">
        <v>35673</v>
      </c>
      <c r="N588">
        <v>80532</v>
      </c>
      <c r="O588">
        <v>296008</v>
      </c>
      <c r="P588">
        <v>233573</v>
      </c>
      <c r="Q588">
        <v>529581</v>
      </c>
      <c r="R588">
        <v>1220827</v>
      </c>
      <c r="S588">
        <v>1014936</v>
      </c>
      <c r="T588">
        <v>2235763</v>
      </c>
    </row>
    <row r="589" spans="1:20" x14ac:dyDescent="0.25">
      <c r="A589">
        <v>2019</v>
      </c>
      <c r="B589">
        <v>2019</v>
      </c>
      <c r="C589">
        <v>0</v>
      </c>
      <c r="D589" t="s">
        <v>1078</v>
      </c>
      <c r="E589">
        <v>5</v>
      </c>
      <c r="F589" t="s">
        <v>329</v>
      </c>
      <c r="G589" t="s">
        <v>330</v>
      </c>
      <c r="H589" t="s">
        <v>331</v>
      </c>
      <c r="I589">
        <v>32945</v>
      </c>
      <c r="J589">
        <v>18075</v>
      </c>
      <c r="K589">
        <v>51020</v>
      </c>
      <c r="L589">
        <v>53527</v>
      </c>
      <c r="M589">
        <v>29242</v>
      </c>
      <c r="N589">
        <v>82769</v>
      </c>
      <c r="O589">
        <v>2097850</v>
      </c>
      <c r="P589">
        <v>1543651</v>
      </c>
      <c r="Q589">
        <v>3641501</v>
      </c>
      <c r="R589">
        <v>7404233</v>
      </c>
      <c r="S589">
        <v>4512861</v>
      </c>
      <c r="T589">
        <v>11917094</v>
      </c>
    </row>
    <row r="590" spans="1:20" x14ac:dyDescent="0.25">
      <c r="A590">
        <v>2019</v>
      </c>
      <c r="B590">
        <v>2019</v>
      </c>
      <c r="C590">
        <v>0</v>
      </c>
      <c r="D590" t="s">
        <v>1078</v>
      </c>
      <c r="E590">
        <v>5</v>
      </c>
      <c r="F590" t="s">
        <v>332</v>
      </c>
      <c r="G590" t="s">
        <v>333</v>
      </c>
      <c r="H590" t="s">
        <v>334</v>
      </c>
      <c r="I590">
        <v>47055</v>
      </c>
      <c r="J590">
        <v>28363</v>
      </c>
      <c r="K590">
        <v>75418</v>
      </c>
      <c r="L590">
        <v>74182</v>
      </c>
      <c r="M590">
        <v>42737</v>
      </c>
      <c r="N590">
        <v>116919</v>
      </c>
      <c r="O590">
        <v>1391155</v>
      </c>
      <c r="P590">
        <v>904918</v>
      </c>
      <c r="Q590">
        <v>2296073</v>
      </c>
      <c r="R590">
        <v>4937531</v>
      </c>
      <c r="S590">
        <v>2675447</v>
      </c>
      <c r="T590">
        <v>7612978</v>
      </c>
    </row>
    <row r="591" spans="1:20" x14ac:dyDescent="0.25">
      <c r="A591">
        <v>2019</v>
      </c>
      <c r="B591">
        <v>2019</v>
      </c>
      <c r="C591">
        <v>0</v>
      </c>
      <c r="D591" t="s">
        <v>1078</v>
      </c>
      <c r="E591">
        <v>5</v>
      </c>
      <c r="F591" t="s">
        <v>116</v>
      </c>
      <c r="G591" t="s">
        <v>116</v>
      </c>
      <c r="H591" t="s">
        <v>335</v>
      </c>
      <c r="I591">
        <v>762</v>
      </c>
      <c r="J591">
        <v>960</v>
      </c>
      <c r="K591">
        <v>1722</v>
      </c>
      <c r="L591">
        <v>791</v>
      </c>
      <c r="M591">
        <v>997</v>
      </c>
      <c r="N591">
        <v>1788</v>
      </c>
      <c r="O591">
        <v>86377</v>
      </c>
      <c r="P591">
        <v>187502</v>
      </c>
      <c r="Q591">
        <v>273879</v>
      </c>
      <c r="R591">
        <v>182640</v>
      </c>
      <c r="S591">
        <v>361966</v>
      </c>
      <c r="T591">
        <v>544606</v>
      </c>
    </row>
    <row r="592" spans="1:20" x14ac:dyDescent="0.25">
      <c r="A592">
        <v>2019</v>
      </c>
      <c r="B592">
        <v>2019</v>
      </c>
      <c r="C592">
        <v>0</v>
      </c>
      <c r="D592" t="s">
        <v>1078</v>
      </c>
      <c r="E592">
        <v>6</v>
      </c>
      <c r="F592" t="s">
        <v>118</v>
      </c>
      <c r="G592" t="s">
        <v>336</v>
      </c>
      <c r="H592" t="s">
        <v>337</v>
      </c>
      <c r="I592">
        <v>14180</v>
      </c>
      <c r="J592">
        <v>14504</v>
      </c>
      <c r="K592">
        <v>28684</v>
      </c>
      <c r="L592">
        <v>19867</v>
      </c>
      <c r="M592">
        <v>19760</v>
      </c>
      <c r="N592">
        <v>39627</v>
      </c>
      <c r="O592">
        <v>133274</v>
      </c>
      <c r="P592">
        <v>161076</v>
      </c>
      <c r="Q592">
        <v>294350</v>
      </c>
      <c r="R592">
        <v>297349</v>
      </c>
      <c r="S592">
        <v>375628</v>
      </c>
      <c r="T592">
        <v>672977</v>
      </c>
    </row>
    <row r="593" spans="1:20" x14ac:dyDescent="0.25">
      <c r="A593">
        <v>2019</v>
      </c>
      <c r="B593">
        <v>2019</v>
      </c>
      <c r="C593">
        <v>0</v>
      </c>
      <c r="D593" t="s">
        <v>1078</v>
      </c>
      <c r="E593">
        <v>6</v>
      </c>
      <c r="F593" t="s">
        <v>338</v>
      </c>
      <c r="G593" t="s">
        <v>339</v>
      </c>
      <c r="H593" t="s">
        <v>340</v>
      </c>
      <c r="I593">
        <v>7671</v>
      </c>
      <c r="J593">
        <v>7002</v>
      </c>
      <c r="K593">
        <v>14673</v>
      </c>
      <c r="L593">
        <v>13537</v>
      </c>
      <c r="M593">
        <v>12204</v>
      </c>
      <c r="N593">
        <v>25741</v>
      </c>
      <c r="O593">
        <v>46508</v>
      </c>
      <c r="P593">
        <v>47800</v>
      </c>
      <c r="Q593">
        <v>94308</v>
      </c>
      <c r="R593">
        <v>163937</v>
      </c>
      <c r="S593">
        <v>165818</v>
      </c>
      <c r="T593">
        <v>329755</v>
      </c>
    </row>
    <row r="594" spans="1:20" x14ac:dyDescent="0.25">
      <c r="A594">
        <v>2019</v>
      </c>
      <c r="B594">
        <v>2019</v>
      </c>
      <c r="C594">
        <v>0</v>
      </c>
      <c r="D594" t="s">
        <v>1078</v>
      </c>
      <c r="E594">
        <v>6</v>
      </c>
      <c r="F594" t="s">
        <v>341</v>
      </c>
      <c r="G594" t="s">
        <v>342</v>
      </c>
      <c r="H594" t="s">
        <v>343</v>
      </c>
      <c r="I594">
        <v>128056</v>
      </c>
      <c r="J594">
        <v>156519</v>
      </c>
      <c r="K594">
        <v>284575</v>
      </c>
      <c r="L594">
        <v>217665</v>
      </c>
      <c r="M594">
        <v>253879</v>
      </c>
      <c r="N594">
        <v>471544</v>
      </c>
      <c r="O594">
        <v>685279</v>
      </c>
      <c r="P594">
        <v>1044961</v>
      </c>
      <c r="Q594">
        <v>1730240</v>
      </c>
      <c r="R594">
        <v>2896351</v>
      </c>
      <c r="S594">
        <v>4255465</v>
      </c>
      <c r="T594">
        <v>7151816</v>
      </c>
    </row>
    <row r="595" spans="1:20" x14ac:dyDescent="0.25">
      <c r="A595">
        <v>2019</v>
      </c>
      <c r="B595">
        <v>2019</v>
      </c>
      <c r="C595">
        <v>0</v>
      </c>
      <c r="D595" t="s">
        <v>1078</v>
      </c>
      <c r="E595">
        <v>6</v>
      </c>
      <c r="F595" t="s">
        <v>344</v>
      </c>
      <c r="G595" t="s">
        <v>345</v>
      </c>
      <c r="H595" t="s">
        <v>346</v>
      </c>
      <c r="I595">
        <v>63047</v>
      </c>
      <c r="J595">
        <v>91541</v>
      </c>
      <c r="K595">
        <v>154588</v>
      </c>
      <c r="L595">
        <v>88650</v>
      </c>
      <c r="M595">
        <v>124670</v>
      </c>
      <c r="N595">
        <v>213320</v>
      </c>
      <c r="O595">
        <v>259886</v>
      </c>
      <c r="P595">
        <v>418748</v>
      </c>
      <c r="Q595">
        <v>678634</v>
      </c>
      <c r="R595">
        <v>911214</v>
      </c>
      <c r="S595">
        <v>1502332</v>
      </c>
      <c r="T595">
        <v>2413546</v>
      </c>
    </row>
    <row r="596" spans="1:20" x14ac:dyDescent="0.25">
      <c r="A596">
        <v>2019</v>
      </c>
      <c r="B596">
        <v>2019</v>
      </c>
      <c r="C596">
        <v>0</v>
      </c>
      <c r="D596" t="s">
        <v>1078</v>
      </c>
      <c r="E596">
        <v>6</v>
      </c>
      <c r="F596" t="s">
        <v>347</v>
      </c>
      <c r="G596" t="s">
        <v>348</v>
      </c>
      <c r="H596" t="s">
        <v>349</v>
      </c>
      <c r="I596">
        <v>17986</v>
      </c>
      <c r="J596">
        <v>40155</v>
      </c>
      <c r="K596">
        <v>58141</v>
      </c>
      <c r="L596">
        <v>31728</v>
      </c>
      <c r="M596">
        <v>67020</v>
      </c>
      <c r="N596">
        <v>98748</v>
      </c>
      <c r="O596">
        <v>98337</v>
      </c>
      <c r="P596">
        <v>236996</v>
      </c>
      <c r="Q596">
        <v>335333</v>
      </c>
      <c r="R596">
        <v>549473</v>
      </c>
      <c r="S596">
        <v>1435524</v>
      </c>
      <c r="T596">
        <v>1984997</v>
      </c>
    </row>
    <row r="597" spans="1:20" x14ac:dyDescent="0.25">
      <c r="A597">
        <v>2019</v>
      </c>
      <c r="B597">
        <v>2019</v>
      </c>
      <c r="C597">
        <v>0</v>
      </c>
      <c r="D597" t="s">
        <v>1078</v>
      </c>
      <c r="E597">
        <v>6</v>
      </c>
      <c r="F597" t="s">
        <v>350</v>
      </c>
      <c r="G597" t="s">
        <v>351</v>
      </c>
      <c r="H597" t="s">
        <v>352</v>
      </c>
      <c r="I597">
        <v>529578</v>
      </c>
      <c r="J597">
        <v>516454</v>
      </c>
      <c r="K597">
        <v>1046032</v>
      </c>
      <c r="L597">
        <v>780342</v>
      </c>
      <c r="M597">
        <v>728867</v>
      </c>
      <c r="N597">
        <v>1509209</v>
      </c>
      <c r="O597">
        <v>4270737</v>
      </c>
      <c r="P597">
        <v>6367558</v>
      </c>
      <c r="Q597">
        <v>10638295</v>
      </c>
      <c r="R597">
        <v>15265000</v>
      </c>
      <c r="S597">
        <v>22681397</v>
      </c>
      <c r="T597">
        <v>37946397</v>
      </c>
    </row>
    <row r="598" spans="1:20" x14ac:dyDescent="0.25">
      <c r="A598">
        <v>2019</v>
      </c>
      <c r="B598">
        <v>2019</v>
      </c>
      <c r="C598">
        <v>0</v>
      </c>
      <c r="D598" t="s">
        <v>1078</v>
      </c>
      <c r="E598">
        <v>6</v>
      </c>
      <c r="F598" t="s">
        <v>353</v>
      </c>
      <c r="G598" t="s">
        <v>354</v>
      </c>
      <c r="H598" t="s">
        <v>355</v>
      </c>
      <c r="I598">
        <v>196584</v>
      </c>
      <c r="J598">
        <v>235256</v>
      </c>
      <c r="K598">
        <v>431840</v>
      </c>
      <c r="L598">
        <v>241874</v>
      </c>
      <c r="M598">
        <v>287993</v>
      </c>
      <c r="N598">
        <v>529867</v>
      </c>
      <c r="O598">
        <v>1970823</v>
      </c>
      <c r="P598">
        <v>3087251</v>
      </c>
      <c r="Q598">
        <v>5058074</v>
      </c>
      <c r="R598">
        <v>5518657</v>
      </c>
      <c r="S598">
        <v>9126519</v>
      </c>
      <c r="T598">
        <v>14645176</v>
      </c>
    </row>
    <row r="599" spans="1:20" x14ac:dyDescent="0.25">
      <c r="A599">
        <v>2019</v>
      </c>
      <c r="B599">
        <v>2019</v>
      </c>
      <c r="C599">
        <v>0</v>
      </c>
      <c r="D599" t="s">
        <v>1078</v>
      </c>
      <c r="E599">
        <v>6</v>
      </c>
      <c r="F599" t="s">
        <v>356</v>
      </c>
      <c r="G599" t="s">
        <v>357</v>
      </c>
      <c r="H599" t="s">
        <v>358</v>
      </c>
      <c r="I599">
        <v>188232</v>
      </c>
      <c r="J599">
        <v>155170</v>
      </c>
      <c r="K599">
        <v>343402</v>
      </c>
      <c r="L599">
        <v>296823</v>
      </c>
      <c r="M599">
        <v>229972</v>
      </c>
      <c r="N599">
        <v>526795</v>
      </c>
      <c r="O599">
        <v>1529343</v>
      </c>
      <c r="P599">
        <v>1639579</v>
      </c>
      <c r="Q599">
        <v>3168922</v>
      </c>
      <c r="R599">
        <v>6080541</v>
      </c>
      <c r="S599">
        <v>6226902</v>
      </c>
      <c r="T599">
        <v>12307443</v>
      </c>
    </row>
    <row r="600" spans="1:20" x14ac:dyDescent="0.25">
      <c r="A600">
        <v>2019</v>
      </c>
      <c r="B600">
        <v>2019</v>
      </c>
      <c r="C600">
        <v>0</v>
      </c>
      <c r="D600" t="s">
        <v>1078</v>
      </c>
      <c r="E600">
        <v>6</v>
      </c>
      <c r="F600" t="s">
        <v>359</v>
      </c>
      <c r="G600" t="s">
        <v>360</v>
      </c>
      <c r="H600" t="s">
        <v>361</v>
      </c>
      <c r="I600">
        <v>13866</v>
      </c>
      <c r="J600">
        <v>11518</v>
      </c>
      <c r="K600">
        <v>25384</v>
      </c>
      <c r="L600">
        <v>20793</v>
      </c>
      <c r="M600">
        <v>17550</v>
      </c>
      <c r="N600">
        <v>38343</v>
      </c>
      <c r="O600">
        <v>96735</v>
      </c>
      <c r="P600">
        <v>116369</v>
      </c>
      <c r="Q600">
        <v>213104</v>
      </c>
      <c r="R600">
        <v>313888</v>
      </c>
      <c r="S600">
        <v>364873</v>
      </c>
      <c r="T600">
        <v>678761</v>
      </c>
    </row>
    <row r="601" spans="1:20" x14ac:dyDescent="0.25">
      <c r="A601">
        <v>2019</v>
      </c>
      <c r="B601">
        <v>2019</v>
      </c>
      <c r="C601">
        <v>0</v>
      </c>
      <c r="D601" t="s">
        <v>1078</v>
      </c>
      <c r="E601">
        <v>6</v>
      </c>
      <c r="F601" t="s">
        <v>362</v>
      </c>
      <c r="G601" t="s">
        <v>363</v>
      </c>
      <c r="H601" t="s">
        <v>364</v>
      </c>
      <c r="I601">
        <v>206173</v>
      </c>
      <c r="J601">
        <v>200320</v>
      </c>
      <c r="K601">
        <v>406493</v>
      </c>
      <c r="L601">
        <v>354520</v>
      </c>
      <c r="M601">
        <v>328223</v>
      </c>
      <c r="N601">
        <v>682743</v>
      </c>
      <c r="O601">
        <v>547477</v>
      </c>
      <c r="P601">
        <v>547490</v>
      </c>
      <c r="Q601">
        <v>1094967</v>
      </c>
      <c r="R601">
        <v>2388874</v>
      </c>
      <c r="S601">
        <v>2313262</v>
      </c>
      <c r="T601">
        <v>4702136</v>
      </c>
    </row>
    <row r="602" spans="1:20" x14ac:dyDescent="0.25">
      <c r="A602">
        <v>2019</v>
      </c>
      <c r="B602">
        <v>2019</v>
      </c>
      <c r="C602">
        <v>0</v>
      </c>
      <c r="D602" t="s">
        <v>1078</v>
      </c>
      <c r="E602">
        <v>6</v>
      </c>
      <c r="F602" t="s">
        <v>365</v>
      </c>
      <c r="G602" t="s">
        <v>119</v>
      </c>
      <c r="H602" t="s">
        <v>366</v>
      </c>
      <c r="I602">
        <v>95449</v>
      </c>
      <c r="J602">
        <v>99194</v>
      </c>
      <c r="K602">
        <v>194643</v>
      </c>
      <c r="L602">
        <v>138550</v>
      </c>
      <c r="M602">
        <v>138791</v>
      </c>
      <c r="N602">
        <v>277341</v>
      </c>
      <c r="O602">
        <v>526338</v>
      </c>
      <c r="P602">
        <v>701181</v>
      </c>
      <c r="Q602">
        <v>1227519</v>
      </c>
      <c r="R602">
        <v>1506879</v>
      </c>
      <c r="S602">
        <v>1916631</v>
      </c>
      <c r="T602">
        <v>3423510</v>
      </c>
    </row>
    <row r="603" spans="1:20" x14ac:dyDescent="0.25">
      <c r="A603">
        <v>2019</v>
      </c>
      <c r="B603">
        <v>2019</v>
      </c>
      <c r="C603">
        <v>0</v>
      </c>
      <c r="D603" t="s">
        <v>1078</v>
      </c>
      <c r="E603">
        <v>7</v>
      </c>
      <c r="F603" t="s">
        <v>121</v>
      </c>
      <c r="G603" t="s">
        <v>367</v>
      </c>
      <c r="H603" t="s">
        <v>368</v>
      </c>
      <c r="I603">
        <v>34503</v>
      </c>
      <c r="J603">
        <v>42165</v>
      </c>
      <c r="K603">
        <v>76668</v>
      </c>
      <c r="L603">
        <v>47757</v>
      </c>
      <c r="M603">
        <v>58447</v>
      </c>
      <c r="N603">
        <v>106204</v>
      </c>
      <c r="O603">
        <v>1692145</v>
      </c>
      <c r="P603">
        <v>3043738</v>
      </c>
      <c r="Q603">
        <v>4735883</v>
      </c>
      <c r="R603">
        <v>3172648</v>
      </c>
      <c r="S603">
        <v>5891912</v>
      </c>
      <c r="T603">
        <v>9064560</v>
      </c>
    </row>
    <row r="604" spans="1:20" x14ac:dyDescent="0.25">
      <c r="A604">
        <v>2019</v>
      </c>
      <c r="B604">
        <v>2019</v>
      </c>
      <c r="C604">
        <v>0</v>
      </c>
      <c r="D604" t="s">
        <v>1078</v>
      </c>
      <c r="E604">
        <v>7</v>
      </c>
      <c r="F604" t="s">
        <v>369</v>
      </c>
      <c r="G604" t="s">
        <v>370</v>
      </c>
      <c r="H604" t="s">
        <v>371</v>
      </c>
      <c r="I604">
        <v>25213</v>
      </c>
      <c r="J604">
        <v>22839</v>
      </c>
      <c r="K604">
        <v>48052</v>
      </c>
      <c r="L604">
        <v>30164</v>
      </c>
      <c r="M604">
        <v>26790</v>
      </c>
      <c r="N604">
        <v>56954</v>
      </c>
      <c r="O604">
        <v>2241595</v>
      </c>
      <c r="P604">
        <v>2881754</v>
      </c>
      <c r="Q604">
        <v>5123349</v>
      </c>
      <c r="R604">
        <v>3419615</v>
      </c>
      <c r="S604">
        <v>4497828</v>
      </c>
      <c r="T604">
        <v>7917443</v>
      </c>
    </row>
    <row r="605" spans="1:20" x14ac:dyDescent="0.25">
      <c r="A605">
        <v>2019</v>
      </c>
      <c r="B605">
        <v>2019</v>
      </c>
      <c r="C605">
        <v>0</v>
      </c>
      <c r="D605" t="s">
        <v>1078</v>
      </c>
      <c r="E605">
        <v>7</v>
      </c>
      <c r="F605" t="s">
        <v>372</v>
      </c>
      <c r="G605" t="s">
        <v>373</v>
      </c>
      <c r="H605" t="s">
        <v>374</v>
      </c>
      <c r="I605">
        <v>28588</v>
      </c>
      <c r="J605">
        <v>32900</v>
      </c>
      <c r="K605">
        <v>61488</v>
      </c>
      <c r="L605">
        <v>53439</v>
      </c>
      <c r="M605">
        <v>61446</v>
      </c>
      <c r="N605">
        <v>114885</v>
      </c>
      <c r="O605">
        <v>861035</v>
      </c>
      <c r="P605">
        <v>1189230</v>
      </c>
      <c r="Q605">
        <v>2050265</v>
      </c>
      <c r="R605">
        <v>1811612</v>
      </c>
      <c r="S605">
        <v>2521806</v>
      </c>
      <c r="T605">
        <v>4333418</v>
      </c>
    </row>
    <row r="606" spans="1:20" x14ac:dyDescent="0.25">
      <c r="A606">
        <v>2019</v>
      </c>
      <c r="B606">
        <v>2019</v>
      </c>
      <c r="C606">
        <v>0</v>
      </c>
      <c r="D606" t="s">
        <v>1078</v>
      </c>
      <c r="E606">
        <v>7</v>
      </c>
      <c r="F606" t="s">
        <v>375</v>
      </c>
      <c r="G606" t="s">
        <v>376</v>
      </c>
      <c r="H606" t="s">
        <v>377</v>
      </c>
      <c r="I606">
        <v>101716</v>
      </c>
      <c r="J606">
        <v>135274</v>
      </c>
      <c r="K606">
        <v>236990</v>
      </c>
      <c r="L606">
        <v>157672</v>
      </c>
      <c r="M606">
        <v>214212</v>
      </c>
      <c r="N606">
        <v>371884</v>
      </c>
      <c r="O606">
        <v>2618879</v>
      </c>
      <c r="P606">
        <v>3948121</v>
      </c>
      <c r="Q606">
        <v>6567000</v>
      </c>
      <c r="R606">
        <v>7426902</v>
      </c>
      <c r="S606">
        <v>11493389</v>
      </c>
      <c r="T606">
        <v>18920291</v>
      </c>
    </row>
    <row r="607" spans="1:20" x14ac:dyDescent="0.25">
      <c r="A607">
        <v>2019</v>
      </c>
      <c r="B607">
        <v>2019</v>
      </c>
      <c r="C607">
        <v>0</v>
      </c>
      <c r="D607" t="s">
        <v>1078</v>
      </c>
      <c r="E607">
        <v>7</v>
      </c>
      <c r="F607" t="s">
        <v>378</v>
      </c>
      <c r="G607" t="s">
        <v>379</v>
      </c>
      <c r="H607" t="s">
        <v>380</v>
      </c>
      <c r="I607">
        <v>69094</v>
      </c>
      <c r="J607">
        <v>73884</v>
      </c>
      <c r="K607">
        <v>142978</v>
      </c>
      <c r="L607">
        <v>125955</v>
      </c>
      <c r="M607">
        <v>125583</v>
      </c>
      <c r="N607">
        <v>251538</v>
      </c>
      <c r="O607">
        <v>2568941</v>
      </c>
      <c r="P607">
        <v>3558498</v>
      </c>
      <c r="Q607">
        <v>6127439</v>
      </c>
      <c r="R607">
        <v>7977063</v>
      </c>
      <c r="S607">
        <v>10798402</v>
      </c>
      <c r="T607">
        <v>18775465</v>
      </c>
    </row>
    <row r="608" spans="1:20" x14ac:dyDescent="0.25">
      <c r="A608">
        <v>2019</v>
      </c>
      <c r="B608">
        <v>2019</v>
      </c>
      <c r="C608">
        <v>0</v>
      </c>
      <c r="D608" t="s">
        <v>1078</v>
      </c>
      <c r="E608">
        <v>7</v>
      </c>
      <c r="F608" t="s">
        <v>381</v>
      </c>
      <c r="G608" t="s">
        <v>382</v>
      </c>
      <c r="H608" t="s">
        <v>383</v>
      </c>
      <c r="I608">
        <v>61761</v>
      </c>
      <c r="J608">
        <v>86726</v>
      </c>
      <c r="K608">
        <v>148487</v>
      </c>
      <c r="L608">
        <v>91205</v>
      </c>
      <c r="M608">
        <v>124587</v>
      </c>
      <c r="N608">
        <v>215792</v>
      </c>
      <c r="O608">
        <v>1297823</v>
      </c>
      <c r="P608">
        <v>2002841</v>
      </c>
      <c r="Q608">
        <v>3300664</v>
      </c>
      <c r="R608">
        <v>4750807</v>
      </c>
      <c r="S608">
        <v>7365703</v>
      </c>
      <c r="T608">
        <v>12116510</v>
      </c>
    </row>
    <row r="609" spans="1:20" x14ac:dyDescent="0.25">
      <c r="A609">
        <v>2019</v>
      </c>
      <c r="B609">
        <v>2019</v>
      </c>
      <c r="C609">
        <v>0</v>
      </c>
      <c r="D609" t="s">
        <v>1078</v>
      </c>
      <c r="E609">
        <v>7</v>
      </c>
      <c r="F609" t="s">
        <v>384</v>
      </c>
      <c r="G609" t="s">
        <v>385</v>
      </c>
      <c r="H609" t="s">
        <v>386</v>
      </c>
      <c r="I609">
        <v>13291</v>
      </c>
      <c r="J609">
        <v>12933</v>
      </c>
      <c r="K609">
        <v>26224</v>
      </c>
      <c r="L609">
        <v>18138</v>
      </c>
      <c r="M609">
        <v>17219</v>
      </c>
      <c r="N609">
        <v>35357</v>
      </c>
      <c r="O609">
        <v>682379</v>
      </c>
      <c r="P609">
        <v>1182793</v>
      </c>
      <c r="Q609">
        <v>1865172</v>
      </c>
      <c r="R609">
        <v>1411781</v>
      </c>
      <c r="S609">
        <v>2450178</v>
      </c>
      <c r="T609">
        <v>3861959</v>
      </c>
    </row>
    <row r="610" spans="1:20" x14ac:dyDescent="0.25">
      <c r="A610">
        <v>2019</v>
      </c>
      <c r="B610">
        <v>2019</v>
      </c>
      <c r="C610">
        <v>0</v>
      </c>
      <c r="D610" t="s">
        <v>1078</v>
      </c>
      <c r="E610">
        <v>7</v>
      </c>
      <c r="F610" t="s">
        <v>387</v>
      </c>
      <c r="G610" t="s">
        <v>388</v>
      </c>
      <c r="H610" t="s">
        <v>1079</v>
      </c>
      <c r="I610">
        <v>13078</v>
      </c>
      <c r="J610">
        <v>16711</v>
      </c>
      <c r="K610">
        <v>29789</v>
      </c>
      <c r="L610">
        <v>16476</v>
      </c>
      <c r="M610">
        <v>20671</v>
      </c>
      <c r="N610">
        <v>37147</v>
      </c>
      <c r="O610">
        <v>608538</v>
      </c>
      <c r="P610">
        <v>881330</v>
      </c>
      <c r="Q610">
        <v>1489868</v>
      </c>
      <c r="R610">
        <v>1419442</v>
      </c>
      <c r="S610">
        <v>2044326</v>
      </c>
      <c r="T610">
        <v>3463768</v>
      </c>
    </row>
    <row r="611" spans="1:20" x14ac:dyDescent="0.25">
      <c r="A611">
        <v>2019</v>
      </c>
      <c r="B611">
        <v>2019</v>
      </c>
      <c r="C611">
        <v>0</v>
      </c>
      <c r="D611" t="s">
        <v>1078</v>
      </c>
      <c r="E611">
        <v>7</v>
      </c>
      <c r="F611" t="s">
        <v>389</v>
      </c>
      <c r="G611" t="s">
        <v>390</v>
      </c>
      <c r="H611" t="s">
        <v>847</v>
      </c>
      <c r="I611">
        <v>32477</v>
      </c>
      <c r="J611">
        <v>37985</v>
      </c>
      <c r="K611">
        <v>70462</v>
      </c>
      <c r="L611">
        <v>52641</v>
      </c>
      <c r="M611">
        <v>62721</v>
      </c>
      <c r="N611">
        <v>115362</v>
      </c>
      <c r="O611">
        <v>6295766</v>
      </c>
      <c r="P611">
        <v>8998362</v>
      </c>
      <c r="Q611">
        <v>15294128</v>
      </c>
      <c r="R611">
        <v>25944917</v>
      </c>
      <c r="S611">
        <v>38057342</v>
      </c>
      <c r="T611">
        <v>64002259</v>
      </c>
    </row>
    <row r="612" spans="1:20" x14ac:dyDescent="0.25">
      <c r="A612">
        <v>2019</v>
      </c>
      <c r="B612">
        <v>2019</v>
      </c>
      <c r="C612">
        <v>0</v>
      </c>
      <c r="D612" t="s">
        <v>1078</v>
      </c>
      <c r="E612">
        <v>7</v>
      </c>
      <c r="F612" t="s">
        <v>391</v>
      </c>
      <c r="G612" t="s">
        <v>392</v>
      </c>
      <c r="H612" t="s">
        <v>393</v>
      </c>
      <c r="I612">
        <v>88037</v>
      </c>
      <c r="J612">
        <v>105484</v>
      </c>
      <c r="K612">
        <v>193521</v>
      </c>
      <c r="L612">
        <v>112896</v>
      </c>
      <c r="M612">
        <v>132699</v>
      </c>
      <c r="N612">
        <v>245595</v>
      </c>
      <c r="O612">
        <v>2756798</v>
      </c>
      <c r="P612">
        <v>3553656</v>
      </c>
      <c r="Q612">
        <v>6310454</v>
      </c>
      <c r="R612">
        <v>5640678</v>
      </c>
      <c r="S612">
        <v>7403004</v>
      </c>
      <c r="T612">
        <v>13043682</v>
      </c>
    </row>
    <row r="613" spans="1:20" x14ac:dyDescent="0.25">
      <c r="A613">
        <v>2019</v>
      </c>
      <c r="B613">
        <v>2019</v>
      </c>
      <c r="C613">
        <v>0</v>
      </c>
      <c r="D613" t="s">
        <v>1078</v>
      </c>
      <c r="E613">
        <v>7</v>
      </c>
      <c r="F613" t="s">
        <v>394</v>
      </c>
      <c r="G613" t="s">
        <v>122</v>
      </c>
      <c r="H613" t="s">
        <v>395</v>
      </c>
      <c r="I613">
        <v>29424</v>
      </c>
      <c r="J613">
        <v>31628</v>
      </c>
      <c r="K613">
        <v>61052</v>
      </c>
      <c r="L613">
        <v>33527</v>
      </c>
      <c r="M613">
        <v>35604</v>
      </c>
      <c r="N613">
        <v>69131</v>
      </c>
      <c r="O613">
        <v>499582</v>
      </c>
      <c r="P613">
        <v>696600</v>
      </c>
      <c r="Q613">
        <v>1196182</v>
      </c>
      <c r="R613">
        <v>895173</v>
      </c>
      <c r="S613">
        <v>1259626</v>
      </c>
      <c r="T613">
        <v>2154799</v>
      </c>
    </row>
    <row r="614" spans="1:20" x14ac:dyDescent="0.25">
      <c r="A614">
        <v>2019</v>
      </c>
      <c r="B614">
        <v>2019</v>
      </c>
      <c r="C614">
        <v>0</v>
      </c>
      <c r="D614" t="s">
        <v>1078</v>
      </c>
      <c r="E614">
        <v>8</v>
      </c>
      <c r="F614" t="s">
        <v>124</v>
      </c>
      <c r="G614" t="s">
        <v>396</v>
      </c>
      <c r="H614" t="s">
        <v>397</v>
      </c>
      <c r="I614">
        <v>15476</v>
      </c>
      <c r="J614">
        <v>14298</v>
      </c>
      <c r="K614">
        <v>29774</v>
      </c>
      <c r="L614">
        <v>18482</v>
      </c>
      <c r="M614">
        <v>16586</v>
      </c>
      <c r="N614">
        <v>35068</v>
      </c>
      <c r="O614">
        <v>3042541</v>
      </c>
      <c r="P614">
        <v>3518940</v>
      </c>
      <c r="Q614">
        <v>6561481</v>
      </c>
      <c r="R614">
        <v>5521163</v>
      </c>
      <c r="S614">
        <v>6300526</v>
      </c>
      <c r="T614">
        <v>11821689</v>
      </c>
    </row>
    <row r="615" spans="1:20" x14ac:dyDescent="0.25">
      <c r="A615">
        <v>2019</v>
      </c>
      <c r="B615">
        <v>2019</v>
      </c>
      <c r="C615">
        <v>0</v>
      </c>
      <c r="D615" t="s">
        <v>1078</v>
      </c>
      <c r="E615">
        <v>8</v>
      </c>
      <c r="F615" t="s">
        <v>398</v>
      </c>
      <c r="G615" t="s">
        <v>399</v>
      </c>
      <c r="H615" t="s">
        <v>400</v>
      </c>
      <c r="I615">
        <v>63733</v>
      </c>
      <c r="J615">
        <v>50779</v>
      </c>
      <c r="K615">
        <v>114512</v>
      </c>
      <c r="L615">
        <v>86730</v>
      </c>
      <c r="M615">
        <v>70336</v>
      </c>
      <c r="N615">
        <v>157066</v>
      </c>
      <c r="O615">
        <v>2378111</v>
      </c>
      <c r="P615">
        <v>2777968</v>
      </c>
      <c r="Q615">
        <v>5156079</v>
      </c>
      <c r="R615">
        <v>4568037</v>
      </c>
      <c r="S615">
        <v>5026604</v>
      </c>
      <c r="T615">
        <v>9594641</v>
      </c>
    </row>
    <row r="616" spans="1:20" x14ac:dyDescent="0.25">
      <c r="A616">
        <v>2019</v>
      </c>
      <c r="B616">
        <v>2019</v>
      </c>
      <c r="C616">
        <v>0</v>
      </c>
      <c r="D616" t="s">
        <v>1078</v>
      </c>
      <c r="E616">
        <v>8</v>
      </c>
      <c r="F616" t="s">
        <v>401</v>
      </c>
      <c r="G616" t="s">
        <v>402</v>
      </c>
      <c r="H616" t="s">
        <v>403</v>
      </c>
      <c r="I616">
        <v>38276</v>
      </c>
      <c r="J616">
        <v>63796</v>
      </c>
      <c r="K616">
        <v>102072</v>
      </c>
      <c r="L616">
        <v>42941</v>
      </c>
      <c r="M616">
        <v>72196</v>
      </c>
      <c r="N616">
        <v>115137</v>
      </c>
      <c r="O616">
        <v>615390</v>
      </c>
      <c r="P616">
        <v>1108737</v>
      </c>
      <c r="Q616">
        <v>1724127</v>
      </c>
      <c r="R616">
        <v>1464711</v>
      </c>
      <c r="S616">
        <v>2759834</v>
      </c>
      <c r="T616">
        <v>4224545</v>
      </c>
    </row>
    <row r="617" spans="1:20" x14ac:dyDescent="0.25">
      <c r="A617">
        <v>2019</v>
      </c>
      <c r="B617">
        <v>2019</v>
      </c>
      <c r="C617">
        <v>0</v>
      </c>
      <c r="D617" t="s">
        <v>1078</v>
      </c>
      <c r="E617">
        <v>8</v>
      </c>
      <c r="F617" t="s">
        <v>404</v>
      </c>
      <c r="G617" t="s">
        <v>125</v>
      </c>
      <c r="H617" t="s">
        <v>405</v>
      </c>
      <c r="I617">
        <v>104145</v>
      </c>
      <c r="J617">
        <v>123208</v>
      </c>
      <c r="K617">
        <v>227353</v>
      </c>
      <c r="L617">
        <v>138839</v>
      </c>
      <c r="M617">
        <v>159206</v>
      </c>
      <c r="N617">
        <v>298045</v>
      </c>
      <c r="O617">
        <v>3897949</v>
      </c>
      <c r="P617">
        <v>4552043</v>
      </c>
      <c r="Q617">
        <v>8449992</v>
      </c>
      <c r="R617">
        <v>10312073</v>
      </c>
      <c r="S617">
        <v>11775796</v>
      </c>
      <c r="T617">
        <v>22087869</v>
      </c>
    </row>
    <row r="618" spans="1:20" x14ac:dyDescent="0.25">
      <c r="A618">
        <v>2019</v>
      </c>
      <c r="B618">
        <v>2019</v>
      </c>
      <c r="C618">
        <v>0</v>
      </c>
      <c r="D618" t="s">
        <v>1078</v>
      </c>
      <c r="E618">
        <v>9</v>
      </c>
      <c r="F618" t="s">
        <v>127</v>
      </c>
      <c r="G618" t="s">
        <v>406</v>
      </c>
      <c r="H618" t="s">
        <v>407</v>
      </c>
      <c r="I618">
        <v>486</v>
      </c>
      <c r="J618">
        <v>573</v>
      </c>
      <c r="K618">
        <v>1059</v>
      </c>
      <c r="L618">
        <v>525</v>
      </c>
      <c r="M618">
        <v>597</v>
      </c>
      <c r="N618">
        <v>1122</v>
      </c>
      <c r="O618">
        <v>14618</v>
      </c>
      <c r="P618">
        <v>29776</v>
      </c>
      <c r="Q618">
        <v>44394</v>
      </c>
      <c r="R618">
        <v>32884</v>
      </c>
      <c r="S618">
        <v>68474</v>
      </c>
      <c r="T618">
        <v>101358</v>
      </c>
    </row>
    <row r="619" spans="1:20" x14ac:dyDescent="0.25">
      <c r="A619">
        <v>2019</v>
      </c>
      <c r="B619">
        <v>2019</v>
      </c>
      <c r="C619">
        <v>0</v>
      </c>
      <c r="D619" t="s">
        <v>1078</v>
      </c>
      <c r="E619">
        <v>9</v>
      </c>
      <c r="F619" t="s">
        <v>408</v>
      </c>
      <c r="G619" t="s">
        <v>409</v>
      </c>
      <c r="H619" t="s">
        <v>410</v>
      </c>
      <c r="I619">
        <v>55402</v>
      </c>
      <c r="J619">
        <v>76073</v>
      </c>
      <c r="K619">
        <v>131475</v>
      </c>
      <c r="L619">
        <v>67127</v>
      </c>
      <c r="M619">
        <v>92338</v>
      </c>
      <c r="N619">
        <v>159465</v>
      </c>
      <c r="O619">
        <v>443173</v>
      </c>
      <c r="P619">
        <v>634616</v>
      </c>
      <c r="Q619">
        <v>1077789</v>
      </c>
      <c r="R619">
        <v>1323258</v>
      </c>
      <c r="S619">
        <v>1984681</v>
      </c>
      <c r="T619">
        <v>3307939</v>
      </c>
    </row>
    <row r="620" spans="1:20" x14ac:dyDescent="0.25">
      <c r="A620">
        <v>2019</v>
      </c>
      <c r="B620">
        <v>2019</v>
      </c>
      <c r="C620">
        <v>0</v>
      </c>
      <c r="D620" t="s">
        <v>1078</v>
      </c>
      <c r="E620">
        <v>9</v>
      </c>
      <c r="F620" t="s">
        <v>411</v>
      </c>
      <c r="G620" t="s">
        <v>412</v>
      </c>
      <c r="H620" t="s">
        <v>413</v>
      </c>
      <c r="I620">
        <v>2214143</v>
      </c>
      <c r="J620">
        <v>2473480</v>
      </c>
      <c r="K620">
        <v>4687623</v>
      </c>
      <c r="L620">
        <v>3640217</v>
      </c>
      <c r="M620">
        <v>3903313</v>
      </c>
      <c r="N620">
        <v>7543530</v>
      </c>
      <c r="O620">
        <v>10180231</v>
      </c>
      <c r="P620">
        <v>11748529</v>
      </c>
      <c r="Q620">
        <v>21928760</v>
      </c>
      <c r="R620">
        <v>46432312</v>
      </c>
      <c r="S620">
        <v>54516401</v>
      </c>
      <c r="T620">
        <v>100948713</v>
      </c>
    </row>
    <row r="621" spans="1:20" x14ac:dyDescent="0.25">
      <c r="A621">
        <v>2019</v>
      </c>
      <c r="B621">
        <v>2019</v>
      </c>
      <c r="C621">
        <v>0</v>
      </c>
      <c r="D621" t="s">
        <v>1078</v>
      </c>
      <c r="E621">
        <v>9</v>
      </c>
      <c r="F621" t="s">
        <v>414</v>
      </c>
      <c r="G621" t="s">
        <v>415</v>
      </c>
      <c r="H621" t="s">
        <v>416</v>
      </c>
      <c r="I621">
        <v>895272</v>
      </c>
      <c r="J621">
        <v>551698</v>
      </c>
      <c r="K621">
        <v>1446970</v>
      </c>
      <c r="L621">
        <v>2262825</v>
      </c>
      <c r="M621">
        <v>1204072</v>
      </c>
      <c r="N621">
        <v>3466897</v>
      </c>
      <c r="O621">
        <v>3494311</v>
      </c>
      <c r="P621">
        <v>2738534</v>
      </c>
      <c r="Q621">
        <v>6232845</v>
      </c>
      <c r="R621">
        <v>23210276</v>
      </c>
      <c r="S621">
        <v>13686268</v>
      </c>
      <c r="T621">
        <v>36896544</v>
      </c>
    </row>
    <row r="622" spans="1:20" x14ac:dyDescent="0.25">
      <c r="A622">
        <v>2019</v>
      </c>
      <c r="B622">
        <v>2019</v>
      </c>
      <c r="C622">
        <v>0</v>
      </c>
      <c r="D622" t="s">
        <v>1078</v>
      </c>
      <c r="E622">
        <v>9</v>
      </c>
      <c r="F622" t="s">
        <v>417</v>
      </c>
      <c r="G622" t="s">
        <v>418</v>
      </c>
      <c r="H622" t="s">
        <v>419</v>
      </c>
      <c r="I622">
        <v>126025</v>
      </c>
      <c r="J622">
        <v>151794</v>
      </c>
      <c r="K622">
        <v>277819</v>
      </c>
      <c r="L622">
        <v>172717</v>
      </c>
      <c r="M622">
        <v>206683</v>
      </c>
      <c r="N622">
        <v>379400</v>
      </c>
      <c r="O622">
        <v>423858</v>
      </c>
      <c r="P622">
        <v>575299</v>
      </c>
      <c r="Q622">
        <v>999157</v>
      </c>
      <c r="R622">
        <v>1452181</v>
      </c>
      <c r="S622">
        <v>1984226</v>
      </c>
      <c r="T622">
        <v>3436407</v>
      </c>
    </row>
    <row r="623" spans="1:20" x14ac:dyDescent="0.25">
      <c r="A623">
        <v>2019</v>
      </c>
      <c r="B623">
        <v>2019</v>
      </c>
      <c r="C623">
        <v>0</v>
      </c>
      <c r="D623" t="s">
        <v>1078</v>
      </c>
      <c r="E623">
        <v>9</v>
      </c>
      <c r="F623" t="s">
        <v>420</v>
      </c>
      <c r="G623" t="s">
        <v>421</v>
      </c>
      <c r="H623" t="s">
        <v>422</v>
      </c>
      <c r="I623">
        <v>1150153</v>
      </c>
      <c r="J623">
        <v>1150669</v>
      </c>
      <c r="K623">
        <v>2300822</v>
      </c>
      <c r="L623">
        <v>3467053</v>
      </c>
      <c r="M623">
        <v>3285662</v>
      </c>
      <c r="N623">
        <v>6752715</v>
      </c>
      <c r="O623">
        <v>4803893</v>
      </c>
      <c r="P623">
        <v>5667358</v>
      </c>
      <c r="Q623">
        <v>10471251</v>
      </c>
      <c r="R623">
        <v>30356862</v>
      </c>
      <c r="S623">
        <v>32401701</v>
      </c>
      <c r="T623">
        <v>62758563</v>
      </c>
    </row>
    <row r="624" spans="1:20" x14ac:dyDescent="0.25">
      <c r="A624">
        <v>2019</v>
      </c>
      <c r="B624">
        <v>2019</v>
      </c>
      <c r="C624">
        <v>0</v>
      </c>
      <c r="D624" t="s">
        <v>1078</v>
      </c>
      <c r="E624">
        <v>9</v>
      </c>
      <c r="F624" t="s">
        <v>423</v>
      </c>
      <c r="G624" t="s">
        <v>424</v>
      </c>
      <c r="H624" t="s">
        <v>425</v>
      </c>
      <c r="I624">
        <v>329687</v>
      </c>
      <c r="J624">
        <v>329053</v>
      </c>
      <c r="K624">
        <v>658740</v>
      </c>
      <c r="L624">
        <v>575925</v>
      </c>
      <c r="M624">
        <v>552060</v>
      </c>
      <c r="N624">
        <v>1127985</v>
      </c>
      <c r="O624">
        <v>2344364</v>
      </c>
      <c r="P624">
        <v>2587563</v>
      </c>
      <c r="Q624">
        <v>4931927</v>
      </c>
      <c r="R624">
        <v>11461035</v>
      </c>
      <c r="S624">
        <v>11609897</v>
      </c>
      <c r="T624">
        <v>23070932</v>
      </c>
    </row>
    <row r="625" spans="1:20" x14ac:dyDescent="0.25">
      <c r="A625">
        <v>2019</v>
      </c>
      <c r="B625">
        <v>2019</v>
      </c>
      <c r="C625">
        <v>0</v>
      </c>
      <c r="D625" t="s">
        <v>1078</v>
      </c>
      <c r="E625">
        <v>9</v>
      </c>
      <c r="F625" t="s">
        <v>426</v>
      </c>
      <c r="G625" t="s">
        <v>427</v>
      </c>
      <c r="H625" t="s">
        <v>428</v>
      </c>
      <c r="I625">
        <v>356486</v>
      </c>
      <c r="J625">
        <v>242893</v>
      </c>
      <c r="K625">
        <v>599379</v>
      </c>
      <c r="L625">
        <v>740153</v>
      </c>
      <c r="M625">
        <v>446917</v>
      </c>
      <c r="N625">
        <v>1187070</v>
      </c>
      <c r="O625">
        <v>2688407</v>
      </c>
      <c r="P625">
        <v>2584454</v>
      </c>
      <c r="Q625">
        <v>5272861</v>
      </c>
      <c r="R625">
        <v>12281561</v>
      </c>
      <c r="S625">
        <v>10006905</v>
      </c>
      <c r="T625">
        <v>22288466</v>
      </c>
    </row>
    <row r="626" spans="1:20" x14ac:dyDescent="0.25">
      <c r="A626">
        <v>2019</v>
      </c>
      <c r="B626">
        <v>2019</v>
      </c>
      <c r="C626">
        <v>0</v>
      </c>
      <c r="D626" t="s">
        <v>1078</v>
      </c>
      <c r="E626">
        <v>9</v>
      </c>
      <c r="F626" t="s">
        <v>429</v>
      </c>
      <c r="G626" t="s">
        <v>430</v>
      </c>
      <c r="H626" t="s">
        <v>848</v>
      </c>
      <c r="I626">
        <v>181368</v>
      </c>
      <c r="J626">
        <v>232176</v>
      </c>
      <c r="K626">
        <v>413544</v>
      </c>
      <c r="L626">
        <v>248120</v>
      </c>
      <c r="M626">
        <v>313766</v>
      </c>
      <c r="N626">
        <v>561886</v>
      </c>
      <c r="O626">
        <v>2835837</v>
      </c>
      <c r="P626">
        <v>6179333</v>
      </c>
      <c r="Q626">
        <v>9015170</v>
      </c>
      <c r="R626">
        <v>11171907</v>
      </c>
      <c r="S626">
        <v>26043553</v>
      </c>
      <c r="T626">
        <v>37215460</v>
      </c>
    </row>
    <row r="627" spans="1:20" x14ac:dyDescent="0.25">
      <c r="A627">
        <v>2019</v>
      </c>
      <c r="B627">
        <v>2019</v>
      </c>
      <c r="C627">
        <v>0</v>
      </c>
      <c r="D627" t="s">
        <v>1078</v>
      </c>
      <c r="E627">
        <v>9</v>
      </c>
      <c r="F627" t="s">
        <v>431</v>
      </c>
      <c r="G627" t="s">
        <v>128</v>
      </c>
      <c r="H627" t="s">
        <v>432</v>
      </c>
      <c r="I627">
        <v>166627</v>
      </c>
      <c r="J627">
        <v>198402</v>
      </c>
      <c r="K627">
        <v>365029</v>
      </c>
      <c r="L627">
        <v>195742</v>
      </c>
      <c r="M627">
        <v>221042</v>
      </c>
      <c r="N627">
        <v>416784</v>
      </c>
      <c r="O627">
        <v>840644</v>
      </c>
      <c r="P627">
        <v>1752256</v>
      </c>
      <c r="Q627">
        <v>2592900</v>
      </c>
      <c r="R627">
        <v>1672588</v>
      </c>
      <c r="S627">
        <v>3852518</v>
      </c>
      <c r="T627">
        <v>5525106</v>
      </c>
    </row>
    <row r="628" spans="1:20" x14ac:dyDescent="0.25">
      <c r="A628">
        <v>2019</v>
      </c>
      <c r="B628">
        <v>2019</v>
      </c>
      <c r="C628">
        <v>0</v>
      </c>
      <c r="D628" t="s">
        <v>1078</v>
      </c>
      <c r="E628">
        <v>10</v>
      </c>
      <c r="F628" t="s">
        <v>130</v>
      </c>
      <c r="G628" t="s">
        <v>433</v>
      </c>
      <c r="H628" t="s">
        <v>434</v>
      </c>
      <c r="I628">
        <v>84224</v>
      </c>
      <c r="J628">
        <v>92702</v>
      </c>
      <c r="K628">
        <v>176926</v>
      </c>
      <c r="L628">
        <v>92770</v>
      </c>
      <c r="M628">
        <v>100645</v>
      </c>
      <c r="N628">
        <v>193415</v>
      </c>
      <c r="O628">
        <v>10872604</v>
      </c>
      <c r="P628">
        <v>12408386</v>
      </c>
      <c r="Q628">
        <v>23280990</v>
      </c>
      <c r="R628">
        <v>19305800</v>
      </c>
      <c r="S628">
        <v>22434920</v>
      </c>
      <c r="T628">
        <v>41740720</v>
      </c>
    </row>
    <row r="629" spans="1:20" x14ac:dyDescent="0.25">
      <c r="A629">
        <v>2019</v>
      </c>
      <c r="B629">
        <v>2019</v>
      </c>
      <c r="C629">
        <v>0</v>
      </c>
      <c r="D629" t="s">
        <v>1078</v>
      </c>
      <c r="E629">
        <v>10</v>
      </c>
      <c r="F629" t="s">
        <v>435</v>
      </c>
      <c r="G629" t="s">
        <v>436</v>
      </c>
      <c r="H629" t="s">
        <v>437</v>
      </c>
      <c r="I629">
        <v>341469</v>
      </c>
      <c r="J629">
        <v>276669</v>
      </c>
      <c r="K629">
        <v>618138</v>
      </c>
      <c r="L629">
        <v>453584</v>
      </c>
      <c r="M629">
        <v>345087</v>
      </c>
      <c r="N629">
        <v>798671</v>
      </c>
      <c r="O629">
        <v>1309012</v>
      </c>
      <c r="P629">
        <v>1372974</v>
      </c>
      <c r="Q629">
        <v>2681986</v>
      </c>
      <c r="R629">
        <v>1985247</v>
      </c>
      <c r="S629">
        <v>2051493</v>
      </c>
      <c r="T629">
        <v>4036740</v>
      </c>
    </row>
    <row r="630" spans="1:20" x14ac:dyDescent="0.25">
      <c r="A630">
        <v>2019</v>
      </c>
      <c r="B630">
        <v>2019</v>
      </c>
      <c r="C630">
        <v>0</v>
      </c>
      <c r="D630" t="s">
        <v>1078</v>
      </c>
      <c r="E630">
        <v>10</v>
      </c>
      <c r="F630" t="s">
        <v>438</v>
      </c>
      <c r="G630" t="s">
        <v>439</v>
      </c>
      <c r="H630" t="s">
        <v>440</v>
      </c>
      <c r="I630">
        <v>106026</v>
      </c>
      <c r="J630">
        <v>104630</v>
      </c>
      <c r="K630">
        <v>210656</v>
      </c>
      <c r="L630">
        <v>116578</v>
      </c>
      <c r="M630">
        <v>112951</v>
      </c>
      <c r="N630">
        <v>229529</v>
      </c>
      <c r="O630">
        <v>2593570</v>
      </c>
      <c r="P630">
        <v>2790290</v>
      </c>
      <c r="Q630">
        <v>5383860</v>
      </c>
      <c r="R630">
        <v>3533206</v>
      </c>
      <c r="S630">
        <v>3679741</v>
      </c>
      <c r="T630">
        <v>7212947</v>
      </c>
    </row>
    <row r="631" spans="1:20" x14ac:dyDescent="0.25">
      <c r="A631">
        <v>2019</v>
      </c>
      <c r="B631">
        <v>2019</v>
      </c>
      <c r="C631">
        <v>0</v>
      </c>
      <c r="D631" t="s">
        <v>1078</v>
      </c>
      <c r="E631">
        <v>10</v>
      </c>
      <c r="F631" t="s">
        <v>441</v>
      </c>
      <c r="G631" t="s">
        <v>442</v>
      </c>
      <c r="H631" t="s">
        <v>443</v>
      </c>
      <c r="I631">
        <v>203595</v>
      </c>
      <c r="J631">
        <v>171345</v>
      </c>
      <c r="K631">
        <v>374940</v>
      </c>
      <c r="L631">
        <v>368915</v>
      </c>
      <c r="M631">
        <v>293447</v>
      </c>
      <c r="N631">
        <v>662362</v>
      </c>
      <c r="O631">
        <v>5899365</v>
      </c>
      <c r="P631">
        <v>6997813</v>
      </c>
      <c r="Q631">
        <v>12897178</v>
      </c>
      <c r="R631">
        <v>17883272</v>
      </c>
      <c r="S631">
        <v>21359104</v>
      </c>
      <c r="T631">
        <v>39242376</v>
      </c>
    </row>
    <row r="632" spans="1:20" x14ac:dyDescent="0.25">
      <c r="A632">
        <v>2019</v>
      </c>
      <c r="B632">
        <v>2019</v>
      </c>
      <c r="C632">
        <v>0</v>
      </c>
      <c r="D632" t="s">
        <v>1078</v>
      </c>
      <c r="E632">
        <v>10</v>
      </c>
      <c r="F632" t="s">
        <v>444</v>
      </c>
      <c r="G632" t="s">
        <v>445</v>
      </c>
      <c r="H632" t="s">
        <v>446</v>
      </c>
      <c r="I632">
        <v>454363</v>
      </c>
      <c r="J632">
        <v>493903</v>
      </c>
      <c r="K632">
        <v>948266</v>
      </c>
      <c r="L632">
        <v>789128</v>
      </c>
      <c r="M632">
        <v>795728</v>
      </c>
      <c r="N632">
        <v>1584856</v>
      </c>
      <c r="O632">
        <v>5414963</v>
      </c>
      <c r="P632">
        <v>6272765</v>
      </c>
      <c r="Q632">
        <v>11687728</v>
      </c>
      <c r="R632">
        <v>20990492</v>
      </c>
      <c r="S632">
        <v>25114206</v>
      </c>
      <c r="T632">
        <v>46104698</v>
      </c>
    </row>
    <row r="633" spans="1:20" x14ac:dyDescent="0.25">
      <c r="A633">
        <v>2019</v>
      </c>
      <c r="B633">
        <v>2019</v>
      </c>
      <c r="C633">
        <v>0</v>
      </c>
      <c r="D633" t="s">
        <v>1078</v>
      </c>
      <c r="E633">
        <v>10</v>
      </c>
      <c r="F633" t="s">
        <v>447</v>
      </c>
      <c r="G633" t="s">
        <v>448</v>
      </c>
      <c r="H633" t="s">
        <v>449</v>
      </c>
      <c r="I633">
        <v>58691</v>
      </c>
      <c r="J633">
        <v>35244</v>
      </c>
      <c r="K633">
        <v>93935</v>
      </c>
      <c r="L633">
        <v>72443</v>
      </c>
      <c r="M633">
        <v>40929</v>
      </c>
      <c r="N633">
        <v>113372</v>
      </c>
      <c r="O633">
        <v>103515</v>
      </c>
      <c r="P633">
        <v>58410</v>
      </c>
      <c r="Q633">
        <v>161925</v>
      </c>
      <c r="R633">
        <v>292957</v>
      </c>
      <c r="S633">
        <v>142446</v>
      </c>
      <c r="T633">
        <v>435403</v>
      </c>
    </row>
    <row r="634" spans="1:20" x14ac:dyDescent="0.25">
      <c r="A634">
        <v>2019</v>
      </c>
      <c r="B634">
        <v>2019</v>
      </c>
      <c r="C634">
        <v>0</v>
      </c>
      <c r="D634" t="s">
        <v>1078</v>
      </c>
      <c r="E634">
        <v>10</v>
      </c>
      <c r="F634" t="s">
        <v>450</v>
      </c>
      <c r="G634" t="s">
        <v>451</v>
      </c>
      <c r="H634" t="s">
        <v>829</v>
      </c>
      <c r="I634">
        <v>32209</v>
      </c>
      <c r="J634">
        <v>23205</v>
      </c>
      <c r="K634">
        <v>55414</v>
      </c>
      <c r="L634">
        <v>44346</v>
      </c>
      <c r="M634">
        <v>31784</v>
      </c>
      <c r="N634">
        <v>76130</v>
      </c>
      <c r="O634">
        <v>143411</v>
      </c>
      <c r="P634">
        <v>145525</v>
      </c>
      <c r="Q634">
        <v>288936</v>
      </c>
      <c r="R634">
        <v>355512</v>
      </c>
      <c r="S634">
        <v>347190</v>
      </c>
      <c r="T634">
        <v>702702</v>
      </c>
    </row>
    <row r="635" spans="1:20" x14ac:dyDescent="0.25">
      <c r="A635">
        <v>2019</v>
      </c>
      <c r="B635">
        <v>2019</v>
      </c>
      <c r="C635">
        <v>0</v>
      </c>
      <c r="D635" t="s">
        <v>1078</v>
      </c>
      <c r="E635">
        <v>10</v>
      </c>
      <c r="F635" t="s">
        <v>452</v>
      </c>
      <c r="G635" t="s">
        <v>453</v>
      </c>
      <c r="H635" t="s">
        <v>454</v>
      </c>
      <c r="I635">
        <v>10929</v>
      </c>
      <c r="J635">
        <v>5462</v>
      </c>
      <c r="K635">
        <v>16391</v>
      </c>
      <c r="L635">
        <v>17358</v>
      </c>
      <c r="M635">
        <v>8379</v>
      </c>
      <c r="N635">
        <v>25737</v>
      </c>
      <c r="O635">
        <v>21338</v>
      </c>
      <c r="P635">
        <v>12829</v>
      </c>
      <c r="Q635">
        <v>34167</v>
      </c>
      <c r="R635">
        <v>59043</v>
      </c>
      <c r="S635">
        <v>34646</v>
      </c>
      <c r="T635">
        <v>93689</v>
      </c>
    </row>
    <row r="636" spans="1:20" x14ac:dyDescent="0.25">
      <c r="A636">
        <v>2019</v>
      </c>
      <c r="B636">
        <v>2019</v>
      </c>
      <c r="C636">
        <v>0</v>
      </c>
      <c r="D636" t="s">
        <v>1078</v>
      </c>
      <c r="E636">
        <v>10</v>
      </c>
      <c r="F636" t="s">
        <v>455</v>
      </c>
      <c r="G636" t="s">
        <v>456</v>
      </c>
      <c r="H636" t="s">
        <v>457</v>
      </c>
      <c r="I636">
        <v>262848</v>
      </c>
      <c r="J636">
        <v>245007</v>
      </c>
      <c r="K636">
        <v>507855</v>
      </c>
      <c r="L636">
        <v>363245</v>
      </c>
      <c r="M636">
        <v>323911</v>
      </c>
      <c r="N636">
        <v>687156</v>
      </c>
      <c r="O636">
        <v>248000</v>
      </c>
      <c r="P636">
        <v>199167</v>
      </c>
      <c r="Q636">
        <v>447167</v>
      </c>
      <c r="R636">
        <v>519697</v>
      </c>
      <c r="S636">
        <v>378708</v>
      </c>
      <c r="T636">
        <v>898405</v>
      </c>
    </row>
    <row r="637" spans="1:20" x14ac:dyDescent="0.25">
      <c r="A637">
        <v>2019</v>
      </c>
      <c r="B637">
        <v>2019</v>
      </c>
      <c r="C637">
        <v>0</v>
      </c>
      <c r="D637" t="s">
        <v>1078</v>
      </c>
      <c r="E637">
        <v>10</v>
      </c>
      <c r="F637" t="s">
        <v>458</v>
      </c>
      <c r="G637" t="s">
        <v>131</v>
      </c>
      <c r="H637" t="s">
        <v>459</v>
      </c>
      <c r="I637">
        <v>473282</v>
      </c>
      <c r="J637">
        <v>425666</v>
      </c>
      <c r="K637">
        <v>898948</v>
      </c>
      <c r="L637">
        <v>776025</v>
      </c>
      <c r="M637">
        <v>680802</v>
      </c>
      <c r="N637">
        <v>1456827</v>
      </c>
      <c r="O637">
        <v>1385829</v>
      </c>
      <c r="P637">
        <v>1484157</v>
      </c>
      <c r="Q637">
        <v>2869986</v>
      </c>
      <c r="R637">
        <v>2531893</v>
      </c>
      <c r="S637">
        <v>2635117</v>
      </c>
      <c r="T637">
        <v>5167010</v>
      </c>
    </row>
    <row r="638" spans="1:20" x14ac:dyDescent="0.25">
      <c r="A638">
        <v>2019</v>
      </c>
      <c r="B638">
        <v>2019</v>
      </c>
      <c r="C638">
        <v>0</v>
      </c>
      <c r="D638" t="s">
        <v>1078</v>
      </c>
      <c r="E638">
        <v>11</v>
      </c>
      <c r="F638" t="s">
        <v>133</v>
      </c>
      <c r="G638" t="s">
        <v>460</v>
      </c>
      <c r="H638" t="s">
        <v>461</v>
      </c>
      <c r="I638">
        <v>78734</v>
      </c>
      <c r="J638">
        <v>73948</v>
      </c>
      <c r="K638">
        <v>152682</v>
      </c>
      <c r="L638">
        <v>123806</v>
      </c>
      <c r="M638">
        <v>111872</v>
      </c>
      <c r="N638">
        <v>235678</v>
      </c>
      <c r="O638">
        <v>1174187</v>
      </c>
      <c r="P638">
        <v>1523968</v>
      </c>
      <c r="Q638">
        <v>2698155</v>
      </c>
      <c r="R638">
        <v>1870006</v>
      </c>
      <c r="S638">
        <v>2474481</v>
      </c>
      <c r="T638">
        <v>4344487</v>
      </c>
    </row>
    <row r="639" spans="1:20" x14ac:dyDescent="0.25">
      <c r="A639">
        <v>2019</v>
      </c>
      <c r="B639">
        <v>2019</v>
      </c>
      <c r="C639">
        <v>0</v>
      </c>
      <c r="D639" t="s">
        <v>1078</v>
      </c>
      <c r="E639">
        <v>11</v>
      </c>
      <c r="F639" t="s">
        <v>462</v>
      </c>
      <c r="G639" t="s">
        <v>463</v>
      </c>
      <c r="H639" t="s">
        <v>464</v>
      </c>
      <c r="I639">
        <v>427639</v>
      </c>
      <c r="J639">
        <v>492867</v>
      </c>
      <c r="K639">
        <v>920506</v>
      </c>
      <c r="L639">
        <v>780441</v>
      </c>
      <c r="M639">
        <v>808246</v>
      </c>
      <c r="N639">
        <v>1588687</v>
      </c>
      <c r="O639">
        <v>4793075</v>
      </c>
      <c r="P639">
        <v>6191711</v>
      </c>
      <c r="Q639">
        <v>10984786</v>
      </c>
      <c r="R639">
        <v>17952677</v>
      </c>
      <c r="S639">
        <v>23273150</v>
      </c>
      <c r="T639">
        <v>41225827</v>
      </c>
    </row>
    <row r="640" spans="1:20" x14ac:dyDescent="0.25">
      <c r="A640">
        <v>2019</v>
      </c>
      <c r="B640">
        <v>2019</v>
      </c>
      <c r="C640">
        <v>0</v>
      </c>
      <c r="D640" t="s">
        <v>1078</v>
      </c>
      <c r="E640">
        <v>11</v>
      </c>
      <c r="F640" t="s">
        <v>465</v>
      </c>
      <c r="G640" t="s">
        <v>466</v>
      </c>
      <c r="H640" t="s">
        <v>467</v>
      </c>
      <c r="I640">
        <v>49387</v>
      </c>
      <c r="J640">
        <v>53977</v>
      </c>
      <c r="K640">
        <v>103364</v>
      </c>
      <c r="L640">
        <v>63953</v>
      </c>
      <c r="M640">
        <v>67976</v>
      </c>
      <c r="N640">
        <v>131929</v>
      </c>
      <c r="O640">
        <v>312817</v>
      </c>
      <c r="P640">
        <v>452531</v>
      </c>
      <c r="Q640">
        <v>765348</v>
      </c>
      <c r="R640">
        <v>606327</v>
      </c>
      <c r="S640">
        <v>940798</v>
      </c>
      <c r="T640">
        <v>1547125</v>
      </c>
    </row>
    <row r="641" spans="1:20" x14ac:dyDescent="0.25">
      <c r="A641">
        <v>2019</v>
      </c>
      <c r="B641">
        <v>2019</v>
      </c>
      <c r="C641">
        <v>0</v>
      </c>
      <c r="D641" t="s">
        <v>1078</v>
      </c>
      <c r="E641">
        <v>11</v>
      </c>
      <c r="F641" t="s">
        <v>468</v>
      </c>
      <c r="G641" t="s">
        <v>469</v>
      </c>
      <c r="H641" t="s">
        <v>470</v>
      </c>
      <c r="I641">
        <v>292489</v>
      </c>
      <c r="J641">
        <v>195986</v>
      </c>
      <c r="K641">
        <v>488475</v>
      </c>
      <c r="L641">
        <v>370531</v>
      </c>
      <c r="M641">
        <v>235750</v>
      </c>
      <c r="N641">
        <v>606281</v>
      </c>
      <c r="O641">
        <v>1957132</v>
      </c>
      <c r="P641">
        <v>1416344</v>
      </c>
      <c r="Q641">
        <v>3373476</v>
      </c>
      <c r="R641">
        <v>6110869</v>
      </c>
      <c r="S641">
        <v>4409725</v>
      </c>
      <c r="T641">
        <v>10520594</v>
      </c>
    </row>
    <row r="642" spans="1:20" x14ac:dyDescent="0.25">
      <c r="A642">
        <v>2019</v>
      </c>
      <c r="B642">
        <v>2019</v>
      </c>
      <c r="C642">
        <v>0</v>
      </c>
      <c r="D642" t="s">
        <v>1078</v>
      </c>
      <c r="E642">
        <v>11</v>
      </c>
      <c r="F642" t="s">
        <v>471</v>
      </c>
      <c r="G642" t="s">
        <v>472</v>
      </c>
      <c r="H642" t="s">
        <v>473</v>
      </c>
      <c r="I642">
        <v>98813</v>
      </c>
      <c r="J642">
        <v>130065</v>
      </c>
      <c r="K642">
        <v>228878</v>
      </c>
      <c r="L642">
        <v>130550</v>
      </c>
      <c r="M642">
        <v>165419</v>
      </c>
      <c r="N642">
        <v>295969</v>
      </c>
      <c r="O642">
        <v>1656835</v>
      </c>
      <c r="P642">
        <v>1752373</v>
      </c>
      <c r="Q642">
        <v>3409208</v>
      </c>
      <c r="R642">
        <v>3161446</v>
      </c>
      <c r="S642">
        <v>3653273</v>
      </c>
      <c r="T642">
        <v>6814719</v>
      </c>
    </row>
    <row r="643" spans="1:20" x14ac:dyDescent="0.25">
      <c r="A643">
        <v>2019</v>
      </c>
      <c r="B643">
        <v>2019</v>
      </c>
      <c r="C643">
        <v>0</v>
      </c>
      <c r="D643" t="s">
        <v>1078</v>
      </c>
      <c r="E643">
        <v>11</v>
      </c>
      <c r="F643" t="s">
        <v>474</v>
      </c>
      <c r="G643" t="s">
        <v>475</v>
      </c>
      <c r="H643" t="s">
        <v>476</v>
      </c>
      <c r="I643">
        <v>661471</v>
      </c>
      <c r="J643">
        <v>815692</v>
      </c>
      <c r="K643">
        <v>1477163</v>
      </c>
      <c r="L643">
        <v>1003339</v>
      </c>
      <c r="M643">
        <v>1193361</v>
      </c>
      <c r="N643">
        <v>2196700</v>
      </c>
      <c r="O643">
        <v>4021880</v>
      </c>
      <c r="P643">
        <v>5096739</v>
      </c>
      <c r="Q643">
        <v>9118619</v>
      </c>
      <c r="R643">
        <v>14331546</v>
      </c>
      <c r="S643">
        <v>18041081</v>
      </c>
      <c r="T643">
        <v>32372627</v>
      </c>
    </row>
    <row r="644" spans="1:20" x14ac:dyDescent="0.25">
      <c r="A644">
        <v>2019</v>
      </c>
      <c r="B644">
        <v>2019</v>
      </c>
      <c r="C644">
        <v>0</v>
      </c>
      <c r="D644" t="s">
        <v>1078</v>
      </c>
      <c r="E644">
        <v>11</v>
      </c>
      <c r="F644" t="s">
        <v>477</v>
      </c>
      <c r="G644" t="s">
        <v>478</v>
      </c>
      <c r="H644" t="s">
        <v>479</v>
      </c>
      <c r="I644">
        <v>87458</v>
      </c>
      <c r="J644">
        <v>133165</v>
      </c>
      <c r="K644">
        <v>220623</v>
      </c>
      <c r="L644">
        <v>106277</v>
      </c>
      <c r="M644">
        <v>154234</v>
      </c>
      <c r="N644">
        <v>260511</v>
      </c>
      <c r="O644">
        <v>75542</v>
      </c>
      <c r="P644">
        <v>238537</v>
      </c>
      <c r="Q644">
        <v>314079</v>
      </c>
      <c r="R644">
        <v>191190</v>
      </c>
      <c r="S644">
        <v>588896</v>
      </c>
      <c r="T644">
        <v>780086</v>
      </c>
    </row>
    <row r="645" spans="1:20" x14ac:dyDescent="0.25">
      <c r="A645">
        <v>2019</v>
      </c>
      <c r="B645">
        <v>2019</v>
      </c>
      <c r="C645">
        <v>0</v>
      </c>
      <c r="D645" t="s">
        <v>1078</v>
      </c>
      <c r="E645">
        <v>11</v>
      </c>
      <c r="F645" t="s">
        <v>480</v>
      </c>
      <c r="G645" t="s">
        <v>481</v>
      </c>
      <c r="H645" t="s">
        <v>482</v>
      </c>
      <c r="I645">
        <v>203355</v>
      </c>
      <c r="J645">
        <v>171533</v>
      </c>
      <c r="K645">
        <v>374888</v>
      </c>
      <c r="L645">
        <v>394702</v>
      </c>
      <c r="M645">
        <v>286655</v>
      </c>
      <c r="N645">
        <v>681357</v>
      </c>
      <c r="O645">
        <v>2814229</v>
      </c>
      <c r="P645">
        <v>2735587</v>
      </c>
      <c r="Q645">
        <v>5549816</v>
      </c>
      <c r="R645">
        <v>9715236</v>
      </c>
      <c r="S645">
        <v>9253059</v>
      </c>
      <c r="T645">
        <v>18968295</v>
      </c>
    </row>
    <row r="646" spans="1:20" x14ac:dyDescent="0.25">
      <c r="A646">
        <v>2019</v>
      </c>
      <c r="B646">
        <v>2019</v>
      </c>
      <c r="C646">
        <v>0</v>
      </c>
      <c r="D646" t="s">
        <v>1078</v>
      </c>
      <c r="E646">
        <v>11</v>
      </c>
      <c r="F646" t="s">
        <v>483</v>
      </c>
      <c r="G646" t="s">
        <v>484</v>
      </c>
      <c r="H646" t="s">
        <v>485</v>
      </c>
      <c r="I646">
        <v>190396</v>
      </c>
      <c r="J646">
        <v>244466</v>
      </c>
      <c r="K646">
        <v>434862</v>
      </c>
      <c r="L646">
        <v>357985</v>
      </c>
      <c r="M646">
        <v>404667</v>
      </c>
      <c r="N646">
        <v>762652</v>
      </c>
      <c r="O646">
        <v>1351060</v>
      </c>
      <c r="P646">
        <v>2424521</v>
      </c>
      <c r="Q646">
        <v>3775581</v>
      </c>
      <c r="R646">
        <v>4838923</v>
      </c>
      <c r="S646">
        <v>8651056</v>
      </c>
      <c r="T646">
        <v>13489979</v>
      </c>
    </row>
    <row r="647" spans="1:20" x14ac:dyDescent="0.25">
      <c r="A647">
        <v>2019</v>
      </c>
      <c r="B647">
        <v>2019</v>
      </c>
      <c r="C647">
        <v>0</v>
      </c>
      <c r="D647" t="s">
        <v>1078</v>
      </c>
      <c r="E647">
        <v>11</v>
      </c>
      <c r="F647" t="s">
        <v>486</v>
      </c>
      <c r="G647" t="s">
        <v>134</v>
      </c>
      <c r="H647" t="s">
        <v>487</v>
      </c>
      <c r="I647">
        <v>124178</v>
      </c>
      <c r="J647">
        <v>128338</v>
      </c>
      <c r="K647">
        <v>252516</v>
      </c>
      <c r="L647">
        <v>154508</v>
      </c>
      <c r="M647">
        <v>155506</v>
      </c>
      <c r="N647">
        <v>310014</v>
      </c>
      <c r="O647">
        <v>638212</v>
      </c>
      <c r="P647">
        <v>983632</v>
      </c>
      <c r="Q647">
        <v>1621844</v>
      </c>
      <c r="R647">
        <v>1234567</v>
      </c>
      <c r="S647">
        <v>2033279</v>
      </c>
      <c r="T647">
        <v>3267846</v>
      </c>
    </row>
    <row r="648" spans="1:20" x14ac:dyDescent="0.25">
      <c r="A648">
        <v>2019</v>
      </c>
      <c r="B648">
        <v>2019</v>
      </c>
      <c r="C648">
        <v>0</v>
      </c>
      <c r="D648" t="s">
        <v>1078</v>
      </c>
      <c r="E648">
        <v>12</v>
      </c>
      <c r="F648" t="s">
        <v>136</v>
      </c>
      <c r="G648" t="s">
        <v>488</v>
      </c>
      <c r="H648" t="s">
        <v>489</v>
      </c>
      <c r="I648">
        <v>137569</v>
      </c>
      <c r="J648">
        <v>93389</v>
      </c>
      <c r="K648">
        <v>230958</v>
      </c>
      <c r="L648">
        <v>180566</v>
      </c>
      <c r="M648">
        <v>120386</v>
      </c>
      <c r="N648">
        <v>300952</v>
      </c>
      <c r="O648">
        <v>1391079</v>
      </c>
      <c r="P648">
        <v>1418426</v>
      </c>
      <c r="Q648">
        <v>2809505</v>
      </c>
      <c r="R648">
        <v>2157277</v>
      </c>
      <c r="S648">
        <v>2080096</v>
      </c>
      <c r="T648">
        <v>4237373</v>
      </c>
    </row>
    <row r="649" spans="1:20" x14ac:dyDescent="0.25">
      <c r="A649">
        <v>2019</v>
      </c>
      <c r="B649">
        <v>2019</v>
      </c>
      <c r="C649">
        <v>0</v>
      </c>
      <c r="D649" t="s">
        <v>1078</v>
      </c>
      <c r="E649">
        <v>12</v>
      </c>
      <c r="F649" t="s">
        <v>490</v>
      </c>
      <c r="G649" t="s">
        <v>491</v>
      </c>
      <c r="H649" t="s">
        <v>492</v>
      </c>
      <c r="I649">
        <v>3005</v>
      </c>
      <c r="J649">
        <v>3627</v>
      </c>
      <c r="K649">
        <v>6632</v>
      </c>
      <c r="L649">
        <v>5037</v>
      </c>
      <c r="M649">
        <v>5892</v>
      </c>
      <c r="N649">
        <v>10929</v>
      </c>
      <c r="O649">
        <v>33100</v>
      </c>
      <c r="P649">
        <v>46984</v>
      </c>
      <c r="Q649">
        <v>80084</v>
      </c>
      <c r="R649">
        <v>80307</v>
      </c>
      <c r="S649">
        <v>113397</v>
      </c>
      <c r="T649">
        <v>193704</v>
      </c>
    </row>
    <row r="650" spans="1:20" x14ac:dyDescent="0.25">
      <c r="A650">
        <v>2019</v>
      </c>
      <c r="B650">
        <v>2019</v>
      </c>
      <c r="C650">
        <v>0</v>
      </c>
      <c r="D650" t="s">
        <v>1078</v>
      </c>
      <c r="E650">
        <v>12</v>
      </c>
      <c r="F650" t="s">
        <v>493</v>
      </c>
      <c r="G650" t="s">
        <v>494</v>
      </c>
      <c r="H650" t="s">
        <v>495</v>
      </c>
      <c r="I650">
        <v>88114</v>
      </c>
      <c r="J650">
        <v>133149</v>
      </c>
      <c r="K650">
        <v>221263</v>
      </c>
      <c r="L650">
        <v>107912</v>
      </c>
      <c r="M650">
        <v>159263</v>
      </c>
      <c r="N650">
        <v>267175</v>
      </c>
      <c r="O650">
        <v>4428702</v>
      </c>
      <c r="P650">
        <v>6273769</v>
      </c>
      <c r="Q650">
        <v>10702471</v>
      </c>
      <c r="R650">
        <v>10148547</v>
      </c>
      <c r="S650">
        <v>14470893</v>
      </c>
      <c r="T650">
        <v>24619440</v>
      </c>
    </row>
    <row r="651" spans="1:20" x14ac:dyDescent="0.25">
      <c r="A651">
        <v>2019</v>
      </c>
      <c r="B651">
        <v>2019</v>
      </c>
      <c r="C651">
        <v>0</v>
      </c>
      <c r="D651" t="s">
        <v>1078</v>
      </c>
      <c r="E651">
        <v>12</v>
      </c>
      <c r="F651" t="s">
        <v>496</v>
      </c>
      <c r="G651" t="s">
        <v>497</v>
      </c>
      <c r="H651" t="s">
        <v>498</v>
      </c>
      <c r="I651">
        <v>28234</v>
      </c>
      <c r="J651">
        <v>30648</v>
      </c>
      <c r="K651">
        <v>58882</v>
      </c>
      <c r="L651">
        <v>42937</v>
      </c>
      <c r="M651">
        <v>45051</v>
      </c>
      <c r="N651">
        <v>87988</v>
      </c>
      <c r="O651">
        <v>1035340</v>
      </c>
      <c r="P651">
        <v>1201377</v>
      </c>
      <c r="Q651">
        <v>2236717</v>
      </c>
      <c r="R651">
        <v>3737092</v>
      </c>
      <c r="S651">
        <v>4321646</v>
      </c>
      <c r="T651">
        <v>8058738</v>
      </c>
    </row>
    <row r="652" spans="1:20" x14ac:dyDescent="0.25">
      <c r="A652">
        <v>2019</v>
      </c>
      <c r="B652">
        <v>2019</v>
      </c>
      <c r="C652">
        <v>0</v>
      </c>
      <c r="D652" t="s">
        <v>1078</v>
      </c>
      <c r="E652">
        <v>12</v>
      </c>
      <c r="F652" t="s">
        <v>499</v>
      </c>
      <c r="G652" t="s">
        <v>500</v>
      </c>
      <c r="H652" t="s">
        <v>501</v>
      </c>
      <c r="I652">
        <v>13627</v>
      </c>
      <c r="J652">
        <v>18972</v>
      </c>
      <c r="K652">
        <v>32599</v>
      </c>
      <c r="L652">
        <v>14721</v>
      </c>
      <c r="M652">
        <v>20631</v>
      </c>
      <c r="N652">
        <v>35352</v>
      </c>
      <c r="O652">
        <v>404414</v>
      </c>
      <c r="P652">
        <v>658103</v>
      </c>
      <c r="Q652">
        <v>1062517</v>
      </c>
      <c r="R652">
        <v>732275</v>
      </c>
      <c r="S652">
        <v>1320035</v>
      </c>
      <c r="T652">
        <v>2052310</v>
      </c>
    </row>
    <row r="653" spans="1:20" x14ac:dyDescent="0.25">
      <c r="A653">
        <v>2019</v>
      </c>
      <c r="B653">
        <v>2019</v>
      </c>
      <c r="C653">
        <v>0</v>
      </c>
      <c r="D653" t="s">
        <v>1078</v>
      </c>
      <c r="E653">
        <v>12</v>
      </c>
      <c r="F653" t="s">
        <v>502</v>
      </c>
      <c r="G653" t="s">
        <v>503</v>
      </c>
      <c r="H653" t="s">
        <v>504</v>
      </c>
      <c r="I653">
        <v>14954</v>
      </c>
      <c r="J653">
        <v>10319</v>
      </c>
      <c r="K653">
        <v>25273</v>
      </c>
      <c r="L653">
        <v>18787</v>
      </c>
      <c r="M653">
        <v>12377</v>
      </c>
      <c r="N653">
        <v>31164</v>
      </c>
      <c r="O653">
        <v>812492</v>
      </c>
      <c r="P653">
        <v>850349</v>
      </c>
      <c r="Q653">
        <v>1662841</v>
      </c>
      <c r="R653">
        <v>1765241</v>
      </c>
      <c r="S653">
        <v>1685718</v>
      </c>
      <c r="T653">
        <v>3450959</v>
      </c>
    </row>
    <row r="654" spans="1:20" x14ac:dyDescent="0.25">
      <c r="A654">
        <v>2019</v>
      </c>
      <c r="B654">
        <v>2019</v>
      </c>
      <c r="C654">
        <v>0</v>
      </c>
      <c r="D654" t="s">
        <v>1078</v>
      </c>
      <c r="E654">
        <v>12</v>
      </c>
      <c r="F654" t="s">
        <v>505</v>
      </c>
      <c r="G654" t="s">
        <v>506</v>
      </c>
      <c r="H654" t="s">
        <v>507</v>
      </c>
      <c r="I654">
        <v>29277</v>
      </c>
      <c r="J654">
        <v>24517</v>
      </c>
      <c r="K654">
        <v>53794</v>
      </c>
      <c r="L654">
        <v>35798</v>
      </c>
      <c r="M654">
        <v>29560</v>
      </c>
      <c r="N654">
        <v>65358</v>
      </c>
      <c r="O654">
        <v>2105862</v>
      </c>
      <c r="P654">
        <v>3930948</v>
      </c>
      <c r="Q654">
        <v>6036810</v>
      </c>
      <c r="R654">
        <v>4276203</v>
      </c>
      <c r="S654">
        <v>8458233</v>
      </c>
      <c r="T654">
        <v>12734436</v>
      </c>
    </row>
    <row r="655" spans="1:20" x14ac:dyDescent="0.25">
      <c r="A655">
        <v>2019</v>
      </c>
      <c r="B655">
        <v>2019</v>
      </c>
      <c r="C655">
        <v>0</v>
      </c>
      <c r="D655" t="s">
        <v>1078</v>
      </c>
      <c r="E655">
        <v>12</v>
      </c>
      <c r="F655" t="s">
        <v>508</v>
      </c>
      <c r="G655" t="s">
        <v>137</v>
      </c>
      <c r="H655" t="s">
        <v>509</v>
      </c>
      <c r="I655">
        <v>159609</v>
      </c>
      <c r="J655">
        <v>181552</v>
      </c>
      <c r="K655">
        <v>341161</v>
      </c>
      <c r="L655">
        <v>267084</v>
      </c>
      <c r="M655">
        <v>284362</v>
      </c>
      <c r="N655">
        <v>551446</v>
      </c>
      <c r="O655">
        <v>2154431</v>
      </c>
      <c r="P655">
        <v>3358492</v>
      </c>
      <c r="Q655">
        <v>5512923</v>
      </c>
      <c r="R655">
        <v>4374657</v>
      </c>
      <c r="S655">
        <v>6715910</v>
      </c>
      <c r="T655">
        <v>11090567</v>
      </c>
    </row>
    <row r="656" spans="1:20" x14ac:dyDescent="0.25">
      <c r="A656">
        <v>2019</v>
      </c>
      <c r="B656">
        <v>2019</v>
      </c>
      <c r="C656">
        <v>0</v>
      </c>
      <c r="D656" t="s">
        <v>1078</v>
      </c>
      <c r="E656">
        <v>13</v>
      </c>
      <c r="F656" t="s">
        <v>139</v>
      </c>
      <c r="G656" t="s">
        <v>510</v>
      </c>
      <c r="H656" t="s">
        <v>511</v>
      </c>
      <c r="I656">
        <v>13621</v>
      </c>
      <c r="J656">
        <v>11068</v>
      </c>
      <c r="K656">
        <v>24689</v>
      </c>
      <c r="L656">
        <v>18632</v>
      </c>
      <c r="M656">
        <v>14811</v>
      </c>
      <c r="N656">
        <v>33443</v>
      </c>
      <c r="O656">
        <v>72846</v>
      </c>
      <c r="P656">
        <v>86306</v>
      </c>
      <c r="Q656">
        <v>159152</v>
      </c>
      <c r="R656">
        <v>155565</v>
      </c>
      <c r="S656">
        <v>178293</v>
      </c>
      <c r="T656">
        <v>333858</v>
      </c>
    </row>
    <row r="657" spans="1:20" x14ac:dyDescent="0.25">
      <c r="A657">
        <v>2019</v>
      </c>
      <c r="B657">
        <v>2019</v>
      </c>
      <c r="C657">
        <v>0</v>
      </c>
      <c r="D657" t="s">
        <v>1078</v>
      </c>
      <c r="E657">
        <v>13</v>
      </c>
      <c r="F657" t="s">
        <v>512</v>
      </c>
      <c r="G657" t="s">
        <v>513</v>
      </c>
      <c r="H657" t="s">
        <v>514</v>
      </c>
      <c r="I657">
        <v>96950</v>
      </c>
      <c r="J657">
        <v>139116</v>
      </c>
      <c r="K657">
        <v>236066</v>
      </c>
      <c r="L657">
        <v>133148</v>
      </c>
      <c r="M657">
        <v>197554</v>
      </c>
      <c r="N657">
        <v>330702</v>
      </c>
      <c r="O657">
        <v>2033190</v>
      </c>
      <c r="P657">
        <v>2202752</v>
      </c>
      <c r="Q657">
        <v>4235942</v>
      </c>
      <c r="R657">
        <v>7187503</v>
      </c>
      <c r="S657">
        <v>8591659</v>
      </c>
      <c r="T657">
        <v>15779162</v>
      </c>
    </row>
    <row r="658" spans="1:20" x14ac:dyDescent="0.25">
      <c r="A658">
        <v>2019</v>
      </c>
      <c r="B658">
        <v>2019</v>
      </c>
      <c r="C658">
        <v>0</v>
      </c>
      <c r="D658" t="s">
        <v>1078</v>
      </c>
      <c r="E658">
        <v>13</v>
      </c>
      <c r="F658" t="s">
        <v>515</v>
      </c>
      <c r="G658" t="s">
        <v>516</v>
      </c>
      <c r="H658" t="s">
        <v>517</v>
      </c>
      <c r="I658">
        <v>228898</v>
      </c>
      <c r="J658">
        <v>394696</v>
      </c>
      <c r="K658">
        <v>623594</v>
      </c>
      <c r="L658">
        <v>290656</v>
      </c>
      <c r="M658">
        <v>520590</v>
      </c>
      <c r="N658">
        <v>811246</v>
      </c>
      <c r="O658">
        <v>4586493</v>
      </c>
      <c r="P658">
        <v>7321808</v>
      </c>
      <c r="Q658">
        <v>11908301</v>
      </c>
      <c r="R658">
        <v>21063771</v>
      </c>
      <c r="S658">
        <v>38717192</v>
      </c>
      <c r="T658">
        <v>59780963</v>
      </c>
    </row>
    <row r="659" spans="1:20" x14ac:dyDescent="0.25">
      <c r="A659">
        <v>2019</v>
      </c>
      <c r="B659">
        <v>2019</v>
      </c>
      <c r="C659">
        <v>0</v>
      </c>
      <c r="D659" t="s">
        <v>1078</v>
      </c>
      <c r="E659">
        <v>13</v>
      </c>
      <c r="F659" t="s">
        <v>518</v>
      </c>
      <c r="G659" t="s">
        <v>519</v>
      </c>
      <c r="H659" t="s">
        <v>520</v>
      </c>
      <c r="I659">
        <v>197447</v>
      </c>
      <c r="J659">
        <v>265647</v>
      </c>
      <c r="K659">
        <v>463094</v>
      </c>
      <c r="L659">
        <v>299665</v>
      </c>
      <c r="M659">
        <v>411860</v>
      </c>
      <c r="N659">
        <v>711525</v>
      </c>
      <c r="O659">
        <v>5112853</v>
      </c>
      <c r="P659">
        <v>7226673</v>
      </c>
      <c r="Q659">
        <v>12339526</v>
      </c>
      <c r="R659">
        <v>15212985</v>
      </c>
      <c r="S659">
        <v>24473107</v>
      </c>
      <c r="T659">
        <v>39686092</v>
      </c>
    </row>
    <row r="660" spans="1:20" x14ac:dyDescent="0.25">
      <c r="A660">
        <v>2019</v>
      </c>
      <c r="B660">
        <v>2019</v>
      </c>
      <c r="C660">
        <v>0</v>
      </c>
      <c r="D660" t="s">
        <v>1078</v>
      </c>
      <c r="E660">
        <v>13</v>
      </c>
      <c r="F660" t="s">
        <v>521</v>
      </c>
      <c r="G660" t="s">
        <v>522</v>
      </c>
      <c r="H660" t="s">
        <v>523</v>
      </c>
      <c r="I660">
        <v>23167</v>
      </c>
      <c r="J660">
        <v>51899</v>
      </c>
      <c r="K660">
        <v>75066</v>
      </c>
      <c r="L660">
        <v>41236</v>
      </c>
      <c r="M660">
        <v>88511</v>
      </c>
      <c r="N660">
        <v>129747</v>
      </c>
      <c r="O660">
        <v>470842</v>
      </c>
      <c r="P660">
        <v>1106450</v>
      </c>
      <c r="Q660">
        <v>1577292</v>
      </c>
      <c r="R660">
        <v>1242492</v>
      </c>
      <c r="S660">
        <v>3184971</v>
      </c>
      <c r="T660">
        <v>4427463</v>
      </c>
    </row>
    <row r="661" spans="1:20" x14ac:dyDescent="0.25">
      <c r="A661">
        <v>2019</v>
      </c>
      <c r="B661">
        <v>2019</v>
      </c>
      <c r="C661">
        <v>0</v>
      </c>
      <c r="D661" t="s">
        <v>1078</v>
      </c>
      <c r="E661">
        <v>13</v>
      </c>
      <c r="F661" t="s">
        <v>524</v>
      </c>
      <c r="G661" t="s">
        <v>525</v>
      </c>
      <c r="H661" t="s">
        <v>526</v>
      </c>
      <c r="I661">
        <v>78656</v>
      </c>
      <c r="J661">
        <v>138296</v>
      </c>
      <c r="K661">
        <v>216952</v>
      </c>
      <c r="L661">
        <v>102871</v>
      </c>
      <c r="M661">
        <v>187830</v>
      </c>
      <c r="N661">
        <v>290701</v>
      </c>
      <c r="O661">
        <v>3009290</v>
      </c>
      <c r="P661">
        <v>4773885</v>
      </c>
      <c r="Q661">
        <v>7783175</v>
      </c>
      <c r="R661">
        <v>10054763</v>
      </c>
      <c r="S661">
        <v>18007434</v>
      </c>
      <c r="T661">
        <v>28062197</v>
      </c>
    </row>
    <row r="662" spans="1:20" x14ac:dyDescent="0.25">
      <c r="A662">
        <v>2019</v>
      </c>
      <c r="B662">
        <v>2019</v>
      </c>
      <c r="C662">
        <v>0</v>
      </c>
      <c r="D662" t="s">
        <v>1078</v>
      </c>
      <c r="E662">
        <v>13</v>
      </c>
      <c r="F662" t="s">
        <v>527</v>
      </c>
      <c r="G662" t="s">
        <v>528</v>
      </c>
      <c r="H662" t="s">
        <v>529</v>
      </c>
      <c r="I662">
        <v>176708</v>
      </c>
      <c r="J662">
        <v>247876</v>
      </c>
      <c r="K662">
        <v>424584</v>
      </c>
      <c r="L662">
        <v>258401</v>
      </c>
      <c r="M662">
        <v>356838</v>
      </c>
      <c r="N662">
        <v>615239</v>
      </c>
      <c r="O662">
        <v>3471702</v>
      </c>
      <c r="P662">
        <v>5097461</v>
      </c>
      <c r="Q662">
        <v>8569163</v>
      </c>
      <c r="R662">
        <v>14459817</v>
      </c>
      <c r="S662">
        <v>22042781</v>
      </c>
      <c r="T662">
        <v>36502598</v>
      </c>
    </row>
    <row r="663" spans="1:20" x14ac:dyDescent="0.25">
      <c r="A663">
        <v>2019</v>
      </c>
      <c r="B663">
        <v>2019</v>
      </c>
      <c r="C663">
        <v>0</v>
      </c>
      <c r="D663" t="s">
        <v>1078</v>
      </c>
      <c r="E663">
        <v>13</v>
      </c>
      <c r="F663" t="s">
        <v>530</v>
      </c>
      <c r="G663" t="s">
        <v>531</v>
      </c>
      <c r="H663" t="s">
        <v>532</v>
      </c>
      <c r="I663">
        <v>269903</v>
      </c>
      <c r="J663">
        <v>399702</v>
      </c>
      <c r="K663">
        <v>669605</v>
      </c>
      <c r="L663">
        <v>418493</v>
      </c>
      <c r="M663">
        <v>625238</v>
      </c>
      <c r="N663">
        <v>1043731</v>
      </c>
      <c r="O663">
        <v>9879008</v>
      </c>
      <c r="P663">
        <v>13339653</v>
      </c>
      <c r="Q663">
        <v>23218661</v>
      </c>
      <c r="R663">
        <v>41745765</v>
      </c>
      <c r="S663">
        <v>62744127</v>
      </c>
      <c r="T663">
        <v>104489892</v>
      </c>
    </row>
    <row r="664" spans="1:20" x14ac:dyDescent="0.25">
      <c r="A664">
        <v>2019</v>
      </c>
      <c r="B664">
        <v>2019</v>
      </c>
      <c r="C664">
        <v>0</v>
      </c>
      <c r="D664" t="s">
        <v>1078</v>
      </c>
      <c r="E664">
        <v>13</v>
      </c>
      <c r="F664" t="s">
        <v>533</v>
      </c>
      <c r="G664" t="s">
        <v>534</v>
      </c>
      <c r="H664" t="s">
        <v>535</v>
      </c>
      <c r="I664">
        <v>57576</v>
      </c>
      <c r="J664">
        <v>73933</v>
      </c>
      <c r="K664">
        <v>131509</v>
      </c>
      <c r="L664">
        <v>71015</v>
      </c>
      <c r="M664">
        <v>88959</v>
      </c>
      <c r="N664">
        <v>159974</v>
      </c>
      <c r="O664">
        <v>1518790</v>
      </c>
      <c r="P664">
        <v>2309150</v>
      </c>
      <c r="Q664">
        <v>3827940</v>
      </c>
      <c r="R664">
        <v>2917990</v>
      </c>
      <c r="S664">
        <v>4632987</v>
      </c>
      <c r="T664">
        <v>7550977</v>
      </c>
    </row>
    <row r="665" spans="1:20" x14ac:dyDescent="0.25">
      <c r="A665">
        <v>2019</v>
      </c>
      <c r="B665">
        <v>2019</v>
      </c>
      <c r="C665">
        <v>0</v>
      </c>
      <c r="D665" t="s">
        <v>1078</v>
      </c>
      <c r="E665">
        <v>13</v>
      </c>
      <c r="F665" t="s">
        <v>536</v>
      </c>
      <c r="G665" t="s">
        <v>537</v>
      </c>
      <c r="H665" t="s">
        <v>538</v>
      </c>
      <c r="I665">
        <v>87012</v>
      </c>
      <c r="J665">
        <v>105709</v>
      </c>
      <c r="K665">
        <v>192721</v>
      </c>
      <c r="L665">
        <v>100597</v>
      </c>
      <c r="M665">
        <v>122797</v>
      </c>
      <c r="N665">
        <v>223394</v>
      </c>
      <c r="O665">
        <v>906313</v>
      </c>
      <c r="P665">
        <v>1448526</v>
      </c>
      <c r="Q665">
        <v>2354839</v>
      </c>
      <c r="R665">
        <v>1724557</v>
      </c>
      <c r="S665">
        <v>2979792</v>
      </c>
      <c r="T665">
        <v>4704349</v>
      </c>
    </row>
    <row r="666" spans="1:20" x14ac:dyDescent="0.25">
      <c r="A666">
        <v>2019</v>
      </c>
      <c r="B666">
        <v>2019</v>
      </c>
      <c r="C666">
        <v>0</v>
      </c>
      <c r="D666" t="s">
        <v>1078</v>
      </c>
      <c r="E666">
        <v>13</v>
      </c>
      <c r="F666" t="s">
        <v>539</v>
      </c>
      <c r="G666" t="s">
        <v>540</v>
      </c>
      <c r="H666" t="s">
        <v>541</v>
      </c>
      <c r="I666">
        <v>169738</v>
      </c>
      <c r="J666">
        <v>236123</v>
      </c>
      <c r="K666">
        <v>405861</v>
      </c>
      <c r="L666">
        <v>265612</v>
      </c>
      <c r="M666">
        <v>351474</v>
      </c>
      <c r="N666">
        <v>617086</v>
      </c>
      <c r="O666">
        <v>5549663</v>
      </c>
      <c r="P666">
        <v>7659448</v>
      </c>
      <c r="Q666">
        <v>13209111</v>
      </c>
      <c r="R666">
        <v>15914284</v>
      </c>
      <c r="S666">
        <v>25399734</v>
      </c>
      <c r="T666">
        <v>41314018</v>
      </c>
    </row>
    <row r="667" spans="1:20" x14ac:dyDescent="0.25">
      <c r="A667">
        <v>2019</v>
      </c>
      <c r="B667">
        <v>2019</v>
      </c>
      <c r="C667">
        <v>0</v>
      </c>
      <c r="D667" t="s">
        <v>1078</v>
      </c>
      <c r="E667">
        <v>13</v>
      </c>
      <c r="F667" t="s">
        <v>542</v>
      </c>
      <c r="G667" t="s">
        <v>543</v>
      </c>
      <c r="H667" t="s">
        <v>544</v>
      </c>
      <c r="I667">
        <v>76150</v>
      </c>
      <c r="J667">
        <v>288427</v>
      </c>
      <c r="K667">
        <v>364577</v>
      </c>
      <c r="L667">
        <v>103194</v>
      </c>
      <c r="M667">
        <v>396434</v>
      </c>
      <c r="N667">
        <v>499628</v>
      </c>
      <c r="O667">
        <v>579475</v>
      </c>
      <c r="P667">
        <v>2893357</v>
      </c>
      <c r="Q667">
        <v>3472832</v>
      </c>
      <c r="R667">
        <v>2086441</v>
      </c>
      <c r="S667">
        <v>12350430</v>
      </c>
      <c r="T667">
        <v>14436871</v>
      </c>
    </row>
    <row r="668" spans="1:20" x14ac:dyDescent="0.25">
      <c r="A668">
        <v>2019</v>
      </c>
      <c r="B668">
        <v>2019</v>
      </c>
      <c r="C668">
        <v>0</v>
      </c>
      <c r="D668" t="s">
        <v>1078</v>
      </c>
      <c r="E668">
        <v>13</v>
      </c>
      <c r="F668" t="s">
        <v>545</v>
      </c>
      <c r="G668" t="s">
        <v>546</v>
      </c>
      <c r="H668" t="s">
        <v>547</v>
      </c>
      <c r="I668">
        <v>48432</v>
      </c>
      <c r="J668">
        <v>41372</v>
      </c>
      <c r="K668">
        <v>89804</v>
      </c>
      <c r="L668">
        <v>69829</v>
      </c>
      <c r="M668">
        <v>57110</v>
      </c>
      <c r="N668">
        <v>126939</v>
      </c>
      <c r="O668">
        <v>285758</v>
      </c>
      <c r="P668">
        <v>390736</v>
      </c>
      <c r="Q668">
        <v>676494</v>
      </c>
      <c r="R668">
        <v>681748</v>
      </c>
      <c r="S668">
        <v>921615</v>
      </c>
      <c r="T668">
        <v>1603363</v>
      </c>
    </row>
    <row r="669" spans="1:20" x14ac:dyDescent="0.25">
      <c r="A669">
        <v>2019</v>
      </c>
      <c r="B669">
        <v>2019</v>
      </c>
      <c r="C669">
        <v>0</v>
      </c>
      <c r="D669" t="s">
        <v>1078</v>
      </c>
      <c r="E669">
        <v>13</v>
      </c>
      <c r="F669" t="s">
        <v>548</v>
      </c>
      <c r="G669" t="s">
        <v>549</v>
      </c>
      <c r="H669" t="s">
        <v>550</v>
      </c>
      <c r="I669">
        <v>35438</v>
      </c>
      <c r="J669">
        <v>37373</v>
      </c>
      <c r="K669">
        <v>72811</v>
      </c>
      <c r="L669">
        <v>39567</v>
      </c>
      <c r="M669">
        <v>41149</v>
      </c>
      <c r="N669">
        <v>80716</v>
      </c>
      <c r="O669">
        <v>665584</v>
      </c>
      <c r="P669">
        <v>856252</v>
      </c>
      <c r="Q669">
        <v>1521836</v>
      </c>
      <c r="R669">
        <v>1650196</v>
      </c>
      <c r="S669">
        <v>2276358</v>
      </c>
      <c r="T669">
        <v>3926554</v>
      </c>
    </row>
    <row r="670" spans="1:20" x14ac:dyDescent="0.25">
      <c r="A670">
        <v>2019</v>
      </c>
      <c r="B670">
        <v>2019</v>
      </c>
      <c r="C670">
        <v>0</v>
      </c>
      <c r="D670" t="s">
        <v>1078</v>
      </c>
      <c r="E670">
        <v>13</v>
      </c>
      <c r="F670" t="s">
        <v>551</v>
      </c>
      <c r="G670" t="s">
        <v>140</v>
      </c>
      <c r="H670" t="s">
        <v>552</v>
      </c>
      <c r="I670">
        <v>37099</v>
      </c>
      <c r="J670">
        <v>50462</v>
      </c>
      <c r="K670">
        <v>87561</v>
      </c>
      <c r="L670">
        <v>49919</v>
      </c>
      <c r="M670">
        <v>73452</v>
      </c>
      <c r="N670">
        <v>123371</v>
      </c>
      <c r="O670">
        <v>2855414</v>
      </c>
      <c r="P670">
        <v>4142323</v>
      </c>
      <c r="Q670">
        <v>6997737</v>
      </c>
      <c r="R670">
        <v>6031843</v>
      </c>
      <c r="S670">
        <v>9475353</v>
      </c>
      <c r="T670">
        <v>15507196</v>
      </c>
    </row>
    <row r="671" spans="1:20" x14ac:dyDescent="0.25">
      <c r="A671">
        <v>2019</v>
      </c>
      <c r="B671">
        <v>2019</v>
      </c>
      <c r="C671">
        <v>0</v>
      </c>
      <c r="D671" t="s">
        <v>1078</v>
      </c>
      <c r="E671">
        <v>14</v>
      </c>
      <c r="F671" t="s">
        <v>142</v>
      </c>
      <c r="G671" t="s">
        <v>553</v>
      </c>
      <c r="H671" t="s">
        <v>554</v>
      </c>
      <c r="I671">
        <v>134068</v>
      </c>
      <c r="J671">
        <v>121903</v>
      </c>
      <c r="K671">
        <v>255971</v>
      </c>
      <c r="L671">
        <v>215014</v>
      </c>
      <c r="M671">
        <v>188282</v>
      </c>
      <c r="N671">
        <v>403296</v>
      </c>
      <c r="O671">
        <v>568586</v>
      </c>
      <c r="P671">
        <v>530377</v>
      </c>
      <c r="Q671">
        <v>1098963</v>
      </c>
      <c r="R671">
        <v>2087801</v>
      </c>
      <c r="S671">
        <v>1897901</v>
      </c>
      <c r="T671">
        <v>3985702</v>
      </c>
    </row>
    <row r="672" spans="1:20" x14ac:dyDescent="0.25">
      <c r="A672">
        <v>2019</v>
      </c>
      <c r="B672">
        <v>2019</v>
      </c>
      <c r="C672">
        <v>0</v>
      </c>
      <c r="D672" t="s">
        <v>1078</v>
      </c>
      <c r="E672">
        <v>14</v>
      </c>
      <c r="F672" t="s">
        <v>555</v>
      </c>
      <c r="G672" t="s">
        <v>556</v>
      </c>
      <c r="H672" t="s">
        <v>557</v>
      </c>
      <c r="I672">
        <v>126181</v>
      </c>
      <c r="J672">
        <v>122804</v>
      </c>
      <c r="K672">
        <v>248985</v>
      </c>
      <c r="L672">
        <v>217342</v>
      </c>
      <c r="M672">
        <v>211131</v>
      </c>
      <c r="N672">
        <v>428473</v>
      </c>
      <c r="O672">
        <v>418706</v>
      </c>
      <c r="P672">
        <v>670771</v>
      </c>
      <c r="Q672">
        <v>1089477</v>
      </c>
      <c r="R672">
        <v>986525</v>
      </c>
      <c r="S672">
        <v>1517863</v>
      </c>
      <c r="T672">
        <v>2504388</v>
      </c>
    </row>
    <row r="673" spans="1:20" x14ac:dyDescent="0.25">
      <c r="A673">
        <v>2019</v>
      </c>
      <c r="B673">
        <v>2019</v>
      </c>
      <c r="C673">
        <v>0</v>
      </c>
      <c r="D673" t="s">
        <v>1078</v>
      </c>
      <c r="E673">
        <v>14</v>
      </c>
      <c r="F673" t="s">
        <v>558</v>
      </c>
      <c r="G673" t="s">
        <v>559</v>
      </c>
      <c r="H673" t="s">
        <v>560</v>
      </c>
      <c r="I673">
        <v>709366</v>
      </c>
      <c r="J673">
        <v>759280</v>
      </c>
      <c r="K673">
        <v>1468646</v>
      </c>
      <c r="L673">
        <v>1342341</v>
      </c>
      <c r="M673">
        <v>1348226</v>
      </c>
      <c r="N673">
        <v>2690567</v>
      </c>
      <c r="O673">
        <v>1921739</v>
      </c>
      <c r="P673">
        <v>2117012</v>
      </c>
      <c r="Q673">
        <v>4038751</v>
      </c>
      <c r="R673">
        <v>8553981</v>
      </c>
      <c r="S673">
        <v>8928108</v>
      </c>
      <c r="T673">
        <v>17482089</v>
      </c>
    </row>
    <row r="674" spans="1:20" x14ac:dyDescent="0.25">
      <c r="A674">
        <v>2019</v>
      </c>
      <c r="B674">
        <v>2019</v>
      </c>
      <c r="C674">
        <v>0</v>
      </c>
      <c r="D674" t="s">
        <v>1078</v>
      </c>
      <c r="E674">
        <v>14</v>
      </c>
      <c r="F674" t="s">
        <v>561</v>
      </c>
      <c r="G674" t="s">
        <v>562</v>
      </c>
      <c r="H674" t="s">
        <v>563</v>
      </c>
      <c r="I674">
        <v>83023</v>
      </c>
      <c r="J674">
        <v>44278</v>
      </c>
      <c r="K674">
        <v>127301</v>
      </c>
      <c r="L674">
        <v>140084</v>
      </c>
      <c r="M674">
        <v>72000</v>
      </c>
      <c r="N674">
        <v>212084</v>
      </c>
      <c r="O674">
        <v>957674</v>
      </c>
      <c r="P674">
        <v>693854</v>
      </c>
      <c r="Q674">
        <v>1651528</v>
      </c>
      <c r="R674">
        <v>3039487</v>
      </c>
      <c r="S674">
        <v>2032962</v>
      </c>
      <c r="T674">
        <v>5072449</v>
      </c>
    </row>
    <row r="675" spans="1:20" x14ac:dyDescent="0.25">
      <c r="A675">
        <v>2019</v>
      </c>
      <c r="B675">
        <v>2019</v>
      </c>
      <c r="C675">
        <v>0</v>
      </c>
      <c r="D675" t="s">
        <v>1078</v>
      </c>
      <c r="E675">
        <v>14</v>
      </c>
      <c r="F675" t="s">
        <v>564</v>
      </c>
      <c r="G675" t="s">
        <v>565</v>
      </c>
      <c r="H675" t="s">
        <v>566</v>
      </c>
      <c r="I675">
        <v>78919</v>
      </c>
      <c r="J675">
        <v>64982</v>
      </c>
      <c r="K675">
        <v>143901</v>
      </c>
      <c r="L675">
        <v>104595</v>
      </c>
      <c r="M675">
        <v>84009</v>
      </c>
      <c r="N675">
        <v>188604</v>
      </c>
      <c r="O675">
        <v>1288398</v>
      </c>
      <c r="P675">
        <v>1174777</v>
      </c>
      <c r="Q675">
        <v>2463175</v>
      </c>
      <c r="R675">
        <v>3554857</v>
      </c>
      <c r="S675">
        <v>3249090</v>
      </c>
      <c r="T675">
        <v>6803947</v>
      </c>
    </row>
    <row r="676" spans="1:20" x14ac:dyDescent="0.25">
      <c r="A676">
        <v>2019</v>
      </c>
      <c r="B676">
        <v>2019</v>
      </c>
      <c r="C676">
        <v>0</v>
      </c>
      <c r="D676" t="s">
        <v>1078</v>
      </c>
      <c r="E676">
        <v>14</v>
      </c>
      <c r="F676" t="s">
        <v>567</v>
      </c>
      <c r="G676" t="s">
        <v>568</v>
      </c>
      <c r="H676" t="s">
        <v>569</v>
      </c>
      <c r="I676">
        <v>427220</v>
      </c>
      <c r="J676">
        <v>665498</v>
      </c>
      <c r="K676">
        <v>1092718</v>
      </c>
      <c r="L676">
        <v>667120</v>
      </c>
      <c r="M676">
        <v>937778</v>
      </c>
      <c r="N676">
        <v>1604898</v>
      </c>
      <c r="O676">
        <v>2729779</v>
      </c>
      <c r="P676">
        <v>6299731</v>
      </c>
      <c r="Q676">
        <v>9029510</v>
      </c>
      <c r="R676">
        <v>6331659</v>
      </c>
      <c r="S676">
        <v>14322539</v>
      </c>
      <c r="T676">
        <v>20654198</v>
      </c>
    </row>
    <row r="677" spans="1:20" x14ac:dyDescent="0.25">
      <c r="A677">
        <v>2019</v>
      </c>
      <c r="B677">
        <v>2019</v>
      </c>
      <c r="C677">
        <v>0</v>
      </c>
      <c r="D677" t="s">
        <v>1078</v>
      </c>
      <c r="E677">
        <v>14</v>
      </c>
      <c r="F677" t="s">
        <v>570</v>
      </c>
      <c r="G677" t="s">
        <v>571</v>
      </c>
      <c r="H677" t="s">
        <v>572</v>
      </c>
      <c r="I677">
        <v>523431</v>
      </c>
      <c r="J677">
        <v>330</v>
      </c>
      <c r="K677">
        <v>523761</v>
      </c>
      <c r="L677">
        <v>779367</v>
      </c>
      <c r="M677">
        <v>355</v>
      </c>
      <c r="N677">
        <v>779722</v>
      </c>
      <c r="O677">
        <v>5364193</v>
      </c>
      <c r="P677">
        <v>4201</v>
      </c>
      <c r="Q677">
        <v>5368394</v>
      </c>
      <c r="R677">
        <v>16512473</v>
      </c>
      <c r="S677">
        <v>6000</v>
      </c>
      <c r="T677">
        <v>16518473</v>
      </c>
    </row>
    <row r="678" spans="1:20" x14ac:dyDescent="0.25">
      <c r="A678">
        <v>2019</v>
      </c>
      <c r="B678">
        <v>2019</v>
      </c>
      <c r="C678">
        <v>0</v>
      </c>
      <c r="D678" t="s">
        <v>1078</v>
      </c>
      <c r="E678">
        <v>14</v>
      </c>
      <c r="F678" t="s">
        <v>573</v>
      </c>
      <c r="G678" t="s">
        <v>574</v>
      </c>
      <c r="H678" t="s">
        <v>575</v>
      </c>
      <c r="I678">
        <v>3985</v>
      </c>
      <c r="J678">
        <v>28108</v>
      </c>
      <c r="K678">
        <v>32093</v>
      </c>
      <c r="L678">
        <v>4919</v>
      </c>
      <c r="M678">
        <v>37495</v>
      </c>
      <c r="N678">
        <v>42414</v>
      </c>
      <c r="O678">
        <v>141032</v>
      </c>
      <c r="P678">
        <v>2750937</v>
      </c>
      <c r="Q678">
        <v>2891969</v>
      </c>
      <c r="R678">
        <v>329734</v>
      </c>
      <c r="S678">
        <v>4959421</v>
      </c>
      <c r="T678">
        <v>5289155</v>
      </c>
    </row>
    <row r="679" spans="1:20" x14ac:dyDescent="0.25">
      <c r="A679">
        <v>2019</v>
      </c>
      <c r="B679">
        <v>2019</v>
      </c>
      <c r="C679">
        <v>0</v>
      </c>
      <c r="D679" t="s">
        <v>1078</v>
      </c>
      <c r="E679">
        <v>14</v>
      </c>
      <c r="F679" t="s">
        <v>576</v>
      </c>
      <c r="G679" t="s">
        <v>577</v>
      </c>
      <c r="H679" t="s">
        <v>578</v>
      </c>
      <c r="I679">
        <v>71</v>
      </c>
      <c r="J679">
        <v>106470</v>
      </c>
      <c r="K679">
        <v>106541</v>
      </c>
      <c r="L679">
        <v>83</v>
      </c>
      <c r="M679">
        <v>127622</v>
      </c>
      <c r="N679">
        <v>127705</v>
      </c>
      <c r="O679">
        <v>1567</v>
      </c>
      <c r="P679">
        <v>4358394</v>
      </c>
      <c r="Q679">
        <v>4359961</v>
      </c>
      <c r="R679">
        <v>2124</v>
      </c>
      <c r="S679">
        <v>6717055</v>
      </c>
      <c r="T679">
        <v>6719179</v>
      </c>
    </row>
    <row r="680" spans="1:20" x14ac:dyDescent="0.25">
      <c r="A680">
        <v>2019</v>
      </c>
      <c r="B680">
        <v>2019</v>
      </c>
      <c r="C680">
        <v>0</v>
      </c>
      <c r="D680" t="s">
        <v>1078</v>
      </c>
      <c r="E680">
        <v>14</v>
      </c>
      <c r="F680" t="s">
        <v>579</v>
      </c>
      <c r="G680" t="s">
        <v>580</v>
      </c>
      <c r="H680" t="s">
        <v>581</v>
      </c>
      <c r="I680">
        <v>196</v>
      </c>
      <c r="J680">
        <v>386682</v>
      </c>
      <c r="K680">
        <v>386878</v>
      </c>
      <c r="L680">
        <v>240</v>
      </c>
      <c r="M680">
        <v>642447</v>
      </c>
      <c r="N680">
        <v>642687</v>
      </c>
      <c r="O680">
        <v>9313</v>
      </c>
      <c r="P680">
        <v>16307252</v>
      </c>
      <c r="Q680">
        <v>16316565</v>
      </c>
      <c r="R680">
        <v>15865</v>
      </c>
      <c r="S680">
        <v>50654759</v>
      </c>
      <c r="T680">
        <v>50670624</v>
      </c>
    </row>
    <row r="681" spans="1:20" x14ac:dyDescent="0.25">
      <c r="A681">
        <v>2019</v>
      </c>
      <c r="B681">
        <v>2019</v>
      </c>
      <c r="C681">
        <v>0</v>
      </c>
      <c r="D681" t="s">
        <v>1078</v>
      </c>
      <c r="E681">
        <v>14</v>
      </c>
      <c r="F681" t="s">
        <v>143</v>
      </c>
      <c r="G681" t="s">
        <v>143</v>
      </c>
      <c r="H681" t="s">
        <v>582</v>
      </c>
      <c r="I681">
        <v>15051</v>
      </c>
      <c r="J681">
        <v>22824</v>
      </c>
      <c r="K681">
        <v>37875</v>
      </c>
      <c r="L681">
        <v>17300</v>
      </c>
      <c r="M681">
        <v>24513</v>
      </c>
      <c r="N681">
        <v>41813</v>
      </c>
      <c r="O681">
        <v>31721</v>
      </c>
      <c r="P681">
        <v>213209</v>
      </c>
      <c r="Q681">
        <v>244930</v>
      </c>
      <c r="R681">
        <v>79595</v>
      </c>
      <c r="S681">
        <v>502807</v>
      </c>
      <c r="T681">
        <v>582402</v>
      </c>
    </row>
    <row r="682" spans="1:20" x14ac:dyDescent="0.25">
      <c r="A682">
        <v>2019</v>
      </c>
      <c r="B682">
        <v>2019</v>
      </c>
      <c r="C682">
        <v>0</v>
      </c>
      <c r="D682" t="s">
        <v>1078</v>
      </c>
      <c r="E682">
        <v>15</v>
      </c>
      <c r="F682" t="s">
        <v>145</v>
      </c>
      <c r="G682" t="s">
        <v>583</v>
      </c>
      <c r="H682" t="s">
        <v>584</v>
      </c>
      <c r="I682">
        <v>5</v>
      </c>
      <c r="J682">
        <v>92832</v>
      </c>
      <c r="K682">
        <v>92837</v>
      </c>
      <c r="L682">
        <v>5</v>
      </c>
      <c r="M682">
        <v>114025</v>
      </c>
      <c r="N682">
        <v>114030</v>
      </c>
      <c r="O682">
        <v>318</v>
      </c>
      <c r="P682">
        <v>529485</v>
      </c>
      <c r="Q682">
        <v>529803</v>
      </c>
      <c r="R682">
        <v>422</v>
      </c>
      <c r="S682">
        <v>993851</v>
      </c>
      <c r="T682">
        <v>994273</v>
      </c>
    </row>
    <row r="683" spans="1:20" x14ac:dyDescent="0.25">
      <c r="A683">
        <v>2019</v>
      </c>
      <c r="B683">
        <v>2019</v>
      </c>
      <c r="C683">
        <v>0</v>
      </c>
      <c r="D683" t="s">
        <v>1078</v>
      </c>
      <c r="E683">
        <v>15</v>
      </c>
      <c r="F683" t="s">
        <v>585</v>
      </c>
      <c r="G683" t="s">
        <v>585</v>
      </c>
      <c r="H683" t="s">
        <v>586</v>
      </c>
      <c r="I683">
        <v>13</v>
      </c>
      <c r="J683">
        <v>769658</v>
      </c>
      <c r="K683">
        <v>769671</v>
      </c>
      <c r="L683">
        <v>14</v>
      </c>
      <c r="M683">
        <v>943842</v>
      </c>
      <c r="N683">
        <v>943856</v>
      </c>
      <c r="O683">
        <v>87</v>
      </c>
      <c r="P683">
        <v>988709</v>
      </c>
      <c r="Q683">
        <v>988796</v>
      </c>
      <c r="R683">
        <v>142</v>
      </c>
      <c r="S683">
        <v>3253839</v>
      </c>
      <c r="T683">
        <v>3253981</v>
      </c>
    </row>
    <row r="684" spans="1:20" x14ac:dyDescent="0.25">
      <c r="A684">
        <v>2019</v>
      </c>
      <c r="B684">
        <v>2019</v>
      </c>
      <c r="C684">
        <v>0</v>
      </c>
      <c r="D684" t="s">
        <v>1078</v>
      </c>
      <c r="E684">
        <v>15</v>
      </c>
      <c r="F684" t="s">
        <v>587</v>
      </c>
      <c r="G684" t="s">
        <v>588</v>
      </c>
      <c r="H684" t="s">
        <v>849</v>
      </c>
      <c r="I684">
        <v>4</v>
      </c>
      <c r="J684">
        <v>39047</v>
      </c>
      <c r="K684">
        <v>39051</v>
      </c>
      <c r="L684">
        <v>6</v>
      </c>
      <c r="M684">
        <v>59133</v>
      </c>
      <c r="N684">
        <v>59139</v>
      </c>
      <c r="O684">
        <v>206</v>
      </c>
      <c r="P684">
        <v>226597</v>
      </c>
      <c r="Q684">
        <v>226803</v>
      </c>
      <c r="R684">
        <v>320</v>
      </c>
      <c r="S684">
        <v>412285</v>
      </c>
      <c r="T684">
        <v>412605</v>
      </c>
    </row>
    <row r="685" spans="1:20" x14ac:dyDescent="0.25">
      <c r="A685">
        <v>2019</v>
      </c>
      <c r="B685">
        <v>2019</v>
      </c>
      <c r="C685">
        <v>0</v>
      </c>
      <c r="D685" t="s">
        <v>1078</v>
      </c>
      <c r="E685">
        <v>15</v>
      </c>
      <c r="F685" t="s">
        <v>589</v>
      </c>
      <c r="G685" t="s">
        <v>590</v>
      </c>
      <c r="H685" t="s">
        <v>830</v>
      </c>
      <c r="I685">
        <v>4</v>
      </c>
      <c r="J685">
        <v>190972</v>
      </c>
      <c r="K685">
        <v>190976</v>
      </c>
      <c r="L685">
        <v>4</v>
      </c>
      <c r="M685">
        <v>277939</v>
      </c>
      <c r="N685">
        <v>277943</v>
      </c>
      <c r="O685">
        <v>1454</v>
      </c>
      <c r="P685">
        <v>1102344</v>
      </c>
      <c r="Q685">
        <v>1103798</v>
      </c>
      <c r="R685">
        <v>2306</v>
      </c>
      <c r="S685">
        <v>3276470</v>
      </c>
      <c r="T685">
        <v>3278776</v>
      </c>
    </row>
    <row r="686" spans="1:20" x14ac:dyDescent="0.25">
      <c r="A686">
        <v>2019</v>
      </c>
      <c r="B686">
        <v>2019</v>
      </c>
      <c r="C686">
        <v>0</v>
      </c>
      <c r="D686" t="s">
        <v>1078</v>
      </c>
      <c r="E686">
        <v>15</v>
      </c>
      <c r="F686" t="s">
        <v>591</v>
      </c>
      <c r="G686" t="s">
        <v>592</v>
      </c>
      <c r="H686" t="s">
        <v>850</v>
      </c>
      <c r="I686">
        <v>7</v>
      </c>
      <c r="J686">
        <v>415701</v>
      </c>
      <c r="K686">
        <v>415708</v>
      </c>
      <c r="L686">
        <v>9</v>
      </c>
      <c r="M686">
        <v>745539</v>
      </c>
      <c r="N686">
        <v>745548</v>
      </c>
      <c r="O686">
        <v>1863</v>
      </c>
      <c r="P686">
        <v>829282</v>
      </c>
      <c r="Q686">
        <v>831145</v>
      </c>
      <c r="R686">
        <v>2681</v>
      </c>
      <c r="S686">
        <v>2634539</v>
      </c>
      <c r="T686">
        <v>2637220</v>
      </c>
    </row>
    <row r="687" spans="1:20" x14ac:dyDescent="0.25">
      <c r="A687">
        <v>2019</v>
      </c>
      <c r="B687">
        <v>2019</v>
      </c>
      <c r="C687">
        <v>0</v>
      </c>
      <c r="D687" t="s">
        <v>1078</v>
      </c>
      <c r="E687">
        <v>15</v>
      </c>
      <c r="F687" t="s">
        <v>593</v>
      </c>
      <c r="G687" t="s">
        <v>594</v>
      </c>
      <c r="H687" t="s">
        <v>595</v>
      </c>
      <c r="I687">
        <v>12</v>
      </c>
      <c r="J687">
        <v>516111</v>
      </c>
      <c r="K687">
        <v>516123</v>
      </c>
      <c r="L687">
        <v>16</v>
      </c>
      <c r="M687">
        <v>1119211</v>
      </c>
      <c r="N687">
        <v>1119227</v>
      </c>
      <c r="O687">
        <v>2016</v>
      </c>
      <c r="P687">
        <v>510264</v>
      </c>
      <c r="Q687">
        <v>512280</v>
      </c>
      <c r="R687">
        <v>2594</v>
      </c>
      <c r="S687">
        <v>895374</v>
      </c>
      <c r="T687">
        <v>897968</v>
      </c>
    </row>
    <row r="688" spans="1:20" x14ac:dyDescent="0.25">
      <c r="A688">
        <v>2019</v>
      </c>
      <c r="B688">
        <v>2019</v>
      </c>
      <c r="C688">
        <v>0</v>
      </c>
      <c r="D688" t="s">
        <v>1078</v>
      </c>
      <c r="E688">
        <v>15</v>
      </c>
      <c r="F688" t="s">
        <v>596</v>
      </c>
      <c r="G688" t="s">
        <v>597</v>
      </c>
      <c r="H688" t="s">
        <v>598</v>
      </c>
      <c r="I688">
        <v>4</v>
      </c>
      <c r="J688">
        <v>219621</v>
      </c>
      <c r="K688">
        <v>219625</v>
      </c>
      <c r="L688">
        <v>5</v>
      </c>
      <c r="M688">
        <v>322458</v>
      </c>
      <c r="N688">
        <v>322463</v>
      </c>
      <c r="O688">
        <v>608</v>
      </c>
      <c r="P688">
        <v>544048</v>
      </c>
      <c r="Q688">
        <v>544656</v>
      </c>
      <c r="R688">
        <v>1054</v>
      </c>
      <c r="S688">
        <v>895113</v>
      </c>
      <c r="T688">
        <v>896167</v>
      </c>
    </row>
    <row r="689" spans="1:20" x14ac:dyDescent="0.25">
      <c r="A689">
        <v>2019</v>
      </c>
      <c r="B689">
        <v>2019</v>
      </c>
      <c r="C689">
        <v>0</v>
      </c>
      <c r="D689" t="s">
        <v>1078</v>
      </c>
      <c r="E689">
        <v>15</v>
      </c>
      <c r="F689" t="s">
        <v>599</v>
      </c>
      <c r="G689" t="s">
        <v>600</v>
      </c>
      <c r="H689" t="s">
        <v>601</v>
      </c>
      <c r="I689">
        <v>8</v>
      </c>
      <c r="J689">
        <v>71641</v>
      </c>
      <c r="K689">
        <v>71649</v>
      </c>
      <c r="L689">
        <v>8</v>
      </c>
      <c r="M689">
        <v>84856</v>
      </c>
      <c r="N689">
        <v>84864</v>
      </c>
      <c r="O689">
        <v>1091</v>
      </c>
      <c r="P689">
        <v>287475</v>
      </c>
      <c r="Q689">
        <v>288566</v>
      </c>
      <c r="R689">
        <v>1338</v>
      </c>
      <c r="S689">
        <v>416821</v>
      </c>
      <c r="T689">
        <v>418159</v>
      </c>
    </row>
    <row r="690" spans="1:20" x14ac:dyDescent="0.25">
      <c r="A690">
        <v>2019</v>
      </c>
      <c r="B690">
        <v>2019</v>
      </c>
      <c r="C690">
        <v>0</v>
      </c>
      <c r="D690" t="s">
        <v>1078</v>
      </c>
      <c r="E690">
        <v>15</v>
      </c>
      <c r="F690" t="s">
        <v>602</v>
      </c>
      <c r="G690" t="s">
        <v>146</v>
      </c>
      <c r="H690" t="s">
        <v>851</v>
      </c>
      <c r="I690">
        <v>5</v>
      </c>
      <c r="J690">
        <v>263502</v>
      </c>
      <c r="K690">
        <v>263507</v>
      </c>
      <c r="L690">
        <v>6</v>
      </c>
      <c r="M690">
        <v>350741</v>
      </c>
      <c r="N690">
        <v>350747</v>
      </c>
      <c r="O690">
        <v>917</v>
      </c>
      <c r="P690">
        <v>429246</v>
      </c>
      <c r="Q690">
        <v>430163</v>
      </c>
      <c r="R690">
        <v>1753</v>
      </c>
      <c r="S690">
        <v>717129</v>
      </c>
      <c r="T690">
        <v>718882</v>
      </c>
    </row>
    <row r="691" spans="1:20" x14ac:dyDescent="0.25">
      <c r="A691">
        <v>2019</v>
      </c>
      <c r="B691">
        <v>2019</v>
      </c>
      <c r="C691">
        <v>0</v>
      </c>
      <c r="D691" t="s">
        <v>1078</v>
      </c>
      <c r="E691">
        <v>16</v>
      </c>
      <c r="F691" t="s">
        <v>148</v>
      </c>
      <c r="G691" t="s">
        <v>603</v>
      </c>
      <c r="H691" t="s">
        <v>852</v>
      </c>
      <c r="I691">
        <v>11153</v>
      </c>
      <c r="J691">
        <v>12749</v>
      </c>
      <c r="K691">
        <v>23902</v>
      </c>
      <c r="L691">
        <v>15188</v>
      </c>
      <c r="M691">
        <v>16345</v>
      </c>
      <c r="N691">
        <v>31533</v>
      </c>
      <c r="O691">
        <v>9057</v>
      </c>
      <c r="P691">
        <v>12221</v>
      </c>
      <c r="Q691">
        <v>21278</v>
      </c>
      <c r="R691">
        <v>20998</v>
      </c>
      <c r="S691">
        <v>23145</v>
      </c>
      <c r="T691">
        <v>44143</v>
      </c>
    </row>
    <row r="692" spans="1:20" x14ac:dyDescent="0.25">
      <c r="A692">
        <v>2019</v>
      </c>
      <c r="B692">
        <v>2019</v>
      </c>
      <c r="C692">
        <v>0</v>
      </c>
      <c r="D692" t="s">
        <v>1078</v>
      </c>
      <c r="E692">
        <v>16</v>
      </c>
      <c r="F692" t="s">
        <v>604</v>
      </c>
      <c r="G692" t="s">
        <v>605</v>
      </c>
      <c r="H692" t="s">
        <v>831</v>
      </c>
      <c r="I692">
        <v>30034</v>
      </c>
      <c r="J692">
        <v>71808</v>
      </c>
      <c r="K692">
        <v>101842</v>
      </c>
      <c r="L692">
        <v>49388</v>
      </c>
      <c r="M692">
        <v>96488</v>
      </c>
      <c r="N692">
        <v>145876</v>
      </c>
      <c r="O692">
        <v>107505</v>
      </c>
      <c r="P692">
        <v>121016</v>
      </c>
      <c r="Q692">
        <v>228521</v>
      </c>
      <c r="R692">
        <v>320958</v>
      </c>
      <c r="S692">
        <v>311519</v>
      </c>
      <c r="T692">
        <v>632477</v>
      </c>
    </row>
    <row r="693" spans="1:20" x14ac:dyDescent="0.25">
      <c r="A693">
        <v>2019</v>
      </c>
      <c r="B693">
        <v>2019</v>
      </c>
      <c r="C693">
        <v>0</v>
      </c>
      <c r="D693" t="s">
        <v>1078</v>
      </c>
      <c r="E693">
        <v>16</v>
      </c>
      <c r="F693" t="s">
        <v>606</v>
      </c>
      <c r="G693" t="s">
        <v>607</v>
      </c>
      <c r="H693" t="s">
        <v>608</v>
      </c>
      <c r="I693">
        <v>2005</v>
      </c>
      <c r="J693">
        <v>3990</v>
      </c>
      <c r="K693">
        <v>5995</v>
      </c>
      <c r="L693">
        <v>2297</v>
      </c>
      <c r="M693">
        <v>4261</v>
      </c>
      <c r="N693">
        <v>6558</v>
      </c>
      <c r="O693">
        <v>11348</v>
      </c>
      <c r="P693">
        <v>9512</v>
      </c>
      <c r="Q693">
        <v>20860</v>
      </c>
      <c r="R693">
        <v>21817</v>
      </c>
      <c r="S693">
        <v>18332</v>
      </c>
      <c r="T693">
        <v>40149</v>
      </c>
    </row>
    <row r="694" spans="1:20" x14ac:dyDescent="0.25">
      <c r="A694">
        <v>2019</v>
      </c>
      <c r="B694">
        <v>2019</v>
      </c>
      <c r="C694">
        <v>0</v>
      </c>
      <c r="D694" t="s">
        <v>1078</v>
      </c>
      <c r="E694">
        <v>16</v>
      </c>
      <c r="F694" t="s">
        <v>609</v>
      </c>
      <c r="G694" t="s">
        <v>610</v>
      </c>
      <c r="H694" t="s">
        <v>853</v>
      </c>
      <c r="I694">
        <v>34452</v>
      </c>
      <c r="J694">
        <v>36177</v>
      </c>
      <c r="K694">
        <v>70629</v>
      </c>
      <c r="L694">
        <v>66677</v>
      </c>
      <c r="M694">
        <v>60809</v>
      </c>
      <c r="N694">
        <v>127486</v>
      </c>
      <c r="O694">
        <v>29885</v>
      </c>
      <c r="P694">
        <v>30105</v>
      </c>
      <c r="Q694">
        <v>59990</v>
      </c>
      <c r="R694">
        <v>83524</v>
      </c>
      <c r="S694">
        <v>72247</v>
      </c>
      <c r="T694">
        <v>155771</v>
      </c>
    </row>
    <row r="695" spans="1:20" x14ac:dyDescent="0.25">
      <c r="A695">
        <v>2019</v>
      </c>
      <c r="B695">
        <v>2019</v>
      </c>
      <c r="C695">
        <v>0</v>
      </c>
      <c r="D695" t="s">
        <v>1078</v>
      </c>
      <c r="E695">
        <v>16</v>
      </c>
      <c r="F695" t="s">
        <v>611</v>
      </c>
      <c r="G695" t="s">
        <v>612</v>
      </c>
      <c r="H695" t="s">
        <v>613</v>
      </c>
      <c r="I695">
        <v>18176</v>
      </c>
      <c r="J695">
        <v>13909</v>
      </c>
      <c r="K695">
        <v>32085</v>
      </c>
      <c r="L695">
        <v>21708</v>
      </c>
      <c r="M695">
        <v>16247</v>
      </c>
      <c r="N695">
        <v>37955</v>
      </c>
      <c r="O695">
        <v>20895</v>
      </c>
      <c r="P695">
        <v>19260</v>
      </c>
      <c r="Q695">
        <v>40155</v>
      </c>
      <c r="R695">
        <v>31294</v>
      </c>
      <c r="S695">
        <v>27789</v>
      </c>
      <c r="T695">
        <v>59083</v>
      </c>
    </row>
    <row r="696" spans="1:20" x14ac:dyDescent="0.25">
      <c r="A696">
        <v>2019</v>
      </c>
      <c r="B696">
        <v>2019</v>
      </c>
      <c r="C696">
        <v>0</v>
      </c>
      <c r="D696" t="s">
        <v>1078</v>
      </c>
      <c r="E696">
        <v>16</v>
      </c>
      <c r="F696" t="s">
        <v>614</v>
      </c>
      <c r="G696" t="s">
        <v>615</v>
      </c>
      <c r="H696" t="s">
        <v>616</v>
      </c>
      <c r="I696">
        <v>25956</v>
      </c>
      <c r="J696">
        <v>20589</v>
      </c>
      <c r="K696">
        <v>46545</v>
      </c>
      <c r="L696">
        <v>35420</v>
      </c>
      <c r="M696">
        <v>27523</v>
      </c>
      <c r="N696">
        <v>62943</v>
      </c>
      <c r="O696">
        <v>58490</v>
      </c>
      <c r="P696">
        <v>47101</v>
      </c>
      <c r="Q696">
        <v>105591</v>
      </c>
      <c r="R696">
        <v>84754</v>
      </c>
      <c r="S696">
        <v>66511</v>
      </c>
      <c r="T696">
        <v>151265</v>
      </c>
    </row>
    <row r="697" spans="1:20" x14ac:dyDescent="0.25">
      <c r="A697">
        <v>2019</v>
      </c>
      <c r="B697">
        <v>2019</v>
      </c>
      <c r="C697">
        <v>0</v>
      </c>
      <c r="D697" t="s">
        <v>1078</v>
      </c>
      <c r="E697">
        <v>16</v>
      </c>
      <c r="F697" t="s">
        <v>617</v>
      </c>
      <c r="G697" t="s">
        <v>618</v>
      </c>
      <c r="H697" t="s">
        <v>854</v>
      </c>
      <c r="I697">
        <v>17855</v>
      </c>
      <c r="J697">
        <v>20897</v>
      </c>
      <c r="K697">
        <v>38752</v>
      </c>
      <c r="L697">
        <v>23606</v>
      </c>
      <c r="M697">
        <v>25047</v>
      </c>
      <c r="N697">
        <v>48653</v>
      </c>
      <c r="O697">
        <v>2979</v>
      </c>
      <c r="P697">
        <v>2581</v>
      </c>
      <c r="Q697">
        <v>5560</v>
      </c>
      <c r="R697">
        <v>6171</v>
      </c>
      <c r="S697">
        <v>5046</v>
      </c>
      <c r="T697">
        <v>11217</v>
      </c>
    </row>
    <row r="698" spans="1:20" x14ac:dyDescent="0.25">
      <c r="A698">
        <v>2019</v>
      </c>
      <c r="B698">
        <v>2019</v>
      </c>
      <c r="C698">
        <v>0</v>
      </c>
      <c r="D698" t="s">
        <v>1078</v>
      </c>
      <c r="E698">
        <v>16</v>
      </c>
      <c r="F698" t="s">
        <v>619</v>
      </c>
      <c r="G698" t="s">
        <v>620</v>
      </c>
      <c r="H698" t="s">
        <v>621</v>
      </c>
      <c r="I698">
        <v>1741</v>
      </c>
      <c r="J698">
        <v>1393</v>
      </c>
      <c r="K698">
        <v>3134</v>
      </c>
      <c r="L698">
        <v>2226</v>
      </c>
      <c r="M698">
        <v>1729</v>
      </c>
      <c r="N698">
        <v>3955</v>
      </c>
      <c r="O698">
        <v>1923</v>
      </c>
      <c r="P698">
        <v>1530</v>
      </c>
      <c r="Q698">
        <v>3453</v>
      </c>
      <c r="R698">
        <v>4580</v>
      </c>
      <c r="S698">
        <v>3468</v>
      </c>
      <c r="T698">
        <v>8048</v>
      </c>
    </row>
    <row r="699" spans="1:20" x14ac:dyDescent="0.25">
      <c r="A699">
        <v>2019</v>
      </c>
      <c r="B699">
        <v>2019</v>
      </c>
      <c r="C699">
        <v>0</v>
      </c>
      <c r="D699" t="s">
        <v>1078</v>
      </c>
      <c r="E699">
        <v>16</v>
      </c>
      <c r="F699" t="s">
        <v>622</v>
      </c>
      <c r="G699" t="s">
        <v>623</v>
      </c>
      <c r="H699" t="s">
        <v>855</v>
      </c>
      <c r="I699">
        <v>15815</v>
      </c>
      <c r="J699">
        <v>18892</v>
      </c>
      <c r="K699">
        <v>34707</v>
      </c>
      <c r="L699">
        <v>17218</v>
      </c>
      <c r="M699">
        <v>20220</v>
      </c>
      <c r="N699">
        <v>37438</v>
      </c>
      <c r="O699">
        <v>11828</v>
      </c>
      <c r="P699">
        <v>10421</v>
      </c>
      <c r="Q699">
        <v>22249</v>
      </c>
      <c r="R699">
        <v>15521</v>
      </c>
      <c r="S699">
        <v>12521</v>
      </c>
      <c r="T699">
        <v>28042</v>
      </c>
    </row>
    <row r="700" spans="1:20" x14ac:dyDescent="0.25">
      <c r="A700">
        <v>2019</v>
      </c>
      <c r="B700">
        <v>2019</v>
      </c>
      <c r="C700">
        <v>0</v>
      </c>
      <c r="D700" t="s">
        <v>1078</v>
      </c>
      <c r="E700">
        <v>16</v>
      </c>
      <c r="F700" t="s">
        <v>624</v>
      </c>
      <c r="G700" t="s">
        <v>149</v>
      </c>
      <c r="H700" t="s">
        <v>625</v>
      </c>
      <c r="I700">
        <v>23547</v>
      </c>
      <c r="J700">
        <v>28415</v>
      </c>
      <c r="K700">
        <v>51962</v>
      </c>
      <c r="L700">
        <v>30329</v>
      </c>
      <c r="M700">
        <v>34664</v>
      </c>
      <c r="N700">
        <v>64993</v>
      </c>
      <c r="O700">
        <v>98943</v>
      </c>
      <c r="P700">
        <v>94708</v>
      </c>
      <c r="Q700">
        <v>193651</v>
      </c>
      <c r="R700">
        <v>194112</v>
      </c>
      <c r="S700">
        <v>177116</v>
      </c>
      <c r="T700">
        <v>371228</v>
      </c>
    </row>
    <row r="701" spans="1:20" x14ac:dyDescent="0.25">
      <c r="A701">
        <v>2019</v>
      </c>
      <c r="B701">
        <v>2019</v>
      </c>
      <c r="C701">
        <v>0</v>
      </c>
      <c r="D701" t="s">
        <v>1078</v>
      </c>
      <c r="E701">
        <v>17</v>
      </c>
      <c r="F701" t="s">
        <v>151</v>
      </c>
      <c r="G701" t="s">
        <v>626</v>
      </c>
      <c r="H701" t="s">
        <v>627</v>
      </c>
      <c r="I701">
        <v>8269</v>
      </c>
      <c r="J701">
        <v>8085</v>
      </c>
      <c r="K701">
        <v>16354</v>
      </c>
      <c r="L701">
        <v>14205</v>
      </c>
      <c r="M701">
        <v>14066</v>
      </c>
      <c r="N701">
        <v>28271</v>
      </c>
      <c r="O701">
        <v>70116</v>
      </c>
      <c r="P701">
        <v>84514</v>
      </c>
      <c r="Q701">
        <v>154630</v>
      </c>
      <c r="R701">
        <v>232072</v>
      </c>
      <c r="S701">
        <v>264070</v>
      </c>
      <c r="T701">
        <v>496142</v>
      </c>
    </row>
    <row r="702" spans="1:20" x14ac:dyDescent="0.25">
      <c r="A702">
        <v>2019</v>
      </c>
      <c r="B702">
        <v>2019</v>
      </c>
      <c r="C702">
        <v>0</v>
      </c>
      <c r="D702" t="s">
        <v>1078</v>
      </c>
      <c r="E702">
        <v>17</v>
      </c>
      <c r="F702" t="s">
        <v>628</v>
      </c>
      <c r="G702" t="s">
        <v>629</v>
      </c>
      <c r="H702" t="s">
        <v>630</v>
      </c>
      <c r="I702">
        <v>6950</v>
      </c>
      <c r="J702">
        <v>7312</v>
      </c>
      <c r="K702">
        <v>14262</v>
      </c>
      <c r="L702">
        <v>9867</v>
      </c>
      <c r="M702">
        <v>10115</v>
      </c>
      <c r="N702">
        <v>19982</v>
      </c>
      <c r="O702">
        <v>194181</v>
      </c>
      <c r="P702">
        <v>244470</v>
      </c>
      <c r="Q702">
        <v>438651</v>
      </c>
      <c r="R702">
        <v>379876</v>
      </c>
      <c r="S702">
        <v>474776</v>
      </c>
      <c r="T702">
        <v>854652</v>
      </c>
    </row>
    <row r="703" spans="1:20" x14ac:dyDescent="0.25">
      <c r="A703">
        <v>2019</v>
      </c>
      <c r="B703">
        <v>2019</v>
      </c>
      <c r="C703">
        <v>0</v>
      </c>
      <c r="D703" t="s">
        <v>1078</v>
      </c>
      <c r="E703">
        <v>17</v>
      </c>
      <c r="F703" t="s">
        <v>631</v>
      </c>
      <c r="G703" t="s">
        <v>632</v>
      </c>
      <c r="H703" t="s">
        <v>633</v>
      </c>
      <c r="I703">
        <v>34490</v>
      </c>
      <c r="J703">
        <v>30265</v>
      </c>
      <c r="K703">
        <v>64755</v>
      </c>
      <c r="L703">
        <v>59921</v>
      </c>
      <c r="M703">
        <v>51883</v>
      </c>
      <c r="N703">
        <v>111804</v>
      </c>
      <c r="O703">
        <v>377993</v>
      </c>
      <c r="P703">
        <v>449644</v>
      </c>
      <c r="Q703">
        <v>827637</v>
      </c>
      <c r="R703">
        <v>1210658</v>
      </c>
      <c r="S703">
        <v>1332405</v>
      </c>
      <c r="T703">
        <v>2543063</v>
      </c>
    </row>
    <row r="704" spans="1:20" x14ac:dyDescent="0.25">
      <c r="A704">
        <v>2019</v>
      </c>
      <c r="B704">
        <v>2019</v>
      </c>
      <c r="C704">
        <v>0</v>
      </c>
      <c r="D704" t="s">
        <v>1078</v>
      </c>
      <c r="E704">
        <v>17</v>
      </c>
      <c r="F704" t="s">
        <v>634</v>
      </c>
      <c r="G704" t="s">
        <v>635</v>
      </c>
      <c r="H704" t="s">
        <v>636</v>
      </c>
      <c r="I704">
        <v>2549</v>
      </c>
      <c r="J704">
        <v>2186</v>
      </c>
      <c r="K704">
        <v>4735</v>
      </c>
      <c r="L704">
        <v>3785</v>
      </c>
      <c r="M704">
        <v>3134</v>
      </c>
      <c r="N704">
        <v>6919</v>
      </c>
      <c r="O704">
        <v>20575</v>
      </c>
      <c r="P704">
        <v>19057</v>
      </c>
      <c r="Q704">
        <v>39632</v>
      </c>
      <c r="R704">
        <v>43759</v>
      </c>
      <c r="S704">
        <v>39660</v>
      </c>
      <c r="T704">
        <v>83419</v>
      </c>
    </row>
    <row r="705" spans="1:20" x14ac:dyDescent="0.25">
      <c r="A705">
        <v>2019</v>
      </c>
      <c r="B705">
        <v>2019</v>
      </c>
      <c r="C705">
        <v>0</v>
      </c>
      <c r="D705" t="s">
        <v>1078</v>
      </c>
      <c r="E705">
        <v>17</v>
      </c>
      <c r="F705" t="s">
        <v>637</v>
      </c>
      <c r="G705" t="s">
        <v>638</v>
      </c>
      <c r="H705" t="s">
        <v>639</v>
      </c>
      <c r="I705">
        <v>2427</v>
      </c>
      <c r="J705">
        <v>1829</v>
      </c>
      <c r="K705">
        <v>4256</v>
      </c>
      <c r="L705">
        <v>4078</v>
      </c>
      <c r="M705">
        <v>2919</v>
      </c>
      <c r="N705">
        <v>6997</v>
      </c>
      <c r="O705">
        <v>23744</v>
      </c>
      <c r="P705">
        <v>21820</v>
      </c>
      <c r="Q705">
        <v>45564</v>
      </c>
      <c r="R705">
        <v>74563</v>
      </c>
      <c r="S705">
        <v>63728</v>
      </c>
      <c r="T705">
        <v>138291</v>
      </c>
    </row>
    <row r="706" spans="1:20" x14ac:dyDescent="0.25">
      <c r="A706">
        <v>2019</v>
      </c>
      <c r="B706">
        <v>2019</v>
      </c>
      <c r="C706">
        <v>0</v>
      </c>
      <c r="D706" t="s">
        <v>1078</v>
      </c>
      <c r="E706">
        <v>17</v>
      </c>
      <c r="F706" t="s">
        <v>640</v>
      </c>
      <c r="G706" t="s">
        <v>641</v>
      </c>
      <c r="H706" t="s">
        <v>642</v>
      </c>
      <c r="I706">
        <v>10293</v>
      </c>
      <c r="J706">
        <v>11715</v>
      </c>
      <c r="K706">
        <v>22008</v>
      </c>
      <c r="L706">
        <v>13733</v>
      </c>
      <c r="M706">
        <v>14296</v>
      </c>
      <c r="N706">
        <v>28029</v>
      </c>
      <c r="O706">
        <v>132363</v>
      </c>
      <c r="P706">
        <v>195520</v>
      </c>
      <c r="Q706">
        <v>327883</v>
      </c>
      <c r="R706">
        <v>339807</v>
      </c>
      <c r="S706">
        <v>546247</v>
      </c>
      <c r="T706">
        <v>886054</v>
      </c>
    </row>
    <row r="707" spans="1:20" x14ac:dyDescent="0.25">
      <c r="A707">
        <v>2019</v>
      </c>
      <c r="B707">
        <v>2019</v>
      </c>
      <c r="C707">
        <v>0</v>
      </c>
      <c r="D707" t="s">
        <v>1078</v>
      </c>
      <c r="E707">
        <v>17</v>
      </c>
      <c r="F707" t="s">
        <v>643</v>
      </c>
      <c r="G707" t="s">
        <v>644</v>
      </c>
      <c r="H707" t="s">
        <v>645</v>
      </c>
      <c r="I707">
        <v>21050</v>
      </c>
      <c r="J707">
        <v>12634</v>
      </c>
      <c r="K707">
        <v>33684</v>
      </c>
      <c r="L707">
        <v>29481</v>
      </c>
      <c r="M707">
        <v>13957</v>
      </c>
      <c r="N707">
        <v>43438</v>
      </c>
      <c r="O707">
        <v>281407</v>
      </c>
      <c r="P707">
        <v>172934</v>
      </c>
      <c r="Q707">
        <v>454341</v>
      </c>
      <c r="R707">
        <v>652275</v>
      </c>
      <c r="S707">
        <v>291661</v>
      </c>
      <c r="T707">
        <v>943936</v>
      </c>
    </row>
    <row r="708" spans="1:20" x14ac:dyDescent="0.25">
      <c r="A708">
        <v>2019</v>
      </c>
      <c r="B708">
        <v>2019</v>
      </c>
      <c r="C708">
        <v>0</v>
      </c>
      <c r="D708" t="s">
        <v>1078</v>
      </c>
      <c r="E708">
        <v>17</v>
      </c>
      <c r="F708" t="s">
        <v>646</v>
      </c>
      <c r="G708" t="s">
        <v>647</v>
      </c>
      <c r="H708" t="s">
        <v>648</v>
      </c>
      <c r="I708">
        <v>17430</v>
      </c>
      <c r="J708">
        <v>15143</v>
      </c>
      <c r="K708">
        <v>32573</v>
      </c>
      <c r="L708">
        <v>26365</v>
      </c>
      <c r="M708">
        <v>22007</v>
      </c>
      <c r="N708">
        <v>48372</v>
      </c>
      <c r="O708">
        <v>754940</v>
      </c>
      <c r="P708">
        <v>597410</v>
      </c>
      <c r="Q708">
        <v>1352350</v>
      </c>
      <c r="R708">
        <v>2222027</v>
      </c>
      <c r="S708">
        <v>1827047</v>
      </c>
      <c r="T708">
        <v>4049074</v>
      </c>
    </row>
    <row r="709" spans="1:20" x14ac:dyDescent="0.25">
      <c r="A709">
        <v>2019</v>
      </c>
      <c r="B709">
        <v>2019</v>
      </c>
      <c r="C709">
        <v>0</v>
      </c>
      <c r="D709" t="s">
        <v>1078</v>
      </c>
      <c r="E709">
        <v>17</v>
      </c>
      <c r="F709" t="s">
        <v>649</v>
      </c>
      <c r="G709" t="s">
        <v>650</v>
      </c>
      <c r="H709" t="s">
        <v>651</v>
      </c>
      <c r="I709">
        <v>20296</v>
      </c>
      <c r="J709">
        <v>29807</v>
      </c>
      <c r="K709">
        <v>50103</v>
      </c>
      <c r="L709">
        <v>29503</v>
      </c>
      <c r="M709">
        <v>39021</v>
      </c>
      <c r="N709">
        <v>68524</v>
      </c>
      <c r="O709">
        <v>2999257</v>
      </c>
      <c r="P709">
        <v>4352134</v>
      </c>
      <c r="Q709">
        <v>7351391</v>
      </c>
      <c r="R709">
        <v>7344071</v>
      </c>
      <c r="S709">
        <v>11495788</v>
      </c>
      <c r="T709">
        <v>18839859</v>
      </c>
    </row>
    <row r="710" spans="1:20" x14ac:dyDescent="0.25">
      <c r="A710">
        <v>2019</v>
      </c>
      <c r="B710">
        <v>2019</v>
      </c>
      <c r="C710">
        <v>0</v>
      </c>
      <c r="D710" t="s">
        <v>1078</v>
      </c>
      <c r="E710">
        <v>17</v>
      </c>
      <c r="F710" t="s">
        <v>652</v>
      </c>
      <c r="G710" t="s">
        <v>653</v>
      </c>
      <c r="H710" t="s">
        <v>654</v>
      </c>
      <c r="I710">
        <v>9979</v>
      </c>
      <c r="J710">
        <v>13165</v>
      </c>
      <c r="K710">
        <v>23144</v>
      </c>
      <c r="L710">
        <v>14437</v>
      </c>
      <c r="M710">
        <v>18312</v>
      </c>
      <c r="N710">
        <v>32749</v>
      </c>
      <c r="O710">
        <v>256251</v>
      </c>
      <c r="P710">
        <v>612945</v>
      </c>
      <c r="Q710">
        <v>869196</v>
      </c>
      <c r="R710">
        <v>574166</v>
      </c>
      <c r="S710">
        <v>1193788</v>
      </c>
      <c r="T710">
        <v>1767954</v>
      </c>
    </row>
    <row r="711" spans="1:20" x14ac:dyDescent="0.25">
      <c r="A711">
        <v>2019</v>
      </c>
      <c r="B711">
        <v>2019</v>
      </c>
      <c r="C711">
        <v>0</v>
      </c>
      <c r="D711" t="s">
        <v>1078</v>
      </c>
      <c r="E711">
        <v>17</v>
      </c>
      <c r="F711" t="s">
        <v>655</v>
      </c>
      <c r="G711" t="s">
        <v>152</v>
      </c>
      <c r="H711" t="s">
        <v>656</v>
      </c>
      <c r="I711">
        <v>7675</v>
      </c>
      <c r="J711">
        <v>6699</v>
      </c>
      <c r="K711">
        <v>14374</v>
      </c>
      <c r="L711">
        <v>12345</v>
      </c>
      <c r="M711">
        <v>10469</v>
      </c>
      <c r="N711">
        <v>22814</v>
      </c>
      <c r="O711">
        <v>77707</v>
      </c>
      <c r="P711">
        <v>85416</v>
      </c>
      <c r="Q711">
        <v>163123</v>
      </c>
      <c r="R711">
        <v>260538</v>
      </c>
      <c r="S711">
        <v>249219</v>
      </c>
      <c r="T711">
        <v>509757</v>
      </c>
    </row>
    <row r="712" spans="1:20" x14ac:dyDescent="0.25">
      <c r="A712">
        <v>2019</v>
      </c>
      <c r="B712">
        <v>2019</v>
      </c>
      <c r="C712">
        <v>0</v>
      </c>
      <c r="D712" t="s">
        <v>1078</v>
      </c>
      <c r="E712">
        <v>18</v>
      </c>
      <c r="F712" t="s">
        <v>154</v>
      </c>
      <c r="G712" t="s">
        <v>657</v>
      </c>
      <c r="H712" t="s">
        <v>658</v>
      </c>
      <c r="I712">
        <v>466142</v>
      </c>
      <c r="J712">
        <v>477671</v>
      </c>
      <c r="K712">
        <v>943813</v>
      </c>
      <c r="L712">
        <v>584665</v>
      </c>
      <c r="M712">
        <v>595060</v>
      </c>
      <c r="N712">
        <v>1179725</v>
      </c>
      <c r="O712">
        <v>4538796</v>
      </c>
      <c r="P712">
        <v>5515769</v>
      </c>
      <c r="Q712">
        <v>10054565</v>
      </c>
      <c r="R712">
        <v>8292682</v>
      </c>
      <c r="S712">
        <v>10342525</v>
      </c>
      <c r="T712">
        <v>18635207</v>
      </c>
    </row>
    <row r="713" spans="1:20" x14ac:dyDescent="0.25">
      <c r="A713">
        <v>2019</v>
      </c>
      <c r="B713">
        <v>2019</v>
      </c>
      <c r="C713">
        <v>0</v>
      </c>
      <c r="D713" t="s">
        <v>1078</v>
      </c>
      <c r="E713">
        <v>18</v>
      </c>
      <c r="F713" t="s">
        <v>659</v>
      </c>
      <c r="G713" t="s">
        <v>660</v>
      </c>
      <c r="H713" t="s">
        <v>661</v>
      </c>
      <c r="I713">
        <v>701319</v>
      </c>
      <c r="J713">
        <v>1035799</v>
      </c>
      <c r="K713">
        <v>1737118</v>
      </c>
      <c r="L713">
        <v>1057299</v>
      </c>
      <c r="M713">
        <v>1460129</v>
      </c>
      <c r="N713">
        <v>2517428</v>
      </c>
      <c r="O713">
        <v>4456860</v>
      </c>
      <c r="P713">
        <v>7995752</v>
      </c>
      <c r="Q713">
        <v>12452612</v>
      </c>
      <c r="R713">
        <v>8026211</v>
      </c>
      <c r="S713">
        <v>14519965</v>
      </c>
      <c r="T713">
        <v>22546176</v>
      </c>
    </row>
    <row r="714" spans="1:20" x14ac:dyDescent="0.25">
      <c r="A714">
        <v>2019</v>
      </c>
      <c r="B714">
        <v>2019</v>
      </c>
      <c r="C714">
        <v>0</v>
      </c>
      <c r="D714" t="s">
        <v>1078</v>
      </c>
      <c r="E714">
        <v>18</v>
      </c>
      <c r="F714" t="s">
        <v>662</v>
      </c>
      <c r="G714" t="s">
        <v>663</v>
      </c>
      <c r="H714" t="s">
        <v>664</v>
      </c>
      <c r="I714">
        <v>119207</v>
      </c>
      <c r="J714">
        <v>148501</v>
      </c>
      <c r="K714">
        <v>267708</v>
      </c>
      <c r="L714">
        <v>135002</v>
      </c>
      <c r="M714">
        <v>168349</v>
      </c>
      <c r="N714">
        <v>303351</v>
      </c>
      <c r="O714">
        <v>988882</v>
      </c>
      <c r="P714">
        <v>1369611</v>
      </c>
      <c r="Q714">
        <v>2358493</v>
      </c>
      <c r="R714">
        <v>1502882</v>
      </c>
      <c r="S714">
        <v>2110395</v>
      </c>
      <c r="T714">
        <v>3613277</v>
      </c>
    </row>
    <row r="715" spans="1:20" x14ac:dyDescent="0.25">
      <c r="A715">
        <v>2019</v>
      </c>
      <c r="B715">
        <v>2019</v>
      </c>
      <c r="C715">
        <v>0</v>
      </c>
      <c r="D715" t="s">
        <v>1078</v>
      </c>
      <c r="E715">
        <v>18</v>
      </c>
      <c r="F715" t="s">
        <v>665</v>
      </c>
      <c r="G715" t="s">
        <v>666</v>
      </c>
      <c r="H715" t="s">
        <v>667</v>
      </c>
      <c r="I715">
        <v>381527</v>
      </c>
      <c r="J715">
        <v>530954</v>
      </c>
      <c r="K715">
        <v>912481</v>
      </c>
      <c r="L715">
        <v>568782</v>
      </c>
      <c r="M715">
        <v>793240</v>
      </c>
      <c r="N715">
        <v>1362022</v>
      </c>
      <c r="O715">
        <v>2202061</v>
      </c>
      <c r="P715">
        <v>3203752</v>
      </c>
      <c r="Q715">
        <v>5405813</v>
      </c>
      <c r="R715">
        <v>6818071</v>
      </c>
      <c r="S715">
        <v>11039541</v>
      </c>
      <c r="T715">
        <v>17857612</v>
      </c>
    </row>
    <row r="716" spans="1:20" x14ac:dyDescent="0.25">
      <c r="A716">
        <v>2019</v>
      </c>
      <c r="B716">
        <v>2019</v>
      </c>
      <c r="C716">
        <v>0</v>
      </c>
      <c r="D716" t="s">
        <v>1078</v>
      </c>
      <c r="E716">
        <v>18</v>
      </c>
      <c r="F716" t="s">
        <v>668</v>
      </c>
      <c r="G716" t="s">
        <v>669</v>
      </c>
      <c r="H716" t="s">
        <v>670</v>
      </c>
      <c r="I716">
        <v>364390</v>
      </c>
      <c r="J716">
        <v>367434</v>
      </c>
      <c r="K716">
        <v>731824</v>
      </c>
      <c r="L716">
        <v>511709</v>
      </c>
      <c r="M716">
        <v>471115</v>
      </c>
      <c r="N716">
        <v>982824</v>
      </c>
      <c r="O716">
        <v>2209276</v>
      </c>
      <c r="P716">
        <v>3044045</v>
      </c>
      <c r="Q716">
        <v>5253321</v>
      </c>
      <c r="R716">
        <v>5985855</v>
      </c>
      <c r="S716">
        <v>7953386</v>
      </c>
      <c r="T716">
        <v>13939241</v>
      </c>
    </row>
    <row r="717" spans="1:20" x14ac:dyDescent="0.25">
      <c r="A717">
        <v>2019</v>
      </c>
      <c r="B717">
        <v>2019</v>
      </c>
      <c r="C717">
        <v>0</v>
      </c>
      <c r="D717" t="s">
        <v>1078</v>
      </c>
      <c r="E717">
        <v>18</v>
      </c>
      <c r="F717" t="s">
        <v>671</v>
      </c>
      <c r="G717" t="s">
        <v>672</v>
      </c>
      <c r="H717" t="s">
        <v>856</v>
      </c>
      <c r="I717">
        <v>333337</v>
      </c>
      <c r="J717">
        <v>435191</v>
      </c>
      <c r="K717">
        <v>768528</v>
      </c>
      <c r="L717">
        <v>419266</v>
      </c>
      <c r="M717">
        <v>532591</v>
      </c>
      <c r="N717">
        <v>951857</v>
      </c>
      <c r="O717">
        <v>2160495</v>
      </c>
      <c r="P717">
        <v>3583436</v>
      </c>
      <c r="Q717">
        <v>5743931</v>
      </c>
      <c r="R717">
        <v>4919753</v>
      </c>
      <c r="S717">
        <v>8515153</v>
      </c>
      <c r="T717">
        <v>13434906</v>
      </c>
    </row>
    <row r="718" spans="1:20" x14ac:dyDescent="0.25">
      <c r="A718">
        <v>2019</v>
      </c>
      <c r="B718">
        <v>2019</v>
      </c>
      <c r="C718">
        <v>0</v>
      </c>
      <c r="D718" t="s">
        <v>1078</v>
      </c>
      <c r="E718">
        <v>18</v>
      </c>
      <c r="F718" t="s">
        <v>673</v>
      </c>
      <c r="G718" t="s">
        <v>674</v>
      </c>
      <c r="H718" t="s">
        <v>675</v>
      </c>
      <c r="I718">
        <v>155219</v>
      </c>
      <c r="J718">
        <v>153044</v>
      </c>
      <c r="K718">
        <v>308263</v>
      </c>
      <c r="L718">
        <v>220731</v>
      </c>
      <c r="M718">
        <v>212677</v>
      </c>
      <c r="N718">
        <v>433408</v>
      </c>
      <c r="O718">
        <v>569132</v>
      </c>
      <c r="P718">
        <v>705831</v>
      </c>
      <c r="Q718">
        <v>1274963</v>
      </c>
      <c r="R718">
        <v>1343434</v>
      </c>
      <c r="S718">
        <v>1483333</v>
      </c>
      <c r="T718">
        <v>2826767</v>
      </c>
    </row>
    <row r="719" spans="1:20" x14ac:dyDescent="0.25">
      <c r="A719">
        <v>2019</v>
      </c>
      <c r="B719">
        <v>2019</v>
      </c>
      <c r="C719">
        <v>0</v>
      </c>
      <c r="D719" t="s">
        <v>1078</v>
      </c>
      <c r="E719">
        <v>18</v>
      </c>
      <c r="F719" t="s">
        <v>676</v>
      </c>
      <c r="G719" t="s">
        <v>677</v>
      </c>
      <c r="H719" t="s">
        <v>678</v>
      </c>
      <c r="I719">
        <v>892020</v>
      </c>
      <c r="J719">
        <v>1065290</v>
      </c>
      <c r="K719">
        <v>1957310</v>
      </c>
      <c r="L719">
        <v>1397808</v>
      </c>
      <c r="M719">
        <v>1613111</v>
      </c>
      <c r="N719">
        <v>3010919</v>
      </c>
      <c r="O719">
        <v>7402919</v>
      </c>
      <c r="P719">
        <v>10884075</v>
      </c>
      <c r="Q719">
        <v>18286994</v>
      </c>
      <c r="R719">
        <v>18805002</v>
      </c>
      <c r="S719">
        <v>31349411</v>
      </c>
      <c r="T719">
        <v>50154413</v>
      </c>
    </row>
    <row r="720" spans="1:20" x14ac:dyDescent="0.25">
      <c r="A720">
        <v>2019</v>
      </c>
      <c r="B720">
        <v>2019</v>
      </c>
      <c r="C720">
        <v>0</v>
      </c>
      <c r="D720" t="s">
        <v>1078</v>
      </c>
      <c r="E720">
        <v>18</v>
      </c>
      <c r="F720" t="s">
        <v>679</v>
      </c>
      <c r="G720" t="s">
        <v>680</v>
      </c>
      <c r="H720" t="s">
        <v>681</v>
      </c>
      <c r="I720">
        <v>95801</v>
      </c>
      <c r="J720">
        <v>87423</v>
      </c>
      <c r="K720">
        <v>183224</v>
      </c>
      <c r="L720">
        <v>107256</v>
      </c>
      <c r="M720">
        <v>97186</v>
      </c>
      <c r="N720">
        <v>204442</v>
      </c>
      <c r="O720">
        <v>1050006</v>
      </c>
      <c r="P720">
        <v>1083171</v>
      </c>
      <c r="Q720">
        <v>2133177</v>
      </c>
      <c r="R720">
        <v>2488355</v>
      </c>
      <c r="S720">
        <v>2543915</v>
      </c>
      <c r="T720">
        <v>5032270</v>
      </c>
    </row>
    <row r="721" spans="1:20" x14ac:dyDescent="0.25">
      <c r="A721">
        <v>2019</v>
      </c>
      <c r="B721">
        <v>2019</v>
      </c>
      <c r="C721">
        <v>0</v>
      </c>
      <c r="D721" t="s">
        <v>1078</v>
      </c>
      <c r="E721">
        <v>18</v>
      </c>
      <c r="F721" t="s">
        <v>682</v>
      </c>
      <c r="G721" t="s">
        <v>683</v>
      </c>
      <c r="H721" t="s">
        <v>684</v>
      </c>
      <c r="I721">
        <v>16354</v>
      </c>
      <c r="J721">
        <v>19346</v>
      </c>
      <c r="K721">
        <v>35700</v>
      </c>
      <c r="L721">
        <v>17335</v>
      </c>
      <c r="M721">
        <v>20428</v>
      </c>
      <c r="N721">
        <v>37763</v>
      </c>
      <c r="O721">
        <v>415241</v>
      </c>
      <c r="P721">
        <v>497151</v>
      </c>
      <c r="Q721">
        <v>912392</v>
      </c>
      <c r="R721">
        <v>899763</v>
      </c>
      <c r="S721">
        <v>934165</v>
      </c>
      <c r="T721">
        <v>1833928</v>
      </c>
    </row>
    <row r="722" spans="1:20" x14ac:dyDescent="0.25">
      <c r="A722">
        <v>2019</v>
      </c>
      <c r="B722">
        <v>2019</v>
      </c>
      <c r="C722">
        <v>0</v>
      </c>
      <c r="D722" t="s">
        <v>1078</v>
      </c>
      <c r="E722">
        <v>18</v>
      </c>
      <c r="F722" t="s">
        <v>685</v>
      </c>
      <c r="G722" t="s">
        <v>686</v>
      </c>
      <c r="H722" t="s">
        <v>857</v>
      </c>
      <c r="I722">
        <v>16290</v>
      </c>
      <c r="J722">
        <v>27293</v>
      </c>
      <c r="K722">
        <v>43583</v>
      </c>
      <c r="L722">
        <v>18315</v>
      </c>
      <c r="M722">
        <v>29724</v>
      </c>
      <c r="N722">
        <v>48039</v>
      </c>
      <c r="O722">
        <v>54859</v>
      </c>
      <c r="P722">
        <v>761933</v>
      </c>
      <c r="Q722">
        <v>816792</v>
      </c>
      <c r="R722">
        <v>82514</v>
      </c>
      <c r="S722">
        <v>1107608</v>
      </c>
      <c r="T722">
        <v>1190122</v>
      </c>
    </row>
    <row r="723" spans="1:20" x14ac:dyDescent="0.25">
      <c r="A723">
        <v>2019</v>
      </c>
      <c r="B723">
        <v>2019</v>
      </c>
      <c r="C723">
        <v>0</v>
      </c>
      <c r="D723" t="s">
        <v>1078</v>
      </c>
      <c r="E723">
        <v>18</v>
      </c>
      <c r="F723" t="s">
        <v>687</v>
      </c>
      <c r="G723" t="s">
        <v>688</v>
      </c>
      <c r="H723" t="s">
        <v>858</v>
      </c>
      <c r="I723">
        <v>67626</v>
      </c>
      <c r="J723">
        <v>69108</v>
      </c>
      <c r="K723">
        <v>136734</v>
      </c>
      <c r="L723">
        <v>75437</v>
      </c>
      <c r="M723">
        <v>76478</v>
      </c>
      <c r="N723">
        <v>151915</v>
      </c>
      <c r="O723">
        <v>858747</v>
      </c>
      <c r="P723">
        <v>1218103</v>
      </c>
      <c r="Q723">
        <v>2076850</v>
      </c>
      <c r="R723">
        <v>1692309</v>
      </c>
      <c r="S723">
        <v>2355442</v>
      </c>
      <c r="T723">
        <v>4047751</v>
      </c>
    </row>
    <row r="724" spans="1:20" x14ac:dyDescent="0.25">
      <c r="A724">
        <v>2019</v>
      </c>
      <c r="B724">
        <v>2019</v>
      </c>
      <c r="C724">
        <v>0</v>
      </c>
      <c r="D724" t="s">
        <v>1078</v>
      </c>
      <c r="E724">
        <v>18</v>
      </c>
      <c r="F724" t="s">
        <v>689</v>
      </c>
      <c r="G724" t="s">
        <v>155</v>
      </c>
      <c r="H724" t="s">
        <v>690</v>
      </c>
      <c r="I724">
        <v>2979</v>
      </c>
      <c r="J724">
        <v>2580</v>
      </c>
      <c r="K724">
        <v>5559</v>
      </c>
      <c r="L724">
        <v>2987</v>
      </c>
      <c r="M724">
        <v>2583</v>
      </c>
      <c r="N724">
        <v>5570</v>
      </c>
      <c r="O724">
        <v>17917</v>
      </c>
      <c r="P724">
        <v>24215</v>
      </c>
      <c r="Q724">
        <v>42132</v>
      </c>
      <c r="R724">
        <v>19372</v>
      </c>
      <c r="S724">
        <v>26409</v>
      </c>
      <c r="T724">
        <v>45781</v>
      </c>
    </row>
    <row r="725" spans="1:20" x14ac:dyDescent="0.25">
      <c r="A725">
        <v>2019</v>
      </c>
      <c r="B725">
        <v>2019</v>
      </c>
      <c r="C725">
        <v>0</v>
      </c>
      <c r="D725" t="s">
        <v>1078</v>
      </c>
      <c r="E725">
        <v>19</v>
      </c>
      <c r="F725" t="s">
        <v>156</v>
      </c>
      <c r="G725" t="s">
        <v>691</v>
      </c>
      <c r="H725" t="s">
        <v>692</v>
      </c>
      <c r="I725">
        <v>241415</v>
      </c>
      <c r="J725">
        <v>245520</v>
      </c>
      <c r="K725">
        <v>486935</v>
      </c>
      <c r="L725">
        <v>508979</v>
      </c>
      <c r="M725">
        <v>472957</v>
      </c>
      <c r="N725">
        <v>981936</v>
      </c>
      <c r="O725">
        <v>1221763</v>
      </c>
      <c r="P725">
        <v>1075683</v>
      </c>
      <c r="Q725">
        <v>2297446</v>
      </c>
      <c r="R725">
        <v>2338424</v>
      </c>
      <c r="S725">
        <v>1965724</v>
      </c>
      <c r="T725">
        <v>4304148</v>
      </c>
    </row>
    <row r="726" spans="1:20" x14ac:dyDescent="0.25">
      <c r="A726">
        <v>2019</v>
      </c>
      <c r="B726">
        <v>2019</v>
      </c>
      <c r="C726">
        <v>0</v>
      </c>
      <c r="D726" t="s">
        <v>1078</v>
      </c>
      <c r="E726">
        <v>19</v>
      </c>
      <c r="F726" t="s">
        <v>693</v>
      </c>
      <c r="G726" t="s">
        <v>694</v>
      </c>
      <c r="H726" t="s">
        <v>695</v>
      </c>
      <c r="I726">
        <v>27552</v>
      </c>
      <c r="J726">
        <v>31366</v>
      </c>
      <c r="K726">
        <v>58918</v>
      </c>
      <c r="L726">
        <v>40577</v>
      </c>
      <c r="M726">
        <v>41394</v>
      </c>
      <c r="N726">
        <v>81971</v>
      </c>
      <c r="O726">
        <v>205138</v>
      </c>
      <c r="P726">
        <v>275789</v>
      </c>
      <c r="Q726">
        <v>480927</v>
      </c>
      <c r="R726">
        <v>348673</v>
      </c>
      <c r="S726">
        <v>451765</v>
      </c>
      <c r="T726">
        <v>800438</v>
      </c>
    </row>
    <row r="727" spans="1:20" x14ac:dyDescent="0.25">
      <c r="A727">
        <v>2019</v>
      </c>
      <c r="B727">
        <v>2019</v>
      </c>
      <c r="C727">
        <v>0</v>
      </c>
      <c r="D727" t="s">
        <v>1078</v>
      </c>
      <c r="E727">
        <v>19</v>
      </c>
      <c r="F727" t="s">
        <v>696</v>
      </c>
      <c r="G727" t="s">
        <v>697</v>
      </c>
      <c r="H727" t="s">
        <v>698</v>
      </c>
      <c r="I727">
        <v>91813</v>
      </c>
      <c r="J727">
        <v>97144</v>
      </c>
      <c r="K727">
        <v>188957</v>
      </c>
      <c r="L727">
        <v>159641</v>
      </c>
      <c r="M727">
        <v>154795</v>
      </c>
      <c r="N727">
        <v>314436</v>
      </c>
      <c r="O727">
        <v>596851</v>
      </c>
      <c r="P727">
        <v>645718</v>
      </c>
      <c r="Q727">
        <v>1242569</v>
      </c>
      <c r="R727">
        <v>1165266</v>
      </c>
      <c r="S727">
        <v>1355341</v>
      </c>
      <c r="T727">
        <v>2520607</v>
      </c>
    </row>
    <row r="728" spans="1:20" x14ac:dyDescent="0.25">
      <c r="A728">
        <v>2019</v>
      </c>
      <c r="B728">
        <v>2019</v>
      </c>
      <c r="C728">
        <v>0</v>
      </c>
      <c r="D728" t="s">
        <v>1078</v>
      </c>
      <c r="E728">
        <v>19</v>
      </c>
      <c r="F728" t="s">
        <v>699</v>
      </c>
      <c r="G728" t="s">
        <v>700</v>
      </c>
      <c r="H728" t="s">
        <v>859</v>
      </c>
      <c r="I728">
        <v>89218</v>
      </c>
      <c r="J728">
        <v>143484</v>
      </c>
      <c r="K728">
        <v>232702</v>
      </c>
      <c r="L728">
        <v>146628</v>
      </c>
      <c r="M728">
        <v>250234</v>
      </c>
      <c r="N728">
        <v>396862</v>
      </c>
      <c r="O728">
        <v>465608</v>
      </c>
      <c r="P728">
        <v>753774</v>
      </c>
      <c r="Q728">
        <v>1219382</v>
      </c>
      <c r="R728">
        <v>1017222</v>
      </c>
      <c r="S728">
        <v>1885551</v>
      </c>
      <c r="T728">
        <v>2902773</v>
      </c>
    </row>
    <row r="729" spans="1:20" x14ac:dyDescent="0.25">
      <c r="A729">
        <v>2019</v>
      </c>
      <c r="B729">
        <v>2019</v>
      </c>
      <c r="C729">
        <v>0</v>
      </c>
      <c r="D729" t="s">
        <v>1078</v>
      </c>
      <c r="E729">
        <v>19</v>
      </c>
      <c r="F729" t="s">
        <v>701</v>
      </c>
      <c r="G729" t="s">
        <v>702</v>
      </c>
      <c r="H729" t="s">
        <v>703</v>
      </c>
      <c r="I729">
        <v>89993</v>
      </c>
      <c r="J729">
        <v>108257</v>
      </c>
      <c r="K729">
        <v>198250</v>
      </c>
      <c r="L729">
        <v>157587</v>
      </c>
      <c r="M729">
        <v>199251</v>
      </c>
      <c r="N729">
        <v>356838</v>
      </c>
      <c r="O729">
        <v>676216</v>
      </c>
      <c r="P729">
        <v>696950</v>
      </c>
      <c r="Q729">
        <v>1373166</v>
      </c>
      <c r="R729">
        <v>1535955</v>
      </c>
      <c r="S729">
        <v>1779583</v>
      </c>
      <c r="T729">
        <v>3315538</v>
      </c>
    </row>
    <row r="730" spans="1:20" x14ac:dyDescent="0.25">
      <c r="A730">
        <v>2019</v>
      </c>
      <c r="B730">
        <v>2019</v>
      </c>
      <c r="C730">
        <v>0</v>
      </c>
      <c r="D730" t="s">
        <v>1078</v>
      </c>
      <c r="E730">
        <v>19</v>
      </c>
      <c r="F730" t="s">
        <v>704</v>
      </c>
      <c r="G730" t="s">
        <v>705</v>
      </c>
      <c r="H730" t="s">
        <v>706</v>
      </c>
      <c r="I730">
        <v>79054</v>
      </c>
      <c r="J730">
        <v>132213</v>
      </c>
      <c r="K730">
        <v>211267</v>
      </c>
      <c r="L730">
        <v>135232</v>
      </c>
      <c r="M730">
        <v>241217</v>
      </c>
      <c r="N730">
        <v>376449</v>
      </c>
      <c r="O730">
        <v>445524</v>
      </c>
      <c r="P730">
        <v>671286</v>
      </c>
      <c r="Q730">
        <v>1116810</v>
      </c>
      <c r="R730">
        <v>880391</v>
      </c>
      <c r="S730">
        <v>1655567</v>
      </c>
      <c r="T730">
        <v>2535958</v>
      </c>
    </row>
    <row r="731" spans="1:20" x14ac:dyDescent="0.25">
      <c r="A731">
        <v>2019</v>
      </c>
      <c r="B731">
        <v>2019</v>
      </c>
      <c r="C731">
        <v>0</v>
      </c>
      <c r="D731" t="s">
        <v>1078</v>
      </c>
      <c r="E731">
        <v>19</v>
      </c>
      <c r="F731" t="s">
        <v>707</v>
      </c>
      <c r="G731" t="s">
        <v>708</v>
      </c>
      <c r="H731" t="s">
        <v>709</v>
      </c>
      <c r="I731">
        <v>91187</v>
      </c>
      <c r="J731">
        <v>57239</v>
      </c>
      <c r="K731">
        <v>148426</v>
      </c>
      <c r="L731">
        <v>160169</v>
      </c>
      <c r="M731">
        <v>85588</v>
      </c>
      <c r="N731">
        <v>245757</v>
      </c>
      <c r="O731">
        <v>1156352</v>
      </c>
      <c r="P731">
        <v>975338</v>
      </c>
      <c r="Q731">
        <v>2131690</v>
      </c>
      <c r="R731">
        <v>1973438</v>
      </c>
      <c r="S731">
        <v>1587020</v>
      </c>
      <c r="T731">
        <v>3560458</v>
      </c>
    </row>
    <row r="732" spans="1:20" x14ac:dyDescent="0.25">
      <c r="A732">
        <v>2019</v>
      </c>
      <c r="B732">
        <v>2019</v>
      </c>
      <c r="C732">
        <v>0</v>
      </c>
      <c r="D732" t="s">
        <v>1078</v>
      </c>
      <c r="E732">
        <v>19</v>
      </c>
      <c r="F732" t="s">
        <v>710</v>
      </c>
      <c r="G732" t="s">
        <v>711</v>
      </c>
      <c r="H732" t="s">
        <v>712</v>
      </c>
      <c r="I732">
        <v>78708</v>
      </c>
      <c r="J732">
        <v>150343</v>
      </c>
      <c r="K732">
        <v>229051</v>
      </c>
      <c r="L732">
        <v>137681</v>
      </c>
      <c r="M732">
        <v>278646</v>
      </c>
      <c r="N732">
        <v>416327</v>
      </c>
      <c r="O732">
        <v>418788</v>
      </c>
      <c r="P732">
        <v>560198</v>
      </c>
      <c r="Q732">
        <v>978986</v>
      </c>
      <c r="R732">
        <v>875215</v>
      </c>
      <c r="S732">
        <v>1453404</v>
      </c>
      <c r="T732">
        <v>2328619</v>
      </c>
    </row>
    <row r="733" spans="1:20" x14ac:dyDescent="0.25">
      <c r="A733">
        <v>2019</v>
      </c>
      <c r="B733">
        <v>2019</v>
      </c>
      <c r="C733">
        <v>0</v>
      </c>
      <c r="D733" t="s">
        <v>1078</v>
      </c>
      <c r="E733">
        <v>19</v>
      </c>
      <c r="F733" t="s">
        <v>713</v>
      </c>
      <c r="G733" t="s">
        <v>714</v>
      </c>
      <c r="H733" t="s">
        <v>715</v>
      </c>
      <c r="I733">
        <v>132490</v>
      </c>
      <c r="J733">
        <v>152970</v>
      </c>
      <c r="K733">
        <v>285460</v>
      </c>
      <c r="L733">
        <v>215447</v>
      </c>
      <c r="M733">
        <v>252827</v>
      </c>
      <c r="N733">
        <v>468274</v>
      </c>
      <c r="O733">
        <v>1388505</v>
      </c>
      <c r="P733">
        <v>1467953</v>
      </c>
      <c r="Q733">
        <v>2856458</v>
      </c>
      <c r="R733">
        <v>3056694</v>
      </c>
      <c r="S733">
        <v>3317846</v>
      </c>
      <c r="T733">
        <v>6374540</v>
      </c>
    </row>
    <row r="734" spans="1:20" x14ac:dyDescent="0.25">
      <c r="A734">
        <v>2019</v>
      </c>
      <c r="B734">
        <v>2019</v>
      </c>
      <c r="C734">
        <v>0</v>
      </c>
      <c r="D734" t="s">
        <v>1078</v>
      </c>
      <c r="E734">
        <v>19</v>
      </c>
      <c r="F734" t="s">
        <v>716</v>
      </c>
      <c r="G734" t="s">
        <v>717</v>
      </c>
      <c r="H734" t="s">
        <v>718</v>
      </c>
      <c r="I734">
        <v>42053</v>
      </c>
      <c r="J734">
        <v>47007</v>
      </c>
      <c r="K734">
        <v>89060</v>
      </c>
      <c r="L734">
        <v>66739</v>
      </c>
      <c r="M734">
        <v>69863</v>
      </c>
      <c r="N734">
        <v>136602</v>
      </c>
      <c r="O734">
        <v>1206286</v>
      </c>
      <c r="P734">
        <v>1362316</v>
      </c>
      <c r="Q734">
        <v>2568602</v>
      </c>
      <c r="R734">
        <v>2048697</v>
      </c>
      <c r="S734">
        <v>2373775</v>
      </c>
      <c r="T734">
        <v>4422472</v>
      </c>
    </row>
    <row r="735" spans="1:20" x14ac:dyDescent="0.25">
      <c r="A735">
        <v>2019</v>
      </c>
      <c r="B735">
        <v>2019</v>
      </c>
      <c r="C735">
        <v>0</v>
      </c>
      <c r="D735" t="s">
        <v>1078</v>
      </c>
      <c r="E735">
        <v>19</v>
      </c>
      <c r="F735" t="s">
        <v>719</v>
      </c>
      <c r="G735" t="s">
        <v>720</v>
      </c>
      <c r="H735" t="s">
        <v>721</v>
      </c>
      <c r="I735">
        <v>3488</v>
      </c>
      <c r="J735">
        <v>3055</v>
      </c>
      <c r="K735">
        <v>6543</v>
      </c>
      <c r="L735">
        <v>3670</v>
      </c>
      <c r="M735">
        <v>3262</v>
      </c>
      <c r="N735">
        <v>6932</v>
      </c>
      <c r="O735">
        <v>298724</v>
      </c>
      <c r="P735">
        <v>280014</v>
      </c>
      <c r="Q735">
        <v>578738</v>
      </c>
      <c r="R735">
        <v>453499</v>
      </c>
      <c r="S735">
        <v>397496</v>
      </c>
      <c r="T735">
        <v>850995</v>
      </c>
    </row>
    <row r="736" spans="1:20" x14ac:dyDescent="0.25">
      <c r="A736">
        <v>2019</v>
      </c>
      <c r="B736">
        <v>2019</v>
      </c>
      <c r="C736">
        <v>0</v>
      </c>
      <c r="D736" t="s">
        <v>1078</v>
      </c>
      <c r="E736">
        <v>19</v>
      </c>
      <c r="F736" t="s">
        <v>722</v>
      </c>
      <c r="G736" t="s">
        <v>723</v>
      </c>
      <c r="H736" t="s">
        <v>860</v>
      </c>
      <c r="I736">
        <v>12358</v>
      </c>
      <c r="J736">
        <v>13677</v>
      </c>
      <c r="K736">
        <v>26035</v>
      </c>
      <c r="L736">
        <v>13068</v>
      </c>
      <c r="M736">
        <v>14440</v>
      </c>
      <c r="N736">
        <v>27508</v>
      </c>
      <c r="O736">
        <v>2932924</v>
      </c>
      <c r="P736">
        <v>3306034</v>
      </c>
      <c r="Q736">
        <v>6238958</v>
      </c>
      <c r="R736">
        <v>4294991</v>
      </c>
      <c r="S736">
        <v>5132356</v>
      </c>
      <c r="T736">
        <v>9427347</v>
      </c>
    </row>
    <row r="737" spans="1:20" x14ac:dyDescent="0.25">
      <c r="A737">
        <v>2019</v>
      </c>
      <c r="B737">
        <v>2019</v>
      </c>
      <c r="C737">
        <v>0</v>
      </c>
      <c r="D737" t="s">
        <v>1078</v>
      </c>
      <c r="E737">
        <v>19</v>
      </c>
      <c r="F737" t="s">
        <v>724</v>
      </c>
      <c r="G737" t="s">
        <v>725</v>
      </c>
      <c r="H737" t="s">
        <v>832</v>
      </c>
      <c r="I737">
        <v>16911</v>
      </c>
      <c r="J737">
        <v>12536</v>
      </c>
      <c r="K737">
        <v>29447</v>
      </c>
      <c r="L737">
        <v>18937</v>
      </c>
      <c r="M737">
        <v>14974</v>
      </c>
      <c r="N737">
        <v>33911</v>
      </c>
      <c r="O737">
        <v>439853</v>
      </c>
      <c r="P737">
        <v>351034</v>
      </c>
      <c r="Q737">
        <v>790887</v>
      </c>
      <c r="R737">
        <v>532421</v>
      </c>
      <c r="S737">
        <v>417929</v>
      </c>
      <c r="T737">
        <v>950350</v>
      </c>
    </row>
    <row r="738" spans="1:20" x14ac:dyDescent="0.25">
      <c r="A738">
        <v>2019</v>
      </c>
      <c r="B738">
        <v>2019</v>
      </c>
      <c r="C738">
        <v>0</v>
      </c>
      <c r="D738" t="s">
        <v>1078</v>
      </c>
      <c r="E738">
        <v>19</v>
      </c>
      <c r="F738" t="s">
        <v>726</v>
      </c>
      <c r="G738" t="s">
        <v>727</v>
      </c>
      <c r="H738" t="s">
        <v>833</v>
      </c>
      <c r="I738">
        <v>9060</v>
      </c>
      <c r="J738">
        <v>7754</v>
      </c>
      <c r="K738">
        <v>16814</v>
      </c>
      <c r="L738">
        <v>21554</v>
      </c>
      <c r="M738">
        <v>17017</v>
      </c>
      <c r="N738">
        <v>38571</v>
      </c>
      <c r="O738">
        <v>70743</v>
      </c>
      <c r="P738">
        <v>89152</v>
      </c>
      <c r="Q738">
        <v>159895</v>
      </c>
      <c r="R738">
        <v>112952</v>
      </c>
      <c r="S738">
        <v>131305</v>
      </c>
      <c r="T738">
        <v>244257</v>
      </c>
    </row>
    <row r="739" spans="1:20" x14ac:dyDescent="0.25">
      <c r="A739">
        <v>2019</v>
      </c>
      <c r="B739">
        <v>2019</v>
      </c>
      <c r="C739">
        <v>0</v>
      </c>
      <c r="D739" t="s">
        <v>1078</v>
      </c>
      <c r="E739">
        <v>19</v>
      </c>
      <c r="F739" t="s">
        <v>728</v>
      </c>
      <c r="G739" t="s">
        <v>729</v>
      </c>
      <c r="H739" t="s">
        <v>834</v>
      </c>
      <c r="I739">
        <v>1101</v>
      </c>
      <c r="J739">
        <v>631</v>
      </c>
      <c r="K739">
        <v>1732</v>
      </c>
      <c r="L739">
        <v>1405</v>
      </c>
      <c r="M739">
        <v>833</v>
      </c>
      <c r="N739">
        <v>2238</v>
      </c>
      <c r="O739">
        <v>12489</v>
      </c>
      <c r="P739">
        <v>10596</v>
      </c>
      <c r="Q739">
        <v>23085</v>
      </c>
      <c r="R739">
        <v>18710</v>
      </c>
      <c r="S739">
        <v>15262</v>
      </c>
      <c r="T739">
        <v>33972</v>
      </c>
    </row>
    <row r="740" spans="1:20" x14ac:dyDescent="0.25">
      <c r="A740">
        <v>2019</v>
      </c>
      <c r="B740">
        <v>2019</v>
      </c>
      <c r="C740">
        <v>0</v>
      </c>
      <c r="D740" t="s">
        <v>1078</v>
      </c>
      <c r="E740">
        <v>19</v>
      </c>
      <c r="F740" t="s">
        <v>730</v>
      </c>
      <c r="G740" t="s">
        <v>731</v>
      </c>
      <c r="H740" t="s">
        <v>835</v>
      </c>
      <c r="I740">
        <v>8574</v>
      </c>
      <c r="J740">
        <v>7206</v>
      </c>
      <c r="K740">
        <v>15780</v>
      </c>
      <c r="L740">
        <v>10135</v>
      </c>
      <c r="M740">
        <v>8518</v>
      </c>
      <c r="N740">
        <v>18653</v>
      </c>
      <c r="O740">
        <v>97178</v>
      </c>
      <c r="P740">
        <v>136420</v>
      </c>
      <c r="Q740">
        <v>233598</v>
      </c>
      <c r="R740">
        <v>135164</v>
      </c>
      <c r="S740">
        <v>179246</v>
      </c>
      <c r="T740">
        <v>314410</v>
      </c>
    </row>
    <row r="741" spans="1:20" x14ac:dyDescent="0.25">
      <c r="A741">
        <v>2019</v>
      </c>
      <c r="B741">
        <v>2019</v>
      </c>
      <c r="C741">
        <v>0</v>
      </c>
      <c r="D741" t="s">
        <v>1078</v>
      </c>
      <c r="E741">
        <v>19</v>
      </c>
      <c r="F741" t="s">
        <v>732</v>
      </c>
      <c r="G741" t="s">
        <v>733</v>
      </c>
      <c r="H741" t="s">
        <v>734</v>
      </c>
      <c r="I741">
        <v>156</v>
      </c>
      <c r="J741">
        <v>147</v>
      </c>
      <c r="K741">
        <v>303</v>
      </c>
      <c r="L741">
        <v>240</v>
      </c>
      <c r="M741">
        <v>208</v>
      </c>
      <c r="N741">
        <v>448</v>
      </c>
      <c r="O741">
        <v>2289</v>
      </c>
      <c r="P741">
        <v>2376</v>
      </c>
      <c r="Q741">
        <v>4665</v>
      </c>
      <c r="R741">
        <v>4754</v>
      </c>
      <c r="S741">
        <v>4581</v>
      </c>
      <c r="T741">
        <v>9335</v>
      </c>
    </row>
    <row r="742" spans="1:20" x14ac:dyDescent="0.25">
      <c r="A742">
        <v>2019</v>
      </c>
      <c r="B742">
        <v>2019</v>
      </c>
      <c r="C742">
        <v>0</v>
      </c>
      <c r="D742" t="s">
        <v>1078</v>
      </c>
      <c r="E742">
        <v>19</v>
      </c>
      <c r="F742" t="s">
        <v>735</v>
      </c>
      <c r="G742" t="s">
        <v>736</v>
      </c>
      <c r="H742" t="s">
        <v>737</v>
      </c>
      <c r="I742">
        <v>21221</v>
      </c>
      <c r="J742">
        <v>29788</v>
      </c>
      <c r="K742">
        <v>51009</v>
      </c>
      <c r="L742">
        <v>26094</v>
      </c>
      <c r="M742">
        <v>37539</v>
      </c>
      <c r="N742">
        <v>63633</v>
      </c>
      <c r="O742">
        <v>32069</v>
      </c>
      <c r="P742">
        <v>44184</v>
      </c>
      <c r="Q742">
        <v>76253</v>
      </c>
      <c r="R742">
        <v>62910</v>
      </c>
      <c r="S742">
        <v>90919</v>
      </c>
      <c r="T742">
        <v>153829</v>
      </c>
    </row>
    <row r="743" spans="1:20" x14ac:dyDescent="0.25">
      <c r="A743">
        <v>2019</v>
      </c>
      <c r="B743">
        <v>2019</v>
      </c>
      <c r="C743">
        <v>0</v>
      </c>
      <c r="D743" t="s">
        <v>1078</v>
      </c>
      <c r="E743">
        <v>19</v>
      </c>
      <c r="F743" t="s">
        <v>738</v>
      </c>
      <c r="G743" t="s">
        <v>739</v>
      </c>
      <c r="H743" t="s">
        <v>740</v>
      </c>
      <c r="I743">
        <v>15270</v>
      </c>
      <c r="J743">
        <v>13524</v>
      </c>
      <c r="K743">
        <v>28794</v>
      </c>
      <c r="L743">
        <v>16276</v>
      </c>
      <c r="M743">
        <v>14392</v>
      </c>
      <c r="N743">
        <v>30668</v>
      </c>
      <c r="O743">
        <v>306870</v>
      </c>
      <c r="P743">
        <v>390665</v>
      </c>
      <c r="Q743">
        <v>697535</v>
      </c>
      <c r="R743">
        <v>565633</v>
      </c>
      <c r="S743">
        <v>740115</v>
      </c>
      <c r="T743">
        <v>1305748</v>
      </c>
    </row>
    <row r="744" spans="1:20" x14ac:dyDescent="0.25">
      <c r="A744">
        <v>2019</v>
      </c>
      <c r="B744">
        <v>2019</v>
      </c>
      <c r="C744">
        <v>0</v>
      </c>
      <c r="D744" t="s">
        <v>1078</v>
      </c>
      <c r="E744">
        <v>19</v>
      </c>
      <c r="F744" t="s">
        <v>741</v>
      </c>
      <c r="G744" t="s">
        <v>742</v>
      </c>
      <c r="H744" t="s">
        <v>743</v>
      </c>
      <c r="I744">
        <v>42563</v>
      </c>
      <c r="J744">
        <v>55947</v>
      </c>
      <c r="K744">
        <v>98510</v>
      </c>
      <c r="L744">
        <v>47467</v>
      </c>
      <c r="M744">
        <v>61810</v>
      </c>
      <c r="N744">
        <v>109277</v>
      </c>
      <c r="O744">
        <v>1906450</v>
      </c>
      <c r="P744">
        <v>2977779</v>
      </c>
      <c r="Q744">
        <v>4884229</v>
      </c>
      <c r="R744">
        <v>4158342</v>
      </c>
      <c r="S744">
        <v>6945744</v>
      </c>
      <c r="T744">
        <v>11104086</v>
      </c>
    </row>
    <row r="745" spans="1:20" x14ac:dyDescent="0.25">
      <c r="A745">
        <v>2019</v>
      </c>
      <c r="B745">
        <v>2019</v>
      </c>
      <c r="C745">
        <v>0</v>
      </c>
      <c r="D745" t="s">
        <v>1078</v>
      </c>
      <c r="E745">
        <v>19</v>
      </c>
      <c r="F745" t="s">
        <v>744</v>
      </c>
      <c r="G745" t="s">
        <v>744</v>
      </c>
      <c r="H745" t="s">
        <v>745</v>
      </c>
      <c r="I745">
        <v>15109</v>
      </c>
      <c r="J745">
        <v>12204</v>
      </c>
      <c r="K745">
        <v>27313</v>
      </c>
      <c r="L745">
        <v>16712</v>
      </c>
      <c r="M745">
        <v>13340</v>
      </c>
      <c r="N745">
        <v>30052</v>
      </c>
      <c r="O745">
        <v>386496</v>
      </c>
      <c r="P745">
        <v>456238</v>
      </c>
      <c r="Q745">
        <v>842734</v>
      </c>
      <c r="R745">
        <v>516706</v>
      </c>
      <c r="S745">
        <v>588326</v>
      </c>
      <c r="T745">
        <v>1105032</v>
      </c>
    </row>
    <row r="746" spans="1:20" x14ac:dyDescent="0.25">
      <c r="A746">
        <v>2019</v>
      </c>
      <c r="B746">
        <v>2019</v>
      </c>
      <c r="C746">
        <v>0</v>
      </c>
      <c r="D746" t="s">
        <v>1078</v>
      </c>
      <c r="E746">
        <v>19</v>
      </c>
      <c r="F746" t="s">
        <v>746</v>
      </c>
      <c r="G746" t="s">
        <v>747</v>
      </c>
      <c r="H746" t="s">
        <v>861</v>
      </c>
      <c r="I746">
        <v>401864</v>
      </c>
      <c r="J746">
        <v>400238</v>
      </c>
      <c r="K746">
        <v>802102</v>
      </c>
      <c r="L746">
        <v>599984</v>
      </c>
      <c r="M746">
        <v>578477</v>
      </c>
      <c r="N746">
        <v>1178461</v>
      </c>
      <c r="O746">
        <v>1456834</v>
      </c>
      <c r="P746">
        <v>2522407</v>
      </c>
      <c r="Q746">
        <v>3979241</v>
      </c>
      <c r="R746">
        <v>3909139</v>
      </c>
      <c r="S746">
        <v>6709167</v>
      </c>
      <c r="T746">
        <v>10618306</v>
      </c>
    </row>
    <row r="747" spans="1:20" x14ac:dyDescent="0.25">
      <c r="A747">
        <v>2019</v>
      </c>
      <c r="B747">
        <v>2019</v>
      </c>
      <c r="C747">
        <v>0</v>
      </c>
      <c r="D747" t="s">
        <v>1078</v>
      </c>
      <c r="E747">
        <v>19</v>
      </c>
      <c r="F747" t="s">
        <v>748</v>
      </c>
      <c r="G747" t="s">
        <v>748</v>
      </c>
      <c r="H747" t="s">
        <v>749</v>
      </c>
      <c r="I747">
        <v>14465</v>
      </c>
      <c r="J747">
        <v>12487</v>
      </c>
      <c r="K747">
        <v>26952</v>
      </c>
      <c r="L747">
        <v>15997</v>
      </c>
      <c r="M747">
        <v>13677</v>
      </c>
      <c r="N747">
        <v>29674</v>
      </c>
      <c r="O747">
        <v>163683</v>
      </c>
      <c r="P747">
        <v>168463</v>
      </c>
      <c r="Q747">
        <v>332146</v>
      </c>
      <c r="R747">
        <v>221689</v>
      </c>
      <c r="S747">
        <v>224849</v>
      </c>
      <c r="T747">
        <v>446538</v>
      </c>
    </row>
    <row r="748" spans="1:20" x14ac:dyDescent="0.25">
      <c r="A748">
        <v>2019</v>
      </c>
      <c r="B748">
        <v>2019</v>
      </c>
      <c r="C748">
        <v>0</v>
      </c>
      <c r="D748" t="s">
        <v>1078</v>
      </c>
      <c r="E748">
        <v>19</v>
      </c>
      <c r="F748" t="s">
        <v>750</v>
      </c>
      <c r="G748" t="s">
        <v>157</v>
      </c>
      <c r="H748" t="s">
        <v>836</v>
      </c>
      <c r="I748">
        <v>16780</v>
      </c>
      <c r="J748">
        <v>13024</v>
      </c>
      <c r="K748">
        <v>29804</v>
      </c>
      <c r="L748">
        <v>19892</v>
      </c>
      <c r="M748">
        <v>14788</v>
      </c>
      <c r="N748">
        <v>34680</v>
      </c>
      <c r="O748">
        <v>144927</v>
      </c>
      <c r="P748">
        <v>146515</v>
      </c>
      <c r="Q748">
        <v>291442</v>
      </c>
      <c r="R748">
        <v>344526</v>
      </c>
      <c r="S748">
        <v>345638</v>
      </c>
      <c r="T748">
        <v>690164</v>
      </c>
    </row>
    <row r="749" spans="1:20" x14ac:dyDescent="0.25">
      <c r="A749">
        <v>2019</v>
      </c>
      <c r="B749">
        <v>2019</v>
      </c>
      <c r="C749">
        <v>0</v>
      </c>
      <c r="D749" t="s">
        <v>1078</v>
      </c>
      <c r="E749">
        <v>20</v>
      </c>
      <c r="F749" t="s">
        <v>159</v>
      </c>
      <c r="G749" t="s">
        <v>751</v>
      </c>
      <c r="H749" t="s">
        <v>752</v>
      </c>
      <c r="I749">
        <v>53761</v>
      </c>
      <c r="J749">
        <v>46927</v>
      </c>
      <c r="K749">
        <v>100688</v>
      </c>
      <c r="L749">
        <v>55074</v>
      </c>
      <c r="M749">
        <v>48195</v>
      </c>
      <c r="N749">
        <v>103269</v>
      </c>
      <c r="O749">
        <v>97468</v>
      </c>
      <c r="P749">
        <v>100226</v>
      </c>
      <c r="Q749">
        <v>197694</v>
      </c>
      <c r="R749">
        <v>106455</v>
      </c>
      <c r="S749">
        <v>109680</v>
      </c>
      <c r="T749">
        <v>216135</v>
      </c>
    </row>
    <row r="750" spans="1:20" x14ac:dyDescent="0.25">
      <c r="A750">
        <v>2019</v>
      </c>
      <c r="B750">
        <v>2019</v>
      </c>
      <c r="C750">
        <v>0</v>
      </c>
      <c r="D750" t="s">
        <v>1078</v>
      </c>
      <c r="E750">
        <v>20</v>
      </c>
      <c r="F750" t="s">
        <v>753</v>
      </c>
      <c r="G750" t="s">
        <v>754</v>
      </c>
      <c r="H750" t="s">
        <v>755</v>
      </c>
      <c r="I750">
        <v>3338</v>
      </c>
      <c r="J750">
        <v>7783</v>
      </c>
      <c r="K750">
        <v>11121</v>
      </c>
      <c r="L750">
        <v>3718</v>
      </c>
      <c r="M750">
        <v>9889</v>
      </c>
      <c r="N750">
        <v>13607</v>
      </c>
      <c r="O750">
        <v>4339</v>
      </c>
      <c r="P750">
        <v>12856</v>
      </c>
      <c r="Q750">
        <v>17195</v>
      </c>
      <c r="R750">
        <v>10257</v>
      </c>
      <c r="S750">
        <v>29915</v>
      </c>
      <c r="T750">
        <v>40172</v>
      </c>
    </row>
    <row r="751" spans="1:20" x14ac:dyDescent="0.25">
      <c r="A751">
        <v>2019</v>
      </c>
      <c r="B751">
        <v>2019</v>
      </c>
      <c r="C751">
        <v>0</v>
      </c>
      <c r="D751" t="s">
        <v>1078</v>
      </c>
      <c r="E751">
        <v>20</v>
      </c>
      <c r="F751" t="s">
        <v>756</v>
      </c>
      <c r="G751" t="s">
        <v>757</v>
      </c>
      <c r="H751" t="s">
        <v>758</v>
      </c>
      <c r="I751">
        <v>4500</v>
      </c>
      <c r="J751">
        <v>1586</v>
      </c>
      <c r="K751">
        <v>6086</v>
      </c>
      <c r="L751">
        <v>4583</v>
      </c>
      <c r="M751">
        <v>1616</v>
      </c>
      <c r="N751">
        <v>6199</v>
      </c>
      <c r="O751">
        <v>7671</v>
      </c>
      <c r="P751">
        <v>4349</v>
      </c>
      <c r="Q751">
        <v>12020</v>
      </c>
      <c r="R751">
        <v>8169</v>
      </c>
      <c r="S751">
        <v>5014</v>
      </c>
      <c r="T751">
        <v>13183</v>
      </c>
    </row>
    <row r="752" spans="1:20" x14ac:dyDescent="0.25">
      <c r="A752">
        <v>2019</v>
      </c>
      <c r="B752">
        <v>2019</v>
      </c>
      <c r="C752">
        <v>0</v>
      </c>
      <c r="D752" t="s">
        <v>1078</v>
      </c>
      <c r="E752">
        <v>20</v>
      </c>
      <c r="F752" t="s">
        <v>759</v>
      </c>
      <c r="G752" t="s">
        <v>760</v>
      </c>
      <c r="H752" t="s">
        <v>761</v>
      </c>
      <c r="I752">
        <v>81</v>
      </c>
      <c r="J752">
        <v>84</v>
      </c>
      <c r="K752">
        <v>165</v>
      </c>
      <c r="L752">
        <v>84</v>
      </c>
      <c r="M752">
        <v>84</v>
      </c>
      <c r="N752">
        <v>168</v>
      </c>
      <c r="O752">
        <v>781</v>
      </c>
      <c r="P752">
        <v>1446</v>
      </c>
      <c r="Q752">
        <v>2227</v>
      </c>
      <c r="R752">
        <v>1324</v>
      </c>
      <c r="S752">
        <v>2323</v>
      </c>
      <c r="T752">
        <v>3647</v>
      </c>
    </row>
    <row r="753" spans="1:20" x14ac:dyDescent="0.25">
      <c r="A753">
        <v>2019</v>
      </c>
      <c r="B753">
        <v>2019</v>
      </c>
      <c r="C753">
        <v>0</v>
      </c>
      <c r="D753" t="s">
        <v>1078</v>
      </c>
      <c r="E753">
        <v>20</v>
      </c>
      <c r="F753" t="s">
        <v>762</v>
      </c>
      <c r="G753" t="s">
        <v>763</v>
      </c>
      <c r="H753" t="s">
        <v>764</v>
      </c>
      <c r="I753">
        <v>106</v>
      </c>
      <c r="J753">
        <v>13</v>
      </c>
      <c r="K753">
        <v>119</v>
      </c>
      <c r="L753">
        <v>119</v>
      </c>
      <c r="M753">
        <v>15</v>
      </c>
      <c r="N753">
        <v>134</v>
      </c>
      <c r="O753">
        <v>639</v>
      </c>
      <c r="P753">
        <v>169</v>
      </c>
      <c r="Q753">
        <v>808</v>
      </c>
      <c r="R753">
        <v>1611</v>
      </c>
      <c r="S753">
        <v>399</v>
      </c>
      <c r="T753">
        <v>2010</v>
      </c>
    </row>
    <row r="754" spans="1:20" x14ac:dyDescent="0.25">
      <c r="A754">
        <v>2019</v>
      </c>
      <c r="B754">
        <v>2019</v>
      </c>
      <c r="C754">
        <v>0</v>
      </c>
      <c r="D754" t="s">
        <v>1078</v>
      </c>
      <c r="E754">
        <v>20</v>
      </c>
      <c r="F754" t="s">
        <v>765</v>
      </c>
      <c r="G754" t="s">
        <v>160</v>
      </c>
      <c r="H754" t="s">
        <v>766</v>
      </c>
      <c r="I754">
        <v>127039</v>
      </c>
      <c r="J754">
        <v>167060</v>
      </c>
      <c r="K754">
        <v>294099</v>
      </c>
      <c r="L754">
        <v>140693</v>
      </c>
      <c r="M754">
        <v>182663</v>
      </c>
      <c r="N754">
        <v>323356</v>
      </c>
      <c r="O754">
        <v>31719</v>
      </c>
      <c r="P754">
        <v>62544</v>
      </c>
      <c r="Q754">
        <v>94263</v>
      </c>
      <c r="R754">
        <v>74228</v>
      </c>
      <c r="S754">
        <v>140615</v>
      </c>
      <c r="T754">
        <v>214843</v>
      </c>
    </row>
    <row r="755" spans="1:20" x14ac:dyDescent="0.25">
      <c r="A755">
        <v>2019</v>
      </c>
      <c r="B755">
        <v>2019</v>
      </c>
      <c r="C755">
        <v>0</v>
      </c>
      <c r="D755" t="s">
        <v>1078</v>
      </c>
      <c r="E755">
        <v>21</v>
      </c>
      <c r="F755" t="s">
        <v>162</v>
      </c>
      <c r="G755" t="s">
        <v>767</v>
      </c>
      <c r="H755" t="s">
        <v>862</v>
      </c>
      <c r="I755">
        <v>789679</v>
      </c>
      <c r="J755">
        <v>954301</v>
      </c>
      <c r="K755">
        <v>1743980</v>
      </c>
      <c r="L755">
        <v>1058649</v>
      </c>
      <c r="M755">
        <v>1272471</v>
      </c>
      <c r="N755">
        <v>2331120</v>
      </c>
      <c r="O755">
        <v>9786564</v>
      </c>
      <c r="P755">
        <v>21557309</v>
      </c>
      <c r="Q755">
        <v>31343873</v>
      </c>
      <c r="R755">
        <v>15829811</v>
      </c>
      <c r="S755">
        <v>37158117</v>
      </c>
      <c r="T755">
        <v>52987928</v>
      </c>
    </row>
    <row r="756" spans="1:20" x14ac:dyDescent="0.25">
      <c r="A756">
        <v>2019</v>
      </c>
      <c r="B756">
        <v>2019</v>
      </c>
      <c r="C756">
        <v>0</v>
      </c>
      <c r="D756" t="s">
        <v>1078</v>
      </c>
      <c r="E756">
        <v>21</v>
      </c>
      <c r="F756" t="s">
        <v>768</v>
      </c>
      <c r="G756" t="s">
        <v>769</v>
      </c>
      <c r="H756" t="s">
        <v>837</v>
      </c>
      <c r="I756">
        <v>355757</v>
      </c>
      <c r="J756">
        <v>403357</v>
      </c>
      <c r="K756">
        <v>759114</v>
      </c>
      <c r="L756">
        <v>530507</v>
      </c>
      <c r="M756">
        <v>549692</v>
      </c>
      <c r="N756">
        <v>1080199</v>
      </c>
      <c r="O756">
        <v>9116478</v>
      </c>
      <c r="P756">
        <v>11549405</v>
      </c>
      <c r="Q756">
        <v>20665883</v>
      </c>
      <c r="R756">
        <v>16885726</v>
      </c>
      <c r="S756">
        <v>20110984</v>
      </c>
      <c r="T756">
        <v>36996710</v>
      </c>
    </row>
    <row r="757" spans="1:20" x14ac:dyDescent="0.25">
      <c r="A757">
        <v>2019</v>
      </c>
      <c r="B757">
        <v>2019</v>
      </c>
      <c r="C757">
        <v>0</v>
      </c>
      <c r="D757" t="s">
        <v>1078</v>
      </c>
      <c r="E757">
        <v>21</v>
      </c>
      <c r="F757" t="s">
        <v>770</v>
      </c>
      <c r="G757" t="s">
        <v>771</v>
      </c>
      <c r="H757" t="s">
        <v>863</v>
      </c>
      <c r="I757">
        <v>73451</v>
      </c>
      <c r="J757">
        <v>766283</v>
      </c>
      <c r="K757">
        <v>839734</v>
      </c>
      <c r="L757">
        <v>75030</v>
      </c>
      <c r="M757">
        <v>1467779</v>
      </c>
      <c r="N757">
        <v>1542809</v>
      </c>
      <c r="O757">
        <v>318223</v>
      </c>
      <c r="P757">
        <v>10756326</v>
      </c>
      <c r="Q757">
        <v>11074549</v>
      </c>
      <c r="R757">
        <v>555342</v>
      </c>
      <c r="S757">
        <v>28557983</v>
      </c>
      <c r="T757">
        <v>29113325</v>
      </c>
    </row>
    <row r="758" spans="1:20" x14ac:dyDescent="0.25">
      <c r="A758">
        <v>2019</v>
      </c>
      <c r="B758">
        <v>2019</v>
      </c>
      <c r="C758">
        <v>0</v>
      </c>
      <c r="D758" t="s">
        <v>1078</v>
      </c>
      <c r="E758">
        <v>21</v>
      </c>
      <c r="F758" t="s">
        <v>772</v>
      </c>
      <c r="G758" t="s">
        <v>773</v>
      </c>
      <c r="H758" t="s">
        <v>864</v>
      </c>
      <c r="I758">
        <v>672377</v>
      </c>
      <c r="J758">
        <v>690244</v>
      </c>
      <c r="K758">
        <v>1362621</v>
      </c>
      <c r="L758">
        <v>1077500</v>
      </c>
      <c r="M758">
        <v>1030684</v>
      </c>
      <c r="N758">
        <v>2108184</v>
      </c>
      <c r="O758">
        <v>2694024</v>
      </c>
      <c r="P758">
        <v>3276585</v>
      </c>
      <c r="Q758">
        <v>5970609</v>
      </c>
      <c r="R758">
        <v>6040747</v>
      </c>
      <c r="S758">
        <v>7032750</v>
      </c>
      <c r="T758">
        <v>13073497</v>
      </c>
    </row>
    <row r="759" spans="1:20" x14ac:dyDescent="0.25">
      <c r="A759">
        <v>2019</v>
      </c>
      <c r="B759">
        <v>2019</v>
      </c>
      <c r="C759">
        <v>0</v>
      </c>
      <c r="D759" t="s">
        <v>1078</v>
      </c>
      <c r="E759">
        <v>21</v>
      </c>
      <c r="F759" t="s">
        <v>774</v>
      </c>
      <c r="G759" t="s">
        <v>775</v>
      </c>
      <c r="H759" t="s">
        <v>865</v>
      </c>
      <c r="I759">
        <v>66512</v>
      </c>
      <c r="J759">
        <v>102584</v>
      </c>
      <c r="K759">
        <v>169096</v>
      </c>
      <c r="L759">
        <v>84587</v>
      </c>
      <c r="M759">
        <v>126139</v>
      </c>
      <c r="N759">
        <v>210726</v>
      </c>
      <c r="O759">
        <v>477322</v>
      </c>
      <c r="P759">
        <v>809635</v>
      </c>
      <c r="Q759">
        <v>1286957</v>
      </c>
      <c r="R759">
        <v>944476</v>
      </c>
      <c r="S759">
        <v>1466953</v>
      </c>
      <c r="T759">
        <v>2411429</v>
      </c>
    </row>
    <row r="760" spans="1:20" x14ac:dyDescent="0.25">
      <c r="A760">
        <v>2019</v>
      </c>
      <c r="B760">
        <v>2019</v>
      </c>
      <c r="C760">
        <v>0</v>
      </c>
      <c r="D760" t="s">
        <v>1078</v>
      </c>
      <c r="E760">
        <v>21</v>
      </c>
      <c r="F760" t="s">
        <v>776</v>
      </c>
      <c r="G760" t="s">
        <v>777</v>
      </c>
      <c r="H760" t="s">
        <v>778</v>
      </c>
      <c r="I760">
        <v>679952</v>
      </c>
      <c r="J760">
        <v>855820</v>
      </c>
      <c r="K760">
        <v>1535772</v>
      </c>
      <c r="L760">
        <v>1294812</v>
      </c>
      <c r="M760">
        <v>1672887</v>
      </c>
      <c r="N760">
        <v>2967699</v>
      </c>
      <c r="O760">
        <v>1944361</v>
      </c>
      <c r="P760">
        <v>3417182</v>
      </c>
      <c r="Q760">
        <v>5361543</v>
      </c>
      <c r="R760">
        <v>3692388</v>
      </c>
      <c r="S760">
        <v>6488721</v>
      </c>
      <c r="T760">
        <v>10181109</v>
      </c>
    </row>
    <row r="761" spans="1:20" x14ac:dyDescent="0.25">
      <c r="A761">
        <v>2019</v>
      </c>
      <c r="B761">
        <v>2019</v>
      </c>
      <c r="C761">
        <v>0</v>
      </c>
      <c r="D761" t="s">
        <v>1078</v>
      </c>
      <c r="E761">
        <v>21</v>
      </c>
      <c r="F761" t="s">
        <v>779</v>
      </c>
      <c r="G761" t="s">
        <v>163</v>
      </c>
      <c r="H761" t="s">
        <v>838</v>
      </c>
      <c r="I761">
        <v>1992428</v>
      </c>
      <c r="J761">
        <v>2224679</v>
      </c>
      <c r="K761">
        <v>4217107</v>
      </c>
      <c r="L761">
        <v>5994444</v>
      </c>
      <c r="M761">
        <v>5873194</v>
      </c>
      <c r="N761">
        <v>11867638</v>
      </c>
      <c r="O761">
        <v>5939796</v>
      </c>
      <c r="P761">
        <v>9143404</v>
      </c>
      <c r="Q761">
        <v>15083200</v>
      </c>
      <c r="R761">
        <v>25815483</v>
      </c>
      <c r="S761">
        <v>35754188</v>
      </c>
      <c r="T761">
        <v>61569671</v>
      </c>
    </row>
    <row r="762" spans="1:20" x14ac:dyDescent="0.25">
      <c r="A762">
        <v>2019</v>
      </c>
      <c r="B762">
        <v>2019</v>
      </c>
      <c r="C762">
        <v>0</v>
      </c>
      <c r="D762" t="s">
        <v>1078</v>
      </c>
      <c r="E762">
        <v>22</v>
      </c>
      <c r="F762" t="s">
        <v>164</v>
      </c>
      <c r="G762" t="s">
        <v>780</v>
      </c>
      <c r="H762" t="s">
        <v>866</v>
      </c>
      <c r="I762">
        <v>5</v>
      </c>
      <c r="J762">
        <v>4</v>
      </c>
      <c r="K762">
        <v>9</v>
      </c>
      <c r="L762">
        <v>5</v>
      </c>
      <c r="M762">
        <v>4</v>
      </c>
      <c r="N762">
        <v>9</v>
      </c>
      <c r="O762">
        <v>49</v>
      </c>
      <c r="P762">
        <v>47</v>
      </c>
      <c r="Q762">
        <v>96</v>
      </c>
      <c r="R762">
        <v>118</v>
      </c>
      <c r="S762">
        <v>79</v>
      </c>
      <c r="T762">
        <v>197</v>
      </c>
    </row>
    <row r="763" spans="1:20" x14ac:dyDescent="0.25">
      <c r="A763">
        <v>2019</v>
      </c>
      <c r="B763">
        <v>2019</v>
      </c>
      <c r="C763">
        <v>0</v>
      </c>
      <c r="D763" t="s">
        <v>1078</v>
      </c>
      <c r="E763">
        <v>22</v>
      </c>
      <c r="F763" t="s">
        <v>781</v>
      </c>
      <c r="G763" t="s">
        <v>782</v>
      </c>
      <c r="H763" t="s">
        <v>783</v>
      </c>
      <c r="I763">
        <v>780666</v>
      </c>
      <c r="J763">
        <v>984333</v>
      </c>
      <c r="K763">
        <v>1764999</v>
      </c>
      <c r="L763">
        <v>1402133</v>
      </c>
      <c r="M763">
        <v>1764987</v>
      </c>
      <c r="N763">
        <v>3167120</v>
      </c>
      <c r="O763">
        <v>277148</v>
      </c>
      <c r="P763">
        <v>455695</v>
      </c>
      <c r="Q763">
        <v>732843</v>
      </c>
      <c r="R763">
        <v>980146</v>
      </c>
      <c r="S763">
        <v>1664239</v>
      </c>
      <c r="T763">
        <v>2644385</v>
      </c>
    </row>
    <row r="764" spans="1:20" x14ac:dyDescent="0.25">
      <c r="A764">
        <v>2019</v>
      </c>
      <c r="B764">
        <v>2019</v>
      </c>
      <c r="C764">
        <v>0</v>
      </c>
      <c r="D764" t="s">
        <v>1078</v>
      </c>
      <c r="E764">
        <v>22</v>
      </c>
      <c r="F764" t="s">
        <v>784</v>
      </c>
      <c r="G764" t="s">
        <v>784</v>
      </c>
      <c r="H764" t="s">
        <v>785</v>
      </c>
      <c r="I764">
        <v>714</v>
      </c>
      <c r="J764">
        <v>371</v>
      </c>
      <c r="K764">
        <v>1085</v>
      </c>
      <c r="L764">
        <v>1149</v>
      </c>
      <c r="M764">
        <v>620</v>
      </c>
      <c r="N764">
        <v>1769</v>
      </c>
      <c r="O764">
        <v>498</v>
      </c>
      <c r="P764">
        <v>347</v>
      </c>
      <c r="Q764">
        <v>845</v>
      </c>
      <c r="R764">
        <v>1030</v>
      </c>
      <c r="S764">
        <v>702</v>
      </c>
      <c r="T764">
        <v>1732</v>
      </c>
    </row>
    <row r="765" spans="1:20" x14ac:dyDescent="0.25">
      <c r="A765">
        <v>2019</v>
      </c>
      <c r="B765">
        <v>2019</v>
      </c>
      <c r="C765">
        <v>0</v>
      </c>
      <c r="D765" t="s">
        <v>1078</v>
      </c>
      <c r="E765">
        <v>22</v>
      </c>
      <c r="F765" t="s">
        <v>786</v>
      </c>
      <c r="G765" t="s">
        <v>787</v>
      </c>
      <c r="H765" t="s">
        <v>788</v>
      </c>
      <c r="I765">
        <v>4717</v>
      </c>
      <c r="J765">
        <v>1244</v>
      </c>
      <c r="K765">
        <v>5961</v>
      </c>
      <c r="L765">
        <v>12771</v>
      </c>
      <c r="M765">
        <v>3409</v>
      </c>
      <c r="N765">
        <v>16180</v>
      </c>
      <c r="O765">
        <v>10814</v>
      </c>
      <c r="P765">
        <v>2803</v>
      </c>
      <c r="Q765">
        <v>13617</v>
      </c>
      <c r="R765">
        <v>66654</v>
      </c>
      <c r="S765">
        <v>16420</v>
      </c>
      <c r="T765">
        <v>83074</v>
      </c>
    </row>
    <row r="766" spans="1:20" x14ac:dyDescent="0.25">
      <c r="A766">
        <v>2019</v>
      </c>
      <c r="B766">
        <v>2019</v>
      </c>
      <c r="C766">
        <v>0</v>
      </c>
      <c r="D766" t="s">
        <v>1078</v>
      </c>
      <c r="E766">
        <v>22</v>
      </c>
      <c r="F766" t="s">
        <v>789</v>
      </c>
      <c r="G766" t="s">
        <v>789</v>
      </c>
      <c r="H766" t="s">
        <v>790</v>
      </c>
      <c r="I766">
        <v>214479</v>
      </c>
      <c r="J766">
        <v>147654</v>
      </c>
      <c r="K766">
        <v>362133</v>
      </c>
      <c r="L766">
        <v>272489</v>
      </c>
      <c r="M766">
        <v>174684</v>
      </c>
      <c r="N766">
        <v>447173</v>
      </c>
      <c r="O766">
        <v>8301</v>
      </c>
      <c r="P766">
        <v>9879</v>
      </c>
      <c r="Q766">
        <v>18180</v>
      </c>
      <c r="R766">
        <v>17664</v>
      </c>
      <c r="S766">
        <v>17218</v>
      </c>
      <c r="T766">
        <v>34882</v>
      </c>
    </row>
    <row r="767" spans="1:20" x14ac:dyDescent="0.25">
      <c r="A767">
        <v>2019</v>
      </c>
      <c r="B767">
        <v>2019</v>
      </c>
      <c r="C767">
        <v>0</v>
      </c>
      <c r="D767" t="s">
        <v>1078</v>
      </c>
      <c r="E767">
        <v>22</v>
      </c>
      <c r="F767" t="s">
        <v>791</v>
      </c>
      <c r="G767" t="s">
        <v>792</v>
      </c>
      <c r="H767" t="s">
        <v>839</v>
      </c>
      <c r="I767">
        <v>112596</v>
      </c>
      <c r="J767">
        <v>104775</v>
      </c>
      <c r="K767">
        <v>217371</v>
      </c>
      <c r="L767">
        <v>177169</v>
      </c>
      <c r="M767">
        <v>152326</v>
      </c>
      <c r="N767">
        <v>329495</v>
      </c>
      <c r="O767">
        <v>57522</v>
      </c>
      <c r="P767">
        <v>65203</v>
      </c>
      <c r="Q767">
        <v>122725</v>
      </c>
      <c r="R767">
        <v>118693</v>
      </c>
      <c r="S767">
        <v>123115</v>
      </c>
      <c r="T767">
        <v>241808</v>
      </c>
    </row>
    <row r="768" spans="1:20" x14ac:dyDescent="0.25">
      <c r="A768">
        <v>2019</v>
      </c>
      <c r="B768">
        <v>2019</v>
      </c>
      <c r="C768">
        <v>0</v>
      </c>
      <c r="D768" t="s">
        <v>1078</v>
      </c>
      <c r="E768">
        <v>22</v>
      </c>
      <c r="F768" t="s">
        <v>165</v>
      </c>
      <c r="G768" t="s">
        <v>165</v>
      </c>
      <c r="H768" t="s">
        <v>793</v>
      </c>
      <c r="I768">
        <v>85</v>
      </c>
      <c r="J768">
        <v>108</v>
      </c>
      <c r="K768">
        <v>193</v>
      </c>
      <c r="L768">
        <v>91</v>
      </c>
      <c r="M768">
        <v>115</v>
      </c>
      <c r="N768">
        <v>206</v>
      </c>
      <c r="O768">
        <v>25</v>
      </c>
      <c r="P768">
        <v>22</v>
      </c>
      <c r="Q768">
        <v>47</v>
      </c>
      <c r="R768">
        <v>27</v>
      </c>
      <c r="S768">
        <v>23</v>
      </c>
      <c r="T768">
        <v>50</v>
      </c>
    </row>
    <row r="769" spans="1:20" x14ac:dyDescent="0.25">
      <c r="A769">
        <v>2019</v>
      </c>
      <c r="B769">
        <v>2019</v>
      </c>
      <c r="C769">
        <v>0</v>
      </c>
      <c r="D769" t="s">
        <v>1080</v>
      </c>
      <c r="E769">
        <v>1</v>
      </c>
      <c r="F769" t="s">
        <v>104</v>
      </c>
      <c r="G769" t="s">
        <v>105</v>
      </c>
      <c r="H769" t="s">
        <v>106</v>
      </c>
      <c r="I769">
        <v>936167</v>
      </c>
      <c r="J769">
        <v>1072770</v>
      </c>
      <c r="K769">
        <v>2008937</v>
      </c>
      <c r="L769">
        <v>1849781</v>
      </c>
      <c r="M769">
        <v>1918000</v>
      </c>
      <c r="N769">
        <v>3767781</v>
      </c>
      <c r="O769">
        <v>11050483</v>
      </c>
      <c r="P769">
        <v>13194398</v>
      </c>
      <c r="Q769">
        <v>24244881</v>
      </c>
      <c r="R769">
        <v>23432750</v>
      </c>
      <c r="S769">
        <v>27670488</v>
      </c>
      <c r="T769">
        <v>51103238</v>
      </c>
    </row>
    <row r="770" spans="1:20" x14ac:dyDescent="0.25">
      <c r="A770">
        <v>2019</v>
      </c>
      <c r="B770">
        <v>2019</v>
      </c>
      <c r="C770">
        <v>0</v>
      </c>
      <c r="D770" t="s">
        <v>1080</v>
      </c>
      <c r="E770">
        <v>2</v>
      </c>
      <c r="F770" t="s">
        <v>107</v>
      </c>
      <c r="G770" t="s">
        <v>108</v>
      </c>
      <c r="H770" t="s">
        <v>109</v>
      </c>
      <c r="I770">
        <v>705326</v>
      </c>
      <c r="J770">
        <v>833906</v>
      </c>
      <c r="K770">
        <v>1539232</v>
      </c>
      <c r="L770">
        <v>2244416</v>
      </c>
      <c r="M770">
        <v>2247903</v>
      </c>
      <c r="N770">
        <v>4492319</v>
      </c>
      <c r="O770">
        <v>7011448</v>
      </c>
      <c r="P770">
        <v>10681235</v>
      </c>
      <c r="Q770">
        <v>17692683</v>
      </c>
      <c r="R770">
        <v>31417732</v>
      </c>
      <c r="S770">
        <v>43290690</v>
      </c>
      <c r="T770">
        <v>74708422</v>
      </c>
    </row>
    <row r="771" spans="1:20" x14ac:dyDescent="0.25">
      <c r="A771">
        <v>2019</v>
      </c>
      <c r="B771">
        <v>2019</v>
      </c>
      <c r="C771">
        <v>0</v>
      </c>
      <c r="D771" t="s">
        <v>1080</v>
      </c>
      <c r="E771">
        <v>3</v>
      </c>
      <c r="F771" t="s">
        <v>110</v>
      </c>
      <c r="G771" t="s">
        <v>111</v>
      </c>
      <c r="H771" t="s">
        <v>840</v>
      </c>
      <c r="I771">
        <v>571562</v>
      </c>
      <c r="J771">
        <v>824825</v>
      </c>
      <c r="K771">
        <v>1396387</v>
      </c>
      <c r="L771">
        <v>1109397</v>
      </c>
      <c r="M771">
        <v>1319104</v>
      </c>
      <c r="N771">
        <v>2428501</v>
      </c>
      <c r="O771">
        <v>2666967</v>
      </c>
      <c r="P771">
        <v>4687014</v>
      </c>
      <c r="Q771">
        <v>7353981</v>
      </c>
      <c r="R771">
        <v>8095481</v>
      </c>
      <c r="S771">
        <v>13706889</v>
      </c>
      <c r="T771">
        <v>21802370</v>
      </c>
    </row>
    <row r="772" spans="1:20" x14ac:dyDescent="0.25">
      <c r="A772">
        <v>2019</v>
      </c>
      <c r="B772">
        <v>2019</v>
      </c>
      <c r="C772">
        <v>0</v>
      </c>
      <c r="D772" t="s">
        <v>1080</v>
      </c>
      <c r="E772">
        <v>4</v>
      </c>
      <c r="F772" t="s">
        <v>112</v>
      </c>
      <c r="G772" t="s">
        <v>113</v>
      </c>
      <c r="H772" t="s">
        <v>114</v>
      </c>
      <c r="I772">
        <v>2347037</v>
      </c>
      <c r="J772">
        <v>2930879</v>
      </c>
      <c r="K772">
        <v>5277916</v>
      </c>
      <c r="L772">
        <v>6585594</v>
      </c>
      <c r="M772">
        <v>7760883</v>
      </c>
      <c r="N772">
        <v>14346477</v>
      </c>
      <c r="O772">
        <v>13095427</v>
      </c>
      <c r="P772">
        <v>19670833</v>
      </c>
      <c r="Q772">
        <v>32766260</v>
      </c>
      <c r="R772">
        <v>104093325</v>
      </c>
      <c r="S772">
        <v>155665959</v>
      </c>
      <c r="T772">
        <v>259759284</v>
      </c>
    </row>
    <row r="773" spans="1:20" x14ac:dyDescent="0.25">
      <c r="A773">
        <v>2019</v>
      </c>
      <c r="B773">
        <v>2019</v>
      </c>
      <c r="C773">
        <v>0</v>
      </c>
      <c r="D773" t="s">
        <v>1080</v>
      </c>
      <c r="E773">
        <v>5</v>
      </c>
      <c r="F773" t="s">
        <v>115</v>
      </c>
      <c r="G773" t="s">
        <v>116</v>
      </c>
      <c r="H773" t="s">
        <v>117</v>
      </c>
      <c r="I773">
        <v>1140891</v>
      </c>
      <c r="J773">
        <v>1318530</v>
      </c>
      <c r="K773">
        <v>2459421</v>
      </c>
      <c r="L773">
        <v>2917967</v>
      </c>
      <c r="M773">
        <v>2932054</v>
      </c>
      <c r="N773">
        <v>5850021</v>
      </c>
      <c r="O773">
        <v>12662759</v>
      </c>
      <c r="P773">
        <v>16924671</v>
      </c>
      <c r="Q773">
        <v>29587430</v>
      </c>
      <c r="R773">
        <v>73573146</v>
      </c>
      <c r="S773">
        <v>105723500</v>
      </c>
      <c r="T773">
        <v>179296646</v>
      </c>
    </row>
    <row r="774" spans="1:20" x14ac:dyDescent="0.25">
      <c r="A774">
        <v>2019</v>
      </c>
      <c r="B774">
        <v>2019</v>
      </c>
      <c r="C774">
        <v>0</v>
      </c>
      <c r="D774" t="s">
        <v>1080</v>
      </c>
      <c r="E774">
        <v>6</v>
      </c>
      <c r="F774" t="s">
        <v>118</v>
      </c>
      <c r="G774" t="s">
        <v>119</v>
      </c>
      <c r="H774" t="s">
        <v>120</v>
      </c>
      <c r="I774">
        <v>1091918</v>
      </c>
      <c r="J774">
        <v>1160990</v>
      </c>
      <c r="K774">
        <v>2252908</v>
      </c>
      <c r="L774">
        <v>2204349</v>
      </c>
      <c r="M774">
        <v>2208929</v>
      </c>
      <c r="N774">
        <v>4413278</v>
      </c>
      <c r="O774">
        <v>7571746</v>
      </c>
      <c r="P774">
        <v>10655318</v>
      </c>
      <c r="Q774">
        <v>18227064</v>
      </c>
      <c r="R774">
        <v>35892163</v>
      </c>
      <c r="S774">
        <v>50364351</v>
      </c>
      <c r="T774">
        <v>86256514</v>
      </c>
    </row>
    <row r="775" spans="1:20" x14ac:dyDescent="0.25">
      <c r="A775">
        <v>2019</v>
      </c>
      <c r="B775">
        <v>2019</v>
      </c>
      <c r="C775">
        <v>0</v>
      </c>
      <c r="D775" t="s">
        <v>1080</v>
      </c>
      <c r="E775">
        <v>7</v>
      </c>
      <c r="F775" t="s">
        <v>121</v>
      </c>
      <c r="G775" t="s">
        <v>122</v>
      </c>
      <c r="H775" t="s">
        <v>123</v>
      </c>
      <c r="I775">
        <v>327833</v>
      </c>
      <c r="J775">
        <v>402654</v>
      </c>
      <c r="K775">
        <v>730487</v>
      </c>
      <c r="L775">
        <v>739870</v>
      </c>
      <c r="M775">
        <v>879979</v>
      </c>
      <c r="N775">
        <v>1619849</v>
      </c>
      <c r="O775">
        <v>9449517</v>
      </c>
      <c r="P775">
        <v>12851937</v>
      </c>
      <c r="Q775">
        <v>22301454</v>
      </c>
      <c r="R775">
        <v>63870638</v>
      </c>
      <c r="S775">
        <v>93783516</v>
      </c>
      <c r="T775">
        <v>157654154</v>
      </c>
    </row>
    <row r="776" spans="1:20" x14ac:dyDescent="0.25">
      <c r="A776">
        <v>2019</v>
      </c>
      <c r="B776">
        <v>2019</v>
      </c>
      <c r="C776">
        <v>0</v>
      </c>
      <c r="D776" t="s">
        <v>1080</v>
      </c>
      <c r="E776">
        <v>8</v>
      </c>
      <c r="F776" t="s">
        <v>124</v>
      </c>
      <c r="G776" t="s">
        <v>125</v>
      </c>
      <c r="H776" t="s">
        <v>126</v>
      </c>
      <c r="I776">
        <v>199447</v>
      </c>
      <c r="J776">
        <v>228438</v>
      </c>
      <c r="K776">
        <v>427885</v>
      </c>
      <c r="L776">
        <v>286992</v>
      </c>
      <c r="M776">
        <v>318324</v>
      </c>
      <c r="N776">
        <v>605316</v>
      </c>
      <c r="O776">
        <v>6771942</v>
      </c>
      <c r="P776">
        <v>8114428</v>
      </c>
      <c r="Q776">
        <v>14886370</v>
      </c>
      <c r="R776">
        <v>21865984</v>
      </c>
      <c r="S776">
        <v>25862760</v>
      </c>
      <c r="T776">
        <v>47728744</v>
      </c>
    </row>
    <row r="777" spans="1:20" x14ac:dyDescent="0.25">
      <c r="A777">
        <v>2019</v>
      </c>
      <c r="B777">
        <v>2019</v>
      </c>
      <c r="C777">
        <v>0</v>
      </c>
      <c r="D777" t="s">
        <v>1080</v>
      </c>
      <c r="E777">
        <v>9</v>
      </c>
      <c r="F777" t="s">
        <v>127</v>
      </c>
      <c r="G777" t="s">
        <v>128</v>
      </c>
      <c r="H777" t="s">
        <v>129</v>
      </c>
      <c r="I777">
        <v>2694723</v>
      </c>
      <c r="J777">
        <v>2938751</v>
      </c>
      <c r="K777">
        <v>5633474</v>
      </c>
      <c r="L777">
        <v>11370404</v>
      </c>
      <c r="M777">
        <v>10226450</v>
      </c>
      <c r="N777">
        <v>21596854</v>
      </c>
      <c r="O777">
        <v>13337135</v>
      </c>
      <c r="P777">
        <v>17053340</v>
      </c>
      <c r="Q777">
        <v>30390475</v>
      </c>
      <c r="R777">
        <v>139394864</v>
      </c>
      <c r="S777">
        <v>156154624</v>
      </c>
      <c r="T777">
        <v>295549488</v>
      </c>
    </row>
    <row r="778" spans="1:20" x14ac:dyDescent="0.25">
      <c r="A778">
        <v>2019</v>
      </c>
      <c r="B778">
        <v>2019</v>
      </c>
      <c r="C778">
        <v>0</v>
      </c>
      <c r="D778" t="s">
        <v>1080</v>
      </c>
      <c r="E778">
        <v>10</v>
      </c>
      <c r="F778" t="s">
        <v>130</v>
      </c>
      <c r="G778" t="s">
        <v>131</v>
      </c>
      <c r="H778" t="s">
        <v>132</v>
      </c>
      <c r="I778">
        <v>1266032</v>
      </c>
      <c r="J778">
        <v>1248264</v>
      </c>
      <c r="K778">
        <v>2514296</v>
      </c>
      <c r="L778">
        <v>3094392</v>
      </c>
      <c r="M778">
        <v>2733663</v>
      </c>
      <c r="N778">
        <v>5828055</v>
      </c>
      <c r="O778">
        <v>17620346</v>
      </c>
      <c r="P778">
        <v>19925166</v>
      </c>
      <c r="Q778">
        <v>37545512</v>
      </c>
      <c r="R778">
        <v>67457119</v>
      </c>
      <c r="S778">
        <v>78177571</v>
      </c>
      <c r="T778">
        <v>145634690</v>
      </c>
    </row>
    <row r="779" spans="1:20" x14ac:dyDescent="0.25">
      <c r="A779">
        <v>2019</v>
      </c>
      <c r="B779">
        <v>2019</v>
      </c>
      <c r="C779">
        <v>0</v>
      </c>
      <c r="D779" t="s">
        <v>1080</v>
      </c>
      <c r="E779">
        <v>11</v>
      </c>
      <c r="F779" t="s">
        <v>133</v>
      </c>
      <c r="G779" t="s">
        <v>134</v>
      </c>
      <c r="H779" t="s">
        <v>135</v>
      </c>
      <c r="I779">
        <v>1494142</v>
      </c>
      <c r="J779">
        <v>1660713</v>
      </c>
      <c r="K779">
        <v>3154855</v>
      </c>
      <c r="L779">
        <v>3486092</v>
      </c>
      <c r="M779">
        <v>3583686</v>
      </c>
      <c r="N779">
        <v>7069778</v>
      </c>
      <c r="O779">
        <v>12125419</v>
      </c>
      <c r="P779">
        <v>14380338</v>
      </c>
      <c r="Q779">
        <v>26505757</v>
      </c>
      <c r="R779">
        <v>60012787</v>
      </c>
      <c r="S779">
        <v>73318798</v>
      </c>
      <c r="T779">
        <v>133331585</v>
      </c>
    </row>
    <row r="780" spans="1:20" x14ac:dyDescent="0.25">
      <c r="A780">
        <v>2019</v>
      </c>
      <c r="B780">
        <v>2019</v>
      </c>
      <c r="C780">
        <v>0</v>
      </c>
      <c r="D780" t="s">
        <v>1080</v>
      </c>
      <c r="E780">
        <v>12</v>
      </c>
      <c r="F780" t="s">
        <v>136</v>
      </c>
      <c r="G780" t="s">
        <v>137</v>
      </c>
      <c r="H780" t="s">
        <v>138</v>
      </c>
      <c r="I780">
        <v>416392</v>
      </c>
      <c r="J780">
        <v>439145</v>
      </c>
      <c r="K780">
        <v>855537</v>
      </c>
      <c r="L780">
        <v>672842</v>
      </c>
      <c r="M780">
        <v>677522</v>
      </c>
      <c r="N780">
        <v>1350364</v>
      </c>
      <c r="O780">
        <v>9065020</v>
      </c>
      <c r="P780">
        <v>12688539</v>
      </c>
      <c r="Q780">
        <v>21753559</v>
      </c>
      <c r="R780">
        <v>27271599</v>
      </c>
      <c r="S780">
        <v>39165928</v>
      </c>
      <c r="T780">
        <v>66437527</v>
      </c>
    </row>
    <row r="781" spans="1:20" x14ac:dyDescent="0.25">
      <c r="A781">
        <v>2019</v>
      </c>
      <c r="B781">
        <v>2019</v>
      </c>
      <c r="C781">
        <v>0</v>
      </c>
      <c r="D781" t="s">
        <v>1080</v>
      </c>
      <c r="E781">
        <v>13</v>
      </c>
      <c r="F781" t="s">
        <v>139</v>
      </c>
      <c r="G781" t="s">
        <v>140</v>
      </c>
      <c r="H781" t="s">
        <v>141</v>
      </c>
      <c r="I781">
        <v>1023667</v>
      </c>
      <c r="J781">
        <v>1487568</v>
      </c>
      <c r="K781">
        <v>2511235</v>
      </c>
      <c r="L781">
        <v>2262835</v>
      </c>
      <c r="M781">
        <v>3534607</v>
      </c>
      <c r="N781">
        <v>5797442</v>
      </c>
      <c r="O781">
        <v>17019065</v>
      </c>
      <c r="P781">
        <v>21528981</v>
      </c>
      <c r="Q781">
        <v>38548046</v>
      </c>
      <c r="R781">
        <v>142129720</v>
      </c>
      <c r="S781">
        <v>235975833</v>
      </c>
      <c r="T781">
        <v>378105553</v>
      </c>
    </row>
    <row r="782" spans="1:20" x14ac:dyDescent="0.25">
      <c r="A782">
        <v>2019</v>
      </c>
      <c r="B782">
        <v>2019</v>
      </c>
      <c r="C782">
        <v>0</v>
      </c>
      <c r="D782" t="s">
        <v>1080</v>
      </c>
      <c r="E782">
        <v>14</v>
      </c>
      <c r="F782" t="s">
        <v>142</v>
      </c>
      <c r="G782" t="s">
        <v>143</v>
      </c>
      <c r="H782" t="s">
        <v>144</v>
      </c>
      <c r="I782">
        <v>1372370</v>
      </c>
      <c r="J782">
        <v>1686077</v>
      </c>
      <c r="K782">
        <v>3058447</v>
      </c>
      <c r="L782">
        <v>3488405</v>
      </c>
      <c r="M782">
        <v>3673858</v>
      </c>
      <c r="N782">
        <v>7162263</v>
      </c>
      <c r="O782">
        <v>8696592</v>
      </c>
      <c r="P782">
        <v>21646475</v>
      </c>
      <c r="Q782">
        <v>30343067</v>
      </c>
      <c r="R782">
        <v>41494101</v>
      </c>
      <c r="S782">
        <v>94788505</v>
      </c>
      <c r="T782">
        <v>136282606</v>
      </c>
    </row>
    <row r="783" spans="1:20" x14ac:dyDescent="0.25">
      <c r="A783">
        <v>2019</v>
      </c>
      <c r="B783">
        <v>2019</v>
      </c>
      <c r="C783">
        <v>0</v>
      </c>
      <c r="D783" t="s">
        <v>1080</v>
      </c>
      <c r="E783">
        <v>15</v>
      </c>
      <c r="F783" t="s">
        <v>145</v>
      </c>
      <c r="G783" t="s">
        <v>146</v>
      </c>
      <c r="H783" t="s">
        <v>147</v>
      </c>
      <c r="I783">
        <v>41</v>
      </c>
      <c r="J783">
        <v>809573</v>
      </c>
      <c r="K783">
        <v>809614</v>
      </c>
      <c r="L783">
        <v>73</v>
      </c>
      <c r="M783">
        <v>4017744</v>
      </c>
      <c r="N783">
        <v>4017817</v>
      </c>
      <c r="O783">
        <v>8373</v>
      </c>
      <c r="P783">
        <v>1935365</v>
      </c>
      <c r="Q783">
        <v>1943738</v>
      </c>
      <c r="R783">
        <v>12610</v>
      </c>
      <c r="S783">
        <v>13495421</v>
      </c>
      <c r="T783">
        <v>13508031</v>
      </c>
    </row>
    <row r="784" spans="1:20" x14ac:dyDescent="0.25">
      <c r="A784">
        <v>2019</v>
      </c>
      <c r="B784">
        <v>2019</v>
      </c>
      <c r="C784">
        <v>0</v>
      </c>
      <c r="D784" t="s">
        <v>1080</v>
      </c>
      <c r="E784">
        <v>16</v>
      </c>
      <c r="F784" t="s">
        <v>148</v>
      </c>
      <c r="G784" t="s">
        <v>149</v>
      </c>
      <c r="H784" t="s">
        <v>150</v>
      </c>
      <c r="I784">
        <v>67694</v>
      </c>
      <c r="J784">
        <v>126856</v>
      </c>
      <c r="K784">
        <v>194550</v>
      </c>
      <c r="L784">
        <v>264057</v>
      </c>
      <c r="M784">
        <v>303333</v>
      </c>
      <c r="N784">
        <v>567390</v>
      </c>
      <c r="O784">
        <v>281531</v>
      </c>
      <c r="P784">
        <v>288576</v>
      </c>
      <c r="Q784">
        <v>570107</v>
      </c>
      <c r="R784">
        <v>783729</v>
      </c>
      <c r="S784">
        <v>717694</v>
      </c>
      <c r="T784">
        <v>1501423</v>
      </c>
    </row>
    <row r="785" spans="1:20" x14ac:dyDescent="0.25">
      <c r="A785">
        <v>2019</v>
      </c>
      <c r="B785">
        <v>2019</v>
      </c>
      <c r="C785">
        <v>0</v>
      </c>
      <c r="D785" t="s">
        <v>1080</v>
      </c>
      <c r="E785">
        <v>17</v>
      </c>
      <c r="F785" t="s">
        <v>151</v>
      </c>
      <c r="G785" t="s">
        <v>152</v>
      </c>
      <c r="H785" t="s">
        <v>153</v>
      </c>
      <c r="I785">
        <v>128991</v>
      </c>
      <c r="J785">
        <v>128682</v>
      </c>
      <c r="K785">
        <v>257673</v>
      </c>
      <c r="L785">
        <v>217720</v>
      </c>
      <c r="M785">
        <v>200179</v>
      </c>
      <c r="N785">
        <v>417899</v>
      </c>
      <c r="O785">
        <v>4648297</v>
      </c>
      <c r="P785">
        <v>6177605</v>
      </c>
      <c r="Q785">
        <v>10825902</v>
      </c>
      <c r="R785">
        <v>13333812</v>
      </c>
      <c r="S785">
        <v>17778389</v>
      </c>
      <c r="T785">
        <v>31112201</v>
      </c>
    </row>
    <row r="786" spans="1:20" x14ac:dyDescent="0.25">
      <c r="A786">
        <v>2019</v>
      </c>
      <c r="B786">
        <v>2019</v>
      </c>
      <c r="C786">
        <v>0</v>
      </c>
      <c r="D786" t="s">
        <v>1080</v>
      </c>
      <c r="E786">
        <v>18</v>
      </c>
      <c r="F786" t="s">
        <v>154</v>
      </c>
      <c r="G786" t="s">
        <v>155</v>
      </c>
      <c r="H786" t="s">
        <v>841</v>
      </c>
      <c r="I786">
        <v>2051415</v>
      </c>
      <c r="J786">
        <v>2516031</v>
      </c>
      <c r="K786">
        <v>4567446</v>
      </c>
      <c r="L786">
        <v>5116592</v>
      </c>
      <c r="M786">
        <v>6072671</v>
      </c>
      <c r="N786">
        <v>11189263</v>
      </c>
      <c r="O786">
        <v>15770321</v>
      </c>
      <c r="P786">
        <v>21683772</v>
      </c>
      <c r="Q786">
        <v>37454093</v>
      </c>
      <c r="R786">
        <v>60876203</v>
      </c>
      <c r="S786">
        <v>94281248</v>
      </c>
      <c r="T786">
        <v>155157451</v>
      </c>
    </row>
    <row r="787" spans="1:20" x14ac:dyDescent="0.25">
      <c r="A787">
        <v>2019</v>
      </c>
      <c r="B787">
        <v>2019</v>
      </c>
      <c r="C787">
        <v>0</v>
      </c>
      <c r="D787" t="s">
        <v>1080</v>
      </c>
      <c r="E787">
        <v>19</v>
      </c>
      <c r="F787" t="s">
        <v>156</v>
      </c>
      <c r="G787" t="s">
        <v>157</v>
      </c>
      <c r="H787" t="s">
        <v>158</v>
      </c>
      <c r="I787">
        <v>1138710</v>
      </c>
      <c r="J787">
        <v>1257382</v>
      </c>
      <c r="K787">
        <v>2396092</v>
      </c>
      <c r="L787">
        <v>2540111</v>
      </c>
      <c r="M787">
        <v>2840047</v>
      </c>
      <c r="N787">
        <v>5380158</v>
      </c>
      <c r="O787">
        <v>10690826</v>
      </c>
      <c r="P787">
        <v>12652425</v>
      </c>
      <c r="Q787">
        <v>23343251</v>
      </c>
      <c r="R787">
        <v>30571411</v>
      </c>
      <c r="S787">
        <v>39748509</v>
      </c>
      <c r="T787">
        <v>70319920</v>
      </c>
    </row>
    <row r="788" spans="1:20" x14ac:dyDescent="0.25">
      <c r="A788">
        <v>2019</v>
      </c>
      <c r="B788">
        <v>2019</v>
      </c>
      <c r="C788">
        <v>0</v>
      </c>
      <c r="D788" t="s">
        <v>1080</v>
      </c>
      <c r="E788">
        <v>20</v>
      </c>
      <c r="F788" t="s">
        <v>159</v>
      </c>
      <c r="G788" t="s">
        <v>160</v>
      </c>
      <c r="H788" t="s">
        <v>161</v>
      </c>
      <c r="I788">
        <v>187157</v>
      </c>
      <c r="J788">
        <v>221621</v>
      </c>
      <c r="K788">
        <v>408778</v>
      </c>
      <c r="L788">
        <v>204271</v>
      </c>
      <c r="M788">
        <v>242462</v>
      </c>
      <c r="N788">
        <v>446733</v>
      </c>
      <c r="O788">
        <v>142055</v>
      </c>
      <c r="P788">
        <v>180882</v>
      </c>
      <c r="Q788">
        <v>322937</v>
      </c>
      <c r="R788">
        <v>202044</v>
      </c>
      <c r="S788">
        <v>287946</v>
      </c>
      <c r="T788">
        <v>489990</v>
      </c>
    </row>
    <row r="789" spans="1:20" x14ac:dyDescent="0.25">
      <c r="A789">
        <v>2019</v>
      </c>
      <c r="B789">
        <v>2019</v>
      </c>
      <c r="C789">
        <v>0</v>
      </c>
      <c r="D789" t="s">
        <v>1080</v>
      </c>
      <c r="E789">
        <v>21</v>
      </c>
      <c r="F789" t="s">
        <v>162</v>
      </c>
      <c r="G789" t="s">
        <v>163</v>
      </c>
      <c r="H789" t="s">
        <v>842</v>
      </c>
      <c r="I789">
        <v>2922190</v>
      </c>
      <c r="J789">
        <v>3868724</v>
      </c>
      <c r="K789">
        <v>6790914</v>
      </c>
      <c r="L789">
        <v>10115529</v>
      </c>
      <c r="M789">
        <v>11992846</v>
      </c>
      <c r="N789">
        <v>22108375</v>
      </c>
      <c r="O789">
        <v>18102246</v>
      </c>
      <c r="P789">
        <v>29857275</v>
      </c>
      <c r="Q789">
        <v>47959521</v>
      </c>
      <c r="R789">
        <v>69763973</v>
      </c>
      <c r="S789">
        <v>136569696</v>
      </c>
      <c r="T789">
        <v>206333669</v>
      </c>
    </row>
    <row r="790" spans="1:20" x14ac:dyDescent="0.25">
      <c r="A790">
        <v>2019</v>
      </c>
      <c r="B790">
        <v>2019</v>
      </c>
      <c r="C790">
        <v>0</v>
      </c>
      <c r="D790" t="s">
        <v>1080</v>
      </c>
      <c r="E790">
        <v>22</v>
      </c>
      <c r="F790" t="s">
        <v>164</v>
      </c>
      <c r="G790" t="s">
        <v>165</v>
      </c>
      <c r="H790" t="s">
        <v>166</v>
      </c>
      <c r="I790">
        <v>969299</v>
      </c>
      <c r="J790">
        <v>1121069</v>
      </c>
      <c r="K790">
        <v>2090368</v>
      </c>
      <c r="L790">
        <v>1865807</v>
      </c>
      <c r="M790">
        <v>2096145</v>
      </c>
      <c r="N790">
        <v>3961952</v>
      </c>
      <c r="O790">
        <v>350006</v>
      </c>
      <c r="P790">
        <v>529038</v>
      </c>
      <c r="Q790">
        <v>879044</v>
      </c>
      <c r="R790">
        <v>1184332</v>
      </c>
      <c r="S790">
        <v>1821796</v>
      </c>
      <c r="T790">
        <v>3006128</v>
      </c>
    </row>
    <row r="791" spans="1:20" x14ac:dyDescent="0.25">
      <c r="A791">
        <v>2019</v>
      </c>
      <c r="B791">
        <v>2019</v>
      </c>
      <c r="C791">
        <v>1</v>
      </c>
      <c r="D791" t="s">
        <v>1078</v>
      </c>
      <c r="E791">
        <v>1</v>
      </c>
      <c r="F791" t="s">
        <v>104</v>
      </c>
      <c r="G791" t="s">
        <v>167</v>
      </c>
      <c r="H791" t="s">
        <v>168</v>
      </c>
      <c r="I791">
        <v>169603</v>
      </c>
      <c r="J791">
        <v>218438</v>
      </c>
      <c r="K791">
        <v>388041</v>
      </c>
      <c r="L791">
        <v>190244</v>
      </c>
      <c r="M791">
        <v>243044</v>
      </c>
      <c r="N791">
        <v>433288</v>
      </c>
      <c r="O791">
        <v>3836453</v>
      </c>
      <c r="P791">
        <v>3757996</v>
      </c>
      <c r="Q791">
        <v>7594449</v>
      </c>
      <c r="R791">
        <v>5260808</v>
      </c>
      <c r="S791">
        <v>5048558</v>
      </c>
      <c r="T791">
        <v>10309366</v>
      </c>
    </row>
    <row r="792" spans="1:20" x14ac:dyDescent="0.25">
      <c r="A792">
        <v>2019</v>
      </c>
      <c r="B792">
        <v>2019</v>
      </c>
      <c r="C792">
        <v>1</v>
      </c>
      <c r="D792" t="s">
        <v>1078</v>
      </c>
      <c r="E792">
        <v>1</v>
      </c>
      <c r="F792" t="s">
        <v>169</v>
      </c>
      <c r="G792" t="s">
        <v>170</v>
      </c>
      <c r="H792" t="s">
        <v>171</v>
      </c>
      <c r="I792">
        <v>3262</v>
      </c>
      <c r="J792">
        <v>1990</v>
      </c>
      <c r="K792">
        <v>5252</v>
      </c>
      <c r="L792">
        <v>5281</v>
      </c>
      <c r="M792">
        <v>3198</v>
      </c>
      <c r="N792">
        <v>8479</v>
      </c>
      <c r="O792">
        <v>92218</v>
      </c>
      <c r="P792">
        <v>101754</v>
      </c>
      <c r="Q792">
        <v>193972</v>
      </c>
      <c r="R792">
        <v>282239</v>
      </c>
      <c r="S792">
        <v>307694</v>
      </c>
      <c r="T792">
        <v>589933</v>
      </c>
    </row>
    <row r="793" spans="1:20" x14ac:dyDescent="0.25">
      <c r="A793">
        <v>2019</v>
      </c>
      <c r="B793">
        <v>2019</v>
      </c>
      <c r="C793">
        <v>1</v>
      </c>
      <c r="D793" t="s">
        <v>1078</v>
      </c>
      <c r="E793">
        <v>1</v>
      </c>
      <c r="F793" t="s">
        <v>172</v>
      </c>
      <c r="G793" t="s">
        <v>173</v>
      </c>
      <c r="H793" t="s">
        <v>174</v>
      </c>
      <c r="I793">
        <v>983</v>
      </c>
      <c r="J793">
        <v>1166</v>
      </c>
      <c r="K793">
        <v>2149</v>
      </c>
      <c r="L793">
        <v>1049</v>
      </c>
      <c r="M793">
        <v>1234</v>
      </c>
      <c r="N793">
        <v>2283</v>
      </c>
      <c r="O793">
        <v>65140</v>
      </c>
      <c r="P793">
        <v>83911</v>
      </c>
      <c r="Q793">
        <v>149051</v>
      </c>
      <c r="R793">
        <v>96241</v>
      </c>
      <c r="S793">
        <v>125184</v>
      </c>
      <c r="T793">
        <v>221425</v>
      </c>
    </row>
    <row r="794" spans="1:20" x14ac:dyDescent="0.25">
      <c r="A794">
        <v>2019</v>
      </c>
      <c r="B794">
        <v>2019</v>
      </c>
      <c r="C794">
        <v>1</v>
      </c>
      <c r="D794" t="s">
        <v>1078</v>
      </c>
      <c r="E794">
        <v>1</v>
      </c>
      <c r="F794" t="s">
        <v>175</v>
      </c>
      <c r="G794" t="s">
        <v>176</v>
      </c>
      <c r="H794" t="s">
        <v>177</v>
      </c>
      <c r="I794">
        <v>219442</v>
      </c>
      <c r="J794">
        <v>178529</v>
      </c>
      <c r="K794">
        <v>397971</v>
      </c>
      <c r="L794">
        <v>286886</v>
      </c>
      <c r="M794">
        <v>228143</v>
      </c>
      <c r="N794">
        <v>515029</v>
      </c>
      <c r="O794">
        <v>955555</v>
      </c>
      <c r="P794">
        <v>1221939</v>
      </c>
      <c r="Q794">
        <v>2177494</v>
      </c>
      <c r="R794">
        <v>1481509</v>
      </c>
      <c r="S794">
        <v>1861739</v>
      </c>
      <c r="T794">
        <v>3343248</v>
      </c>
    </row>
    <row r="795" spans="1:20" x14ac:dyDescent="0.25">
      <c r="A795">
        <v>2019</v>
      </c>
      <c r="B795">
        <v>2019</v>
      </c>
      <c r="C795">
        <v>1</v>
      </c>
      <c r="D795" t="s">
        <v>1078</v>
      </c>
      <c r="E795">
        <v>1</v>
      </c>
      <c r="F795" t="s">
        <v>178</v>
      </c>
      <c r="G795" t="s">
        <v>179</v>
      </c>
      <c r="H795" t="s">
        <v>824</v>
      </c>
      <c r="I795">
        <v>7179</v>
      </c>
      <c r="J795">
        <v>9044</v>
      </c>
      <c r="K795">
        <v>16223</v>
      </c>
      <c r="L795">
        <v>8396</v>
      </c>
      <c r="M795">
        <v>9898</v>
      </c>
      <c r="N795">
        <v>18294</v>
      </c>
      <c r="O795">
        <v>260506</v>
      </c>
      <c r="P795">
        <v>408942</v>
      </c>
      <c r="Q795">
        <v>669448</v>
      </c>
      <c r="R795">
        <v>527899</v>
      </c>
      <c r="S795">
        <v>610550</v>
      </c>
      <c r="T795">
        <v>1138449</v>
      </c>
    </row>
    <row r="796" spans="1:20" x14ac:dyDescent="0.25">
      <c r="A796">
        <v>2019</v>
      </c>
      <c r="B796">
        <v>2019</v>
      </c>
      <c r="C796">
        <v>1</v>
      </c>
      <c r="D796" t="s">
        <v>1078</v>
      </c>
      <c r="E796">
        <v>1</v>
      </c>
      <c r="F796" t="s">
        <v>180</v>
      </c>
      <c r="G796" t="s">
        <v>181</v>
      </c>
      <c r="H796" t="s">
        <v>182</v>
      </c>
      <c r="I796">
        <v>4410</v>
      </c>
      <c r="J796">
        <v>4485</v>
      </c>
      <c r="K796">
        <v>8895</v>
      </c>
      <c r="L796">
        <v>4871</v>
      </c>
      <c r="M796">
        <v>4908</v>
      </c>
      <c r="N796">
        <v>9779</v>
      </c>
      <c r="O796">
        <v>289489</v>
      </c>
      <c r="P796">
        <v>405658</v>
      </c>
      <c r="Q796">
        <v>695147</v>
      </c>
      <c r="R796">
        <v>619093</v>
      </c>
      <c r="S796">
        <v>870214</v>
      </c>
      <c r="T796">
        <v>1489307</v>
      </c>
    </row>
    <row r="797" spans="1:20" x14ac:dyDescent="0.25">
      <c r="A797">
        <v>2019</v>
      </c>
      <c r="B797">
        <v>2019</v>
      </c>
      <c r="C797">
        <v>1</v>
      </c>
      <c r="D797" t="s">
        <v>1078</v>
      </c>
      <c r="E797">
        <v>1</v>
      </c>
      <c r="F797" t="s">
        <v>183</v>
      </c>
      <c r="G797" t="s">
        <v>184</v>
      </c>
      <c r="H797" t="s">
        <v>185</v>
      </c>
      <c r="I797">
        <v>483</v>
      </c>
      <c r="J797">
        <v>794</v>
      </c>
      <c r="K797">
        <v>1277</v>
      </c>
      <c r="L797">
        <v>504</v>
      </c>
      <c r="M797">
        <v>808</v>
      </c>
      <c r="N797">
        <v>1312</v>
      </c>
      <c r="O797">
        <v>39938</v>
      </c>
      <c r="P797">
        <v>183142</v>
      </c>
      <c r="Q797">
        <v>223080</v>
      </c>
      <c r="R797">
        <v>56926</v>
      </c>
      <c r="S797">
        <v>224118</v>
      </c>
      <c r="T797">
        <v>281044</v>
      </c>
    </row>
    <row r="798" spans="1:20" x14ac:dyDescent="0.25">
      <c r="A798">
        <v>2019</v>
      </c>
      <c r="B798">
        <v>2019</v>
      </c>
      <c r="C798">
        <v>1</v>
      </c>
      <c r="D798" t="s">
        <v>1078</v>
      </c>
      <c r="E798">
        <v>1</v>
      </c>
      <c r="F798" t="s">
        <v>186</v>
      </c>
      <c r="G798" t="s">
        <v>187</v>
      </c>
      <c r="H798" t="s">
        <v>188</v>
      </c>
      <c r="I798">
        <v>64</v>
      </c>
      <c r="J798">
        <v>36</v>
      </c>
      <c r="K798">
        <v>100</v>
      </c>
      <c r="L798">
        <v>72</v>
      </c>
      <c r="M798">
        <v>39</v>
      </c>
      <c r="N798">
        <v>111</v>
      </c>
      <c r="O798">
        <v>2116</v>
      </c>
      <c r="P798">
        <v>2441</v>
      </c>
      <c r="Q798">
        <v>4557</v>
      </c>
      <c r="R798">
        <v>3698</v>
      </c>
      <c r="S798">
        <v>4197</v>
      </c>
      <c r="T798">
        <v>7895</v>
      </c>
    </row>
    <row r="799" spans="1:20" x14ac:dyDescent="0.25">
      <c r="A799">
        <v>2019</v>
      </c>
      <c r="B799">
        <v>2019</v>
      </c>
      <c r="C799">
        <v>1</v>
      </c>
      <c r="D799" t="s">
        <v>1078</v>
      </c>
      <c r="E799">
        <v>1</v>
      </c>
      <c r="F799" t="s">
        <v>189</v>
      </c>
      <c r="G799" t="s">
        <v>190</v>
      </c>
      <c r="H799" t="s">
        <v>191</v>
      </c>
      <c r="I799">
        <v>2715</v>
      </c>
      <c r="J799">
        <v>2604</v>
      </c>
      <c r="K799">
        <v>5319</v>
      </c>
      <c r="L799">
        <v>3134</v>
      </c>
      <c r="M799">
        <v>2953</v>
      </c>
      <c r="N799">
        <v>6087</v>
      </c>
      <c r="O799">
        <v>34116</v>
      </c>
      <c r="P799">
        <v>42082</v>
      </c>
      <c r="Q799">
        <v>76198</v>
      </c>
      <c r="R799">
        <v>73972</v>
      </c>
      <c r="S799">
        <v>91789</v>
      </c>
      <c r="T799">
        <v>165761</v>
      </c>
    </row>
    <row r="800" spans="1:20" x14ac:dyDescent="0.25">
      <c r="A800">
        <v>2019</v>
      </c>
      <c r="B800">
        <v>2019</v>
      </c>
      <c r="C800">
        <v>1</v>
      </c>
      <c r="D800" t="s">
        <v>1078</v>
      </c>
      <c r="E800">
        <v>1</v>
      </c>
      <c r="F800" t="s">
        <v>192</v>
      </c>
      <c r="G800" t="s">
        <v>193</v>
      </c>
      <c r="H800" t="s">
        <v>825</v>
      </c>
      <c r="I800">
        <v>1090</v>
      </c>
      <c r="J800">
        <v>658</v>
      </c>
      <c r="K800">
        <v>1748</v>
      </c>
      <c r="L800">
        <v>1203</v>
      </c>
      <c r="M800">
        <v>702</v>
      </c>
      <c r="N800">
        <v>1905</v>
      </c>
      <c r="O800">
        <v>8189</v>
      </c>
      <c r="P800">
        <v>7538</v>
      </c>
      <c r="Q800">
        <v>15727</v>
      </c>
      <c r="R800">
        <v>12564</v>
      </c>
      <c r="S800">
        <v>11172</v>
      </c>
      <c r="T800">
        <v>23736</v>
      </c>
    </row>
    <row r="801" spans="1:20" x14ac:dyDescent="0.25">
      <c r="A801">
        <v>2019</v>
      </c>
      <c r="B801">
        <v>2019</v>
      </c>
      <c r="C801">
        <v>1</v>
      </c>
      <c r="D801" t="s">
        <v>1078</v>
      </c>
      <c r="E801">
        <v>1</v>
      </c>
      <c r="F801" t="s">
        <v>194</v>
      </c>
      <c r="G801" t="s">
        <v>195</v>
      </c>
      <c r="H801" t="s">
        <v>826</v>
      </c>
      <c r="I801">
        <v>31360</v>
      </c>
      <c r="J801">
        <v>41561</v>
      </c>
      <c r="K801">
        <v>72921</v>
      </c>
      <c r="L801">
        <v>37259</v>
      </c>
      <c r="M801">
        <v>49242</v>
      </c>
      <c r="N801">
        <v>86501</v>
      </c>
      <c r="O801">
        <v>1703752</v>
      </c>
      <c r="P801">
        <v>2307906</v>
      </c>
      <c r="Q801">
        <v>4011658</v>
      </c>
      <c r="R801">
        <v>2623868</v>
      </c>
      <c r="S801">
        <v>3782004</v>
      </c>
      <c r="T801">
        <v>6405872</v>
      </c>
    </row>
    <row r="802" spans="1:20" x14ac:dyDescent="0.25">
      <c r="A802">
        <v>2019</v>
      </c>
      <c r="B802">
        <v>2019</v>
      </c>
      <c r="C802">
        <v>1</v>
      </c>
      <c r="D802" t="s">
        <v>1078</v>
      </c>
      <c r="E802">
        <v>1</v>
      </c>
      <c r="F802" t="s">
        <v>196</v>
      </c>
      <c r="G802" t="s">
        <v>197</v>
      </c>
      <c r="H802" t="s">
        <v>198</v>
      </c>
      <c r="I802">
        <v>21177</v>
      </c>
      <c r="J802">
        <v>14616</v>
      </c>
      <c r="K802">
        <v>35793</v>
      </c>
      <c r="L802">
        <v>31203</v>
      </c>
      <c r="M802">
        <v>19598</v>
      </c>
      <c r="N802">
        <v>50801</v>
      </c>
      <c r="O802">
        <v>324901</v>
      </c>
      <c r="P802">
        <v>316206</v>
      </c>
      <c r="Q802">
        <v>641107</v>
      </c>
      <c r="R802">
        <v>1220369</v>
      </c>
      <c r="S802">
        <v>1151949</v>
      </c>
      <c r="T802">
        <v>2372318</v>
      </c>
    </row>
    <row r="803" spans="1:20" x14ac:dyDescent="0.25">
      <c r="A803">
        <v>2019</v>
      </c>
      <c r="B803">
        <v>2019</v>
      </c>
      <c r="C803">
        <v>1</v>
      </c>
      <c r="D803" t="s">
        <v>1078</v>
      </c>
      <c r="E803">
        <v>1</v>
      </c>
      <c r="F803" t="s">
        <v>199</v>
      </c>
      <c r="G803" t="s">
        <v>200</v>
      </c>
      <c r="H803" t="s">
        <v>201</v>
      </c>
      <c r="I803">
        <v>5529</v>
      </c>
      <c r="J803">
        <v>1512</v>
      </c>
      <c r="K803">
        <v>7041</v>
      </c>
      <c r="L803">
        <v>10133</v>
      </c>
      <c r="M803">
        <v>2689</v>
      </c>
      <c r="N803">
        <v>12822</v>
      </c>
      <c r="O803">
        <v>72237</v>
      </c>
      <c r="P803">
        <v>26627</v>
      </c>
      <c r="Q803">
        <v>98864</v>
      </c>
      <c r="R803">
        <v>312342</v>
      </c>
      <c r="S803">
        <v>90317</v>
      </c>
      <c r="T803">
        <v>402659</v>
      </c>
    </row>
    <row r="804" spans="1:20" x14ac:dyDescent="0.25">
      <c r="A804">
        <v>2019</v>
      </c>
      <c r="B804">
        <v>2019</v>
      </c>
      <c r="C804">
        <v>1</v>
      </c>
      <c r="D804" t="s">
        <v>1078</v>
      </c>
      <c r="E804">
        <v>1</v>
      </c>
      <c r="F804" t="s">
        <v>202</v>
      </c>
      <c r="G804" t="s">
        <v>203</v>
      </c>
      <c r="H804" t="s">
        <v>204</v>
      </c>
      <c r="I804">
        <v>18308</v>
      </c>
      <c r="J804">
        <v>17364</v>
      </c>
      <c r="K804">
        <v>35672</v>
      </c>
      <c r="L804">
        <v>20491</v>
      </c>
      <c r="M804">
        <v>19352</v>
      </c>
      <c r="N804">
        <v>39843</v>
      </c>
      <c r="O804">
        <v>2282817</v>
      </c>
      <c r="P804">
        <v>2441810</v>
      </c>
      <c r="Q804">
        <v>4724627</v>
      </c>
      <c r="R804">
        <v>3066231</v>
      </c>
      <c r="S804">
        <v>3288747</v>
      </c>
      <c r="T804">
        <v>6354978</v>
      </c>
    </row>
    <row r="805" spans="1:20" x14ac:dyDescent="0.25">
      <c r="A805">
        <v>2019</v>
      </c>
      <c r="B805">
        <v>2019</v>
      </c>
      <c r="C805">
        <v>1</v>
      </c>
      <c r="D805" t="s">
        <v>1078</v>
      </c>
      <c r="E805">
        <v>1</v>
      </c>
      <c r="F805" t="s">
        <v>205</v>
      </c>
      <c r="G805" t="s">
        <v>206</v>
      </c>
      <c r="H805" t="s">
        <v>207</v>
      </c>
      <c r="I805">
        <v>99201</v>
      </c>
      <c r="J805">
        <v>106005</v>
      </c>
      <c r="K805">
        <v>205206</v>
      </c>
      <c r="L805">
        <v>123492</v>
      </c>
      <c r="M805">
        <v>128960</v>
      </c>
      <c r="N805">
        <v>252452</v>
      </c>
      <c r="O805">
        <v>2006707</v>
      </c>
      <c r="P805">
        <v>3215327</v>
      </c>
      <c r="Q805">
        <v>5222034</v>
      </c>
      <c r="R805">
        <v>3867414</v>
      </c>
      <c r="S805">
        <v>5347246</v>
      </c>
      <c r="T805">
        <v>9214660</v>
      </c>
    </row>
    <row r="806" spans="1:20" x14ac:dyDescent="0.25">
      <c r="A806">
        <v>2019</v>
      </c>
      <c r="B806">
        <v>2019</v>
      </c>
      <c r="C806">
        <v>1</v>
      </c>
      <c r="D806" t="s">
        <v>1078</v>
      </c>
      <c r="E806">
        <v>1</v>
      </c>
      <c r="F806" t="s">
        <v>208</v>
      </c>
      <c r="G806" t="s">
        <v>209</v>
      </c>
      <c r="H806" t="s">
        <v>210</v>
      </c>
      <c r="I806">
        <v>914</v>
      </c>
      <c r="J806">
        <v>803</v>
      </c>
      <c r="K806">
        <v>1717</v>
      </c>
      <c r="L806">
        <v>1166</v>
      </c>
      <c r="M806">
        <v>1009</v>
      </c>
      <c r="N806">
        <v>2175</v>
      </c>
      <c r="O806">
        <v>22962</v>
      </c>
      <c r="P806">
        <v>46403</v>
      </c>
      <c r="Q806">
        <v>69365</v>
      </c>
      <c r="R806">
        <v>50488</v>
      </c>
      <c r="S806">
        <v>85646</v>
      </c>
      <c r="T806">
        <v>136134</v>
      </c>
    </row>
    <row r="807" spans="1:20" x14ac:dyDescent="0.25">
      <c r="A807">
        <v>2019</v>
      </c>
      <c r="B807">
        <v>2019</v>
      </c>
      <c r="C807">
        <v>1</v>
      </c>
      <c r="D807" t="s">
        <v>1078</v>
      </c>
      <c r="E807">
        <v>1</v>
      </c>
      <c r="F807" t="s">
        <v>211</v>
      </c>
      <c r="G807" t="s">
        <v>212</v>
      </c>
      <c r="H807" t="s">
        <v>213</v>
      </c>
      <c r="I807">
        <v>1445</v>
      </c>
      <c r="J807">
        <v>1749</v>
      </c>
      <c r="K807">
        <v>3194</v>
      </c>
      <c r="L807">
        <v>1757</v>
      </c>
      <c r="M807">
        <v>1973</v>
      </c>
      <c r="N807">
        <v>3730</v>
      </c>
      <c r="O807">
        <v>227810</v>
      </c>
      <c r="P807">
        <v>321345</v>
      </c>
      <c r="Q807">
        <v>549155</v>
      </c>
      <c r="R807">
        <v>311484</v>
      </c>
      <c r="S807">
        <v>453065</v>
      </c>
      <c r="T807">
        <v>764549</v>
      </c>
    </row>
    <row r="808" spans="1:20" x14ac:dyDescent="0.25">
      <c r="A808">
        <v>2019</v>
      </c>
      <c r="B808">
        <v>2019</v>
      </c>
      <c r="C808">
        <v>1</v>
      </c>
      <c r="D808" t="s">
        <v>1078</v>
      </c>
      <c r="E808">
        <v>1</v>
      </c>
      <c r="F808" t="s">
        <v>214</v>
      </c>
      <c r="G808" t="s">
        <v>215</v>
      </c>
      <c r="H808" t="s">
        <v>827</v>
      </c>
      <c r="I808">
        <v>7867</v>
      </c>
      <c r="J808">
        <v>8420</v>
      </c>
      <c r="K808">
        <v>16287</v>
      </c>
      <c r="L808">
        <v>9279</v>
      </c>
      <c r="M808">
        <v>9682</v>
      </c>
      <c r="N808">
        <v>18961</v>
      </c>
      <c r="O808">
        <v>442097</v>
      </c>
      <c r="P808">
        <v>651406</v>
      </c>
      <c r="Q808">
        <v>1093503</v>
      </c>
      <c r="R808">
        <v>635749</v>
      </c>
      <c r="S808">
        <v>912474</v>
      </c>
      <c r="T808">
        <v>1548223</v>
      </c>
    </row>
    <row r="809" spans="1:20" x14ac:dyDescent="0.25">
      <c r="A809">
        <v>2019</v>
      </c>
      <c r="B809">
        <v>2019</v>
      </c>
      <c r="C809">
        <v>1</v>
      </c>
      <c r="D809" t="s">
        <v>1078</v>
      </c>
      <c r="E809">
        <v>1</v>
      </c>
      <c r="F809" t="s">
        <v>216</v>
      </c>
      <c r="G809" t="s">
        <v>217</v>
      </c>
      <c r="H809" t="s">
        <v>218</v>
      </c>
      <c r="I809">
        <v>3250</v>
      </c>
      <c r="J809">
        <v>3548</v>
      </c>
      <c r="K809">
        <v>6798</v>
      </c>
      <c r="L809">
        <v>4021</v>
      </c>
      <c r="M809">
        <v>4363</v>
      </c>
      <c r="N809">
        <v>8384</v>
      </c>
      <c r="O809">
        <v>35095</v>
      </c>
      <c r="P809">
        <v>41367</v>
      </c>
      <c r="Q809">
        <v>76462</v>
      </c>
      <c r="R809">
        <v>105437</v>
      </c>
      <c r="S809">
        <v>125110</v>
      </c>
      <c r="T809">
        <v>230547</v>
      </c>
    </row>
    <row r="810" spans="1:20" x14ac:dyDescent="0.25">
      <c r="A810">
        <v>2019</v>
      </c>
      <c r="B810">
        <v>2019</v>
      </c>
      <c r="C810">
        <v>1</v>
      </c>
      <c r="D810" t="s">
        <v>1078</v>
      </c>
      <c r="E810">
        <v>1</v>
      </c>
      <c r="F810" t="s">
        <v>219</v>
      </c>
      <c r="G810" t="s">
        <v>220</v>
      </c>
      <c r="H810" t="s">
        <v>843</v>
      </c>
      <c r="I810">
        <v>572495</v>
      </c>
      <c r="J810">
        <v>695742</v>
      </c>
      <c r="K810">
        <v>1268237</v>
      </c>
      <c r="L810">
        <v>1051160</v>
      </c>
      <c r="M810">
        <v>1137043</v>
      </c>
      <c r="N810">
        <v>2188203</v>
      </c>
      <c r="O810">
        <v>277177</v>
      </c>
      <c r="P810">
        <v>436942</v>
      </c>
      <c r="Q810">
        <v>714119</v>
      </c>
      <c r="R810">
        <v>493258</v>
      </c>
      <c r="S810">
        <v>759950</v>
      </c>
      <c r="T810">
        <v>1253208</v>
      </c>
    </row>
    <row r="811" spans="1:20" x14ac:dyDescent="0.25">
      <c r="A811">
        <v>2019</v>
      </c>
      <c r="B811">
        <v>2019</v>
      </c>
      <c r="C811">
        <v>1</v>
      </c>
      <c r="D811" t="s">
        <v>1078</v>
      </c>
      <c r="E811">
        <v>1</v>
      </c>
      <c r="F811" t="s">
        <v>105</v>
      </c>
      <c r="G811" t="s">
        <v>105</v>
      </c>
      <c r="H811" t="s">
        <v>221</v>
      </c>
      <c r="I811">
        <v>54499</v>
      </c>
      <c r="J811">
        <v>46615</v>
      </c>
      <c r="K811">
        <v>101114</v>
      </c>
      <c r="L811">
        <v>58157</v>
      </c>
      <c r="M811">
        <v>49150</v>
      </c>
      <c r="N811">
        <v>107307</v>
      </c>
      <c r="O811">
        <v>1755283</v>
      </c>
      <c r="P811">
        <v>1926243</v>
      </c>
      <c r="Q811">
        <v>3681526</v>
      </c>
      <c r="R811">
        <v>2330559</v>
      </c>
      <c r="S811">
        <v>2518337</v>
      </c>
      <c r="T811">
        <v>4848896</v>
      </c>
    </row>
    <row r="812" spans="1:20" x14ac:dyDescent="0.25">
      <c r="A812">
        <v>2019</v>
      </c>
      <c r="B812">
        <v>2019</v>
      </c>
      <c r="C812">
        <v>1</v>
      </c>
      <c r="D812" t="s">
        <v>1078</v>
      </c>
      <c r="E812">
        <v>2</v>
      </c>
      <c r="F812" t="s">
        <v>107</v>
      </c>
      <c r="G812" t="s">
        <v>222</v>
      </c>
      <c r="H812" t="s">
        <v>223</v>
      </c>
      <c r="I812">
        <v>19540</v>
      </c>
      <c r="J812">
        <v>8740</v>
      </c>
      <c r="K812">
        <v>28280</v>
      </c>
      <c r="L812">
        <v>57995</v>
      </c>
      <c r="M812">
        <v>23276</v>
      </c>
      <c r="N812">
        <v>81271</v>
      </c>
      <c r="O812">
        <v>92382</v>
      </c>
      <c r="P812">
        <v>65712</v>
      </c>
      <c r="Q812">
        <v>158094</v>
      </c>
      <c r="R812">
        <v>432092</v>
      </c>
      <c r="S812">
        <v>249815</v>
      </c>
      <c r="T812">
        <v>681907</v>
      </c>
    </row>
    <row r="813" spans="1:20" x14ac:dyDescent="0.25">
      <c r="A813">
        <v>2019</v>
      </c>
      <c r="B813">
        <v>2019</v>
      </c>
      <c r="C813">
        <v>1</v>
      </c>
      <c r="D813" t="s">
        <v>1078</v>
      </c>
      <c r="E813">
        <v>2</v>
      </c>
      <c r="F813" t="s">
        <v>224</v>
      </c>
      <c r="G813" t="s">
        <v>225</v>
      </c>
      <c r="H813" t="s">
        <v>226</v>
      </c>
      <c r="I813">
        <v>114868</v>
      </c>
      <c r="J813">
        <v>88308</v>
      </c>
      <c r="K813">
        <v>203176</v>
      </c>
      <c r="L813">
        <v>291483</v>
      </c>
      <c r="M813">
        <v>207512</v>
      </c>
      <c r="N813">
        <v>498995</v>
      </c>
      <c r="O813">
        <v>572697</v>
      </c>
      <c r="P813">
        <v>601042</v>
      </c>
      <c r="Q813">
        <v>1173739</v>
      </c>
      <c r="R813">
        <v>2224243</v>
      </c>
      <c r="S813">
        <v>2052247</v>
      </c>
      <c r="T813">
        <v>4276490</v>
      </c>
    </row>
    <row r="814" spans="1:20" x14ac:dyDescent="0.25">
      <c r="A814">
        <v>2019</v>
      </c>
      <c r="B814">
        <v>2019</v>
      </c>
      <c r="C814">
        <v>1</v>
      </c>
      <c r="D814" t="s">
        <v>1078</v>
      </c>
      <c r="E814">
        <v>2</v>
      </c>
      <c r="F814" t="s">
        <v>227</v>
      </c>
      <c r="G814" t="s">
        <v>228</v>
      </c>
      <c r="H814" t="s">
        <v>229</v>
      </c>
      <c r="I814">
        <v>65992</v>
      </c>
      <c r="J814">
        <v>43198</v>
      </c>
      <c r="K814">
        <v>109190</v>
      </c>
      <c r="L814">
        <v>190664</v>
      </c>
      <c r="M814">
        <v>122262</v>
      </c>
      <c r="N814">
        <v>312926</v>
      </c>
      <c r="O814">
        <v>208639</v>
      </c>
      <c r="P814">
        <v>160704</v>
      </c>
      <c r="Q814">
        <v>369343</v>
      </c>
      <c r="R814">
        <v>847156</v>
      </c>
      <c r="S814">
        <v>578885</v>
      </c>
      <c r="T814">
        <v>1426041</v>
      </c>
    </row>
    <row r="815" spans="1:20" x14ac:dyDescent="0.25">
      <c r="A815">
        <v>2019</v>
      </c>
      <c r="B815">
        <v>2019</v>
      </c>
      <c r="C815">
        <v>1</v>
      </c>
      <c r="D815" t="s">
        <v>1078</v>
      </c>
      <c r="E815">
        <v>2</v>
      </c>
      <c r="F815" t="s">
        <v>230</v>
      </c>
      <c r="G815" t="s">
        <v>231</v>
      </c>
      <c r="H815" t="s">
        <v>232</v>
      </c>
      <c r="I815">
        <v>2022</v>
      </c>
      <c r="J815">
        <v>1706</v>
      </c>
      <c r="K815">
        <v>3728</v>
      </c>
      <c r="L815">
        <v>6533</v>
      </c>
      <c r="M815">
        <v>5021</v>
      </c>
      <c r="N815">
        <v>11554</v>
      </c>
      <c r="O815">
        <v>16136</v>
      </c>
      <c r="P815">
        <v>18062</v>
      </c>
      <c r="Q815">
        <v>34198</v>
      </c>
      <c r="R815">
        <v>48837</v>
      </c>
      <c r="S815">
        <v>53628</v>
      </c>
      <c r="T815">
        <v>102465</v>
      </c>
    </row>
    <row r="816" spans="1:20" x14ac:dyDescent="0.25">
      <c r="A816">
        <v>2019</v>
      </c>
      <c r="B816">
        <v>2019</v>
      </c>
      <c r="C816">
        <v>1</v>
      </c>
      <c r="D816" t="s">
        <v>1078</v>
      </c>
      <c r="E816">
        <v>2</v>
      </c>
      <c r="F816" t="s">
        <v>233</v>
      </c>
      <c r="G816" t="s">
        <v>234</v>
      </c>
      <c r="H816" t="s">
        <v>235</v>
      </c>
      <c r="I816">
        <v>55850</v>
      </c>
      <c r="J816">
        <v>46758</v>
      </c>
      <c r="K816">
        <v>102608</v>
      </c>
      <c r="L816">
        <v>107055</v>
      </c>
      <c r="M816">
        <v>80515</v>
      </c>
      <c r="N816">
        <v>187570</v>
      </c>
      <c r="O816">
        <v>1260501</v>
      </c>
      <c r="P816">
        <v>1530980</v>
      </c>
      <c r="Q816">
        <v>2791481</v>
      </c>
      <c r="R816">
        <v>4086583</v>
      </c>
      <c r="S816">
        <v>4486920</v>
      </c>
      <c r="T816">
        <v>8573503</v>
      </c>
    </row>
    <row r="817" spans="1:20" x14ac:dyDescent="0.25">
      <c r="A817">
        <v>2019</v>
      </c>
      <c r="B817">
        <v>2019</v>
      </c>
      <c r="C817">
        <v>1</v>
      </c>
      <c r="D817" t="s">
        <v>1078</v>
      </c>
      <c r="E817">
        <v>2</v>
      </c>
      <c r="F817" t="s">
        <v>236</v>
      </c>
      <c r="G817" t="s">
        <v>237</v>
      </c>
      <c r="H817" t="s">
        <v>238</v>
      </c>
      <c r="I817">
        <v>7570</v>
      </c>
      <c r="J817">
        <v>6568</v>
      </c>
      <c r="K817">
        <v>14138</v>
      </c>
      <c r="L817">
        <v>19478</v>
      </c>
      <c r="M817">
        <v>15836</v>
      </c>
      <c r="N817">
        <v>35314</v>
      </c>
      <c r="O817">
        <v>45817</v>
      </c>
      <c r="P817">
        <v>53863</v>
      </c>
      <c r="Q817">
        <v>99680</v>
      </c>
      <c r="R817">
        <v>146674</v>
      </c>
      <c r="S817">
        <v>160550</v>
      </c>
      <c r="T817">
        <v>307224</v>
      </c>
    </row>
    <row r="818" spans="1:20" x14ac:dyDescent="0.25">
      <c r="A818">
        <v>2019</v>
      </c>
      <c r="B818">
        <v>2019</v>
      </c>
      <c r="C818">
        <v>1</v>
      </c>
      <c r="D818" t="s">
        <v>1078</v>
      </c>
      <c r="E818">
        <v>2</v>
      </c>
      <c r="F818" t="s">
        <v>239</v>
      </c>
      <c r="G818" t="s">
        <v>239</v>
      </c>
      <c r="H818" t="s">
        <v>240</v>
      </c>
      <c r="I818">
        <v>1133</v>
      </c>
      <c r="J818">
        <v>134250</v>
      </c>
      <c r="K818">
        <v>135383</v>
      </c>
      <c r="L818">
        <v>2013</v>
      </c>
      <c r="M818">
        <v>250929</v>
      </c>
      <c r="N818">
        <v>252942</v>
      </c>
      <c r="O818">
        <v>14592</v>
      </c>
      <c r="P818">
        <v>1248224</v>
      </c>
      <c r="Q818">
        <v>1262816</v>
      </c>
      <c r="R818">
        <v>42008</v>
      </c>
      <c r="S818">
        <v>6357877</v>
      </c>
      <c r="T818">
        <v>6399885</v>
      </c>
    </row>
    <row r="819" spans="1:20" x14ac:dyDescent="0.25">
      <c r="A819">
        <v>2019</v>
      </c>
      <c r="B819">
        <v>2019</v>
      </c>
      <c r="C819">
        <v>1</v>
      </c>
      <c r="D819" t="s">
        <v>1078</v>
      </c>
      <c r="E819">
        <v>2</v>
      </c>
      <c r="F819" t="s">
        <v>241</v>
      </c>
      <c r="G819" t="s">
        <v>242</v>
      </c>
      <c r="H819" t="s">
        <v>243</v>
      </c>
      <c r="I819">
        <v>10</v>
      </c>
      <c r="J819">
        <v>46932</v>
      </c>
      <c r="K819">
        <v>46942</v>
      </c>
      <c r="L819">
        <v>14</v>
      </c>
      <c r="M819">
        <v>115653</v>
      </c>
      <c r="N819">
        <v>115667</v>
      </c>
      <c r="O819">
        <v>782</v>
      </c>
      <c r="P819">
        <v>462255</v>
      </c>
      <c r="Q819">
        <v>463037</v>
      </c>
      <c r="R819">
        <v>1419</v>
      </c>
      <c r="S819">
        <v>1737682</v>
      </c>
      <c r="T819">
        <v>1739101</v>
      </c>
    </row>
    <row r="820" spans="1:20" x14ac:dyDescent="0.25">
      <c r="A820">
        <v>2019</v>
      </c>
      <c r="B820">
        <v>2019</v>
      </c>
      <c r="C820">
        <v>1</v>
      </c>
      <c r="D820" t="s">
        <v>1078</v>
      </c>
      <c r="E820">
        <v>2</v>
      </c>
      <c r="F820" t="s">
        <v>244</v>
      </c>
      <c r="G820" t="s">
        <v>245</v>
      </c>
      <c r="H820" t="s">
        <v>246</v>
      </c>
      <c r="I820">
        <v>96607</v>
      </c>
      <c r="J820">
        <v>11</v>
      </c>
      <c r="K820">
        <v>96618</v>
      </c>
      <c r="L820">
        <v>170036</v>
      </c>
      <c r="M820">
        <v>12</v>
      </c>
      <c r="N820">
        <v>170048</v>
      </c>
      <c r="O820">
        <v>1011636</v>
      </c>
      <c r="P820">
        <v>575</v>
      </c>
      <c r="Q820">
        <v>1012211</v>
      </c>
      <c r="R820">
        <v>3827686</v>
      </c>
      <c r="S820">
        <v>1018</v>
      </c>
      <c r="T820">
        <v>3828704</v>
      </c>
    </row>
    <row r="821" spans="1:20" x14ac:dyDescent="0.25">
      <c r="A821">
        <v>2019</v>
      </c>
      <c r="B821">
        <v>2019</v>
      </c>
      <c r="C821">
        <v>1</v>
      </c>
      <c r="D821" t="s">
        <v>1078</v>
      </c>
      <c r="E821">
        <v>2</v>
      </c>
      <c r="F821" t="s">
        <v>247</v>
      </c>
      <c r="G821" t="s">
        <v>248</v>
      </c>
      <c r="H821" t="s">
        <v>249</v>
      </c>
      <c r="I821">
        <v>64927</v>
      </c>
      <c r="J821">
        <v>25176</v>
      </c>
      <c r="K821">
        <v>90103</v>
      </c>
      <c r="L821">
        <v>147418</v>
      </c>
      <c r="M821">
        <v>55096</v>
      </c>
      <c r="N821">
        <v>202514</v>
      </c>
      <c r="O821">
        <v>365478</v>
      </c>
      <c r="P821">
        <v>203647</v>
      </c>
      <c r="Q821">
        <v>569125</v>
      </c>
      <c r="R821">
        <v>1745718</v>
      </c>
      <c r="S821">
        <v>842433</v>
      </c>
      <c r="T821">
        <v>2588151</v>
      </c>
    </row>
    <row r="822" spans="1:20" x14ac:dyDescent="0.25">
      <c r="A822">
        <v>2019</v>
      </c>
      <c r="B822">
        <v>2019</v>
      </c>
      <c r="C822">
        <v>1</v>
      </c>
      <c r="D822" t="s">
        <v>1078</v>
      </c>
      <c r="E822">
        <v>2</v>
      </c>
      <c r="F822" t="s">
        <v>250</v>
      </c>
      <c r="G822" t="s">
        <v>251</v>
      </c>
      <c r="H822" t="s">
        <v>844</v>
      </c>
      <c r="I822">
        <v>9427</v>
      </c>
      <c r="J822">
        <v>8140</v>
      </c>
      <c r="K822">
        <v>17567</v>
      </c>
      <c r="L822">
        <v>21849</v>
      </c>
      <c r="M822">
        <v>18016</v>
      </c>
      <c r="N822">
        <v>39865</v>
      </c>
      <c r="O822">
        <v>58081</v>
      </c>
      <c r="P822">
        <v>74893</v>
      </c>
      <c r="Q822">
        <v>132974</v>
      </c>
      <c r="R822">
        <v>191657</v>
      </c>
      <c r="S822">
        <v>221724</v>
      </c>
      <c r="T822">
        <v>413381</v>
      </c>
    </row>
    <row r="823" spans="1:20" x14ac:dyDescent="0.25">
      <c r="A823">
        <v>2019</v>
      </c>
      <c r="B823">
        <v>2019</v>
      </c>
      <c r="C823">
        <v>1</v>
      </c>
      <c r="D823" t="s">
        <v>1078</v>
      </c>
      <c r="E823">
        <v>2</v>
      </c>
      <c r="F823" t="s">
        <v>252</v>
      </c>
      <c r="G823" t="s">
        <v>253</v>
      </c>
      <c r="H823" t="s">
        <v>254</v>
      </c>
      <c r="I823">
        <v>4690</v>
      </c>
      <c r="J823">
        <v>8947</v>
      </c>
      <c r="K823">
        <v>13637</v>
      </c>
      <c r="L823">
        <v>9489</v>
      </c>
      <c r="M823">
        <v>16650</v>
      </c>
      <c r="N823">
        <v>26139</v>
      </c>
      <c r="O823">
        <v>48902</v>
      </c>
      <c r="P823">
        <v>136828</v>
      </c>
      <c r="Q823">
        <v>185730</v>
      </c>
      <c r="R823">
        <v>178308</v>
      </c>
      <c r="S823">
        <v>513804</v>
      </c>
      <c r="T823">
        <v>692112</v>
      </c>
    </row>
    <row r="824" spans="1:20" x14ac:dyDescent="0.25">
      <c r="A824">
        <v>2019</v>
      </c>
      <c r="B824">
        <v>2019</v>
      </c>
      <c r="C824">
        <v>1</v>
      </c>
      <c r="D824" t="s">
        <v>1078</v>
      </c>
      <c r="E824">
        <v>2</v>
      </c>
      <c r="F824" t="s">
        <v>255</v>
      </c>
      <c r="G824" t="s">
        <v>256</v>
      </c>
      <c r="H824" t="s">
        <v>845</v>
      </c>
      <c r="I824">
        <v>151415</v>
      </c>
      <c r="J824">
        <v>155667</v>
      </c>
      <c r="K824">
        <v>307082</v>
      </c>
      <c r="L824">
        <v>574561</v>
      </c>
      <c r="M824">
        <v>554544</v>
      </c>
      <c r="N824">
        <v>1129105</v>
      </c>
      <c r="O824">
        <v>489838</v>
      </c>
      <c r="P824">
        <v>569021</v>
      </c>
      <c r="Q824">
        <v>1058859</v>
      </c>
      <c r="R824">
        <v>1705382</v>
      </c>
      <c r="S824">
        <v>1909375</v>
      </c>
      <c r="T824">
        <v>3614757</v>
      </c>
    </row>
    <row r="825" spans="1:20" x14ac:dyDescent="0.25">
      <c r="A825">
        <v>2019</v>
      </c>
      <c r="B825">
        <v>2019</v>
      </c>
      <c r="C825">
        <v>1</v>
      </c>
      <c r="D825" t="s">
        <v>1078</v>
      </c>
      <c r="E825">
        <v>2</v>
      </c>
      <c r="F825" t="s">
        <v>257</v>
      </c>
      <c r="G825" t="s">
        <v>258</v>
      </c>
      <c r="H825" t="s">
        <v>846</v>
      </c>
      <c r="I825">
        <v>50470</v>
      </c>
      <c r="J825">
        <v>41818</v>
      </c>
      <c r="K825">
        <v>92288</v>
      </c>
      <c r="L825">
        <v>145037</v>
      </c>
      <c r="M825">
        <v>115562</v>
      </c>
      <c r="N825">
        <v>260599</v>
      </c>
      <c r="O825">
        <v>264028</v>
      </c>
      <c r="P825">
        <v>261895</v>
      </c>
      <c r="Q825">
        <v>525923</v>
      </c>
      <c r="R825">
        <v>1360514</v>
      </c>
      <c r="S825">
        <v>1311798</v>
      </c>
      <c r="T825">
        <v>2672312</v>
      </c>
    </row>
    <row r="826" spans="1:20" x14ac:dyDescent="0.25">
      <c r="A826">
        <v>2019</v>
      </c>
      <c r="B826">
        <v>2019</v>
      </c>
      <c r="C826">
        <v>1</v>
      </c>
      <c r="D826" t="s">
        <v>1078</v>
      </c>
      <c r="E826">
        <v>2</v>
      </c>
      <c r="F826" t="s">
        <v>259</v>
      </c>
      <c r="G826" t="s">
        <v>259</v>
      </c>
      <c r="H826" t="s">
        <v>260</v>
      </c>
      <c r="I826">
        <v>21310</v>
      </c>
      <c r="J826">
        <v>13180</v>
      </c>
      <c r="K826">
        <v>34490</v>
      </c>
      <c r="L826">
        <v>30888</v>
      </c>
      <c r="M826">
        <v>18527</v>
      </c>
      <c r="N826">
        <v>49415</v>
      </c>
      <c r="O826">
        <v>4918</v>
      </c>
      <c r="P826">
        <v>4754</v>
      </c>
      <c r="Q826">
        <v>9672</v>
      </c>
      <c r="R826">
        <v>10948</v>
      </c>
      <c r="S826">
        <v>10320</v>
      </c>
      <c r="T826">
        <v>21268</v>
      </c>
    </row>
    <row r="827" spans="1:20" x14ac:dyDescent="0.25">
      <c r="A827">
        <v>2019</v>
      </c>
      <c r="B827">
        <v>2019</v>
      </c>
      <c r="C827">
        <v>1</v>
      </c>
      <c r="D827" t="s">
        <v>1078</v>
      </c>
      <c r="E827">
        <v>2</v>
      </c>
      <c r="F827" t="s">
        <v>261</v>
      </c>
      <c r="G827" t="s">
        <v>262</v>
      </c>
      <c r="H827" t="s">
        <v>263</v>
      </c>
      <c r="I827">
        <v>13979</v>
      </c>
      <c r="J827">
        <v>39206</v>
      </c>
      <c r="K827">
        <v>53185</v>
      </c>
      <c r="L827">
        <v>19470</v>
      </c>
      <c r="M827">
        <v>52711</v>
      </c>
      <c r="N827">
        <v>72181</v>
      </c>
      <c r="O827">
        <v>527838</v>
      </c>
      <c r="P827">
        <v>657814</v>
      </c>
      <c r="Q827">
        <v>1185652</v>
      </c>
      <c r="R827">
        <v>1239879</v>
      </c>
      <c r="S827">
        <v>1431405</v>
      </c>
      <c r="T827">
        <v>2671284</v>
      </c>
    </row>
    <row r="828" spans="1:20" x14ac:dyDescent="0.25">
      <c r="A828">
        <v>2019</v>
      </c>
      <c r="B828">
        <v>2019</v>
      </c>
      <c r="C828">
        <v>1</v>
      </c>
      <c r="D828" t="s">
        <v>1078</v>
      </c>
      <c r="E828">
        <v>2</v>
      </c>
      <c r="F828" t="s">
        <v>264</v>
      </c>
      <c r="G828" t="s">
        <v>265</v>
      </c>
      <c r="H828" t="s">
        <v>266</v>
      </c>
      <c r="I828">
        <v>189450</v>
      </c>
      <c r="J828">
        <v>313574</v>
      </c>
      <c r="K828">
        <v>503024</v>
      </c>
      <c r="L828">
        <v>261801</v>
      </c>
      <c r="M828">
        <v>408008</v>
      </c>
      <c r="N828">
        <v>669809</v>
      </c>
      <c r="O828">
        <v>4279913</v>
      </c>
      <c r="P828">
        <v>7089979</v>
      </c>
      <c r="Q828">
        <v>11369892</v>
      </c>
      <c r="R828">
        <v>10407469</v>
      </c>
      <c r="S828">
        <v>17163284</v>
      </c>
      <c r="T828">
        <v>27570753</v>
      </c>
    </row>
    <row r="829" spans="1:20" x14ac:dyDescent="0.25">
      <c r="A829">
        <v>2019</v>
      </c>
      <c r="B829">
        <v>2019</v>
      </c>
      <c r="C829">
        <v>1</v>
      </c>
      <c r="D829" t="s">
        <v>1078</v>
      </c>
      <c r="E829">
        <v>2</v>
      </c>
      <c r="F829" t="s">
        <v>267</v>
      </c>
      <c r="G829" t="s">
        <v>108</v>
      </c>
      <c r="H829" t="s">
        <v>268</v>
      </c>
      <c r="I829">
        <v>140640</v>
      </c>
      <c r="J829">
        <v>145605</v>
      </c>
      <c r="K829">
        <v>286245</v>
      </c>
      <c r="L829">
        <v>188614</v>
      </c>
      <c r="M829">
        <v>187770</v>
      </c>
      <c r="N829">
        <v>376384</v>
      </c>
      <c r="O829">
        <v>1299338</v>
      </c>
      <c r="P829">
        <v>2161861</v>
      </c>
      <c r="Q829">
        <v>3461199</v>
      </c>
      <c r="R829">
        <v>2920690</v>
      </c>
      <c r="S829">
        <v>4207556</v>
      </c>
      <c r="T829">
        <v>7128246</v>
      </c>
    </row>
    <row r="830" spans="1:20" x14ac:dyDescent="0.25">
      <c r="A830">
        <v>2019</v>
      </c>
      <c r="B830">
        <v>2019</v>
      </c>
      <c r="C830">
        <v>1</v>
      </c>
      <c r="D830" t="s">
        <v>1078</v>
      </c>
      <c r="E830">
        <v>3</v>
      </c>
      <c r="F830" t="s">
        <v>110</v>
      </c>
      <c r="G830" t="s">
        <v>269</v>
      </c>
      <c r="H830" t="s">
        <v>270</v>
      </c>
      <c r="I830">
        <v>140549</v>
      </c>
      <c r="J830">
        <v>271867</v>
      </c>
      <c r="K830">
        <v>412416</v>
      </c>
      <c r="L830">
        <v>181836</v>
      </c>
      <c r="M830">
        <v>323104</v>
      </c>
      <c r="N830">
        <v>504940</v>
      </c>
      <c r="O830">
        <v>757539</v>
      </c>
      <c r="P830">
        <v>2117615</v>
      </c>
      <c r="Q830">
        <v>2875154</v>
      </c>
      <c r="R830">
        <v>1972805</v>
      </c>
      <c r="S830">
        <v>5308342</v>
      </c>
      <c r="T830">
        <v>7281147</v>
      </c>
    </row>
    <row r="831" spans="1:20" x14ac:dyDescent="0.25">
      <c r="A831">
        <v>2019</v>
      </c>
      <c r="B831">
        <v>2019</v>
      </c>
      <c r="C831">
        <v>1</v>
      </c>
      <c r="D831" t="s">
        <v>1078</v>
      </c>
      <c r="E831">
        <v>3</v>
      </c>
      <c r="F831" t="s">
        <v>271</v>
      </c>
      <c r="G831" t="s">
        <v>272</v>
      </c>
      <c r="H831" t="s">
        <v>273</v>
      </c>
      <c r="I831">
        <v>5681</v>
      </c>
      <c r="J831">
        <v>6928</v>
      </c>
      <c r="K831">
        <v>12609</v>
      </c>
      <c r="L831">
        <v>9505</v>
      </c>
      <c r="M831">
        <v>10735</v>
      </c>
      <c r="N831">
        <v>20240</v>
      </c>
      <c r="O831">
        <v>75135</v>
      </c>
      <c r="P831">
        <v>100311</v>
      </c>
      <c r="Q831">
        <v>175446</v>
      </c>
      <c r="R831">
        <v>225154</v>
      </c>
      <c r="S831">
        <v>308118</v>
      </c>
      <c r="T831">
        <v>533272</v>
      </c>
    </row>
    <row r="832" spans="1:20" x14ac:dyDescent="0.25">
      <c r="A832">
        <v>2019</v>
      </c>
      <c r="B832">
        <v>2019</v>
      </c>
      <c r="C832">
        <v>1</v>
      </c>
      <c r="D832" t="s">
        <v>1078</v>
      </c>
      <c r="E832">
        <v>3</v>
      </c>
      <c r="F832" t="s">
        <v>274</v>
      </c>
      <c r="G832" t="s">
        <v>275</v>
      </c>
      <c r="H832" t="s">
        <v>276</v>
      </c>
      <c r="I832">
        <v>326315</v>
      </c>
      <c r="J832">
        <v>461903</v>
      </c>
      <c r="K832">
        <v>788218</v>
      </c>
      <c r="L832">
        <v>471688</v>
      </c>
      <c r="M832">
        <v>593886</v>
      </c>
      <c r="N832">
        <v>1065574</v>
      </c>
      <c r="O832">
        <v>939891</v>
      </c>
      <c r="P832">
        <v>1493814</v>
      </c>
      <c r="Q832">
        <v>2433705</v>
      </c>
      <c r="R832">
        <v>2037030</v>
      </c>
      <c r="S832">
        <v>2980923</v>
      </c>
      <c r="T832">
        <v>5017953</v>
      </c>
    </row>
    <row r="833" spans="1:20" x14ac:dyDescent="0.25">
      <c r="A833">
        <v>2019</v>
      </c>
      <c r="B833">
        <v>2019</v>
      </c>
      <c r="C833">
        <v>1</v>
      </c>
      <c r="D833" t="s">
        <v>1078</v>
      </c>
      <c r="E833">
        <v>3</v>
      </c>
      <c r="F833" t="s">
        <v>277</v>
      </c>
      <c r="G833" t="s">
        <v>278</v>
      </c>
      <c r="H833" t="s">
        <v>279</v>
      </c>
      <c r="I833">
        <v>210461</v>
      </c>
      <c r="J833">
        <v>186201</v>
      </c>
      <c r="K833">
        <v>396662</v>
      </c>
      <c r="L833">
        <v>293434</v>
      </c>
      <c r="M833">
        <v>246677</v>
      </c>
      <c r="N833">
        <v>540111</v>
      </c>
      <c r="O833">
        <v>659781</v>
      </c>
      <c r="P833">
        <v>848017</v>
      </c>
      <c r="Q833">
        <v>1507798</v>
      </c>
      <c r="R833">
        <v>1978249</v>
      </c>
      <c r="S833">
        <v>2561267</v>
      </c>
      <c r="T833">
        <v>4539516</v>
      </c>
    </row>
    <row r="834" spans="1:20" x14ac:dyDescent="0.25">
      <c r="A834">
        <v>2019</v>
      </c>
      <c r="B834">
        <v>2019</v>
      </c>
      <c r="C834">
        <v>1</v>
      </c>
      <c r="D834" t="s">
        <v>1078</v>
      </c>
      <c r="E834">
        <v>3</v>
      </c>
      <c r="F834" t="s">
        <v>280</v>
      </c>
      <c r="G834" t="s">
        <v>281</v>
      </c>
      <c r="H834" t="s">
        <v>282</v>
      </c>
      <c r="I834">
        <v>47793</v>
      </c>
      <c r="J834">
        <v>48026</v>
      </c>
      <c r="K834">
        <v>95819</v>
      </c>
      <c r="L834">
        <v>66389</v>
      </c>
      <c r="M834">
        <v>64455</v>
      </c>
      <c r="N834">
        <v>130844</v>
      </c>
      <c r="O834">
        <v>399611</v>
      </c>
      <c r="P834">
        <v>535421</v>
      </c>
      <c r="Q834">
        <v>935032</v>
      </c>
      <c r="R834">
        <v>958548</v>
      </c>
      <c r="S834">
        <v>1298047</v>
      </c>
      <c r="T834">
        <v>2256595</v>
      </c>
    </row>
    <row r="835" spans="1:20" x14ac:dyDescent="0.25">
      <c r="A835">
        <v>2019</v>
      </c>
      <c r="B835">
        <v>2019</v>
      </c>
      <c r="C835">
        <v>1</v>
      </c>
      <c r="D835" t="s">
        <v>1078</v>
      </c>
      <c r="E835">
        <v>3</v>
      </c>
      <c r="F835" t="s">
        <v>283</v>
      </c>
      <c r="G835" t="s">
        <v>111</v>
      </c>
      <c r="H835" t="s">
        <v>284</v>
      </c>
      <c r="I835">
        <v>52000</v>
      </c>
      <c r="J835">
        <v>50783</v>
      </c>
      <c r="K835">
        <v>102783</v>
      </c>
      <c r="L835">
        <v>86526</v>
      </c>
      <c r="M835">
        <v>80229</v>
      </c>
      <c r="N835">
        <v>166755</v>
      </c>
      <c r="O835">
        <v>330788</v>
      </c>
      <c r="P835">
        <v>445198</v>
      </c>
      <c r="Q835">
        <v>775986</v>
      </c>
      <c r="R835">
        <v>923506</v>
      </c>
      <c r="S835">
        <v>1249843</v>
      </c>
      <c r="T835">
        <v>2173349</v>
      </c>
    </row>
    <row r="836" spans="1:20" x14ac:dyDescent="0.25">
      <c r="A836">
        <v>2019</v>
      </c>
      <c r="B836">
        <v>2019</v>
      </c>
      <c r="C836">
        <v>1</v>
      </c>
      <c r="D836" t="s">
        <v>1078</v>
      </c>
      <c r="E836">
        <v>4</v>
      </c>
      <c r="F836" t="s">
        <v>112</v>
      </c>
      <c r="G836" t="s">
        <v>285</v>
      </c>
      <c r="H836" t="s">
        <v>286</v>
      </c>
      <c r="I836">
        <v>346433</v>
      </c>
      <c r="J836">
        <v>1076210</v>
      </c>
      <c r="K836">
        <v>1422643</v>
      </c>
      <c r="L836">
        <v>532354</v>
      </c>
      <c r="M836">
        <v>1551096</v>
      </c>
      <c r="N836">
        <v>2083450</v>
      </c>
      <c r="O836">
        <v>3452465</v>
      </c>
      <c r="P836">
        <v>10619872</v>
      </c>
      <c r="Q836">
        <v>14072337</v>
      </c>
      <c r="R836">
        <v>13578805</v>
      </c>
      <c r="S836">
        <v>49705629</v>
      </c>
      <c r="T836">
        <v>63284434</v>
      </c>
    </row>
    <row r="837" spans="1:20" x14ac:dyDescent="0.25">
      <c r="A837">
        <v>2019</v>
      </c>
      <c r="B837">
        <v>2019</v>
      </c>
      <c r="C837">
        <v>1</v>
      </c>
      <c r="D837" t="s">
        <v>1078</v>
      </c>
      <c r="E837">
        <v>4</v>
      </c>
      <c r="F837" t="s">
        <v>287</v>
      </c>
      <c r="G837" t="s">
        <v>288</v>
      </c>
      <c r="H837" t="s">
        <v>289</v>
      </c>
      <c r="I837">
        <v>849288</v>
      </c>
      <c r="J837">
        <v>818359</v>
      </c>
      <c r="K837">
        <v>1667647</v>
      </c>
      <c r="L837">
        <v>1584102</v>
      </c>
      <c r="M837">
        <v>1400926</v>
      </c>
      <c r="N837">
        <v>2985028</v>
      </c>
      <c r="O837">
        <v>4186293</v>
      </c>
      <c r="P837">
        <v>4267979</v>
      </c>
      <c r="Q837">
        <v>8454272</v>
      </c>
      <c r="R837">
        <v>31370867</v>
      </c>
      <c r="S837">
        <v>29897233</v>
      </c>
      <c r="T837">
        <v>61268100</v>
      </c>
    </row>
    <row r="838" spans="1:20" x14ac:dyDescent="0.25">
      <c r="A838">
        <v>2019</v>
      </c>
      <c r="B838">
        <v>2019</v>
      </c>
      <c r="C838">
        <v>1</v>
      </c>
      <c r="D838" t="s">
        <v>1078</v>
      </c>
      <c r="E838">
        <v>4</v>
      </c>
      <c r="F838" t="s">
        <v>290</v>
      </c>
      <c r="G838" t="s">
        <v>291</v>
      </c>
      <c r="H838" t="s">
        <v>828</v>
      </c>
      <c r="I838">
        <v>12700</v>
      </c>
      <c r="J838">
        <v>14001</v>
      </c>
      <c r="K838">
        <v>26701</v>
      </c>
      <c r="L838">
        <v>13458</v>
      </c>
      <c r="M838">
        <v>14827</v>
      </c>
      <c r="N838">
        <v>28285</v>
      </c>
      <c r="O838">
        <v>68228</v>
      </c>
      <c r="P838">
        <v>99484</v>
      </c>
      <c r="Q838">
        <v>167712</v>
      </c>
      <c r="R838">
        <v>144169</v>
      </c>
      <c r="S838">
        <v>206055</v>
      </c>
      <c r="T838">
        <v>350224</v>
      </c>
    </row>
    <row r="839" spans="1:20" x14ac:dyDescent="0.25">
      <c r="A839">
        <v>2019</v>
      </c>
      <c r="B839">
        <v>2019</v>
      </c>
      <c r="C839">
        <v>1</v>
      </c>
      <c r="D839" t="s">
        <v>1078</v>
      </c>
      <c r="E839">
        <v>4</v>
      </c>
      <c r="F839" t="s">
        <v>292</v>
      </c>
      <c r="G839" t="s">
        <v>293</v>
      </c>
      <c r="H839" t="s">
        <v>294</v>
      </c>
      <c r="I839">
        <v>26980</v>
      </c>
      <c r="J839">
        <v>40579</v>
      </c>
      <c r="K839">
        <v>67559</v>
      </c>
      <c r="L839">
        <v>38755</v>
      </c>
      <c r="M839">
        <v>55963</v>
      </c>
      <c r="N839">
        <v>94718</v>
      </c>
      <c r="O839">
        <v>585653</v>
      </c>
      <c r="P839">
        <v>1841002</v>
      </c>
      <c r="Q839">
        <v>2426655</v>
      </c>
      <c r="R839">
        <v>1786236</v>
      </c>
      <c r="S839">
        <v>4368778</v>
      </c>
      <c r="T839">
        <v>6155014</v>
      </c>
    </row>
    <row r="840" spans="1:20" x14ac:dyDescent="0.25">
      <c r="A840">
        <v>2019</v>
      </c>
      <c r="B840">
        <v>2019</v>
      </c>
      <c r="C840">
        <v>1</v>
      </c>
      <c r="D840" t="s">
        <v>1078</v>
      </c>
      <c r="E840">
        <v>4</v>
      </c>
      <c r="F840" t="s">
        <v>295</v>
      </c>
      <c r="G840" t="s">
        <v>296</v>
      </c>
      <c r="H840" t="s">
        <v>297</v>
      </c>
      <c r="I840">
        <v>90709</v>
      </c>
      <c r="J840">
        <v>107639</v>
      </c>
      <c r="K840">
        <v>198348</v>
      </c>
      <c r="L840">
        <v>113556</v>
      </c>
      <c r="M840">
        <v>130039</v>
      </c>
      <c r="N840">
        <v>243595</v>
      </c>
      <c r="O840">
        <v>58799</v>
      </c>
      <c r="P840">
        <v>88343</v>
      </c>
      <c r="Q840">
        <v>147142</v>
      </c>
      <c r="R840">
        <v>124134</v>
      </c>
      <c r="S840">
        <v>187943</v>
      </c>
      <c r="T840">
        <v>312077</v>
      </c>
    </row>
    <row r="841" spans="1:20" x14ac:dyDescent="0.25">
      <c r="A841">
        <v>2019</v>
      </c>
      <c r="B841">
        <v>2019</v>
      </c>
      <c r="C841">
        <v>1</v>
      </c>
      <c r="D841" t="s">
        <v>1078</v>
      </c>
      <c r="E841">
        <v>4</v>
      </c>
      <c r="F841" t="s">
        <v>298</v>
      </c>
      <c r="G841" t="s">
        <v>299</v>
      </c>
      <c r="H841" t="s">
        <v>300</v>
      </c>
      <c r="I841">
        <v>202619</v>
      </c>
      <c r="J841">
        <v>284614</v>
      </c>
      <c r="K841">
        <v>487233</v>
      </c>
      <c r="L841">
        <v>278566</v>
      </c>
      <c r="M841">
        <v>385358</v>
      </c>
      <c r="N841">
        <v>663924</v>
      </c>
      <c r="O841">
        <v>1251879</v>
      </c>
      <c r="P841">
        <v>2868967</v>
      </c>
      <c r="Q841">
        <v>4120846</v>
      </c>
      <c r="R841">
        <v>3389081</v>
      </c>
      <c r="S841">
        <v>7647474</v>
      </c>
      <c r="T841">
        <v>11036555</v>
      </c>
    </row>
    <row r="842" spans="1:20" x14ac:dyDescent="0.25">
      <c r="A842">
        <v>2019</v>
      </c>
      <c r="B842">
        <v>2019</v>
      </c>
      <c r="C842">
        <v>1</v>
      </c>
      <c r="D842" t="s">
        <v>1078</v>
      </c>
      <c r="E842">
        <v>4</v>
      </c>
      <c r="F842" t="s">
        <v>301</v>
      </c>
      <c r="G842" t="s">
        <v>302</v>
      </c>
      <c r="H842" t="s">
        <v>303</v>
      </c>
      <c r="I842">
        <v>432313</v>
      </c>
      <c r="J842">
        <v>533699</v>
      </c>
      <c r="K842">
        <v>966012</v>
      </c>
      <c r="L842">
        <v>549175</v>
      </c>
      <c r="M842">
        <v>672501</v>
      </c>
      <c r="N842">
        <v>1221676</v>
      </c>
      <c r="O842">
        <v>3474864</v>
      </c>
      <c r="P842">
        <v>4924160</v>
      </c>
      <c r="Q842">
        <v>8399024</v>
      </c>
      <c r="R842">
        <v>12845285</v>
      </c>
      <c r="S842">
        <v>18386590</v>
      </c>
      <c r="T842">
        <v>31231875</v>
      </c>
    </row>
    <row r="843" spans="1:20" x14ac:dyDescent="0.25">
      <c r="A843">
        <v>2019</v>
      </c>
      <c r="B843">
        <v>2019</v>
      </c>
      <c r="C843">
        <v>1</v>
      </c>
      <c r="D843" t="s">
        <v>1078</v>
      </c>
      <c r="E843">
        <v>4</v>
      </c>
      <c r="F843" t="s">
        <v>304</v>
      </c>
      <c r="G843" t="s">
        <v>113</v>
      </c>
      <c r="H843" t="s">
        <v>305</v>
      </c>
      <c r="I843">
        <v>1678203</v>
      </c>
      <c r="J843">
        <v>1773147</v>
      </c>
      <c r="K843">
        <v>3451350</v>
      </c>
      <c r="L843">
        <v>3475517</v>
      </c>
      <c r="M843">
        <v>3550049</v>
      </c>
      <c r="N843">
        <v>7025566</v>
      </c>
      <c r="O843">
        <v>8745846</v>
      </c>
      <c r="P843">
        <v>10161716</v>
      </c>
      <c r="Q843">
        <v>18907562</v>
      </c>
      <c r="R843">
        <v>40839125</v>
      </c>
      <c r="S843">
        <v>45249207</v>
      </c>
      <c r="T843">
        <v>86088332</v>
      </c>
    </row>
    <row r="844" spans="1:20" x14ac:dyDescent="0.25">
      <c r="A844">
        <v>2019</v>
      </c>
      <c r="B844">
        <v>2019</v>
      </c>
      <c r="C844">
        <v>1</v>
      </c>
      <c r="D844" t="s">
        <v>1078</v>
      </c>
      <c r="E844">
        <v>5</v>
      </c>
      <c r="F844" t="s">
        <v>115</v>
      </c>
      <c r="G844" t="s">
        <v>306</v>
      </c>
      <c r="H844" t="s">
        <v>307</v>
      </c>
      <c r="I844">
        <v>318759</v>
      </c>
      <c r="J844">
        <v>416270</v>
      </c>
      <c r="K844">
        <v>735029</v>
      </c>
      <c r="L844">
        <v>551192</v>
      </c>
      <c r="M844">
        <v>695189</v>
      </c>
      <c r="N844">
        <v>1246381</v>
      </c>
      <c r="O844">
        <v>985319</v>
      </c>
      <c r="P844">
        <v>1466825</v>
      </c>
      <c r="Q844">
        <v>2452144</v>
      </c>
      <c r="R844">
        <v>4392126</v>
      </c>
      <c r="S844">
        <v>6785536</v>
      </c>
      <c r="T844">
        <v>11177662</v>
      </c>
    </row>
    <row r="845" spans="1:20" x14ac:dyDescent="0.25">
      <c r="A845">
        <v>2019</v>
      </c>
      <c r="B845">
        <v>2019</v>
      </c>
      <c r="C845">
        <v>1</v>
      </c>
      <c r="D845" t="s">
        <v>1078</v>
      </c>
      <c r="E845">
        <v>5</v>
      </c>
      <c r="F845" t="s">
        <v>308</v>
      </c>
      <c r="G845" t="s">
        <v>309</v>
      </c>
      <c r="H845" t="s">
        <v>310</v>
      </c>
      <c r="I845">
        <v>489632</v>
      </c>
      <c r="J845">
        <v>261616</v>
      </c>
      <c r="K845">
        <v>751248</v>
      </c>
      <c r="L845">
        <v>1297152</v>
      </c>
      <c r="M845">
        <v>545071</v>
      </c>
      <c r="N845">
        <v>1842223</v>
      </c>
      <c r="O845">
        <v>3398310</v>
      </c>
      <c r="P845">
        <v>2674550</v>
      </c>
      <c r="Q845">
        <v>6072860</v>
      </c>
      <c r="R845">
        <v>12799252</v>
      </c>
      <c r="S845">
        <v>8864718</v>
      </c>
      <c r="T845">
        <v>21663970</v>
      </c>
    </row>
    <row r="846" spans="1:20" x14ac:dyDescent="0.25">
      <c r="A846">
        <v>2019</v>
      </c>
      <c r="B846">
        <v>2019</v>
      </c>
      <c r="C846">
        <v>1</v>
      </c>
      <c r="D846" t="s">
        <v>1078</v>
      </c>
      <c r="E846">
        <v>5</v>
      </c>
      <c r="F846" t="s">
        <v>311</v>
      </c>
      <c r="G846" t="s">
        <v>312</v>
      </c>
      <c r="H846" t="s">
        <v>313</v>
      </c>
      <c r="I846">
        <v>66318</v>
      </c>
      <c r="J846">
        <v>64249</v>
      </c>
      <c r="K846">
        <v>130567</v>
      </c>
      <c r="L846">
        <v>121419</v>
      </c>
      <c r="M846">
        <v>111486</v>
      </c>
      <c r="N846">
        <v>232905</v>
      </c>
      <c r="O846">
        <v>355808</v>
      </c>
      <c r="P846">
        <v>431728</v>
      </c>
      <c r="Q846">
        <v>787536</v>
      </c>
      <c r="R846">
        <v>1854767</v>
      </c>
      <c r="S846">
        <v>2196353</v>
      </c>
      <c r="T846">
        <v>4051120</v>
      </c>
    </row>
    <row r="847" spans="1:20" x14ac:dyDescent="0.25">
      <c r="A847">
        <v>2019</v>
      </c>
      <c r="B847">
        <v>2019</v>
      </c>
      <c r="C847">
        <v>1</v>
      </c>
      <c r="D847" t="s">
        <v>1078</v>
      </c>
      <c r="E847">
        <v>5</v>
      </c>
      <c r="F847" t="s">
        <v>314</v>
      </c>
      <c r="G847" t="s">
        <v>315</v>
      </c>
      <c r="H847" t="s">
        <v>316</v>
      </c>
      <c r="I847">
        <v>304705</v>
      </c>
      <c r="J847">
        <v>568824</v>
      </c>
      <c r="K847">
        <v>873529</v>
      </c>
      <c r="L847">
        <v>438551</v>
      </c>
      <c r="M847">
        <v>808183</v>
      </c>
      <c r="N847">
        <v>1246734</v>
      </c>
      <c r="O847">
        <v>3656761</v>
      </c>
      <c r="P847">
        <v>7133220</v>
      </c>
      <c r="Q847">
        <v>10789981</v>
      </c>
      <c r="R847">
        <v>15543971</v>
      </c>
      <c r="S847">
        <v>32332287</v>
      </c>
      <c r="T847">
        <v>47876258</v>
      </c>
    </row>
    <row r="848" spans="1:20" x14ac:dyDescent="0.25">
      <c r="A848">
        <v>2019</v>
      </c>
      <c r="B848">
        <v>2019</v>
      </c>
      <c r="C848">
        <v>1</v>
      </c>
      <c r="D848" t="s">
        <v>1078</v>
      </c>
      <c r="E848">
        <v>5</v>
      </c>
      <c r="F848" t="s">
        <v>317</v>
      </c>
      <c r="G848" t="s">
        <v>318</v>
      </c>
      <c r="H848" t="s">
        <v>319</v>
      </c>
      <c r="I848">
        <v>173125</v>
      </c>
      <c r="J848">
        <v>324252</v>
      </c>
      <c r="K848">
        <v>497377</v>
      </c>
      <c r="L848">
        <v>248558</v>
      </c>
      <c r="M848">
        <v>490878</v>
      </c>
      <c r="N848">
        <v>739436</v>
      </c>
      <c r="O848">
        <v>5413011</v>
      </c>
      <c r="P848">
        <v>10374933</v>
      </c>
      <c r="Q848">
        <v>15787944</v>
      </c>
      <c r="R848">
        <v>19061993</v>
      </c>
      <c r="S848">
        <v>40679518</v>
      </c>
      <c r="T848">
        <v>59741511</v>
      </c>
    </row>
    <row r="849" spans="1:20" x14ac:dyDescent="0.25">
      <c r="A849">
        <v>2019</v>
      </c>
      <c r="B849">
        <v>2019</v>
      </c>
      <c r="C849">
        <v>1</v>
      </c>
      <c r="D849" t="s">
        <v>1078</v>
      </c>
      <c r="E849">
        <v>5</v>
      </c>
      <c r="F849" t="s">
        <v>320</v>
      </c>
      <c r="G849" t="s">
        <v>321</v>
      </c>
      <c r="H849" t="s">
        <v>322</v>
      </c>
      <c r="I849">
        <v>18791</v>
      </c>
      <c r="J849">
        <v>43591</v>
      </c>
      <c r="K849">
        <v>62382</v>
      </c>
      <c r="L849">
        <v>21876</v>
      </c>
      <c r="M849">
        <v>56682</v>
      </c>
      <c r="N849">
        <v>78558</v>
      </c>
      <c r="O849">
        <v>1607746</v>
      </c>
      <c r="P849">
        <v>1290353</v>
      </c>
      <c r="Q849">
        <v>2898099</v>
      </c>
      <c r="R849">
        <v>4089142</v>
      </c>
      <c r="S849">
        <v>3262759</v>
      </c>
      <c r="T849">
        <v>7351901</v>
      </c>
    </row>
    <row r="850" spans="1:20" x14ac:dyDescent="0.25">
      <c r="A850">
        <v>2019</v>
      </c>
      <c r="B850">
        <v>2019</v>
      </c>
      <c r="C850">
        <v>1</v>
      </c>
      <c r="D850" t="s">
        <v>1078</v>
      </c>
      <c r="E850">
        <v>5</v>
      </c>
      <c r="F850" t="s">
        <v>323</v>
      </c>
      <c r="G850" t="s">
        <v>324</v>
      </c>
      <c r="H850" t="s">
        <v>325</v>
      </c>
      <c r="I850">
        <v>44345</v>
      </c>
      <c r="J850">
        <v>69866</v>
      </c>
      <c r="K850">
        <v>114211</v>
      </c>
      <c r="L850">
        <v>65804</v>
      </c>
      <c r="M850">
        <v>115854</v>
      </c>
      <c r="N850">
        <v>181658</v>
      </c>
      <c r="O850">
        <v>674536</v>
      </c>
      <c r="P850">
        <v>950899</v>
      </c>
      <c r="Q850">
        <v>1625435</v>
      </c>
      <c r="R850">
        <v>2085176</v>
      </c>
      <c r="S850">
        <v>3035750</v>
      </c>
      <c r="T850">
        <v>5120926</v>
      </c>
    </row>
    <row r="851" spans="1:20" x14ac:dyDescent="0.25">
      <c r="A851">
        <v>2019</v>
      </c>
      <c r="B851">
        <v>2019</v>
      </c>
      <c r="C851">
        <v>1</v>
      </c>
      <c r="D851" t="s">
        <v>1078</v>
      </c>
      <c r="E851">
        <v>5</v>
      </c>
      <c r="F851" t="s">
        <v>326</v>
      </c>
      <c r="G851" t="s">
        <v>327</v>
      </c>
      <c r="H851" t="s">
        <v>328</v>
      </c>
      <c r="I851">
        <v>29423</v>
      </c>
      <c r="J851">
        <v>23281</v>
      </c>
      <c r="K851">
        <v>52704</v>
      </c>
      <c r="L851">
        <v>44859</v>
      </c>
      <c r="M851">
        <v>35672</v>
      </c>
      <c r="N851">
        <v>80531</v>
      </c>
      <c r="O851">
        <v>295999</v>
      </c>
      <c r="P851">
        <v>233568</v>
      </c>
      <c r="Q851">
        <v>529567</v>
      </c>
      <c r="R851">
        <v>1220802</v>
      </c>
      <c r="S851">
        <v>1014915</v>
      </c>
      <c r="T851">
        <v>2235717</v>
      </c>
    </row>
    <row r="852" spans="1:20" x14ac:dyDescent="0.25">
      <c r="A852">
        <v>2019</v>
      </c>
      <c r="B852">
        <v>2019</v>
      </c>
      <c r="C852">
        <v>1</v>
      </c>
      <c r="D852" t="s">
        <v>1078</v>
      </c>
      <c r="E852">
        <v>5</v>
      </c>
      <c r="F852" t="s">
        <v>329</v>
      </c>
      <c r="G852" t="s">
        <v>330</v>
      </c>
      <c r="H852" t="s">
        <v>331</v>
      </c>
      <c r="I852">
        <v>32944</v>
      </c>
      <c r="J852">
        <v>18075</v>
      </c>
      <c r="K852">
        <v>51019</v>
      </c>
      <c r="L852">
        <v>53526</v>
      </c>
      <c r="M852">
        <v>29242</v>
      </c>
      <c r="N852">
        <v>82768</v>
      </c>
      <c r="O852">
        <v>2097831</v>
      </c>
      <c r="P852">
        <v>1543631</v>
      </c>
      <c r="Q852">
        <v>3641462</v>
      </c>
      <c r="R852">
        <v>7404114</v>
      </c>
      <c r="S852">
        <v>4512772</v>
      </c>
      <c r="T852">
        <v>11916886</v>
      </c>
    </row>
    <row r="853" spans="1:20" x14ac:dyDescent="0.25">
      <c r="A853">
        <v>2019</v>
      </c>
      <c r="B853">
        <v>2019</v>
      </c>
      <c r="C853">
        <v>1</v>
      </c>
      <c r="D853" t="s">
        <v>1078</v>
      </c>
      <c r="E853">
        <v>5</v>
      </c>
      <c r="F853" t="s">
        <v>332</v>
      </c>
      <c r="G853" t="s">
        <v>333</v>
      </c>
      <c r="H853" t="s">
        <v>334</v>
      </c>
      <c r="I853">
        <v>47054</v>
      </c>
      <c r="J853">
        <v>28363</v>
      </c>
      <c r="K853">
        <v>75417</v>
      </c>
      <c r="L853">
        <v>74181</v>
      </c>
      <c r="M853">
        <v>42737</v>
      </c>
      <c r="N853">
        <v>116918</v>
      </c>
      <c r="O853">
        <v>1391132</v>
      </c>
      <c r="P853">
        <v>904899</v>
      </c>
      <c r="Q853">
        <v>2296031</v>
      </c>
      <c r="R853">
        <v>4937456</v>
      </c>
      <c r="S853">
        <v>2675405</v>
      </c>
      <c r="T853">
        <v>7612861</v>
      </c>
    </row>
    <row r="854" spans="1:20" x14ac:dyDescent="0.25">
      <c r="A854">
        <v>2019</v>
      </c>
      <c r="B854">
        <v>2019</v>
      </c>
      <c r="C854">
        <v>1</v>
      </c>
      <c r="D854" t="s">
        <v>1078</v>
      </c>
      <c r="E854">
        <v>5</v>
      </c>
      <c r="F854" t="s">
        <v>116</v>
      </c>
      <c r="G854" t="s">
        <v>116</v>
      </c>
      <c r="H854" t="s">
        <v>335</v>
      </c>
      <c r="I854">
        <v>762</v>
      </c>
      <c r="J854">
        <v>960</v>
      </c>
      <c r="K854">
        <v>1722</v>
      </c>
      <c r="L854">
        <v>791</v>
      </c>
      <c r="M854">
        <v>997</v>
      </c>
      <c r="N854">
        <v>1788</v>
      </c>
      <c r="O854">
        <v>86375</v>
      </c>
      <c r="P854">
        <v>187500</v>
      </c>
      <c r="Q854">
        <v>273875</v>
      </c>
      <c r="R854">
        <v>182635</v>
      </c>
      <c r="S854">
        <v>361961</v>
      </c>
      <c r="T854">
        <v>544596</v>
      </c>
    </row>
    <row r="855" spans="1:20" x14ac:dyDescent="0.25">
      <c r="A855">
        <v>2019</v>
      </c>
      <c r="B855">
        <v>2019</v>
      </c>
      <c r="C855">
        <v>1</v>
      </c>
      <c r="D855" t="s">
        <v>1078</v>
      </c>
      <c r="E855">
        <v>6</v>
      </c>
      <c r="F855" t="s">
        <v>118</v>
      </c>
      <c r="G855" t="s">
        <v>336</v>
      </c>
      <c r="H855" t="s">
        <v>337</v>
      </c>
      <c r="I855">
        <v>14180</v>
      </c>
      <c r="J855">
        <v>14502</v>
      </c>
      <c r="K855">
        <v>28682</v>
      </c>
      <c r="L855">
        <v>19867</v>
      </c>
      <c r="M855">
        <v>19758</v>
      </c>
      <c r="N855">
        <v>39625</v>
      </c>
      <c r="O855">
        <v>133272</v>
      </c>
      <c r="P855">
        <v>161075</v>
      </c>
      <c r="Q855">
        <v>294347</v>
      </c>
      <c r="R855">
        <v>297347</v>
      </c>
      <c r="S855">
        <v>375626</v>
      </c>
      <c r="T855">
        <v>672973</v>
      </c>
    </row>
    <row r="856" spans="1:20" x14ac:dyDescent="0.25">
      <c r="A856">
        <v>2019</v>
      </c>
      <c r="B856">
        <v>2019</v>
      </c>
      <c r="C856">
        <v>1</v>
      </c>
      <c r="D856" t="s">
        <v>1078</v>
      </c>
      <c r="E856">
        <v>6</v>
      </c>
      <c r="F856" t="s">
        <v>338</v>
      </c>
      <c r="G856" t="s">
        <v>339</v>
      </c>
      <c r="H856" t="s">
        <v>340</v>
      </c>
      <c r="I856">
        <v>7671</v>
      </c>
      <c r="J856">
        <v>7002</v>
      </c>
      <c r="K856">
        <v>14673</v>
      </c>
      <c r="L856">
        <v>13537</v>
      </c>
      <c r="M856">
        <v>12204</v>
      </c>
      <c r="N856">
        <v>25741</v>
      </c>
      <c r="O856">
        <v>46507</v>
      </c>
      <c r="P856">
        <v>47800</v>
      </c>
      <c r="Q856">
        <v>94307</v>
      </c>
      <c r="R856">
        <v>163936</v>
      </c>
      <c r="S856">
        <v>165818</v>
      </c>
      <c r="T856">
        <v>329754</v>
      </c>
    </row>
    <row r="857" spans="1:20" x14ac:dyDescent="0.25">
      <c r="A857">
        <v>2019</v>
      </c>
      <c r="B857">
        <v>2019</v>
      </c>
      <c r="C857">
        <v>1</v>
      </c>
      <c r="D857" t="s">
        <v>1078</v>
      </c>
      <c r="E857">
        <v>6</v>
      </c>
      <c r="F857" t="s">
        <v>341</v>
      </c>
      <c r="G857" t="s">
        <v>342</v>
      </c>
      <c r="H857" t="s">
        <v>343</v>
      </c>
      <c r="I857">
        <v>128056</v>
      </c>
      <c r="J857">
        <v>156517</v>
      </c>
      <c r="K857">
        <v>284573</v>
      </c>
      <c r="L857">
        <v>217664</v>
      </c>
      <c r="M857">
        <v>253877</v>
      </c>
      <c r="N857">
        <v>471541</v>
      </c>
      <c r="O857">
        <v>685275</v>
      </c>
      <c r="P857">
        <v>1044957</v>
      </c>
      <c r="Q857">
        <v>1730232</v>
      </c>
      <c r="R857">
        <v>2896328</v>
      </c>
      <c r="S857">
        <v>4255429</v>
      </c>
      <c r="T857">
        <v>7151757</v>
      </c>
    </row>
    <row r="858" spans="1:20" x14ac:dyDescent="0.25">
      <c r="A858">
        <v>2019</v>
      </c>
      <c r="B858">
        <v>2019</v>
      </c>
      <c r="C858">
        <v>1</v>
      </c>
      <c r="D858" t="s">
        <v>1078</v>
      </c>
      <c r="E858">
        <v>6</v>
      </c>
      <c r="F858" t="s">
        <v>344</v>
      </c>
      <c r="G858" t="s">
        <v>345</v>
      </c>
      <c r="H858" t="s">
        <v>346</v>
      </c>
      <c r="I858">
        <v>63047</v>
      </c>
      <c r="J858">
        <v>91541</v>
      </c>
      <c r="K858">
        <v>154588</v>
      </c>
      <c r="L858">
        <v>88650</v>
      </c>
      <c r="M858">
        <v>124670</v>
      </c>
      <c r="N858">
        <v>213320</v>
      </c>
      <c r="O858">
        <v>259884</v>
      </c>
      <c r="P858">
        <v>418743</v>
      </c>
      <c r="Q858">
        <v>678627</v>
      </c>
      <c r="R858">
        <v>911208</v>
      </c>
      <c r="S858">
        <v>1502317</v>
      </c>
      <c r="T858">
        <v>2413525</v>
      </c>
    </row>
    <row r="859" spans="1:20" x14ac:dyDescent="0.25">
      <c r="A859">
        <v>2019</v>
      </c>
      <c r="B859">
        <v>2019</v>
      </c>
      <c r="C859">
        <v>1</v>
      </c>
      <c r="D859" t="s">
        <v>1078</v>
      </c>
      <c r="E859">
        <v>6</v>
      </c>
      <c r="F859" t="s">
        <v>347</v>
      </c>
      <c r="G859" t="s">
        <v>348</v>
      </c>
      <c r="H859" t="s">
        <v>349</v>
      </c>
      <c r="I859">
        <v>17986</v>
      </c>
      <c r="J859">
        <v>40155</v>
      </c>
      <c r="K859">
        <v>58141</v>
      </c>
      <c r="L859">
        <v>31728</v>
      </c>
      <c r="M859">
        <v>67020</v>
      </c>
      <c r="N859">
        <v>98748</v>
      </c>
      <c r="O859">
        <v>98336</v>
      </c>
      <c r="P859">
        <v>236995</v>
      </c>
      <c r="Q859">
        <v>335331</v>
      </c>
      <c r="R859">
        <v>549469</v>
      </c>
      <c r="S859">
        <v>1435487</v>
      </c>
      <c r="T859">
        <v>1984956</v>
      </c>
    </row>
    <row r="860" spans="1:20" x14ac:dyDescent="0.25">
      <c r="A860">
        <v>2019</v>
      </c>
      <c r="B860">
        <v>2019</v>
      </c>
      <c r="C860">
        <v>1</v>
      </c>
      <c r="D860" t="s">
        <v>1078</v>
      </c>
      <c r="E860">
        <v>6</v>
      </c>
      <c r="F860" t="s">
        <v>350</v>
      </c>
      <c r="G860" t="s">
        <v>351</v>
      </c>
      <c r="H860" t="s">
        <v>352</v>
      </c>
      <c r="I860">
        <v>529574</v>
      </c>
      <c r="J860">
        <v>516448</v>
      </c>
      <c r="K860">
        <v>1046022</v>
      </c>
      <c r="L860">
        <v>780336</v>
      </c>
      <c r="M860">
        <v>728860</v>
      </c>
      <c r="N860">
        <v>1509196</v>
      </c>
      <c r="O860">
        <v>4270651</v>
      </c>
      <c r="P860">
        <v>6367473</v>
      </c>
      <c r="Q860">
        <v>10638124</v>
      </c>
      <c r="R860">
        <v>15264814</v>
      </c>
      <c r="S860">
        <v>22681113</v>
      </c>
      <c r="T860">
        <v>37945927</v>
      </c>
    </row>
    <row r="861" spans="1:20" x14ac:dyDescent="0.25">
      <c r="A861">
        <v>2019</v>
      </c>
      <c r="B861">
        <v>2019</v>
      </c>
      <c r="C861">
        <v>1</v>
      </c>
      <c r="D861" t="s">
        <v>1078</v>
      </c>
      <c r="E861">
        <v>6</v>
      </c>
      <c r="F861" t="s">
        <v>353</v>
      </c>
      <c r="G861" t="s">
        <v>354</v>
      </c>
      <c r="H861" t="s">
        <v>355</v>
      </c>
      <c r="I861">
        <v>196579</v>
      </c>
      <c r="J861">
        <v>235251</v>
      </c>
      <c r="K861">
        <v>431830</v>
      </c>
      <c r="L861">
        <v>241867</v>
      </c>
      <c r="M861">
        <v>287986</v>
      </c>
      <c r="N861">
        <v>529853</v>
      </c>
      <c r="O861">
        <v>1970794</v>
      </c>
      <c r="P861">
        <v>3087230</v>
      </c>
      <c r="Q861">
        <v>5058024</v>
      </c>
      <c r="R861">
        <v>5518569</v>
      </c>
      <c r="S861">
        <v>9126482</v>
      </c>
      <c r="T861">
        <v>14645051</v>
      </c>
    </row>
    <row r="862" spans="1:20" x14ac:dyDescent="0.25">
      <c r="A862">
        <v>2019</v>
      </c>
      <c r="B862">
        <v>2019</v>
      </c>
      <c r="C862">
        <v>1</v>
      </c>
      <c r="D862" t="s">
        <v>1078</v>
      </c>
      <c r="E862">
        <v>6</v>
      </c>
      <c r="F862" t="s">
        <v>356</v>
      </c>
      <c r="G862" t="s">
        <v>357</v>
      </c>
      <c r="H862" t="s">
        <v>358</v>
      </c>
      <c r="I862">
        <v>188223</v>
      </c>
      <c r="J862">
        <v>155168</v>
      </c>
      <c r="K862">
        <v>343391</v>
      </c>
      <c r="L862">
        <v>296811</v>
      </c>
      <c r="M862">
        <v>229969</v>
      </c>
      <c r="N862">
        <v>526780</v>
      </c>
      <c r="O862">
        <v>1529333</v>
      </c>
      <c r="P862">
        <v>1639573</v>
      </c>
      <c r="Q862">
        <v>3168906</v>
      </c>
      <c r="R862">
        <v>6080491</v>
      </c>
      <c r="S862">
        <v>6226862</v>
      </c>
      <c r="T862">
        <v>12307353</v>
      </c>
    </row>
    <row r="863" spans="1:20" x14ac:dyDescent="0.25">
      <c r="A863">
        <v>2019</v>
      </c>
      <c r="B863">
        <v>2019</v>
      </c>
      <c r="C863">
        <v>1</v>
      </c>
      <c r="D863" t="s">
        <v>1078</v>
      </c>
      <c r="E863">
        <v>6</v>
      </c>
      <c r="F863" t="s">
        <v>359</v>
      </c>
      <c r="G863" t="s">
        <v>360</v>
      </c>
      <c r="H863" t="s">
        <v>361</v>
      </c>
      <c r="I863">
        <v>13864</v>
      </c>
      <c r="J863">
        <v>11518</v>
      </c>
      <c r="K863">
        <v>25382</v>
      </c>
      <c r="L863">
        <v>20790</v>
      </c>
      <c r="M863">
        <v>17550</v>
      </c>
      <c r="N863">
        <v>38340</v>
      </c>
      <c r="O863">
        <v>96734</v>
      </c>
      <c r="P863">
        <v>116368</v>
      </c>
      <c r="Q863">
        <v>213102</v>
      </c>
      <c r="R863">
        <v>313886</v>
      </c>
      <c r="S863">
        <v>364869</v>
      </c>
      <c r="T863">
        <v>678755</v>
      </c>
    </row>
    <row r="864" spans="1:20" x14ac:dyDescent="0.25">
      <c r="A864">
        <v>2019</v>
      </c>
      <c r="B864">
        <v>2019</v>
      </c>
      <c r="C864">
        <v>1</v>
      </c>
      <c r="D864" t="s">
        <v>1078</v>
      </c>
      <c r="E864">
        <v>6</v>
      </c>
      <c r="F864" t="s">
        <v>362</v>
      </c>
      <c r="G864" t="s">
        <v>363</v>
      </c>
      <c r="H864" t="s">
        <v>364</v>
      </c>
      <c r="I864">
        <v>206169</v>
      </c>
      <c r="J864">
        <v>200320</v>
      </c>
      <c r="K864">
        <v>406489</v>
      </c>
      <c r="L864">
        <v>354514</v>
      </c>
      <c r="M864">
        <v>328222</v>
      </c>
      <c r="N864">
        <v>682736</v>
      </c>
      <c r="O864">
        <v>547470</v>
      </c>
      <c r="P864">
        <v>547484</v>
      </c>
      <c r="Q864">
        <v>1094954</v>
      </c>
      <c r="R864">
        <v>2388803</v>
      </c>
      <c r="S864">
        <v>2313234</v>
      </c>
      <c r="T864">
        <v>4702037</v>
      </c>
    </row>
    <row r="865" spans="1:20" x14ac:dyDescent="0.25">
      <c r="A865">
        <v>2019</v>
      </c>
      <c r="B865">
        <v>2019</v>
      </c>
      <c r="C865">
        <v>1</v>
      </c>
      <c r="D865" t="s">
        <v>1078</v>
      </c>
      <c r="E865">
        <v>6</v>
      </c>
      <c r="F865" t="s">
        <v>365</v>
      </c>
      <c r="G865" t="s">
        <v>119</v>
      </c>
      <c r="H865" t="s">
        <v>366</v>
      </c>
      <c r="I865">
        <v>95448</v>
      </c>
      <c r="J865">
        <v>99194</v>
      </c>
      <c r="K865">
        <v>194642</v>
      </c>
      <c r="L865">
        <v>138549</v>
      </c>
      <c r="M865">
        <v>138791</v>
      </c>
      <c r="N865">
        <v>277340</v>
      </c>
      <c r="O865">
        <v>526331</v>
      </c>
      <c r="P865">
        <v>701176</v>
      </c>
      <c r="Q865">
        <v>1227507</v>
      </c>
      <c r="R865">
        <v>1506850</v>
      </c>
      <c r="S865">
        <v>1916612</v>
      </c>
      <c r="T865">
        <v>3423462</v>
      </c>
    </row>
    <row r="866" spans="1:20" x14ac:dyDescent="0.25">
      <c r="A866">
        <v>2019</v>
      </c>
      <c r="B866">
        <v>2019</v>
      </c>
      <c r="C866">
        <v>1</v>
      </c>
      <c r="D866" t="s">
        <v>1078</v>
      </c>
      <c r="E866">
        <v>7</v>
      </c>
      <c r="F866" t="s">
        <v>121</v>
      </c>
      <c r="G866" t="s">
        <v>367</v>
      </c>
      <c r="H866" t="s">
        <v>368</v>
      </c>
      <c r="I866">
        <v>34503</v>
      </c>
      <c r="J866">
        <v>42165</v>
      </c>
      <c r="K866">
        <v>76668</v>
      </c>
      <c r="L866">
        <v>47755</v>
      </c>
      <c r="M866">
        <v>58447</v>
      </c>
      <c r="N866">
        <v>106202</v>
      </c>
      <c r="O866">
        <v>1692129</v>
      </c>
      <c r="P866">
        <v>3043709</v>
      </c>
      <c r="Q866">
        <v>4735838</v>
      </c>
      <c r="R866">
        <v>3172626</v>
      </c>
      <c r="S866">
        <v>5891866</v>
      </c>
      <c r="T866">
        <v>9064492</v>
      </c>
    </row>
    <row r="867" spans="1:20" x14ac:dyDescent="0.25">
      <c r="A867">
        <v>2019</v>
      </c>
      <c r="B867">
        <v>2019</v>
      </c>
      <c r="C867">
        <v>1</v>
      </c>
      <c r="D867" t="s">
        <v>1078</v>
      </c>
      <c r="E867">
        <v>7</v>
      </c>
      <c r="F867" t="s">
        <v>369</v>
      </c>
      <c r="G867" t="s">
        <v>370</v>
      </c>
      <c r="H867" t="s">
        <v>371</v>
      </c>
      <c r="I867">
        <v>25211</v>
      </c>
      <c r="J867">
        <v>22839</v>
      </c>
      <c r="K867">
        <v>48050</v>
      </c>
      <c r="L867">
        <v>30161</v>
      </c>
      <c r="M867">
        <v>26790</v>
      </c>
      <c r="N867">
        <v>56951</v>
      </c>
      <c r="O867">
        <v>2241541</v>
      </c>
      <c r="P867">
        <v>2881722</v>
      </c>
      <c r="Q867">
        <v>5123263</v>
      </c>
      <c r="R867">
        <v>3419528</v>
      </c>
      <c r="S867">
        <v>4497780</v>
      </c>
      <c r="T867">
        <v>7917308</v>
      </c>
    </row>
    <row r="868" spans="1:20" x14ac:dyDescent="0.25">
      <c r="A868">
        <v>2019</v>
      </c>
      <c r="B868">
        <v>2019</v>
      </c>
      <c r="C868">
        <v>1</v>
      </c>
      <c r="D868" t="s">
        <v>1078</v>
      </c>
      <c r="E868">
        <v>7</v>
      </c>
      <c r="F868" t="s">
        <v>372</v>
      </c>
      <c r="G868" t="s">
        <v>373</v>
      </c>
      <c r="H868" t="s">
        <v>374</v>
      </c>
      <c r="I868">
        <v>28585</v>
      </c>
      <c r="J868">
        <v>32900</v>
      </c>
      <c r="K868">
        <v>61485</v>
      </c>
      <c r="L868">
        <v>53434</v>
      </c>
      <c r="M868">
        <v>61446</v>
      </c>
      <c r="N868">
        <v>114880</v>
      </c>
      <c r="O868">
        <v>861024</v>
      </c>
      <c r="P868">
        <v>1189220</v>
      </c>
      <c r="Q868">
        <v>2050244</v>
      </c>
      <c r="R868">
        <v>1811593</v>
      </c>
      <c r="S868">
        <v>2521785</v>
      </c>
      <c r="T868">
        <v>4333378</v>
      </c>
    </row>
    <row r="869" spans="1:20" x14ac:dyDescent="0.25">
      <c r="A869">
        <v>2019</v>
      </c>
      <c r="B869">
        <v>2019</v>
      </c>
      <c r="C869">
        <v>1</v>
      </c>
      <c r="D869" t="s">
        <v>1078</v>
      </c>
      <c r="E869">
        <v>7</v>
      </c>
      <c r="F869" t="s">
        <v>375</v>
      </c>
      <c r="G869" t="s">
        <v>376</v>
      </c>
      <c r="H869" t="s">
        <v>377</v>
      </c>
      <c r="I869">
        <v>101713</v>
      </c>
      <c r="J869">
        <v>135274</v>
      </c>
      <c r="K869">
        <v>236987</v>
      </c>
      <c r="L869">
        <v>157666</v>
      </c>
      <c r="M869">
        <v>214212</v>
      </c>
      <c r="N869">
        <v>371878</v>
      </c>
      <c r="O869">
        <v>2618868</v>
      </c>
      <c r="P869">
        <v>3948103</v>
      </c>
      <c r="Q869">
        <v>6566971</v>
      </c>
      <c r="R869">
        <v>7426863</v>
      </c>
      <c r="S869">
        <v>11493326</v>
      </c>
      <c r="T869">
        <v>18920189</v>
      </c>
    </row>
    <row r="870" spans="1:20" x14ac:dyDescent="0.25">
      <c r="A870">
        <v>2019</v>
      </c>
      <c r="B870">
        <v>2019</v>
      </c>
      <c r="C870">
        <v>1</v>
      </c>
      <c r="D870" t="s">
        <v>1078</v>
      </c>
      <c r="E870">
        <v>7</v>
      </c>
      <c r="F870" t="s">
        <v>378</v>
      </c>
      <c r="G870" t="s">
        <v>379</v>
      </c>
      <c r="H870" t="s">
        <v>380</v>
      </c>
      <c r="I870">
        <v>69094</v>
      </c>
      <c r="J870">
        <v>73884</v>
      </c>
      <c r="K870">
        <v>142978</v>
      </c>
      <c r="L870">
        <v>125954</v>
      </c>
      <c r="M870">
        <v>125582</v>
      </c>
      <c r="N870">
        <v>251536</v>
      </c>
      <c r="O870">
        <v>2568923</v>
      </c>
      <c r="P870">
        <v>3558475</v>
      </c>
      <c r="Q870">
        <v>6127398</v>
      </c>
      <c r="R870">
        <v>7976932</v>
      </c>
      <c r="S870">
        <v>10798226</v>
      </c>
      <c r="T870">
        <v>18775158</v>
      </c>
    </row>
    <row r="871" spans="1:20" x14ac:dyDescent="0.25">
      <c r="A871">
        <v>2019</v>
      </c>
      <c r="B871">
        <v>2019</v>
      </c>
      <c r="C871">
        <v>1</v>
      </c>
      <c r="D871" t="s">
        <v>1078</v>
      </c>
      <c r="E871">
        <v>7</v>
      </c>
      <c r="F871" t="s">
        <v>381</v>
      </c>
      <c r="G871" t="s">
        <v>382</v>
      </c>
      <c r="H871" t="s">
        <v>383</v>
      </c>
      <c r="I871">
        <v>61760</v>
      </c>
      <c r="J871">
        <v>86726</v>
      </c>
      <c r="K871">
        <v>148486</v>
      </c>
      <c r="L871">
        <v>91202</v>
      </c>
      <c r="M871">
        <v>124587</v>
      </c>
      <c r="N871">
        <v>215789</v>
      </c>
      <c r="O871">
        <v>1297815</v>
      </c>
      <c r="P871">
        <v>2002836</v>
      </c>
      <c r="Q871">
        <v>3300651</v>
      </c>
      <c r="R871">
        <v>4750770</v>
      </c>
      <c r="S871">
        <v>7365689</v>
      </c>
      <c r="T871">
        <v>12116459</v>
      </c>
    </row>
    <row r="872" spans="1:20" x14ac:dyDescent="0.25">
      <c r="A872">
        <v>2019</v>
      </c>
      <c r="B872">
        <v>2019</v>
      </c>
      <c r="C872">
        <v>1</v>
      </c>
      <c r="D872" t="s">
        <v>1078</v>
      </c>
      <c r="E872">
        <v>7</v>
      </c>
      <c r="F872" t="s">
        <v>384</v>
      </c>
      <c r="G872" t="s">
        <v>385</v>
      </c>
      <c r="H872" t="s">
        <v>386</v>
      </c>
      <c r="I872">
        <v>13291</v>
      </c>
      <c r="J872">
        <v>12933</v>
      </c>
      <c r="K872">
        <v>26224</v>
      </c>
      <c r="L872">
        <v>18138</v>
      </c>
      <c r="M872">
        <v>17219</v>
      </c>
      <c r="N872">
        <v>35357</v>
      </c>
      <c r="O872">
        <v>682375</v>
      </c>
      <c r="P872">
        <v>1182790</v>
      </c>
      <c r="Q872">
        <v>1865165</v>
      </c>
      <c r="R872">
        <v>1411767</v>
      </c>
      <c r="S872">
        <v>2450175</v>
      </c>
      <c r="T872">
        <v>3861942</v>
      </c>
    </row>
    <row r="873" spans="1:20" x14ac:dyDescent="0.25">
      <c r="A873">
        <v>2019</v>
      </c>
      <c r="B873">
        <v>2019</v>
      </c>
      <c r="C873">
        <v>1</v>
      </c>
      <c r="D873" t="s">
        <v>1078</v>
      </c>
      <c r="E873">
        <v>7</v>
      </c>
      <c r="F873" t="s">
        <v>387</v>
      </c>
      <c r="G873" t="s">
        <v>388</v>
      </c>
      <c r="H873" t="s">
        <v>1079</v>
      </c>
      <c r="I873">
        <v>13077</v>
      </c>
      <c r="J873">
        <v>16711</v>
      </c>
      <c r="K873">
        <v>29788</v>
      </c>
      <c r="L873">
        <v>16475</v>
      </c>
      <c r="M873">
        <v>20671</v>
      </c>
      <c r="N873">
        <v>37146</v>
      </c>
      <c r="O873">
        <v>608531</v>
      </c>
      <c r="P873">
        <v>881327</v>
      </c>
      <c r="Q873">
        <v>1489858</v>
      </c>
      <c r="R873">
        <v>1419433</v>
      </c>
      <c r="S873">
        <v>2044323</v>
      </c>
      <c r="T873">
        <v>3463756</v>
      </c>
    </row>
    <row r="874" spans="1:20" x14ac:dyDescent="0.25">
      <c r="A874">
        <v>2019</v>
      </c>
      <c r="B874">
        <v>2019</v>
      </c>
      <c r="C874">
        <v>1</v>
      </c>
      <c r="D874" t="s">
        <v>1078</v>
      </c>
      <c r="E874">
        <v>7</v>
      </c>
      <c r="F874" t="s">
        <v>389</v>
      </c>
      <c r="G874" t="s">
        <v>390</v>
      </c>
      <c r="H874" t="s">
        <v>847</v>
      </c>
      <c r="I874">
        <v>32477</v>
      </c>
      <c r="J874">
        <v>37985</v>
      </c>
      <c r="K874">
        <v>70462</v>
      </c>
      <c r="L874">
        <v>52641</v>
      </c>
      <c r="M874">
        <v>62721</v>
      </c>
      <c r="N874">
        <v>115362</v>
      </c>
      <c r="O874">
        <v>6295707</v>
      </c>
      <c r="P874">
        <v>8998279</v>
      </c>
      <c r="Q874">
        <v>15293986</v>
      </c>
      <c r="R874">
        <v>25944711</v>
      </c>
      <c r="S874">
        <v>38057074</v>
      </c>
      <c r="T874">
        <v>64001785</v>
      </c>
    </row>
    <row r="875" spans="1:20" x14ac:dyDescent="0.25">
      <c r="A875">
        <v>2019</v>
      </c>
      <c r="B875">
        <v>2019</v>
      </c>
      <c r="C875">
        <v>1</v>
      </c>
      <c r="D875" t="s">
        <v>1078</v>
      </c>
      <c r="E875">
        <v>7</v>
      </c>
      <c r="F875" t="s">
        <v>391</v>
      </c>
      <c r="G875" t="s">
        <v>392</v>
      </c>
      <c r="H875" t="s">
        <v>393</v>
      </c>
      <c r="I875">
        <v>88037</v>
      </c>
      <c r="J875">
        <v>105484</v>
      </c>
      <c r="K875">
        <v>193521</v>
      </c>
      <c r="L875">
        <v>112896</v>
      </c>
      <c r="M875">
        <v>132699</v>
      </c>
      <c r="N875">
        <v>245595</v>
      </c>
      <c r="O875">
        <v>2756764</v>
      </c>
      <c r="P875">
        <v>3553626</v>
      </c>
      <c r="Q875">
        <v>6310390</v>
      </c>
      <c r="R875">
        <v>5640615</v>
      </c>
      <c r="S875">
        <v>7402956</v>
      </c>
      <c r="T875">
        <v>13043571</v>
      </c>
    </row>
    <row r="876" spans="1:20" x14ac:dyDescent="0.25">
      <c r="A876">
        <v>2019</v>
      </c>
      <c r="B876">
        <v>2019</v>
      </c>
      <c r="C876">
        <v>1</v>
      </c>
      <c r="D876" t="s">
        <v>1078</v>
      </c>
      <c r="E876">
        <v>7</v>
      </c>
      <c r="F876" t="s">
        <v>394</v>
      </c>
      <c r="G876" t="s">
        <v>122</v>
      </c>
      <c r="H876" t="s">
        <v>395</v>
      </c>
      <c r="I876">
        <v>29424</v>
      </c>
      <c r="J876">
        <v>31628</v>
      </c>
      <c r="K876">
        <v>61052</v>
      </c>
      <c r="L876">
        <v>33527</v>
      </c>
      <c r="M876">
        <v>35604</v>
      </c>
      <c r="N876">
        <v>69131</v>
      </c>
      <c r="O876">
        <v>499573</v>
      </c>
      <c r="P876">
        <v>696589</v>
      </c>
      <c r="Q876">
        <v>1196162</v>
      </c>
      <c r="R876">
        <v>895153</v>
      </c>
      <c r="S876">
        <v>1259613</v>
      </c>
      <c r="T876">
        <v>2154766</v>
      </c>
    </row>
    <row r="877" spans="1:20" x14ac:dyDescent="0.25">
      <c r="A877">
        <v>2019</v>
      </c>
      <c r="B877">
        <v>2019</v>
      </c>
      <c r="C877">
        <v>1</v>
      </c>
      <c r="D877" t="s">
        <v>1078</v>
      </c>
      <c r="E877">
        <v>8</v>
      </c>
      <c r="F877" t="s">
        <v>124</v>
      </c>
      <c r="G877" t="s">
        <v>396</v>
      </c>
      <c r="H877" t="s">
        <v>397</v>
      </c>
      <c r="I877">
        <v>15476</v>
      </c>
      <c r="J877">
        <v>14298</v>
      </c>
      <c r="K877">
        <v>29774</v>
      </c>
      <c r="L877">
        <v>18482</v>
      </c>
      <c r="M877">
        <v>16586</v>
      </c>
      <c r="N877">
        <v>35068</v>
      </c>
      <c r="O877">
        <v>3042497</v>
      </c>
      <c r="P877">
        <v>3518914</v>
      </c>
      <c r="Q877">
        <v>6561411</v>
      </c>
      <c r="R877">
        <v>5521093</v>
      </c>
      <c r="S877">
        <v>6300482</v>
      </c>
      <c r="T877">
        <v>11821575</v>
      </c>
    </row>
    <row r="878" spans="1:20" x14ac:dyDescent="0.25">
      <c r="A878">
        <v>2019</v>
      </c>
      <c r="B878">
        <v>2019</v>
      </c>
      <c r="C878">
        <v>1</v>
      </c>
      <c r="D878" t="s">
        <v>1078</v>
      </c>
      <c r="E878">
        <v>8</v>
      </c>
      <c r="F878" t="s">
        <v>398</v>
      </c>
      <c r="G878" t="s">
        <v>399</v>
      </c>
      <c r="H878" t="s">
        <v>400</v>
      </c>
      <c r="I878">
        <v>63731</v>
      </c>
      <c r="J878">
        <v>50779</v>
      </c>
      <c r="K878">
        <v>114510</v>
      </c>
      <c r="L878">
        <v>86726</v>
      </c>
      <c r="M878">
        <v>70336</v>
      </c>
      <c r="N878">
        <v>157062</v>
      </c>
      <c r="O878">
        <v>2378081</v>
      </c>
      <c r="P878">
        <v>2777940</v>
      </c>
      <c r="Q878">
        <v>5156021</v>
      </c>
      <c r="R878">
        <v>4567974</v>
      </c>
      <c r="S878">
        <v>5026562</v>
      </c>
      <c r="T878">
        <v>9594536</v>
      </c>
    </row>
    <row r="879" spans="1:20" x14ac:dyDescent="0.25">
      <c r="A879">
        <v>2019</v>
      </c>
      <c r="B879">
        <v>2019</v>
      </c>
      <c r="C879">
        <v>1</v>
      </c>
      <c r="D879" t="s">
        <v>1078</v>
      </c>
      <c r="E879">
        <v>8</v>
      </c>
      <c r="F879" t="s">
        <v>401</v>
      </c>
      <c r="G879" t="s">
        <v>402</v>
      </c>
      <c r="H879" t="s">
        <v>403</v>
      </c>
      <c r="I879">
        <v>38276</v>
      </c>
      <c r="J879">
        <v>63796</v>
      </c>
      <c r="K879">
        <v>102072</v>
      </c>
      <c r="L879">
        <v>42941</v>
      </c>
      <c r="M879">
        <v>72196</v>
      </c>
      <c r="N879">
        <v>115137</v>
      </c>
      <c r="O879">
        <v>615378</v>
      </c>
      <c r="P879">
        <v>1108731</v>
      </c>
      <c r="Q879">
        <v>1724109</v>
      </c>
      <c r="R879">
        <v>1464689</v>
      </c>
      <c r="S879">
        <v>2759805</v>
      </c>
      <c r="T879">
        <v>4224494</v>
      </c>
    </row>
    <row r="880" spans="1:20" x14ac:dyDescent="0.25">
      <c r="A880">
        <v>2019</v>
      </c>
      <c r="B880">
        <v>2019</v>
      </c>
      <c r="C880">
        <v>1</v>
      </c>
      <c r="D880" t="s">
        <v>1078</v>
      </c>
      <c r="E880">
        <v>8</v>
      </c>
      <c r="F880" t="s">
        <v>404</v>
      </c>
      <c r="G880" t="s">
        <v>125</v>
      </c>
      <c r="H880" t="s">
        <v>405</v>
      </c>
      <c r="I880">
        <v>104144</v>
      </c>
      <c r="J880">
        <v>123208</v>
      </c>
      <c r="K880">
        <v>227352</v>
      </c>
      <c r="L880">
        <v>138837</v>
      </c>
      <c r="M880">
        <v>159206</v>
      </c>
      <c r="N880">
        <v>298043</v>
      </c>
      <c r="O880">
        <v>3897899</v>
      </c>
      <c r="P880">
        <v>4552012</v>
      </c>
      <c r="Q880">
        <v>8449911</v>
      </c>
      <c r="R880">
        <v>10311982</v>
      </c>
      <c r="S880">
        <v>11775730</v>
      </c>
      <c r="T880">
        <v>22087712</v>
      </c>
    </row>
    <row r="881" spans="1:20" x14ac:dyDescent="0.25">
      <c r="A881">
        <v>2019</v>
      </c>
      <c r="B881">
        <v>2019</v>
      </c>
      <c r="C881">
        <v>1</v>
      </c>
      <c r="D881" t="s">
        <v>1078</v>
      </c>
      <c r="E881">
        <v>9</v>
      </c>
      <c r="F881" t="s">
        <v>127</v>
      </c>
      <c r="G881" t="s">
        <v>406</v>
      </c>
      <c r="H881" t="s">
        <v>407</v>
      </c>
      <c r="I881">
        <v>486</v>
      </c>
      <c r="J881">
        <v>573</v>
      </c>
      <c r="K881">
        <v>1059</v>
      </c>
      <c r="L881">
        <v>525</v>
      </c>
      <c r="M881">
        <v>597</v>
      </c>
      <c r="N881">
        <v>1122</v>
      </c>
      <c r="O881">
        <v>14618</v>
      </c>
      <c r="P881">
        <v>29776</v>
      </c>
      <c r="Q881">
        <v>44394</v>
      </c>
      <c r="R881">
        <v>32884</v>
      </c>
      <c r="S881">
        <v>68474</v>
      </c>
      <c r="T881">
        <v>101358</v>
      </c>
    </row>
    <row r="882" spans="1:20" x14ac:dyDescent="0.25">
      <c r="A882">
        <v>2019</v>
      </c>
      <c r="B882">
        <v>2019</v>
      </c>
      <c r="C882">
        <v>1</v>
      </c>
      <c r="D882" t="s">
        <v>1078</v>
      </c>
      <c r="E882">
        <v>9</v>
      </c>
      <c r="F882" t="s">
        <v>408</v>
      </c>
      <c r="G882" t="s">
        <v>409</v>
      </c>
      <c r="H882" t="s">
        <v>410</v>
      </c>
      <c r="I882">
        <v>55401</v>
      </c>
      <c r="J882">
        <v>76073</v>
      </c>
      <c r="K882">
        <v>131474</v>
      </c>
      <c r="L882">
        <v>67126</v>
      </c>
      <c r="M882">
        <v>92338</v>
      </c>
      <c r="N882">
        <v>159464</v>
      </c>
      <c r="O882">
        <v>443171</v>
      </c>
      <c r="P882">
        <v>634614</v>
      </c>
      <c r="Q882">
        <v>1077785</v>
      </c>
      <c r="R882">
        <v>1323252</v>
      </c>
      <c r="S882">
        <v>1984669</v>
      </c>
      <c r="T882">
        <v>3307921</v>
      </c>
    </row>
    <row r="883" spans="1:20" x14ac:dyDescent="0.25">
      <c r="A883">
        <v>2019</v>
      </c>
      <c r="B883">
        <v>2019</v>
      </c>
      <c r="C883">
        <v>1</v>
      </c>
      <c r="D883" t="s">
        <v>1078</v>
      </c>
      <c r="E883">
        <v>9</v>
      </c>
      <c r="F883" t="s">
        <v>411</v>
      </c>
      <c r="G883" t="s">
        <v>412</v>
      </c>
      <c r="H883" t="s">
        <v>413</v>
      </c>
      <c r="I883">
        <v>2214133</v>
      </c>
      <c r="J883">
        <v>2473470</v>
      </c>
      <c r="K883">
        <v>4687603</v>
      </c>
      <c r="L883">
        <v>3640205</v>
      </c>
      <c r="M883">
        <v>3903291</v>
      </c>
      <c r="N883">
        <v>7543496</v>
      </c>
      <c r="O883">
        <v>10180182</v>
      </c>
      <c r="P883">
        <v>11748472</v>
      </c>
      <c r="Q883">
        <v>21928654</v>
      </c>
      <c r="R883">
        <v>46431595</v>
      </c>
      <c r="S883">
        <v>54515343</v>
      </c>
      <c r="T883">
        <v>100946938</v>
      </c>
    </row>
    <row r="884" spans="1:20" x14ac:dyDescent="0.25">
      <c r="A884">
        <v>2019</v>
      </c>
      <c r="B884">
        <v>2019</v>
      </c>
      <c r="C884">
        <v>1</v>
      </c>
      <c r="D884" t="s">
        <v>1078</v>
      </c>
      <c r="E884">
        <v>9</v>
      </c>
      <c r="F884" t="s">
        <v>414</v>
      </c>
      <c r="G884" t="s">
        <v>415</v>
      </c>
      <c r="H884" t="s">
        <v>416</v>
      </c>
      <c r="I884">
        <v>895267</v>
      </c>
      <c r="J884">
        <v>551695</v>
      </c>
      <c r="K884">
        <v>1446962</v>
      </c>
      <c r="L884">
        <v>2262810</v>
      </c>
      <c r="M884">
        <v>1204067</v>
      </c>
      <c r="N884">
        <v>3466877</v>
      </c>
      <c r="O884">
        <v>3494291</v>
      </c>
      <c r="P884">
        <v>2738517</v>
      </c>
      <c r="Q884">
        <v>6232808</v>
      </c>
      <c r="R884">
        <v>23210172</v>
      </c>
      <c r="S884">
        <v>13686224</v>
      </c>
      <c r="T884">
        <v>36896396</v>
      </c>
    </row>
    <row r="885" spans="1:20" x14ac:dyDescent="0.25">
      <c r="A885">
        <v>2019</v>
      </c>
      <c r="B885">
        <v>2019</v>
      </c>
      <c r="C885">
        <v>1</v>
      </c>
      <c r="D885" t="s">
        <v>1078</v>
      </c>
      <c r="E885">
        <v>9</v>
      </c>
      <c r="F885" t="s">
        <v>417</v>
      </c>
      <c r="G885" t="s">
        <v>418</v>
      </c>
      <c r="H885" t="s">
        <v>419</v>
      </c>
      <c r="I885">
        <v>126025</v>
      </c>
      <c r="J885">
        <v>151792</v>
      </c>
      <c r="K885">
        <v>277817</v>
      </c>
      <c r="L885">
        <v>172717</v>
      </c>
      <c r="M885">
        <v>206680</v>
      </c>
      <c r="N885">
        <v>379397</v>
      </c>
      <c r="O885">
        <v>423857</v>
      </c>
      <c r="P885">
        <v>575297</v>
      </c>
      <c r="Q885">
        <v>999154</v>
      </c>
      <c r="R885">
        <v>1452157</v>
      </c>
      <c r="S885">
        <v>1984203</v>
      </c>
      <c r="T885">
        <v>3436360</v>
      </c>
    </row>
    <row r="886" spans="1:20" x14ac:dyDescent="0.25">
      <c r="A886">
        <v>2019</v>
      </c>
      <c r="B886">
        <v>2019</v>
      </c>
      <c r="C886">
        <v>1</v>
      </c>
      <c r="D886" t="s">
        <v>1078</v>
      </c>
      <c r="E886">
        <v>9</v>
      </c>
      <c r="F886" t="s">
        <v>420</v>
      </c>
      <c r="G886" t="s">
        <v>421</v>
      </c>
      <c r="H886" t="s">
        <v>422</v>
      </c>
      <c r="I886">
        <v>1150152</v>
      </c>
      <c r="J886">
        <v>1150660</v>
      </c>
      <c r="K886">
        <v>2300812</v>
      </c>
      <c r="L886">
        <v>3467036</v>
      </c>
      <c r="M886">
        <v>3285638</v>
      </c>
      <c r="N886">
        <v>6752674</v>
      </c>
      <c r="O886">
        <v>4803862</v>
      </c>
      <c r="P886">
        <v>5667330</v>
      </c>
      <c r="Q886">
        <v>10471192</v>
      </c>
      <c r="R886">
        <v>30356636</v>
      </c>
      <c r="S886">
        <v>32401504</v>
      </c>
      <c r="T886">
        <v>62758140</v>
      </c>
    </row>
    <row r="887" spans="1:20" x14ac:dyDescent="0.25">
      <c r="A887">
        <v>2019</v>
      </c>
      <c r="B887">
        <v>2019</v>
      </c>
      <c r="C887">
        <v>1</v>
      </c>
      <c r="D887" t="s">
        <v>1078</v>
      </c>
      <c r="E887">
        <v>9</v>
      </c>
      <c r="F887" t="s">
        <v>423</v>
      </c>
      <c r="G887" t="s">
        <v>424</v>
      </c>
      <c r="H887" t="s">
        <v>425</v>
      </c>
      <c r="I887">
        <v>329685</v>
      </c>
      <c r="J887">
        <v>329052</v>
      </c>
      <c r="K887">
        <v>658737</v>
      </c>
      <c r="L887">
        <v>575921</v>
      </c>
      <c r="M887">
        <v>552059</v>
      </c>
      <c r="N887">
        <v>1127980</v>
      </c>
      <c r="O887">
        <v>2344352</v>
      </c>
      <c r="P887">
        <v>2587557</v>
      </c>
      <c r="Q887">
        <v>4931909</v>
      </c>
      <c r="R887">
        <v>11460990</v>
      </c>
      <c r="S887">
        <v>11609867</v>
      </c>
      <c r="T887">
        <v>23070857</v>
      </c>
    </row>
    <row r="888" spans="1:20" x14ac:dyDescent="0.25">
      <c r="A888">
        <v>2019</v>
      </c>
      <c r="B888">
        <v>2019</v>
      </c>
      <c r="C888">
        <v>1</v>
      </c>
      <c r="D888" t="s">
        <v>1078</v>
      </c>
      <c r="E888">
        <v>9</v>
      </c>
      <c r="F888" t="s">
        <v>426</v>
      </c>
      <c r="G888" t="s">
        <v>427</v>
      </c>
      <c r="H888" t="s">
        <v>428</v>
      </c>
      <c r="I888">
        <v>356482</v>
      </c>
      <c r="J888">
        <v>242893</v>
      </c>
      <c r="K888">
        <v>599375</v>
      </c>
      <c r="L888">
        <v>740148</v>
      </c>
      <c r="M888">
        <v>446915</v>
      </c>
      <c r="N888">
        <v>1187063</v>
      </c>
      <c r="O888">
        <v>2688398</v>
      </c>
      <c r="P888">
        <v>2584448</v>
      </c>
      <c r="Q888">
        <v>5272846</v>
      </c>
      <c r="R888">
        <v>12281523</v>
      </c>
      <c r="S888">
        <v>10006890</v>
      </c>
      <c r="T888">
        <v>22288413</v>
      </c>
    </row>
    <row r="889" spans="1:20" x14ac:dyDescent="0.25">
      <c r="A889">
        <v>2019</v>
      </c>
      <c r="B889">
        <v>2019</v>
      </c>
      <c r="C889">
        <v>1</v>
      </c>
      <c r="D889" t="s">
        <v>1078</v>
      </c>
      <c r="E889">
        <v>9</v>
      </c>
      <c r="F889" t="s">
        <v>429</v>
      </c>
      <c r="G889" t="s">
        <v>430</v>
      </c>
      <c r="H889" t="s">
        <v>848</v>
      </c>
      <c r="I889">
        <v>181365</v>
      </c>
      <c r="J889">
        <v>232176</v>
      </c>
      <c r="K889">
        <v>413541</v>
      </c>
      <c r="L889">
        <v>248114</v>
      </c>
      <c r="M889">
        <v>313765</v>
      </c>
      <c r="N889">
        <v>561879</v>
      </c>
      <c r="O889">
        <v>2835815</v>
      </c>
      <c r="P889">
        <v>6179307</v>
      </c>
      <c r="Q889">
        <v>9015122</v>
      </c>
      <c r="R889">
        <v>11171849</v>
      </c>
      <c r="S889">
        <v>26043460</v>
      </c>
      <c r="T889">
        <v>37215309</v>
      </c>
    </row>
    <row r="890" spans="1:20" x14ac:dyDescent="0.25">
      <c r="A890">
        <v>2019</v>
      </c>
      <c r="B890">
        <v>2019</v>
      </c>
      <c r="C890">
        <v>1</v>
      </c>
      <c r="D890" t="s">
        <v>1078</v>
      </c>
      <c r="E890">
        <v>9</v>
      </c>
      <c r="F890" t="s">
        <v>431</v>
      </c>
      <c r="G890" t="s">
        <v>128</v>
      </c>
      <c r="H890" t="s">
        <v>432</v>
      </c>
      <c r="I890">
        <v>166616</v>
      </c>
      <c r="J890">
        <v>198394</v>
      </c>
      <c r="K890">
        <v>365010</v>
      </c>
      <c r="L890">
        <v>195723</v>
      </c>
      <c r="M890">
        <v>221030</v>
      </c>
      <c r="N890">
        <v>416753</v>
      </c>
      <c r="O890">
        <v>840625</v>
      </c>
      <c r="P890">
        <v>1752220</v>
      </c>
      <c r="Q890">
        <v>2592845</v>
      </c>
      <c r="R890">
        <v>1672545</v>
      </c>
      <c r="S890">
        <v>3852429</v>
      </c>
      <c r="T890">
        <v>5524974</v>
      </c>
    </row>
    <row r="891" spans="1:20" x14ac:dyDescent="0.25">
      <c r="A891">
        <v>2019</v>
      </c>
      <c r="B891">
        <v>2019</v>
      </c>
      <c r="C891">
        <v>1</v>
      </c>
      <c r="D891" t="s">
        <v>1078</v>
      </c>
      <c r="E891">
        <v>10</v>
      </c>
      <c r="F891" t="s">
        <v>130</v>
      </c>
      <c r="G891" t="s">
        <v>433</v>
      </c>
      <c r="H891" t="s">
        <v>434</v>
      </c>
      <c r="I891">
        <v>84223</v>
      </c>
      <c r="J891">
        <v>92702</v>
      </c>
      <c r="K891">
        <v>176925</v>
      </c>
      <c r="L891">
        <v>92769</v>
      </c>
      <c r="M891">
        <v>100645</v>
      </c>
      <c r="N891">
        <v>193414</v>
      </c>
      <c r="O891">
        <v>10872270</v>
      </c>
      <c r="P891">
        <v>12408185</v>
      </c>
      <c r="Q891">
        <v>23280455</v>
      </c>
      <c r="R891">
        <v>19305179</v>
      </c>
      <c r="S891">
        <v>22434505</v>
      </c>
      <c r="T891">
        <v>41739684</v>
      </c>
    </row>
    <row r="892" spans="1:20" x14ac:dyDescent="0.25">
      <c r="A892">
        <v>2019</v>
      </c>
      <c r="B892">
        <v>2019</v>
      </c>
      <c r="C892">
        <v>1</v>
      </c>
      <c r="D892" t="s">
        <v>1078</v>
      </c>
      <c r="E892">
        <v>10</v>
      </c>
      <c r="F892" t="s">
        <v>435</v>
      </c>
      <c r="G892" t="s">
        <v>436</v>
      </c>
      <c r="H892" t="s">
        <v>437</v>
      </c>
      <c r="I892">
        <v>341466</v>
      </c>
      <c r="J892">
        <v>276666</v>
      </c>
      <c r="K892">
        <v>618132</v>
      </c>
      <c r="L892">
        <v>453578</v>
      </c>
      <c r="M892">
        <v>345084</v>
      </c>
      <c r="N892">
        <v>798662</v>
      </c>
      <c r="O892">
        <v>1308965</v>
      </c>
      <c r="P892">
        <v>1372937</v>
      </c>
      <c r="Q892">
        <v>2681902</v>
      </c>
      <c r="R892">
        <v>1985175</v>
      </c>
      <c r="S892">
        <v>2051427</v>
      </c>
      <c r="T892">
        <v>4036602</v>
      </c>
    </row>
    <row r="893" spans="1:20" x14ac:dyDescent="0.25">
      <c r="A893">
        <v>2019</v>
      </c>
      <c r="B893">
        <v>2019</v>
      </c>
      <c r="C893">
        <v>1</v>
      </c>
      <c r="D893" t="s">
        <v>1078</v>
      </c>
      <c r="E893">
        <v>10</v>
      </c>
      <c r="F893" t="s">
        <v>438</v>
      </c>
      <c r="G893" t="s">
        <v>439</v>
      </c>
      <c r="H893" t="s">
        <v>440</v>
      </c>
      <c r="I893">
        <v>106025</v>
      </c>
      <c r="J893">
        <v>104629</v>
      </c>
      <c r="K893">
        <v>210654</v>
      </c>
      <c r="L893">
        <v>116577</v>
      </c>
      <c r="M893">
        <v>112950</v>
      </c>
      <c r="N893">
        <v>229527</v>
      </c>
      <c r="O893">
        <v>2593431</v>
      </c>
      <c r="P893">
        <v>2790182</v>
      </c>
      <c r="Q893">
        <v>5383613</v>
      </c>
      <c r="R893">
        <v>3533037</v>
      </c>
      <c r="S893">
        <v>3679611</v>
      </c>
      <c r="T893">
        <v>7212648</v>
      </c>
    </row>
    <row r="894" spans="1:20" x14ac:dyDescent="0.25">
      <c r="A894">
        <v>2019</v>
      </c>
      <c r="B894">
        <v>2019</v>
      </c>
      <c r="C894">
        <v>1</v>
      </c>
      <c r="D894" t="s">
        <v>1078</v>
      </c>
      <c r="E894">
        <v>10</v>
      </c>
      <c r="F894" t="s">
        <v>441</v>
      </c>
      <c r="G894" t="s">
        <v>442</v>
      </c>
      <c r="H894" t="s">
        <v>443</v>
      </c>
      <c r="I894">
        <v>203588</v>
      </c>
      <c r="J894">
        <v>171344</v>
      </c>
      <c r="K894">
        <v>374932</v>
      </c>
      <c r="L894">
        <v>368901</v>
      </c>
      <c r="M894">
        <v>293446</v>
      </c>
      <c r="N894">
        <v>662347</v>
      </c>
      <c r="O894">
        <v>5899244</v>
      </c>
      <c r="P894">
        <v>6997743</v>
      </c>
      <c r="Q894">
        <v>12896987</v>
      </c>
      <c r="R894">
        <v>17882941</v>
      </c>
      <c r="S894">
        <v>21358885</v>
      </c>
      <c r="T894">
        <v>39241826</v>
      </c>
    </row>
    <row r="895" spans="1:20" x14ac:dyDescent="0.25">
      <c r="A895">
        <v>2019</v>
      </c>
      <c r="B895">
        <v>2019</v>
      </c>
      <c r="C895">
        <v>1</v>
      </c>
      <c r="D895" t="s">
        <v>1078</v>
      </c>
      <c r="E895">
        <v>10</v>
      </c>
      <c r="F895" t="s">
        <v>444</v>
      </c>
      <c r="G895" t="s">
        <v>445</v>
      </c>
      <c r="H895" t="s">
        <v>446</v>
      </c>
      <c r="I895">
        <v>454338</v>
      </c>
      <c r="J895">
        <v>493888</v>
      </c>
      <c r="K895">
        <v>948226</v>
      </c>
      <c r="L895">
        <v>789100</v>
      </c>
      <c r="M895">
        <v>795709</v>
      </c>
      <c r="N895">
        <v>1584809</v>
      </c>
      <c r="O895">
        <v>5402043</v>
      </c>
      <c r="P895">
        <v>6261780</v>
      </c>
      <c r="Q895">
        <v>11663823</v>
      </c>
      <c r="R895">
        <v>20968623</v>
      </c>
      <c r="S895">
        <v>25097384</v>
      </c>
      <c r="T895">
        <v>46066007</v>
      </c>
    </row>
    <row r="896" spans="1:20" x14ac:dyDescent="0.25">
      <c r="A896">
        <v>2019</v>
      </c>
      <c r="B896">
        <v>2019</v>
      </c>
      <c r="C896">
        <v>1</v>
      </c>
      <c r="D896" t="s">
        <v>1078</v>
      </c>
      <c r="E896">
        <v>10</v>
      </c>
      <c r="F896" t="s">
        <v>447</v>
      </c>
      <c r="G896" t="s">
        <v>448</v>
      </c>
      <c r="H896" t="s">
        <v>449</v>
      </c>
      <c r="I896">
        <v>58690</v>
      </c>
      <c r="J896">
        <v>35243</v>
      </c>
      <c r="K896">
        <v>93933</v>
      </c>
      <c r="L896">
        <v>72442</v>
      </c>
      <c r="M896">
        <v>40928</v>
      </c>
      <c r="N896">
        <v>113370</v>
      </c>
      <c r="O896">
        <v>103514</v>
      </c>
      <c r="P896">
        <v>58407</v>
      </c>
      <c r="Q896">
        <v>161921</v>
      </c>
      <c r="R896">
        <v>292956</v>
      </c>
      <c r="S896">
        <v>142439</v>
      </c>
      <c r="T896">
        <v>435395</v>
      </c>
    </row>
    <row r="897" spans="1:20" x14ac:dyDescent="0.25">
      <c r="A897">
        <v>2019</v>
      </c>
      <c r="B897">
        <v>2019</v>
      </c>
      <c r="C897">
        <v>1</v>
      </c>
      <c r="D897" t="s">
        <v>1078</v>
      </c>
      <c r="E897">
        <v>10</v>
      </c>
      <c r="F897" t="s">
        <v>450</v>
      </c>
      <c r="G897" t="s">
        <v>451</v>
      </c>
      <c r="H897" t="s">
        <v>829</v>
      </c>
      <c r="I897">
        <v>32209</v>
      </c>
      <c r="J897">
        <v>23204</v>
      </c>
      <c r="K897">
        <v>55413</v>
      </c>
      <c r="L897">
        <v>44346</v>
      </c>
      <c r="M897">
        <v>31783</v>
      </c>
      <c r="N897">
        <v>76129</v>
      </c>
      <c r="O897">
        <v>143408</v>
      </c>
      <c r="P897">
        <v>145519</v>
      </c>
      <c r="Q897">
        <v>288927</v>
      </c>
      <c r="R897">
        <v>355508</v>
      </c>
      <c r="S897">
        <v>347168</v>
      </c>
      <c r="T897">
        <v>702676</v>
      </c>
    </row>
    <row r="898" spans="1:20" x14ac:dyDescent="0.25">
      <c r="A898">
        <v>2019</v>
      </c>
      <c r="B898">
        <v>2019</v>
      </c>
      <c r="C898">
        <v>1</v>
      </c>
      <c r="D898" t="s">
        <v>1078</v>
      </c>
      <c r="E898">
        <v>10</v>
      </c>
      <c r="F898" t="s">
        <v>452</v>
      </c>
      <c r="G898" t="s">
        <v>453</v>
      </c>
      <c r="H898" t="s">
        <v>454</v>
      </c>
      <c r="I898">
        <v>10929</v>
      </c>
      <c r="J898">
        <v>5462</v>
      </c>
      <c r="K898">
        <v>16391</v>
      </c>
      <c r="L898">
        <v>17358</v>
      </c>
      <c r="M898">
        <v>8379</v>
      </c>
      <c r="N898">
        <v>25737</v>
      </c>
      <c r="O898">
        <v>21338</v>
      </c>
      <c r="P898">
        <v>12829</v>
      </c>
      <c r="Q898">
        <v>34167</v>
      </c>
      <c r="R898">
        <v>59043</v>
      </c>
      <c r="S898">
        <v>34646</v>
      </c>
      <c r="T898">
        <v>93689</v>
      </c>
    </row>
    <row r="899" spans="1:20" x14ac:dyDescent="0.25">
      <c r="A899">
        <v>2019</v>
      </c>
      <c r="B899">
        <v>2019</v>
      </c>
      <c r="C899">
        <v>1</v>
      </c>
      <c r="D899" t="s">
        <v>1078</v>
      </c>
      <c r="E899">
        <v>10</v>
      </c>
      <c r="F899" t="s">
        <v>455</v>
      </c>
      <c r="G899" t="s">
        <v>456</v>
      </c>
      <c r="H899" t="s">
        <v>457</v>
      </c>
      <c r="I899">
        <v>262839</v>
      </c>
      <c r="J899">
        <v>244997</v>
      </c>
      <c r="K899">
        <v>507836</v>
      </c>
      <c r="L899">
        <v>363229</v>
      </c>
      <c r="M899">
        <v>323896</v>
      </c>
      <c r="N899">
        <v>687125</v>
      </c>
      <c r="O899">
        <v>247998</v>
      </c>
      <c r="P899">
        <v>199165</v>
      </c>
      <c r="Q899">
        <v>447163</v>
      </c>
      <c r="R899">
        <v>519695</v>
      </c>
      <c r="S899">
        <v>378705</v>
      </c>
      <c r="T899">
        <v>898400</v>
      </c>
    </row>
    <row r="900" spans="1:20" x14ac:dyDescent="0.25">
      <c r="A900">
        <v>2019</v>
      </c>
      <c r="B900">
        <v>2019</v>
      </c>
      <c r="C900">
        <v>1</v>
      </c>
      <c r="D900" t="s">
        <v>1078</v>
      </c>
      <c r="E900">
        <v>10</v>
      </c>
      <c r="F900" t="s">
        <v>458</v>
      </c>
      <c r="G900" t="s">
        <v>131</v>
      </c>
      <c r="H900" t="s">
        <v>459</v>
      </c>
      <c r="I900">
        <v>473278</v>
      </c>
      <c r="J900">
        <v>425659</v>
      </c>
      <c r="K900">
        <v>898937</v>
      </c>
      <c r="L900">
        <v>776017</v>
      </c>
      <c r="M900">
        <v>680793</v>
      </c>
      <c r="N900">
        <v>1456810</v>
      </c>
      <c r="O900">
        <v>1385808</v>
      </c>
      <c r="P900">
        <v>1484131</v>
      </c>
      <c r="Q900">
        <v>2869939</v>
      </c>
      <c r="R900">
        <v>2531861</v>
      </c>
      <c r="S900">
        <v>2635081</v>
      </c>
      <c r="T900">
        <v>5166942</v>
      </c>
    </row>
    <row r="901" spans="1:20" x14ac:dyDescent="0.25">
      <c r="A901">
        <v>2019</v>
      </c>
      <c r="B901">
        <v>2019</v>
      </c>
      <c r="C901">
        <v>1</v>
      </c>
      <c r="D901" t="s">
        <v>1078</v>
      </c>
      <c r="E901">
        <v>11</v>
      </c>
      <c r="F901" t="s">
        <v>133</v>
      </c>
      <c r="G901" t="s">
        <v>460</v>
      </c>
      <c r="H901" t="s">
        <v>461</v>
      </c>
      <c r="I901">
        <v>78732</v>
      </c>
      <c r="J901">
        <v>73947</v>
      </c>
      <c r="K901">
        <v>152679</v>
      </c>
      <c r="L901">
        <v>123803</v>
      </c>
      <c r="M901">
        <v>111871</v>
      </c>
      <c r="N901">
        <v>235674</v>
      </c>
      <c r="O901">
        <v>1174146</v>
      </c>
      <c r="P901">
        <v>1523944</v>
      </c>
      <c r="Q901">
        <v>2698090</v>
      </c>
      <c r="R901">
        <v>1869950</v>
      </c>
      <c r="S901">
        <v>2474442</v>
      </c>
      <c r="T901">
        <v>4344392</v>
      </c>
    </row>
    <row r="902" spans="1:20" x14ac:dyDescent="0.25">
      <c r="A902">
        <v>2019</v>
      </c>
      <c r="B902">
        <v>2019</v>
      </c>
      <c r="C902">
        <v>1</v>
      </c>
      <c r="D902" t="s">
        <v>1078</v>
      </c>
      <c r="E902">
        <v>11</v>
      </c>
      <c r="F902" t="s">
        <v>462</v>
      </c>
      <c r="G902" t="s">
        <v>463</v>
      </c>
      <c r="H902" t="s">
        <v>464</v>
      </c>
      <c r="I902">
        <v>427637</v>
      </c>
      <c r="J902">
        <v>492866</v>
      </c>
      <c r="K902">
        <v>920503</v>
      </c>
      <c r="L902">
        <v>780439</v>
      </c>
      <c r="M902">
        <v>808244</v>
      </c>
      <c r="N902">
        <v>1588683</v>
      </c>
      <c r="O902">
        <v>4792957</v>
      </c>
      <c r="P902">
        <v>6191620</v>
      </c>
      <c r="Q902">
        <v>10984577</v>
      </c>
      <c r="R902">
        <v>17952353</v>
      </c>
      <c r="S902">
        <v>23272828</v>
      </c>
      <c r="T902">
        <v>41225181</v>
      </c>
    </row>
    <row r="903" spans="1:20" x14ac:dyDescent="0.25">
      <c r="A903">
        <v>2019</v>
      </c>
      <c r="B903">
        <v>2019</v>
      </c>
      <c r="C903">
        <v>1</v>
      </c>
      <c r="D903" t="s">
        <v>1078</v>
      </c>
      <c r="E903">
        <v>11</v>
      </c>
      <c r="F903" t="s">
        <v>465</v>
      </c>
      <c r="G903" t="s">
        <v>466</v>
      </c>
      <c r="H903" t="s">
        <v>467</v>
      </c>
      <c r="I903">
        <v>49387</v>
      </c>
      <c r="J903">
        <v>53977</v>
      </c>
      <c r="K903">
        <v>103364</v>
      </c>
      <c r="L903">
        <v>63953</v>
      </c>
      <c r="M903">
        <v>67976</v>
      </c>
      <c r="N903">
        <v>131929</v>
      </c>
      <c r="O903">
        <v>312812</v>
      </c>
      <c r="P903">
        <v>452524</v>
      </c>
      <c r="Q903">
        <v>765336</v>
      </c>
      <c r="R903">
        <v>606321</v>
      </c>
      <c r="S903">
        <v>940787</v>
      </c>
      <c r="T903">
        <v>1547108</v>
      </c>
    </row>
    <row r="904" spans="1:20" x14ac:dyDescent="0.25">
      <c r="A904">
        <v>2019</v>
      </c>
      <c r="B904">
        <v>2019</v>
      </c>
      <c r="C904">
        <v>1</v>
      </c>
      <c r="D904" t="s">
        <v>1078</v>
      </c>
      <c r="E904">
        <v>11</v>
      </c>
      <c r="F904" t="s">
        <v>468</v>
      </c>
      <c r="G904" t="s">
        <v>469</v>
      </c>
      <c r="H904" t="s">
        <v>470</v>
      </c>
      <c r="I904">
        <v>292484</v>
      </c>
      <c r="J904">
        <v>195984</v>
      </c>
      <c r="K904">
        <v>488468</v>
      </c>
      <c r="L904">
        <v>370525</v>
      </c>
      <c r="M904">
        <v>235745</v>
      </c>
      <c r="N904">
        <v>606270</v>
      </c>
      <c r="O904">
        <v>1957115</v>
      </c>
      <c r="P904">
        <v>1416335</v>
      </c>
      <c r="Q904">
        <v>3373450</v>
      </c>
      <c r="R904">
        <v>6110775</v>
      </c>
      <c r="S904">
        <v>4409696</v>
      </c>
      <c r="T904">
        <v>10520471</v>
      </c>
    </row>
    <row r="905" spans="1:20" x14ac:dyDescent="0.25">
      <c r="A905">
        <v>2019</v>
      </c>
      <c r="B905">
        <v>2019</v>
      </c>
      <c r="C905">
        <v>1</v>
      </c>
      <c r="D905" t="s">
        <v>1078</v>
      </c>
      <c r="E905">
        <v>11</v>
      </c>
      <c r="F905" t="s">
        <v>471</v>
      </c>
      <c r="G905" t="s">
        <v>472</v>
      </c>
      <c r="H905" t="s">
        <v>473</v>
      </c>
      <c r="I905">
        <v>98813</v>
      </c>
      <c r="J905">
        <v>130063</v>
      </c>
      <c r="K905">
        <v>228876</v>
      </c>
      <c r="L905">
        <v>130549</v>
      </c>
      <c r="M905">
        <v>165417</v>
      </c>
      <c r="N905">
        <v>295966</v>
      </c>
      <c r="O905">
        <v>1656797</v>
      </c>
      <c r="P905">
        <v>1752346</v>
      </c>
      <c r="Q905">
        <v>3409143</v>
      </c>
      <c r="R905">
        <v>3161384</v>
      </c>
      <c r="S905">
        <v>3653230</v>
      </c>
      <c r="T905">
        <v>6814614</v>
      </c>
    </row>
    <row r="906" spans="1:20" x14ac:dyDescent="0.25">
      <c r="A906">
        <v>2019</v>
      </c>
      <c r="B906">
        <v>2019</v>
      </c>
      <c r="C906">
        <v>1</v>
      </c>
      <c r="D906" t="s">
        <v>1078</v>
      </c>
      <c r="E906">
        <v>11</v>
      </c>
      <c r="F906" t="s">
        <v>474</v>
      </c>
      <c r="G906" t="s">
        <v>475</v>
      </c>
      <c r="H906" t="s">
        <v>476</v>
      </c>
      <c r="I906">
        <v>661458</v>
      </c>
      <c r="J906">
        <v>815686</v>
      </c>
      <c r="K906">
        <v>1477144</v>
      </c>
      <c r="L906">
        <v>1003314</v>
      </c>
      <c r="M906">
        <v>1193352</v>
      </c>
      <c r="N906">
        <v>2196666</v>
      </c>
      <c r="O906">
        <v>4021820</v>
      </c>
      <c r="P906">
        <v>5096676</v>
      </c>
      <c r="Q906">
        <v>9118496</v>
      </c>
      <c r="R906">
        <v>14331293</v>
      </c>
      <c r="S906">
        <v>18040841</v>
      </c>
      <c r="T906">
        <v>32372134</v>
      </c>
    </row>
    <row r="907" spans="1:20" x14ac:dyDescent="0.25">
      <c r="A907">
        <v>2019</v>
      </c>
      <c r="B907">
        <v>2019</v>
      </c>
      <c r="C907">
        <v>1</v>
      </c>
      <c r="D907" t="s">
        <v>1078</v>
      </c>
      <c r="E907">
        <v>11</v>
      </c>
      <c r="F907" t="s">
        <v>477</v>
      </c>
      <c r="G907" t="s">
        <v>478</v>
      </c>
      <c r="H907" t="s">
        <v>479</v>
      </c>
      <c r="I907">
        <v>87457</v>
      </c>
      <c r="J907">
        <v>133164</v>
      </c>
      <c r="K907">
        <v>220621</v>
      </c>
      <c r="L907">
        <v>106276</v>
      </c>
      <c r="M907">
        <v>154233</v>
      </c>
      <c r="N907">
        <v>260509</v>
      </c>
      <c r="O907">
        <v>75542</v>
      </c>
      <c r="P907">
        <v>238534</v>
      </c>
      <c r="Q907">
        <v>314076</v>
      </c>
      <c r="R907">
        <v>191190</v>
      </c>
      <c r="S907">
        <v>588890</v>
      </c>
      <c r="T907">
        <v>780080</v>
      </c>
    </row>
    <row r="908" spans="1:20" x14ac:dyDescent="0.25">
      <c r="A908">
        <v>2019</v>
      </c>
      <c r="B908">
        <v>2019</v>
      </c>
      <c r="C908">
        <v>1</v>
      </c>
      <c r="D908" t="s">
        <v>1078</v>
      </c>
      <c r="E908">
        <v>11</v>
      </c>
      <c r="F908" t="s">
        <v>480</v>
      </c>
      <c r="G908" t="s">
        <v>481</v>
      </c>
      <c r="H908" t="s">
        <v>482</v>
      </c>
      <c r="I908">
        <v>203353</v>
      </c>
      <c r="J908">
        <v>171531</v>
      </c>
      <c r="K908">
        <v>374884</v>
      </c>
      <c r="L908">
        <v>394699</v>
      </c>
      <c r="M908">
        <v>286650</v>
      </c>
      <c r="N908">
        <v>681349</v>
      </c>
      <c r="O908">
        <v>2814201</v>
      </c>
      <c r="P908">
        <v>2735561</v>
      </c>
      <c r="Q908">
        <v>5549762</v>
      </c>
      <c r="R908">
        <v>9715143</v>
      </c>
      <c r="S908">
        <v>9252994</v>
      </c>
      <c r="T908">
        <v>18968137</v>
      </c>
    </row>
    <row r="909" spans="1:20" x14ac:dyDescent="0.25">
      <c r="A909">
        <v>2019</v>
      </c>
      <c r="B909">
        <v>2019</v>
      </c>
      <c r="C909">
        <v>1</v>
      </c>
      <c r="D909" t="s">
        <v>1078</v>
      </c>
      <c r="E909">
        <v>11</v>
      </c>
      <c r="F909" t="s">
        <v>483</v>
      </c>
      <c r="G909" t="s">
        <v>484</v>
      </c>
      <c r="H909" t="s">
        <v>485</v>
      </c>
      <c r="I909">
        <v>190395</v>
      </c>
      <c r="J909">
        <v>244466</v>
      </c>
      <c r="K909">
        <v>434861</v>
      </c>
      <c r="L909">
        <v>357984</v>
      </c>
      <c r="M909">
        <v>404667</v>
      </c>
      <c r="N909">
        <v>762651</v>
      </c>
      <c r="O909">
        <v>1351053</v>
      </c>
      <c r="P909">
        <v>2424505</v>
      </c>
      <c r="Q909">
        <v>3775558</v>
      </c>
      <c r="R909">
        <v>4838878</v>
      </c>
      <c r="S909">
        <v>8650973</v>
      </c>
      <c r="T909">
        <v>13489851</v>
      </c>
    </row>
    <row r="910" spans="1:20" x14ac:dyDescent="0.25">
      <c r="A910">
        <v>2019</v>
      </c>
      <c r="B910">
        <v>2019</v>
      </c>
      <c r="C910">
        <v>1</v>
      </c>
      <c r="D910" t="s">
        <v>1078</v>
      </c>
      <c r="E910">
        <v>11</v>
      </c>
      <c r="F910" t="s">
        <v>486</v>
      </c>
      <c r="G910" t="s">
        <v>134</v>
      </c>
      <c r="H910" t="s">
        <v>487</v>
      </c>
      <c r="I910">
        <v>124178</v>
      </c>
      <c r="J910">
        <v>128338</v>
      </c>
      <c r="K910">
        <v>252516</v>
      </c>
      <c r="L910">
        <v>154508</v>
      </c>
      <c r="M910">
        <v>155506</v>
      </c>
      <c r="N910">
        <v>310014</v>
      </c>
      <c r="O910">
        <v>638201</v>
      </c>
      <c r="P910">
        <v>983623</v>
      </c>
      <c r="Q910">
        <v>1621824</v>
      </c>
      <c r="R910">
        <v>1234548</v>
      </c>
      <c r="S910">
        <v>2033262</v>
      </c>
      <c r="T910">
        <v>3267810</v>
      </c>
    </row>
    <row r="911" spans="1:20" x14ac:dyDescent="0.25">
      <c r="A911">
        <v>2019</v>
      </c>
      <c r="B911">
        <v>2019</v>
      </c>
      <c r="C911">
        <v>1</v>
      </c>
      <c r="D911" t="s">
        <v>1078</v>
      </c>
      <c r="E911">
        <v>12</v>
      </c>
      <c r="F911" t="s">
        <v>136</v>
      </c>
      <c r="G911" t="s">
        <v>488</v>
      </c>
      <c r="H911" t="s">
        <v>489</v>
      </c>
      <c r="I911">
        <v>137567</v>
      </c>
      <c r="J911">
        <v>93388</v>
      </c>
      <c r="K911">
        <v>230955</v>
      </c>
      <c r="L911">
        <v>180564</v>
      </c>
      <c r="M911">
        <v>120385</v>
      </c>
      <c r="N911">
        <v>300949</v>
      </c>
      <c r="O911">
        <v>1391046</v>
      </c>
      <c r="P911">
        <v>1418409</v>
      </c>
      <c r="Q911">
        <v>2809455</v>
      </c>
      <c r="R911">
        <v>2157218</v>
      </c>
      <c r="S911">
        <v>2080069</v>
      </c>
      <c r="T911">
        <v>4237287</v>
      </c>
    </row>
    <row r="912" spans="1:20" x14ac:dyDescent="0.25">
      <c r="A912">
        <v>2019</v>
      </c>
      <c r="B912">
        <v>2019</v>
      </c>
      <c r="C912">
        <v>1</v>
      </c>
      <c r="D912" t="s">
        <v>1078</v>
      </c>
      <c r="E912">
        <v>12</v>
      </c>
      <c r="F912" t="s">
        <v>490</v>
      </c>
      <c r="G912" t="s">
        <v>491</v>
      </c>
      <c r="H912" t="s">
        <v>492</v>
      </c>
      <c r="I912">
        <v>3005</v>
      </c>
      <c r="J912">
        <v>3627</v>
      </c>
      <c r="K912">
        <v>6632</v>
      </c>
      <c r="L912">
        <v>5037</v>
      </c>
      <c r="M912">
        <v>5892</v>
      </c>
      <c r="N912">
        <v>10929</v>
      </c>
      <c r="O912">
        <v>33098</v>
      </c>
      <c r="P912">
        <v>46984</v>
      </c>
      <c r="Q912">
        <v>80082</v>
      </c>
      <c r="R912">
        <v>80305</v>
      </c>
      <c r="S912">
        <v>113397</v>
      </c>
      <c r="T912">
        <v>193702</v>
      </c>
    </row>
    <row r="913" spans="1:20" x14ac:dyDescent="0.25">
      <c r="A913">
        <v>2019</v>
      </c>
      <c r="B913">
        <v>2019</v>
      </c>
      <c r="C913">
        <v>1</v>
      </c>
      <c r="D913" t="s">
        <v>1078</v>
      </c>
      <c r="E913">
        <v>12</v>
      </c>
      <c r="F913" t="s">
        <v>493</v>
      </c>
      <c r="G913" t="s">
        <v>494</v>
      </c>
      <c r="H913" t="s">
        <v>495</v>
      </c>
      <c r="I913">
        <v>88113</v>
      </c>
      <c r="J913">
        <v>133147</v>
      </c>
      <c r="K913">
        <v>221260</v>
      </c>
      <c r="L913">
        <v>107905</v>
      </c>
      <c r="M913">
        <v>159261</v>
      </c>
      <c r="N913">
        <v>267166</v>
      </c>
      <c r="O913">
        <v>4428613</v>
      </c>
      <c r="P913">
        <v>6273686</v>
      </c>
      <c r="Q913">
        <v>10702299</v>
      </c>
      <c r="R913">
        <v>10148373</v>
      </c>
      <c r="S913">
        <v>14470751</v>
      </c>
      <c r="T913">
        <v>24619124</v>
      </c>
    </row>
    <row r="914" spans="1:20" x14ac:dyDescent="0.25">
      <c r="A914">
        <v>2019</v>
      </c>
      <c r="B914">
        <v>2019</v>
      </c>
      <c r="C914">
        <v>1</v>
      </c>
      <c r="D914" t="s">
        <v>1078</v>
      </c>
      <c r="E914">
        <v>12</v>
      </c>
      <c r="F914" t="s">
        <v>496</v>
      </c>
      <c r="G914" t="s">
        <v>497</v>
      </c>
      <c r="H914" t="s">
        <v>498</v>
      </c>
      <c r="I914">
        <v>28234</v>
      </c>
      <c r="J914">
        <v>30648</v>
      </c>
      <c r="K914">
        <v>58882</v>
      </c>
      <c r="L914">
        <v>42937</v>
      </c>
      <c r="M914">
        <v>45051</v>
      </c>
      <c r="N914">
        <v>87988</v>
      </c>
      <c r="O914">
        <v>1035320</v>
      </c>
      <c r="P914">
        <v>1201367</v>
      </c>
      <c r="Q914">
        <v>2236687</v>
      </c>
      <c r="R914">
        <v>3737044</v>
      </c>
      <c r="S914">
        <v>4321592</v>
      </c>
      <c r="T914">
        <v>8058636</v>
      </c>
    </row>
    <row r="915" spans="1:20" x14ac:dyDescent="0.25">
      <c r="A915">
        <v>2019</v>
      </c>
      <c r="B915">
        <v>2019</v>
      </c>
      <c r="C915">
        <v>1</v>
      </c>
      <c r="D915" t="s">
        <v>1078</v>
      </c>
      <c r="E915">
        <v>12</v>
      </c>
      <c r="F915" t="s">
        <v>499</v>
      </c>
      <c r="G915" t="s">
        <v>500</v>
      </c>
      <c r="H915" t="s">
        <v>501</v>
      </c>
      <c r="I915">
        <v>13627</v>
      </c>
      <c r="J915">
        <v>18969</v>
      </c>
      <c r="K915">
        <v>32596</v>
      </c>
      <c r="L915">
        <v>14721</v>
      </c>
      <c r="M915">
        <v>20628</v>
      </c>
      <c r="N915">
        <v>35349</v>
      </c>
      <c r="O915">
        <v>404402</v>
      </c>
      <c r="P915">
        <v>658091</v>
      </c>
      <c r="Q915">
        <v>1062493</v>
      </c>
      <c r="R915">
        <v>732214</v>
      </c>
      <c r="S915">
        <v>1320021</v>
      </c>
      <c r="T915">
        <v>2052235</v>
      </c>
    </row>
    <row r="916" spans="1:20" x14ac:dyDescent="0.25">
      <c r="A916">
        <v>2019</v>
      </c>
      <c r="B916">
        <v>2019</v>
      </c>
      <c r="C916">
        <v>1</v>
      </c>
      <c r="D916" t="s">
        <v>1078</v>
      </c>
      <c r="E916">
        <v>12</v>
      </c>
      <c r="F916" t="s">
        <v>502</v>
      </c>
      <c r="G916" t="s">
        <v>503</v>
      </c>
      <c r="H916" t="s">
        <v>504</v>
      </c>
      <c r="I916">
        <v>14954</v>
      </c>
      <c r="J916">
        <v>10319</v>
      </c>
      <c r="K916">
        <v>25273</v>
      </c>
      <c r="L916">
        <v>18787</v>
      </c>
      <c r="M916">
        <v>12377</v>
      </c>
      <c r="N916">
        <v>31164</v>
      </c>
      <c r="O916">
        <v>812491</v>
      </c>
      <c r="P916">
        <v>850346</v>
      </c>
      <c r="Q916">
        <v>1662837</v>
      </c>
      <c r="R916">
        <v>1765240</v>
      </c>
      <c r="S916">
        <v>1685715</v>
      </c>
      <c r="T916">
        <v>3450955</v>
      </c>
    </row>
    <row r="917" spans="1:20" x14ac:dyDescent="0.25">
      <c r="A917">
        <v>2019</v>
      </c>
      <c r="B917">
        <v>2019</v>
      </c>
      <c r="C917">
        <v>1</v>
      </c>
      <c r="D917" t="s">
        <v>1078</v>
      </c>
      <c r="E917">
        <v>12</v>
      </c>
      <c r="F917" t="s">
        <v>505</v>
      </c>
      <c r="G917" t="s">
        <v>506</v>
      </c>
      <c r="H917" t="s">
        <v>507</v>
      </c>
      <c r="I917">
        <v>29276</v>
      </c>
      <c r="J917">
        <v>24517</v>
      </c>
      <c r="K917">
        <v>53793</v>
      </c>
      <c r="L917">
        <v>35797</v>
      </c>
      <c r="M917">
        <v>29556</v>
      </c>
      <c r="N917">
        <v>65353</v>
      </c>
      <c r="O917">
        <v>2105822</v>
      </c>
      <c r="P917">
        <v>3930885</v>
      </c>
      <c r="Q917">
        <v>6036707</v>
      </c>
      <c r="R917">
        <v>4276123</v>
      </c>
      <c r="S917">
        <v>8458082</v>
      </c>
      <c r="T917">
        <v>12734205</v>
      </c>
    </row>
    <row r="918" spans="1:20" x14ac:dyDescent="0.25">
      <c r="A918">
        <v>2019</v>
      </c>
      <c r="B918">
        <v>2019</v>
      </c>
      <c r="C918">
        <v>1</v>
      </c>
      <c r="D918" t="s">
        <v>1078</v>
      </c>
      <c r="E918">
        <v>12</v>
      </c>
      <c r="F918" t="s">
        <v>508</v>
      </c>
      <c r="G918" t="s">
        <v>137</v>
      </c>
      <c r="H918" t="s">
        <v>509</v>
      </c>
      <c r="I918">
        <v>159608</v>
      </c>
      <c r="J918">
        <v>181552</v>
      </c>
      <c r="K918">
        <v>341160</v>
      </c>
      <c r="L918">
        <v>267083</v>
      </c>
      <c r="M918">
        <v>284362</v>
      </c>
      <c r="N918">
        <v>551445</v>
      </c>
      <c r="O918">
        <v>2154407</v>
      </c>
      <c r="P918">
        <v>3358464</v>
      </c>
      <c r="Q918">
        <v>5512871</v>
      </c>
      <c r="R918">
        <v>4374615</v>
      </c>
      <c r="S918">
        <v>6715863</v>
      </c>
      <c r="T918">
        <v>11090478</v>
      </c>
    </row>
    <row r="919" spans="1:20" x14ac:dyDescent="0.25">
      <c r="A919">
        <v>2019</v>
      </c>
      <c r="B919">
        <v>2019</v>
      </c>
      <c r="C919">
        <v>1</v>
      </c>
      <c r="D919" t="s">
        <v>1078</v>
      </c>
      <c r="E919">
        <v>13</v>
      </c>
      <c r="F919" t="s">
        <v>139</v>
      </c>
      <c r="G919" t="s">
        <v>510</v>
      </c>
      <c r="H919" t="s">
        <v>511</v>
      </c>
      <c r="I919">
        <v>13621</v>
      </c>
      <c r="J919">
        <v>11067</v>
      </c>
      <c r="K919">
        <v>24688</v>
      </c>
      <c r="L919">
        <v>18632</v>
      </c>
      <c r="M919">
        <v>14810</v>
      </c>
      <c r="N919">
        <v>33442</v>
      </c>
      <c r="O919">
        <v>72844</v>
      </c>
      <c r="P919">
        <v>86306</v>
      </c>
      <c r="Q919">
        <v>159150</v>
      </c>
      <c r="R919">
        <v>155559</v>
      </c>
      <c r="S919">
        <v>178289</v>
      </c>
      <c r="T919">
        <v>333848</v>
      </c>
    </row>
    <row r="920" spans="1:20" x14ac:dyDescent="0.25">
      <c r="A920">
        <v>2019</v>
      </c>
      <c r="B920">
        <v>2019</v>
      </c>
      <c r="C920">
        <v>1</v>
      </c>
      <c r="D920" t="s">
        <v>1078</v>
      </c>
      <c r="E920">
        <v>13</v>
      </c>
      <c r="F920" t="s">
        <v>512</v>
      </c>
      <c r="G920" t="s">
        <v>513</v>
      </c>
      <c r="H920" t="s">
        <v>514</v>
      </c>
      <c r="I920">
        <v>96948</v>
      </c>
      <c r="J920">
        <v>139115</v>
      </c>
      <c r="K920">
        <v>236063</v>
      </c>
      <c r="L920">
        <v>133143</v>
      </c>
      <c r="M920">
        <v>197552</v>
      </c>
      <c r="N920">
        <v>330695</v>
      </c>
      <c r="O920">
        <v>2033178</v>
      </c>
      <c r="P920">
        <v>2202741</v>
      </c>
      <c r="Q920">
        <v>4235919</v>
      </c>
      <c r="R920">
        <v>7187448</v>
      </c>
      <c r="S920">
        <v>8591620</v>
      </c>
      <c r="T920">
        <v>15779068</v>
      </c>
    </row>
    <row r="921" spans="1:20" x14ac:dyDescent="0.25">
      <c r="A921">
        <v>2019</v>
      </c>
      <c r="B921">
        <v>2019</v>
      </c>
      <c r="C921">
        <v>1</v>
      </c>
      <c r="D921" t="s">
        <v>1078</v>
      </c>
      <c r="E921">
        <v>13</v>
      </c>
      <c r="F921" t="s">
        <v>515</v>
      </c>
      <c r="G921" t="s">
        <v>516</v>
      </c>
      <c r="H921" t="s">
        <v>517</v>
      </c>
      <c r="I921">
        <v>228896</v>
      </c>
      <c r="J921">
        <v>394696</v>
      </c>
      <c r="K921">
        <v>623592</v>
      </c>
      <c r="L921">
        <v>290654</v>
      </c>
      <c r="M921">
        <v>520590</v>
      </c>
      <c r="N921">
        <v>811244</v>
      </c>
      <c r="O921">
        <v>4586455</v>
      </c>
      <c r="P921">
        <v>7321775</v>
      </c>
      <c r="Q921">
        <v>11908230</v>
      </c>
      <c r="R921">
        <v>21063612</v>
      </c>
      <c r="S921">
        <v>38716979</v>
      </c>
      <c r="T921">
        <v>59780591</v>
      </c>
    </row>
    <row r="922" spans="1:20" x14ac:dyDescent="0.25">
      <c r="A922">
        <v>2019</v>
      </c>
      <c r="B922">
        <v>2019</v>
      </c>
      <c r="C922">
        <v>1</v>
      </c>
      <c r="D922" t="s">
        <v>1078</v>
      </c>
      <c r="E922">
        <v>13</v>
      </c>
      <c r="F922" t="s">
        <v>518</v>
      </c>
      <c r="G922" t="s">
        <v>519</v>
      </c>
      <c r="H922" t="s">
        <v>520</v>
      </c>
      <c r="I922">
        <v>197441</v>
      </c>
      <c r="J922">
        <v>265645</v>
      </c>
      <c r="K922">
        <v>463086</v>
      </c>
      <c r="L922">
        <v>299652</v>
      </c>
      <c r="M922">
        <v>411857</v>
      </c>
      <c r="N922">
        <v>711509</v>
      </c>
      <c r="O922">
        <v>5112743</v>
      </c>
      <c r="P922">
        <v>7226604</v>
      </c>
      <c r="Q922">
        <v>12339347</v>
      </c>
      <c r="R922">
        <v>15212728</v>
      </c>
      <c r="S922">
        <v>24472907</v>
      </c>
      <c r="T922">
        <v>39685635</v>
      </c>
    </row>
    <row r="923" spans="1:20" x14ac:dyDescent="0.25">
      <c r="A923">
        <v>2019</v>
      </c>
      <c r="B923">
        <v>2019</v>
      </c>
      <c r="C923">
        <v>1</v>
      </c>
      <c r="D923" t="s">
        <v>1078</v>
      </c>
      <c r="E923">
        <v>13</v>
      </c>
      <c r="F923" t="s">
        <v>521</v>
      </c>
      <c r="G923" t="s">
        <v>522</v>
      </c>
      <c r="H923" t="s">
        <v>523</v>
      </c>
      <c r="I923">
        <v>23166</v>
      </c>
      <c r="J923">
        <v>51899</v>
      </c>
      <c r="K923">
        <v>75065</v>
      </c>
      <c r="L923">
        <v>41235</v>
      </c>
      <c r="M923">
        <v>88511</v>
      </c>
      <c r="N923">
        <v>129746</v>
      </c>
      <c r="O923">
        <v>470833</v>
      </c>
      <c r="P923">
        <v>1106444</v>
      </c>
      <c r="Q923">
        <v>1577277</v>
      </c>
      <c r="R923">
        <v>1242479</v>
      </c>
      <c r="S923">
        <v>3184953</v>
      </c>
      <c r="T923">
        <v>4427432</v>
      </c>
    </row>
    <row r="924" spans="1:20" x14ac:dyDescent="0.25">
      <c r="A924">
        <v>2019</v>
      </c>
      <c r="B924">
        <v>2019</v>
      </c>
      <c r="C924">
        <v>1</v>
      </c>
      <c r="D924" t="s">
        <v>1078</v>
      </c>
      <c r="E924">
        <v>13</v>
      </c>
      <c r="F924" t="s">
        <v>524</v>
      </c>
      <c r="G924" t="s">
        <v>525</v>
      </c>
      <c r="H924" t="s">
        <v>526</v>
      </c>
      <c r="I924">
        <v>78655</v>
      </c>
      <c r="J924">
        <v>138295</v>
      </c>
      <c r="K924">
        <v>216950</v>
      </c>
      <c r="L924">
        <v>102869</v>
      </c>
      <c r="M924">
        <v>187829</v>
      </c>
      <c r="N924">
        <v>290698</v>
      </c>
      <c r="O924">
        <v>3009251</v>
      </c>
      <c r="P924">
        <v>4773849</v>
      </c>
      <c r="Q924">
        <v>7783100</v>
      </c>
      <c r="R924">
        <v>10054638</v>
      </c>
      <c r="S924">
        <v>18007313</v>
      </c>
      <c r="T924">
        <v>28061951</v>
      </c>
    </row>
    <row r="925" spans="1:20" x14ac:dyDescent="0.25">
      <c r="A925">
        <v>2019</v>
      </c>
      <c r="B925">
        <v>2019</v>
      </c>
      <c r="C925">
        <v>1</v>
      </c>
      <c r="D925" t="s">
        <v>1078</v>
      </c>
      <c r="E925">
        <v>13</v>
      </c>
      <c r="F925" t="s">
        <v>527</v>
      </c>
      <c r="G925" t="s">
        <v>528</v>
      </c>
      <c r="H925" t="s">
        <v>529</v>
      </c>
      <c r="I925">
        <v>176708</v>
      </c>
      <c r="J925">
        <v>247875</v>
      </c>
      <c r="K925">
        <v>424583</v>
      </c>
      <c r="L925">
        <v>258401</v>
      </c>
      <c r="M925">
        <v>356836</v>
      </c>
      <c r="N925">
        <v>615237</v>
      </c>
      <c r="O925">
        <v>3471663</v>
      </c>
      <c r="P925">
        <v>5097433</v>
      </c>
      <c r="Q925">
        <v>8569096</v>
      </c>
      <c r="R925">
        <v>14459689</v>
      </c>
      <c r="S925">
        <v>22042681</v>
      </c>
      <c r="T925">
        <v>36502370</v>
      </c>
    </row>
    <row r="926" spans="1:20" x14ac:dyDescent="0.25">
      <c r="A926">
        <v>2019</v>
      </c>
      <c r="B926">
        <v>2019</v>
      </c>
      <c r="C926">
        <v>1</v>
      </c>
      <c r="D926" t="s">
        <v>1078</v>
      </c>
      <c r="E926">
        <v>13</v>
      </c>
      <c r="F926" t="s">
        <v>530</v>
      </c>
      <c r="G926" t="s">
        <v>531</v>
      </c>
      <c r="H926" t="s">
        <v>532</v>
      </c>
      <c r="I926">
        <v>269901</v>
      </c>
      <c r="J926">
        <v>399698</v>
      </c>
      <c r="K926">
        <v>669599</v>
      </c>
      <c r="L926">
        <v>418490</v>
      </c>
      <c r="M926">
        <v>625230</v>
      </c>
      <c r="N926">
        <v>1043720</v>
      </c>
      <c r="O926">
        <v>9878791</v>
      </c>
      <c r="P926">
        <v>13339504</v>
      </c>
      <c r="Q926">
        <v>23218295</v>
      </c>
      <c r="R926">
        <v>41744920</v>
      </c>
      <c r="S926">
        <v>62743590</v>
      </c>
      <c r="T926">
        <v>104488510</v>
      </c>
    </row>
    <row r="927" spans="1:20" x14ac:dyDescent="0.25">
      <c r="A927">
        <v>2019</v>
      </c>
      <c r="B927">
        <v>2019</v>
      </c>
      <c r="C927">
        <v>1</v>
      </c>
      <c r="D927" t="s">
        <v>1078</v>
      </c>
      <c r="E927">
        <v>13</v>
      </c>
      <c r="F927" t="s">
        <v>533</v>
      </c>
      <c r="G927" t="s">
        <v>534</v>
      </c>
      <c r="H927" t="s">
        <v>535</v>
      </c>
      <c r="I927">
        <v>57575</v>
      </c>
      <c r="J927">
        <v>73933</v>
      </c>
      <c r="K927">
        <v>131508</v>
      </c>
      <c r="L927">
        <v>71014</v>
      </c>
      <c r="M927">
        <v>88959</v>
      </c>
      <c r="N927">
        <v>159973</v>
      </c>
      <c r="O927">
        <v>1518761</v>
      </c>
      <c r="P927">
        <v>2309126</v>
      </c>
      <c r="Q927">
        <v>3827887</v>
      </c>
      <c r="R927">
        <v>2917948</v>
      </c>
      <c r="S927">
        <v>4632951</v>
      </c>
      <c r="T927">
        <v>7550899</v>
      </c>
    </row>
    <row r="928" spans="1:20" x14ac:dyDescent="0.25">
      <c r="A928">
        <v>2019</v>
      </c>
      <c r="B928">
        <v>2019</v>
      </c>
      <c r="C928">
        <v>1</v>
      </c>
      <c r="D928" t="s">
        <v>1078</v>
      </c>
      <c r="E928">
        <v>13</v>
      </c>
      <c r="F928" t="s">
        <v>536</v>
      </c>
      <c r="G928" t="s">
        <v>537</v>
      </c>
      <c r="H928" t="s">
        <v>538</v>
      </c>
      <c r="I928">
        <v>87007</v>
      </c>
      <c r="J928">
        <v>105705</v>
      </c>
      <c r="K928">
        <v>192712</v>
      </c>
      <c r="L928">
        <v>100592</v>
      </c>
      <c r="M928">
        <v>122793</v>
      </c>
      <c r="N928">
        <v>223385</v>
      </c>
      <c r="O928">
        <v>906299</v>
      </c>
      <c r="P928">
        <v>1448518</v>
      </c>
      <c r="Q928">
        <v>2354817</v>
      </c>
      <c r="R928">
        <v>1724533</v>
      </c>
      <c r="S928">
        <v>2979772</v>
      </c>
      <c r="T928">
        <v>4704305</v>
      </c>
    </row>
    <row r="929" spans="1:20" x14ac:dyDescent="0.25">
      <c r="A929">
        <v>2019</v>
      </c>
      <c r="B929">
        <v>2019</v>
      </c>
      <c r="C929">
        <v>1</v>
      </c>
      <c r="D929" t="s">
        <v>1078</v>
      </c>
      <c r="E929">
        <v>13</v>
      </c>
      <c r="F929" t="s">
        <v>539</v>
      </c>
      <c r="G929" t="s">
        <v>540</v>
      </c>
      <c r="H929" t="s">
        <v>541</v>
      </c>
      <c r="I929">
        <v>169732</v>
      </c>
      <c r="J929">
        <v>236122</v>
      </c>
      <c r="K929">
        <v>405854</v>
      </c>
      <c r="L929">
        <v>265605</v>
      </c>
      <c r="M929">
        <v>351473</v>
      </c>
      <c r="N929">
        <v>617078</v>
      </c>
      <c r="O929">
        <v>5549549</v>
      </c>
      <c r="P929">
        <v>7659382</v>
      </c>
      <c r="Q929">
        <v>13208931</v>
      </c>
      <c r="R929">
        <v>15913999</v>
      </c>
      <c r="S929">
        <v>25399568</v>
      </c>
      <c r="T929">
        <v>41313567</v>
      </c>
    </row>
    <row r="930" spans="1:20" x14ac:dyDescent="0.25">
      <c r="A930">
        <v>2019</v>
      </c>
      <c r="B930">
        <v>2019</v>
      </c>
      <c r="C930">
        <v>1</v>
      </c>
      <c r="D930" t="s">
        <v>1078</v>
      </c>
      <c r="E930">
        <v>13</v>
      </c>
      <c r="F930" t="s">
        <v>542</v>
      </c>
      <c r="G930" t="s">
        <v>543</v>
      </c>
      <c r="H930" t="s">
        <v>544</v>
      </c>
      <c r="I930">
        <v>76148</v>
      </c>
      <c r="J930">
        <v>288425</v>
      </c>
      <c r="K930">
        <v>364573</v>
      </c>
      <c r="L930">
        <v>103191</v>
      </c>
      <c r="M930">
        <v>396431</v>
      </c>
      <c r="N930">
        <v>499622</v>
      </c>
      <c r="O930">
        <v>579472</v>
      </c>
      <c r="P930">
        <v>2893347</v>
      </c>
      <c r="Q930">
        <v>3472819</v>
      </c>
      <c r="R930">
        <v>2086436</v>
      </c>
      <c r="S930">
        <v>12350382</v>
      </c>
      <c r="T930">
        <v>14436818</v>
      </c>
    </row>
    <row r="931" spans="1:20" x14ac:dyDescent="0.25">
      <c r="A931">
        <v>2019</v>
      </c>
      <c r="B931">
        <v>2019</v>
      </c>
      <c r="C931">
        <v>1</v>
      </c>
      <c r="D931" t="s">
        <v>1078</v>
      </c>
      <c r="E931">
        <v>13</v>
      </c>
      <c r="F931" t="s">
        <v>545</v>
      </c>
      <c r="G931" t="s">
        <v>546</v>
      </c>
      <c r="H931" t="s">
        <v>547</v>
      </c>
      <c r="I931">
        <v>48431</v>
      </c>
      <c r="J931">
        <v>41371</v>
      </c>
      <c r="K931">
        <v>89802</v>
      </c>
      <c r="L931">
        <v>69827</v>
      </c>
      <c r="M931">
        <v>57109</v>
      </c>
      <c r="N931">
        <v>126936</v>
      </c>
      <c r="O931">
        <v>285756</v>
      </c>
      <c r="P931">
        <v>390733</v>
      </c>
      <c r="Q931">
        <v>676489</v>
      </c>
      <c r="R931">
        <v>681746</v>
      </c>
      <c r="S931">
        <v>921611</v>
      </c>
      <c r="T931">
        <v>1603357</v>
      </c>
    </row>
    <row r="932" spans="1:20" x14ac:dyDescent="0.25">
      <c r="A932">
        <v>2019</v>
      </c>
      <c r="B932">
        <v>2019</v>
      </c>
      <c r="C932">
        <v>1</v>
      </c>
      <c r="D932" t="s">
        <v>1078</v>
      </c>
      <c r="E932">
        <v>13</v>
      </c>
      <c r="F932" t="s">
        <v>548</v>
      </c>
      <c r="G932" t="s">
        <v>549</v>
      </c>
      <c r="H932" t="s">
        <v>550</v>
      </c>
      <c r="I932">
        <v>35437</v>
      </c>
      <c r="J932">
        <v>37373</v>
      </c>
      <c r="K932">
        <v>72810</v>
      </c>
      <c r="L932">
        <v>39566</v>
      </c>
      <c r="M932">
        <v>41149</v>
      </c>
      <c r="N932">
        <v>80715</v>
      </c>
      <c r="O932">
        <v>665572</v>
      </c>
      <c r="P932">
        <v>856248</v>
      </c>
      <c r="Q932">
        <v>1521820</v>
      </c>
      <c r="R932">
        <v>1650172</v>
      </c>
      <c r="S932">
        <v>2276349</v>
      </c>
      <c r="T932">
        <v>3926521</v>
      </c>
    </row>
    <row r="933" spans="1:20" x14ac:dyDescent="0.25">
      <c r="A933">
        <v>2019</v>
      </c>
      <c r="B933">
        <v>2019</v>
      </c>
      <c r="C933">
        <v>1</v>
      </c>
      <c r="D933" t="s">
        <v>1078</v>
      </c>
      <c r="E933">
        <v>13</v>
      </c>
      <c r="F933" t="s">
        <v>551</v>
      </c>
      <c r="G933" t="s">
        <v>140</v>
      </c>
      <c r="H933" t="s">
        <v>552</v>
      </c>
      <c r="I933">
        <v>37097</v>
      </c>
      <c r="J933">
        <v>50462</v>
      </c>
      <c r="K933">
        <v>87559</v>
      </c>
      <c r="L933">
        <v>49917</v>
      </c>
      <c r="M933">
        <v>73452</v>
      </c>
      <c r="N933">
        <v>123369</v>
      </c>
      <c r="O933">
        <v>2855366</v>
      </c>
      <c r="P933">
        <v>4142278</v>
      </c>
      <c r="Q933">
        <v>6997644</v>
      </c>
      <c r="R933">
        <v>6031770</v>
      </c>
      <c r="S933">
        <v>9475274</v>
      </c>
      <c r="T933">
        <v>15507044</v>
      </c>
    </row>
    <row r="934" spans="1:20" x14ac:dyDescent="0.25">
      <c r="A934">
        <v>2019</v>
      </c>
      <c r="B934">
        <v>2019</v>
      </c>
      <c r="C934">
        <v>1</v>
      </c>
      <c r="D934" t="s">
        <v>1078</v>
      </c>
      <c r="E934">
        <v>14</v>
      </c>
      <c r="F934" t="s">
        <v>142</v>
      </c>
      <c r="G934" t="s">
        <v>553</v>
      </c>
      <c r="H934" t="s">
        <v>554</v>
      </c>
      <c r="I934">
        <v>134064</v>
      </c>
      <c r="J934">
        <v>121900</v>
      </c>
      <c r="K934">
        <v>255964</v>
      </c>
      <c r="L934">
        <v>215008</v>
      </c>
      <c r="M934">
        <v>188277</v>
      </c>
      <c r="N934">
        <v>403285</v>
      </c>
      <c r="O934">
        <v>568580</v>
      </c>
      <c r="P934">
        <v>530374</v>
      </c>
      <c r="Q934">
        <v>1098954</v>
      </c>
      <c r="R934">
        <v>2087780</v>
      </c>
      <c r="S934">
        <v>1897892</v>
      </c>
      <c r="T934">
        <v>3985672</v>
      </c>
    </row>
    <row r="935" spans="1:20" x14ac:dyDescent="0.25">
      <c r="A935">
        <v>2019</v>
      </c>
      <c r="B935">
        <v>2019</v>
      </c>
      <c r="C935">
        <v>1</v>
      </c>
      <c r="D935" t="s">
        <v>1078</v>
      </c>
      <c r="E935">
        <v>14</v>
      </c>
      <c r="F935" t="s">
        <v>555</v>
      </c>
      <c r="G935" t="s">
        <v>556</v>
      </c>
      <c r="H935" t="s">
        <v>557</v>
      </c>
      <c r="I935">
        <v>126179</v>
      </c>
      <c r="J935">
        <v>122804</v>
      </c>
      <c r="K935">
        <v>248983</v>
      </c>
      <c r="L935">
        <v>217339</v>
      </c>
      <c r="M935">
        <v>211131</v>
      </c>
      <c r="N935">
        <v>428470</v>
      </c>
      <c r="O935">
        <v>418702</v>
      </c>
      <c r="P935">
        <v>670762</v>
      </c>
      <c r="Q935">
        <v>1089464</v>
      </c>
      <c r="R935">
        <v>986512</v>
      </c>
      <c r="S935">
        <v>1517843</v>
      </c>
      <c r="T935">
        <v>2504355</v>
      </c>
    </row>
    <row r="936" spans="1:20" x14ac:dyDescent="0.25">
      <c r="A936">
        <v>2019</v>
      </c>
      <c r="B936">
        <v>2019</v>
      </c>
      <c r="C936">
        <v>1</v>
      </c>
      <c r="D936" t="s">
        <v>1078</v>
      </c>
      <c r="E936">
        <v>14</v>
      </c>
      <c r="F936" t="s">
        <v>558</v>
      </c>
      <c r="G936" t="s">
        <v>559</v>
      </c>
      <c r="H936" t="s">
        <v>560</v>
      </c>
      <c r="I936">
        <v>709365</v>
      </c>
      <c r="J936">
        <v>759279</v>
      </c>
      <c r="K936">
        <v>1468644</v>
      </c>
      <c r="L936">
        <v>1342340</v>
      </c>
      <c r="M936">
        <v>1348222</v>
      </c>
      <c r="N936">
        <v>2690562</v>
      </c>
      <c r="O936">
        <v>1921725</v>
      </c>
      <c r="P936">
        <v>2116995</v>
      </c>
      <c r="Q936">
        <v>4038720</v>
      </c>
      <c r="R936">
        <v>8553915</v>
      </c>
      <c r="S936">
        <v>8928031</v>
      </c>
      <c r="T936">
        <v>17481946</v>
      </c>
    </row>
    <row r="937" spans="1:20" x14ac:dyDescent="0.25">
      <c r="A937">
        <v>2019</v>
      </c>
      <c r="B937">
        <v>2019</v>
      </c>
      <c r="C937">
        <v>1</v>
      </c>
      <c r="D937" t="s">
        <v>1078</v>
      </c>
      <c r="E937">
        <v>14</v>
      </c>
      <c r="F937" t="s">
        <v>561</v>
      </c>
      <c r="G937" t="s">
        <v>562</v>
      </c>
      <c r="H937" t="s">
        <v>563</v>
      </c>
      <c r="I937">
        <v>83021</v>
      </c>
      <c r="J937">
        <v>44277</v>
      </c>
      <c r="K937">
        <v>127298</v>
      </c>
      <c r="L937">
        <v>140076</v>
      </c>
      <c r="M937">
        <v>71998</v>
      </c>
      <c r="N937">
        <v>212074</v>
      </c>
      <c r="O937">
        <v>957647</v>
      </c>
      <c r="P937">
        <v>693841</v>
      </c>
      <c r="Q937">
        <v>1651488</v>
      </c>
      <c r="R937">
        <v>3039390</v>
      </c>
      <c r="S937">
        <v>2032934</v>
      </c>
      <c r="T937">
        <v>5072324</v>
      </c>
    </row>
    <row r="938" spans="1:20" x14ac:dyDescent="0.25">
      <c r="A938">
        <v>2019</v>
      </c>
      <c r="B938">
        <v>2019</v>
      </c>
      <c r="C938">
        <v>1</v>
      </c>
      <c r="D938" t="s">
        <v>1078</v>
      </c>
      <c r="E938">
        <v>14</v>
      </c>
      <c r="F938" t="s">
        <v>564</v>
      </c>
      <c r="G938" t="s">
        <v>565</v>
      </c>
      <c r="H938" t="s">
        <v>566</v>
      </c>
      <c r="I938">
        <v>78918</v>
      </c>
      <c r="J938">
        <v>64982</v>
      </c>
      <c r="K938">
        <v>143900</v>
      </c>
      <c r="L938">
        <v>104594</v>
      </c>
      <c r="M938">
        <v>84009</v>
      </c>
      <c r="N938">
        <v>188603</v>
      </c>
      <c r="O938">
        <v>1288383</v>
      </c>
      <c r="P938">
        <v>1174770</v>
      </c>
      <c r="Q938">
        <v>2463153</v>
      </c>
      <c r="R938">
        <v>3554826</v>
      </c>
      <c r="S938">
        <v>3249081</v>
      </c>
      <c r="T938">
        <v>6803907</v>
      </c>
    </row>
    <row r="939" spans="1:20" x14ac:dyDescent="0.25">
      <c r="A939">
        <v>2019</v>
      </c>
      <c r="B939">
        <v>2019</v>
      </c>
      <c r="C939">
        <v>1</v>
      </c>
      <c r="D939" t="s">
        <v>1078</v>
      </c>
      <c r="E939">
        <v>14</v>
      </c>
      <c r="F939" t="s">
        <v>567</v>
      </c>
      <c r="G939" t="s">
        <v>568</v>
      </c>
      <c r="H939" t="s">
        <v>569</v>
      </c>
      <c r="I939">
        <v>427217</v>
      </c>
      <c r="J939">
        <v>665491</v>
      </c>
      <c r="K939">
        <v>1092708</v>
      </c>
      <c r="L939">
        <v>667116</v>
      </c>
      <c r="M939">
        <v>937771</v>
      </c>
      <c r="N939">
        <v>1604887</v>
      </c>
      <c r="O939">
        <v>2729732</v>
      </c>
      <c r="P939">
        <v>6299661</v>
      </c>
      <c r="Q939">
        <v>9029393</v>
      </c>
      <c r="R939">
        <v>6331562</v>
      </c>
      <c r="S939">
        <v>14322426</v>
      </c>
      <c r="T939">
        <v>20653988</v>
      </c>
    </row>
    <row r="940" spans="1:20" x14ac:dyDescent="0.25">
      <c r="A940">
        <v>2019</v>
      </c>
      <c r="B940">
        <v>2019</v>
      </c>
      <c r="C940">
        <v>1</v>
      </c>
      <c r="D940" t="s">
        <v>1078</v>
      </c>
      <c r="E940">
        <v>14</v>
      </c>
      <c r="F940" t="s">
        <v>570</v>
      </c>
      <c r="G940" t="s">
        <v>571</v>
      </c>
      <c r="H940" t="s">
        <v>572</v>
      </c>
      <c r="I940">
        <v>523429</v>
      </c>
      <c r="J940">
        <v>330</v>
      </c>
      <c r="K940">
        <v>523759</v>
      </c>
      <c r="L940">
        <v>779365</v>
      </c>
      <c r="M940">
        <v>355</v>
      </c>
      <c r="N940">
        <v>779720</v>
      </c>
      <c r="O940">
        <v>5364153</v>
      </c>
      <c r="P940">
        <v>4199</v>
      </c>
      <c r="Q940">
        <v>5368352</v>
      </c>
      <c r="R940">
        <v>16512333</v>
      </c>
      <c r="S940">
        <v>5998</v>
      </c>
      <c r="T940">
        <v>16518331</v>
      </c>
    </row>
    <row r="941" spans="1:20" x14ac:dyDescent="0.25">
      <c r="A941">
        <v>2019</v>
      </c>
      <c r="B941">
        <v>2019</v>
      </c>
      <c r="C941">
        <v>1</v>
      </c>
      <c r="D941" t="s">
        <v>1078</v>
      </c>
      <c r="E941">
        <v>14</v>
      </c>
      <c r="F941" t="s">
        <v>573</v>
      </c>
      <c r="G941" t="s">
        <v>574</v>
      </c>
      <c r="H941" t="s">
        <v>575</v>
      </c>
      <c r="I941">
        <v>3985</v>
      </c>
      <c r="J941">
        <v>28108</v>
      </c>
      <c r="K941">
        <v>32093</v>
      </c>
      <c r="L941">
        <v>4919</v>
      </c>
      <c r="M941">
        <v>37495</v>
      </c>
      <c r="N941">
        <v>42414</v>
      </c>
      <c r="O941">
        <v>141031</v>
      </c>
      <c r="P941">
        <v>2750918</v>
      </c>
      <c r="Q941">
        <v>2891949</v>
      </c>
      <c r="R941">
        <v>329731</v>
      </c>
      <c r="S941">
        <v>4959398</v>
      </c>
      <c r="T941">
        <v>5289129</v>
      </c>
    </row>
    <row r="942" spans="1:20" x14ac:dyDescent="0.25">
      <c r="A942">
        <v>2019</v>
      </c>
      <c r="B942">
        <v>2019</v>
      </c>
      <c r="C942">
        <v>1</v>
      </c>
      <c r="D942" t="s">
        <v>1078</v>
      </c>
      <c r="E942">
        <v>14</v>
      </c>
      <c r="F942" t="s">
        <v>576</v>
      </c>
      <c r="G942" t="s">
        <v>577</v>
      </c>
      <c r="H942" t="s">
        <v>578</v>
      </c>
      <c r="I942">
        <v>71</v>
      </c>
      <c r="J942">
        <v>106469</v>
      </c>
      <c r="K942">
        <v>106540</v>
      </c>
      <c r="L942">
        <v>83</v>
      </c>
      <c r="M942">
        <v>127621</v>
      </c>
      <c r="N942">
        <v>127704</v>
      </c>
      <c r="O942">
        <v>1567</v>
      </c>
      <c r="P942">
        <v>4358324</v>
      </c>
      <c r="Q942">
        <v>4359891</v>
      </c>
      <c r="R942">
        <v>2124</v>
      </c>
      <c r="S942">
        <v>6716946</v>
      </c>
      <c r="T942">
        <v>6719070</v>
      </c>
    </row>
    <row r="943" spans="1:20" x14ac:dyDescent="0.25">
      <c r="A943">
        <v>2019</v>
      </c>
      <c r="B943">
        <v>2019</v>
      </c>
      <c r="C943">
        <v>1</v>
      </c>
      <c r="D943" t="s">
        <v>1078</v>
      </c>
      <c r="E943">
        <v>14</v>
      </c>
      <c r="F943" t="s">
        <v>579</v>
      </c>
      <c r="G943" t="s">
        <v>580</v>
      </c>
      <c r="H943" t="s">
        <v>581</v>
      </c>
      <c r="I943">
        <v>196</v>
      </c>
      <c r="J943">
        <v>386673</v>
      </c>
      <c r="K943">
        <v>386869</v>
      </c>
      <c r="L943">
        <v>240</v>
      </c>
      <c r="M943">
        <v>642434</v>
      </c>
      <c r="N943">
        <v>642674</v>
      </c>
      <c r="O943">
        <v>9312</v>
      </c>
      <c r="P943">
        <v>16307081</v>
      </c>
      <c r="Q943">
        <v>16316393</v>
      </c>
      <c r="R943">
        <v>15863</v>
      </c>
      <c r="S943">
        <v>50654210</v>
      </c>
      <c r="T943">
        <v>50670073</v>
      </c>
    </row>
    <row r="944" spans="1:20" x14ac:dyDescent="0.25">
      <c r="A944">
        <v>2019</v>
      </c>
      <c r="B944">
        <v>2019</v>
      </c>
      <c r="C944">
        <v>1</v>
      </c>
      <c r="D944" t="s">
        <v>1078</v>
      </c>
      <c r="E944">
        <v>14</v>
      </c>
      <c r="F944" t="s">
        <v>143</v>
      </c>
      <c r="G944" t="s">
        <v>143</v>
      </c>
      <c r="H944" t="s">
        <v>582</v>
      </c>
      <c r="I944">
        <v>15051</v>
      </c>
      <c r="J944">
        <v>22824</v>
      </c>
      <c r="K944">
        <v>37875</v>
      </c>
      <c r="L944">
        <v>17300</v>
      </c>
      <c r="M944">
        <v>24513</v>
      </c>
      <c r="N944">
        <v>41813</v>
      </c>
      <c r="O944">
        <v>31721</v>
      </c>
      <c r="P944">
        <v>213208</v>
      </c>
      <c r="Q944">
        <v>244929</v>
      </c>
      <c r="R944">
        <v>79595</v>
      </c>
      <c r="S944">
        <v>502805</v>
      </c>
      <c r="T944">
        <v>582400</v>
      </c>
    </row>
    <row r="945" spans="1:20" x14ac:dyDescent="0.25">
      <c r="A945">
        <v>2019</v>
      </c>
      <c r="B945">
        <v>2019</v>
      </c>
      <c r="C945">
        <v>1</v>
      </c>
      <c r="D945" t="s">
        <v>1078</v>
      </c>
      <c r="E945">
        <v>15</v>
      </c>
      <c r="F945" t="s">
        <v>145</v>
      </c>
      <c r="G945" t="s">
        <v>583</v>
      </c>
      <c r="H945" t="s">
        <v>584</v>
      </c>
      <c r="I945">
        <v>5</v>
      </c>
      <c r="J945">
        <v>92828</v>
      </c>
      <c r="K945">
        <v>92833</v>
      </c>
      <c r="L945">
        <v>5</v>
      </c>
      <c r="M945">
        <v>114018</v>
      </c>
      <c r="N945">
        <v>114023</v>
      </c>
      <c r="O945">
        <v>318</v>
      </c>
      <c r="P945">
        <v>529460</v>
      </c>
      <c r="Q945">
        <v>529778</v>
      </c>
      <c r="R945">
        <v>422</v>
      </c>
      <c r="S945">
        <v>993815</v>
      </c>
      <c r="T945">
        <v>994237</v>
      </c>
    </row>
    <row r="946" spans="1:20" x14ac:dyDescent="0.25">
      <c r="A946">
        <v>2019</v>
      </c>
      <c r="B946">
        <v>2019</v>
      </c>
      <c r="C946">
        <v>1</v>
      </c>
      <c r="D946" t="s">
        <v>1078</v>
      </c>
      <c r="E946">
        <v>15</v>
      </c>
      <c r="F946" t="s">
        <v>585</v>
      </c>
      <c r="G946" t="s">
        <v>585</v>
      </c>
      <c r="H946" t="s">
        <v>586</v>
      </c>
      <c r="I946">
        <v>13</v>
      </c>
      <c r="J946">
        <v>769624</v>
      </c>
      <c r="K946">
        <v>769637</v>
      </c>
      <c r="L946">
        <v>14</v>
      </c>
      <c r="M946">
        <v>943803</v>
      </c>
      <c r="N946">
        <v>943817</v>
      </c>
      <c r="O946">
        <v>87</v>
      </c>
      <c r="P946">
        <v>988674</v>
      </c>
      <c r="Q946">
        <v>988761</v>
      </c>
      <c r="R946">
        <v>142</v>
      </c>
      <c r="S946">
        <v>3253721</v>
      </c>
      <c r="T946">
        <v>3253863</v>
      </c>
    </row>
    <row r="947" spans="1:20" x14ac:dyDescent="0.25">
      <c r="A947">
        <v>2019</v>
      </c>
      <c r="B947">
        <v>2019</v>
      </c>
      <c r="C947">
        <v>1</v>
      </c>
      <c r="D947" t="s">
        <v>1078</v>
      </c>
      <c r="E947">
        <v>15</v>
      </c>
      <c r="F947" t="s">
        <v>587</v>
      </c>
      <c r="G947" t="s">
        <v>588</v>
      </c>
      <c r="H947" t="s">
        <v>849</v>
      </c>
      <c r="I947">
        <v>4</v>
      </c>
      <c r="J947">
        <v>39047</v>
      </c>
      <c r="K947">
        <v>39051</v>
      </c>
      <c r="L947">
        <v>6</v>
      </c>
      <c r="M947">
        <v>59133</v>
      </c>
      <c r="N947">
        <v>59139</v>
      </c>
      <c r="O947">
        <v>206</v>
      </c>
      <c r="P947">
        <v>226592</v>
      </c>
      <c r="Q947">
        <v>226798</v>
      </c>
      <c r="R947">
        <v>320</v>
      </c>
      <c r="S947">
        <v>412276</v>
      </c>
      <c r="T947">
        <v>412596</v>
      </c>
    </row>
    <row r="948" spans="1:20" x14ac:dyDescent="0.25">
      <c r="A948">
        <v>2019</v>
      </c>
      <c r="B948">
        <v>2019</v>
      </c>
      <c r="C948">
        <v>1</v>
      </c>
      <c r="D948" t="s">
        <v>1078</v>
      </c>
      <c r="E948">
        <v>15</v>
      </c>
      <c r="F948" t="s">
        <v>589</v>
      </c>
      <c r="G948" t="s">
        <v>590</v>
      </c>
      <c r="H948" t="s">
        <v>830</v>
      </c>
      <c r="I948">
        <v>4</v>
      </c>
      <c r="J948">
        <v>190964</v>
      </c>
      <c r="K948">
        <v>190968</v>
      </c>
      <c r="L948">
        <v>4</v>
      </c>
      <c r="M948">
        <v>277922</v>
      </c>
      <c r="N948">
        <v>277926</v>
      </c>
      <c r="O948">
        <v>1454</v>
      </c>
      <c r="P948">
        <v>1102306</v>
      </c>
      <c r="Q948">
        <v>1103760</v>
      </c>
      <c r="R948">
        <v>2306</v>
      </c>
      <c r="S948">
        <v>3276373</v>
      </c>
      <c r="T948">
        <v>3278679</v>
      </c>
    </row>
    <row r="949" spans="1:20" x14ac:dyDescent="0.25">
      <c r="A949">
        <v>2019</v>
      </c>
      <c r="B949">
        <v>2019</v>
      </c>
      <c r="C949">
        <v>1</v>
      </c>
      <c r="D949" t="s">
        <v>1078</v>
      </c>
      <c r="E949">
        <v>15</v>
      </c>
      <c r="F949" t="s">
        <v>591</v>
      </c>
      <c r="G949" t="s">
        <v>592</v>
      </c>
      <c r="H949" t="s">
        <v>850</v>
      </c>
      <c r="I949">
        <v>7</v>
      </c>
      <c r="J949">
        <v>415692</v>
      </c>
      <c r="K949">
        <v>415699</v>
      </c>
      <c r="L949">
        <v>9</v>
      </c>
      <c r="M949">
        <v>745522</v>
      </c>
      <c r="N949">
        <v>745531</v>
      </c>
      <c r="O949">
        <v>1863</v>
      </c>
      <c r="P949">
        <v>829254</v>
      </c>
      <c r="Q949">
        <v>831117</v>
      </c>
      <c r="R949">
        <v>2681</v>
      </c>
      <c r="S949">
        <v>2634482</v>
      </c>
      <c r="T949">
        <v>2637163</v>
      </c>
    </row>
    <row r="950" spans="1:20" x14ac:dyDescent="0.25">
      <c r="A950">
        <v>2019</v>
      </c>
      <c r="B950">
        <v>2019</v>
      </c>
      <c r="C950">
        <v>1</v>
      </c>
      <c r="D950" t="s">
        <v>1078</v>
      </c>
      <c r="E950">
        <v>15</v>
      </c>
      <c r="F950" t="s">
        <v>593</v>
      </c>
      <c r="G950" t="s">
        <v>594</v>
      </c>
      <c r="H950" t="s">
        <v>595</v>
      </c>
      <c r="I950">
        <v>12</v>
      </c>
      <c r="J950">
        <v>516097</v>
      </c>
      <c r="K950">
        <v>516109</v>
      </c>
      <c r="L950">
        <v>16</v>
      </c>
      <c r="M950">
        <v>1119182</v>
      </c>
      <c r="N950">
        <v>1119198</v>
      </c>
      <c r="O950">
        <v>2016</v>
      </c>
      <c r="P950">
        <v>510254</v>
      </c>
      <c r="Q950">
        <v>512270</v>
      </c>
      <c r="R950">
        <v>2594</v>
      </c>
      <c r="S950">
        <v>895356</v>
      </c>
      <c r="T950">
        <v>897950</v>
      </c>
    </row>
    <row r="951" spans="1:20" x14ac:dyDescent="0.25">
      <c r="A951">
        <v>2019</v>
      </c>
      <c r="B951">
        <v>2019</v>
      </c>
      <c r="C951">
        <v>1</v>
      </c>
      <c r="D951" t="s">
        <v>1078</v>
      </c>
      <c r="E951">
        <v>15</v>
      </c>
      <c r="F951" t="s">
        <v>596</v>
      </c>
      <c r="G951" t="s">
        <v>597</v>
      </c>
      <c r="H951" t="s">
        <v>598</v>
      </c>
      <c r="I951">
        <v>4</v>
      </c>
      <c r="J951">
        <v>219611</v>
      </c>
      <c r="K951">
        <v>219615</v>
      </c>
      <c r="L951">
        <v>5</v>
      </c>
      <c r="M951">
        <v>322440</v>
      </c>
      <c r="N951">
        <v>322445</v>
      </c>
      <c r="O951">
        <v>608</v>
      </c>
      <c r="P951">
        <v>544031</v>
      </c>
      <c r="Q951">
        <v>544639</v>
      </c>
      <c r="R951">
        <v>1054</v>
      </c>
      <c r="S951">
        <v>895089</v>
      </c>
      <c r="T951">
        <v>896143</v>
      </c>
    </row>
    <row r="952" spans="1:20" x14ac:dyDescent="0.25">
      <c r="A952">
        <v>2019</v>
      </c>
      <c r="B952">
        <v>2019</v>
      </c>
      <c r="C952">
        <v>1</v>
      </c>
      <c r="D952" t="s">
        <v>1078</v>
      </c>
      <c r="E952">
        <v>15</v>
      </c>
      <c r="F952" t="s">
        <v>599</v>
      </c>
      <c r="G952" t="s">
        <v>600</v>
      </c>
      <c r="H952" t="s">
        <v>601</v>
      </c>
      <c r="I952">
        <v>8</v>
      </c>
      <c r="J952">
        <v>71638</v>
      </c>
      <c r="K952">
        <v>71646</v>
      </c>
      <c r="L952">
        <v>8</v>
      </c>
      <c r="M952">
        <v>84853</v>
      </c>
      <c r="N952">
        <v>84861</v>
      </c>
      <c r="O952">
        <v>1091</v>
      </c>
      <c r="P952">
        <v>287469</v>
      </c>
      <c r="Q952">
        <v>288560</v>
      </c>
      <c r="R952">
        <v>1338</v>
      </c>
      <c r="S952">
        <v>416809</v>
      </c>
      <c r="T952">
        <v>418147</v>
      </c>
    </row>
    <row r="953" spans="1:20" x14ac:dyDescent="0.25">
      <c r="A953">
        <v>2019</v>
      </c>
      <c r="B953">
        <v>2019</v>
      </c>
      <c r="C953">
        <v>1</v>
      </c>
      <c r="D953" t="s">
        <v>1078</v>
      </c>
      <c r="E953">
        <v>15</v>
      </c>
      <c r="F953" t="s">
        <v>602</v>
      </c>
      <c r="G953" t="s">
        <v>146</v>
      </c>
      <c r="H953" t="s">
        <v>851</v>
      </c>
      <c r="I953">
        <v>5</v>
      </c>
      <c r="J953">
        <v>263494</v>
      </c>
      <c r="K953">
        <v>263499</v>
      </c>
      <c r="L953">
        <v>6</v>
      </c>
      <c r="M953">
        <v>350732</v>
      </c>
      <c r="N953">
        <v>350738</v>
      </c>
      <c r="O953">
        <v>917</v>
      </c>
      <c r="P953">
        <v>429227</v>
      </c>
      <c r="Q953">
        <v>430144</v>
      </c>
      <c r="R953">
        <v>1753</v>
      </c>
      <c r="S953">
        <v>717099</v>
      </c>
      <c r="T953">
        <v>718852</v>
      </c>
    </row>
    <row r="954" spans="1:20" x14ac:dyDescent="0.25">
      <c r="A954">
        <v>2019</v>
      </c>
      <c r="B954">
        <v>2019</v>
      </c>
      <c r="C954">
        <v>1</v>
      </c>
      <c r="D954" t="s">
        <v>1078</v>
      </c>
      <c r="E954">
        <v>16</v>
      </c>
      <c r="F954" t="s">
        <v>148</v>
      </c>
      <c r="G954" t="s">
        <v>603</v>
      </c>
      <c r="H954" t="s">
        <v>852</v>
      </c>
      <c r="I954">
        <v>11153</v>
      </c>
      <c r="J954">
        <v>12749</v>
      </c>
      <c r="K954">
        <v>23902</v>
      </c>
      <c r="L954">
        <v>15188</v>
      </c>
      <c r="M954">
        <v>16345</v>
      </c>
      <c r="N954">
        <v>31533</v>
      </c>
      <c r="O954">
        <v>9057</v>
      </c>
      <c r="P954">
        <v>12221</v>
      </c>
      <c r="Q954">
        <v>21278</v>
      </c>
      <c r="R954">
        <v>20998</v>
      </c>
      <c r="S954">
        <v>23145</v>
      </c>
      <c r="T954">
        <v>44143</v>
      </c>
    </row>
    <row r="955" spans="1:20" x14ac:dyDescent="0.25">
      <c r="A955">
        <v>2019</v>
      </c>
      <c r="B955">
        <v>2019</v>
      </c>
      <c r="C955">
        <v>1</v>
      </c>
      <c r="D955" t="s">
        <v>1078</v>
      </c>
      <c r="E955">
        <v>16</v>
      </c>
      <c r="F955" t="s">
        <v>604</v>
      </c>
      <c r="G955" t="s">
        <v>605</v>
      </c>
      <c r="H955" t="s">
        <v>831</v>
      </c>
      <c r="I955">
        <v>30034</v>
      </c>
      <c r="J955">
        <v>71806</v>
      </c>
      <c r="K955">
        <v>101840</v>
      </c>
      <c r="L955">
        <v>49388</v>
      </c>
      <c r="M955">
        <v>96486</v>
      </c>
      <c r="N955">
        <v>145874</v>
      </c>
      <c r="O955">
        <v>107503</v>
      </c>
      <c r="P955">
        <v>121014</v>
      </c>
      <c r="Q955">
        <v>228517</v>
      </c>
      <c r="R955">
        <v>320956</v>
      </c>
      <c r="S955">
        <v>311515</v>
      </c>
      <c r="T955">
        <v>632471</v>
      </c>
    </row>
    <row r="956" spans="1:20" x14ac:dyDescent="0.25">
      <c r="A956">
        <v>2019</v>
      </c>
      <c r="B956">
        <v>2019</v>
      </c>
      <c r="C956">
        <v>1</v>
      </c>
      <c r="D956" t="s">
        <v>1078</v>
      </c>
      <c r="E956">
        <v>16</v>
      </c>
      <c r="F956" t="s">
        <v>606</v>
      </c>
      <c r="G956" t="s">
        <v>607</v>
      </c>
      <c r="H956" t="s">
        <v>608</v>
      </c>
      <c r="I956">
        <v>2005</v>
      </c>
      <c r="J956">
        <v>3990</v>
      </c>
      <c r="K956">
        <v>5995</v>
      </c>
      <c r="L956">
        <v>2297</v>
      </c>
      <c r="M956">
        <v>4261</v>
      </c>
      <c r="N956">
        <v>6558</v>
      </c>
      <c r="O956">
        <v>11348</v>
      </c>
      <c r="P956">
        <v>9512</v>
      </c>
      <c r="Q956">
        <v>20860</v>
      </c>
      <c r="R956">
        <v>21817</v>
      </c>
      <c r="S956">
        <v>18332</v>
      </c>
      <c r="T956">
        <v>40149</v>
      </c>
    </row>
    <row r="957" spans="1:20" x14ac:dyDescent="0.25">
      <c r="A957">
        <v>2019</v>
      </c>
      <c r="B957">
        <v>2019</v>
      </c>
      <c r="C957">
        <v>1</v>
      </c>
      <c r="D957" t="s">
        <v>1078</v>
      </c>
      <c r="E957">
        <v>16</v>
      </c>
      <c r="F957" t="s">
        <v>609</v>
      </c>
      <c r="G957" t="s">
        <v>610</v>
      </c>
      <c r="H957" t="s">
        <v>853</v>
      </c>
      <c r="I957">
        <v>34452</v>
      </c>
      <c r="J957">
        <v>36176</v>
      </c>
      <c r="K957">
        <v>70628</v>
      </c>
      <c r="L957">
        <v>66677</v>
      </c>
      <c r="M957">
        <v>60808</v>
      </c>
      <c r="N957">
        <v>127485</v>
      </c>
      <c r="O957">
        <v>29885</v>
      </c>
      <c r="P957">
        <v>30104</v>
      </c>
      <c r="Q957">
        <v>59989</v>
      </c>
      <c r="R957">
        <v>83524</v>
      </c>
      <c r="S957">
        <v>72246</v>
      </c>
      <c r="T957">
        <v>155770</v>
      </c>
    </row>
    <row r="958" spans="1:20" x14ac:dyDescent="0.25">
      <c r="A958">
        <v>2019</v>
      </c>
      <c r="B958">
        <v>2019</v>
      </c>
      <c r="C958">
        <v>1</v>
      </c>
      <c r="D958" t="s">
        <v>1078</v>
      </c>
      <c r="E958">
        <v>16</v>
      </c>
      <c r="F958" t="s">
        <v>611</v>
      </c>
      <c r="G958" t="s">
        <v>612</v>
      </c>
      <c r="H958" t="s">
        <v>613</v>
      </c>
      <c r="I958">
        <v>18176</v>
      </c>
      <c r="J958">
        <v>13908</v>
      </c>
      <c r="K958">
        <v>32084</v>
      </c>
      <c r="L958">
        <v>21708</v>
      </c>
      <c r="M958">
        <v>16245</v>
      </c>
      <c r="N958">
        <v>37953</v>
      </c>
      <c r="O958">
        <v>20895</v>
      </c>
      <c r="P958">
        <v>19259</v>
      </c>
      <c r="Q958">
        <v>40154</v>
      </c>
      <c r="R958">
        <v>31294</v>
      </c>
      <c r="S958">
        <v>27786</v>
      </c>
      <c r="T958">
        <v>59080</v>
      </c>
    </row>
    <row r="959" spans="1:20" x14ac:dyDescent="0.25">
      <c r="A959">
        <v>2019</v>
      </c>
      <c r="B959">
        <v>2019</v>
      </c>
      <c r="C959">
        <v>1</v>
      </c>
      <c r="D959" t="s">
        <v>1078</v>
      </c>
      <c r="E959">
        <v>16</v>
      </c>
      <c r="F959" t="s">
        <v>614</v>
      </c>
      <c r="G959" t="s">
        <v>615</v>
      </c>
      <c r="H959" t="s">
        <v>616</v>
      </c>
      <c r="I959">
        <v>25956</v>
      </c>
      <c r="J959">
        <v>20589</v>
      </c>
      <c r="K959">
        <v>46545</v>
      </c>
      <c r="L959">
        <v>35420</v>
      </c>
      <c r="M959">
        <v>27523</v>
      </c>
      <c r="N959">
        <v>62943</v>
      </c>
      <c r="O959">
        <v>58490</v>
      </c>
      <c r="P959">
        <v>47101</v>
      </c>
      <c r="Q959">
        <v>105591</v>
      </c>
      <c r="R959">
        <v>84754</v>
      </c>
      <c r="S959">
        <v>66511</v>
      </c>
      <c r="T959">
        <v>151265</v>
      </c>
    </row>
    <row r="960" spans="1:20" x14ac:dyDescent="0.25">
      <c r="A960">
        <v>2019</v>
      </c>
      <c r="B960">
        <v>2019</v>
      </c>
      <c r="C960">
        <v>1</v>
      </c>
      <c r="D960" t="s">
        <v>1078</v>
      </c>
      <c r="E960">
        <v>16</v>
      </c>
      <c r="F960" t="s">
        <v>617</v>
      </c>
      <c r="G960" t="s">
        <v>618</v>
      </c>
      <c r="H960" t="s">
        <v>854</v>
      </c>
      <c r="I960">
        <v>17855</v>
      </c>
      <c r="J960">
        <v>20896</v>
      </c>
      <c r="K960">
        <v>38751</v>
      </c>
      <c r="L960">
        <v>23606</v>
      </c>
      <c r="M960">
        <v>25046</v>
      </c>
      <c r="N960">
        <v>48652</v>
      </c>
      <c r="O960">
        <v>2979</v>
      </c>
      <c r="P960">
        <v>2581</v>
      </c>
      <c r="Q960">
        <v>5560</v>
      </c>
      <c r="R960">
        <v>6171</v>
      </c>
      <c r="S960">
        <v>5046</v>
      </c>
      <c r="T960">
        <v>11217</v>
      </c>
    </row>
    <row r="961" spans="1:20" x14ac:dyDescent="0.25">
      <c r="A961">
        <v>2019</v>
      </c>
      <c r="B961">
        <v>2019</v>
      </c>
      <c r="C961">
        <v>1</v>
      </c>
      <c r="D961" t="s">
        <v>1078</v>
      </c>
      <c r="E961">
        <v>16</v>
      </c>
      <c r="F961" t="s">
        <v>619</v>
      </c>
      <c r="G961" t="s">
        <v>620</v>
      </c>
      <c r="H961" t="s">
        <v>621</v>
      </c>
      <c r="I961">
        <v>1741</v>
      </c>
      <c r="J961">
        <v>1393</v>
      </c>
      <c r="K961">
        <v>3134</v>
      </c>
      <c r="L961">
        <v>2226</v>
      </c>
      <c r="M961">
        <v>1729</v>
      </c>
      <c r="N961">
        <v>3955</v>
      </c>
      <c r="O961">
        <v>1923</v>
      </c>
      <c r="P961">
        <v>1530</v>
      </c>
      <c r="Q961">
        <v>3453</v>
      </c>
      <c r="R961">
        <v>4580</v>
      </c>
      <c r="S961">
        <v>3468</v>
      </c>
      <c r="T961">
        <v>8048</v>
      </c>
    </row>
    <row r="962" spans="1:20" x14ac:dyDescent="0.25">
      <c r="A962">
        <v>2019</v>
      </c>
      <c r="B962">
        <v>2019</v>
      </c>
      <c r="C962">
        <v>1</v>
      </c>
      <c r="D962" t="s">
        <v>1078</v>
      </c>
      <c r="E962">
        <v>16</v>
      </c>
      <c r="F962" t="s">
        <v>622</v>
      </c>
      <c r="G962" t="s">
        <v>623</v>
      </c>
      <c r="H962" t="s">
        <v>855</v>
      </c>
      <c r="I962">
        <v>15815</v>
      </c>
      <c r="J962">
        <v>18892</v>
      </c>
      <c r="K962">
        <v>34707</v>
      </c>
      <c r="L962">
        <v>17218</v>
      </c>
      <c r="M962">
        <v>20220</v>
      </c>
      <c r="N962">
        <v>37438</v>
      </c>
      <c r="O962">
        <v>11828</v>
      </c>
      <c r="P962">
        <v>10421</v>
      </c>
      <c r="Q962">
        <v>22249</v>
      </c>
      <c r="R962">
        <v>15521</v>
      </c>
      <c r="S962">
        <v>12521</v>
      </c>
      <c r="T962">
        <v>28042</v>
      </c>
    </row>
    <row r="963" spans="1:20" x14ac:dyDescent="0.25">
      <c r="A963">
        <v>2019</v>
      </c>
      <c r="B963">
        <v>2019</v>
      </c>
      <c r="C963">
        <v>1</v>
      </c>
      <c r="D963" t="s">
        <v>1078</v>
      </c>
      <c r="E963">
        <v>16</v>
      </c>
      <c r="F963" t="s">
        <v>624</v>
      </c>
      <c r="G963" t="s">
        <v>149</v>
      </c>
      <c r="H963" t="s">
        <v>625</v>
      </c>
      <c r="I963">
        <v>23547</v>
      </c>
      <c r="J963">
        <v>28414</v>
      </c>
      <c r="K963">
        <v>51961</v>
      </c>
      <c r="L963">
        <v>30329</v>
      </c>
      <c r="M963">
        <v>34663</v>
      </c>
      <c r="N963">
        <v>64992</v>
      </c>
      <c r="O963">
        <v>98929</v>
      </c>
      <c r="P963">
        <v>89821</v>
      </c>
      <c r="Q963">
        <v>188750</v>
      </c>
      <c r="R963">
        <v>194095</v>
      </c>
      <c r="S963">
        <v>169666</v>
      </c>
      <c r="T963">
        <v>363761</v>
      </c>
    </row>
    <row r="964" spans="1:20" x14ac:dyDescent="0.25">
      <c r="A964">
        <v>2019</v>
      </c>
      <c r="B964">
        <v>2019</v>
      </c>
      <c r="C964">
        <v>1</v>
      </c>
      <c r="D964" t="s">
        <v>1078</v>
      </c>
      <c r="E964">
        <v>17</v>
      </c>
      <c r="F964" t="s">
        <v>151</v>
      </c>
      <c r="G964" t="s">
        <v>626</v>
      </c>
      <c r="H964" t="s">
        <v>627</v>
      </c>
      <c r="I964">
        <v>8269</v>
      </c>
      <c r="J964">
        <v>8085</v>
      </c>
      <c r="K964">
        <v>16354</v>
      </c>
      <c r="L964">
        <v>14205</v>
      </c>
      <c r="M964">
        <v>14066</v>
      </c>
      <c r="N964">
        <v>28271</v>
      </c>
      <c r="O964">
        <v>70115</v>
      </c>
      <c r="P964">
        <v>84513</v>
      </c>
      <c r="Q964">
        <v>154628</v>
      </c>
      <c r="R964">
        <v>232069</v>
      </c>
      <c r="S964">
        <v>264069</v>
      </c>
      <c r="T964">
        <v>496138</v>
      </c>
    </row>
    <row r="965" spans="1:20" x14ac:dyDescent="0.25">
      <c r="A965">
        <v>2019</v>
      </c>
      <c r="B965">
        <v>2019</v>
      </c>
      <c r="C965">
        <v>1</v>
      </c>
      <c r="D965" t="s">
        <v>1078</v>
      </c>
      <c r="E965">
        <v>17</v>
      </c>
      <c r="F965" t="s">
        <v>628</v>
      </c>
      <c r="G965" t="s">
        <v>629</v>
      </c>
      <c r="H965" t="s">
        <v>630</v>
      </c>
      <c r="I965">
        <v>6950</v>
      </c>
      <c r="J965">
        <v>7312</v>
      </c>
      <c r="K965">
        <v>14262</v>
      </c>
      <c r="L965">
        <v>9867</v>
      </c>
      <c r="M965">
        <v>10115</v>
      </c>
      <c r="N965">
        <v>19982</v>
      </c>
      <c r="O965">
        <v>194179</v>
      </c>
      <c r="P965">
        <v>244470</v>
      </c>
      <c r="Q965">
        <v>438649</v>
      </c>
      <c r="R965">
        <v>379874</v>
      </c>
      <c r="S965">
        <v>474771</v>
      </c>
      <c r="T965">
        <v>854645</v>
      </c>
    </row>
    <row r="966" spans="1:20" x14ac:dyDescent="0.25">
      <c r="A966">
        <v>2019</v>
      </c>
      <c r="B966">
        <v>2019</v>
      </c>
      <c r="C966">
        <v>1</v>
      </c>
      <c r="D966" t="s">
        <v>1078</v>
      </c>
      <c r="E966">
        <v>17</v>
      </c>
      <c r="F966" t="s">
        <v>631</v>
      </c>
      <c r="G966" t="s">
        <v>632</v>
      </c>
      <c r="H966" t="s">
        <v>633</v>
      </c>
      <c r="I966">
        <v>34490</v>
      </c>
      <c r="J966">
        <v>30265</v>
      </c>
      <c r="K966">
        <v>64755</v>
      </c>
      <c r="L966">
        <v>59921</v>
      </c>
      <c r="M966">
        <v>51883</v>
      </c>
      <c r="N966">
        <v>111804</v>
      </c>
      <c r="O966">
        <v>377990</v>
      </c>
      <c r="P966">
        <v>449643</v>
      </c>
      <c r="Q966">
        <v>827633</v>
      </c>
      <c r="R966">
        <v>1210652</v>
      </c>
      <c r="S966">
        <v>1332403</v>
      </c>
      <c r="T966">
        <v>2543055</v>
      </c>
    </row>
    <row r="967" spans="1:20" x14ac:dyDescent="0.25">
      <c r="A967">
        <v>2019</v>
      </c>
      <c r="B967">
        <v>2019</v>
      </c>
      <c r="C967">
        <v>1</v>
      </c>
      <c r="D967" t="s">
        <v>1078</v>
      </c>
      <c r="E967">
        <v>17</v>
      </c>
      <c r="F967" t="s">
        <v>634</v>
      </c>
      <c r="G967" t="s">
        <v>635</v>
      </c>
      <c r="H967" t="s">
        <v>636</v>
      </c>
      <c r="I967">
        <v>2549</v>
      </c>
      <c r="J967">
        <v>2186</v>
      </c>
      <c r="K967">
        <v>4735</v>
      </c>
      <c r="L967">
        <v>3785</v>
      </c>
      <c r="M967">
        <v>3134</v>
      </c>
      <c r="N967">
        <v>6919</v>
      </c>
      <c r="O967">
        <v>20575</v>
      </c>
      <c r="P967">
        <v>19055</v>
      </c>
      <c r="Q967">
        <v>39630</v>
      </c>
      <c r="R967">
        <v>43759</v>
      </c>
      <c r="S967">
        <v>39658</v>
      </c>
      <c r="T967">
        <v>83417</v>
      </c>
    </row>
    <row r="968" spans="1:20" x14ac:dyDescent="0.25">
      <c r="A968">
        <v>2019</v>
      </c>
      <c r="B968">
        <v>2019</v>
      </c>
      <c r="C968">
        <v>1</v>
      </c>
      <c r="D968" t="s">
        <v>1078</v>
      </c>
      <c r="E968">
        <v>17</v>
      </c>
      <c r="F968" t="s">
        <v>637</v>
      </c>
      <c r="G968" t="s">
        <v>638</v>
      </c>
      <c r="H968" t="s">
        <v>639</v>
      </c>
      <c r="I968">
        <v>2427</v>
      </c>
      <c r="J968">
        <v>1829</v>
      </c>
      <c r="K968">
        <v>4256</v>
      </c>
      <c r="L968">
        <v>4078</v>
      </c>
      <c r="M968">
        <v>2919</v>
      </c>
      <c r="N968">
        <v>6997</v>
      </c>
      <c r="O968">
        <v>23744</v>
      </c>
      <c r="P968">
        <v>21820</v>
      </c>
      <c r="Q968">
        <v>45564</v>
      </c>
      <c r="R968">
        <v>74563</v>
      </c>
      <c r="S968">
        <v>63728</v>
      </c>
      <c r="T968">
        <v>138291</v>
      </c>
    </row>
    <row r="969" spans="1:20" x14ac:dyDescent="0.25">
      <c r="A969">
        <v>2019</v>
      </c>
      <c r="B969">
        <v>2019</v>
      </c>
      <c r="C969">
        <v>1</v>
      </c>
      <c r="D969" t="s">
        <v>1078</v>
      </c>
      <c r="E969">
        <v>17</v>
      </c>
      <c r="F969" t="s">
        <v>640</v>
      </c>
      <c r="G969" t="s">
        <v>641</v>
      </c>
      <c r="H969" t="s">
        <v>642</v>
      </c>
      <c r="I969">
        <v>10292</v>
      </c>
      <c r="J969">
        <v>11715</v>
      </c>
      <c r="K969">
        <v>22007</v>
      </c>
      <c r="L969">
        <v>13732</v>
      </c>
      <c r="M969">
        <v>14296</v>
      </c>
      <c r="N969">
        <v>28028</v>
      </c>
      <c r="O969">
        <v>132363</v>
      </c>
      <c r="P969">
        <v>195520</v>
      </c>
      <c r="Q969">
        <v>327883</v>
      </c>
      <c r="R969">
        <v>339807</v>
      </c>
      <c r="S969">
        <v>546247</v>
      </c>
      <c r="T969">
        <v>886054</v>
      </c>
    </row>
    <row r="970" spans="1:20" x14ac:dyDescent="0.25">
      <c r="A970">
        <v>2019</v>
      </c>
      <c r="B970">
        <v>2019</v>
      </c>
      <c r="C970">
        <v>1</v>
      </c>
      <c r="D970" t="s">
        <v>1078</v>
      </c>
      <c r="E970">
        <v>17</v>
      </c>
      <c r="F970" t="s">
        <v>643</v>
      </c>
      <c r="G970" t="s">
        <v>644</v>
      </c>
      <c r="H970" t="s">
        <v>645</v>
      </c>
      <c r="I970">
        <v>21049</v>
      </c>
      <c r="J970">
        <v>12634</v>
      </c>
      <c r="K970">
        <v>33683</v>
      </c>
      <c r="L970">
        <v>29480</v>
      </c>
      <c r="M970">
        <v>13957</v>
      </c>
      <c r="N970">
        <v>43437</v>
      </c>
      <c r="O970">
        <v>281405</v>
      </c>
      <c r="P970">
        <v>172934</v>
      </c>
      <c r="Q970">
        <v>454339</v>
      </c>
      <c r="R970">
        <v>652266</v>
      </c>
      <c r="S970">
        <v>291661</v>
      </c>
      <c r="T970">
        <v>943927</v>
      </c>
    </row>
    <row r="971" spans="1:20" x14ac:dyDescent="0.25">
      <c r="A971">
        <v>2019</v>
      </c>
      <c r="B971">
        <v>2019</v>
      </c>
      <c r="C971">
        <v>1</v>
      </c>
      <c r="D971" t="s">
        <v>1078</v>
      </c>
      <c r="E971">
        <v>17</v>
      </c>
      <c r="F971" t="s">
        <v>646</v>
      </c>
      <c r="G971" t="s">
        <v>647</v>
      </c>
      <c r="H971" t="s">
        <v>648</v>
      </c>
      <c r="I971">
        <v>17430</v>
      </c>
      <c r="J971">
        <v>15143</v>
      </c>
      <c r="K971">
        <v>32573</v>
      </c>
      <c r="L971">
        <v>26365</v>
      </c>
      <c r="M971">
        <v>22007</v>
      </c>
      <c r="N971">
        <v>48372</v>
      </c>
      <c r="O971">
        <v>754882</v>
      </c>
      <c r="P971">
        <v>597409</v>
      </c>
      <c r="Q971">
        <v>1352291</v>
      </c>
      <c r="R971">
        <v>2221917</v>
      </c>
      <c r="S971">
        <v>1827043</v>
      </c>
      <c r="T971">
        <v>4048960</v>
      </c>
    </row>
    <row r="972" spans="1:20" x14ac:dyDescent="0.25">
      <c r="A972">
        <v>2019</v>
      </c>
      <c r="B972">
        <v>2019</v>
      </c>
      <c r="C972">
        <v>1</v>
      </c>
      <c r="D972" t="s">
        <v>1078</v>
      </c>
      <c r="E972">
        <v>17</v>
      </c>
      <c r="F972" t="s">
        <v>649</v>
      </c>
      <c r="G972" t="s">
        <v>650</v>
      </c>
      <c r="H972" t="s">
        <v>651</v>
      </c>
      <c r="I972">
        <v>20295</v>
      </c>
      <c r="J972">
        <v>29807</v>
      </c>
      <c r="K972">
        <v>50102</v>
      </c>
      <c r="L972">
        <v>29502</v>
      </c>
      <c r="M972">
        <v>39021</v>
      </c>
      <c r="N972">
        <v>68523</v>
      </c>
      <c r="O972">
        <v>2999225</v>
      </c>
      <c r="P972">
        <v>4352104</v>
      </c>
      <c r="Q972">
        <v>7351329</v>
      </c>
      <c r="R972">
        <v>7344003</v>
      </c>
      <c r="S972">
        <v>11495703</v>
      </c>
      <c r="T972">
        <v>18839706</v>
      </c>
    </row>
    <row r="973" spans="1:20" x14ac:dyDescent="0.25">
      <c r="A973">
        <v>2019</v>
      </c>
      <c r="B973">
        <v>2019</v>
      </c>
      <c r="C973">
        <v>1</v>
      </c>
      <c r="D973" t="s">
        <v>1078</v>
      </c>
      <c r="E973">
        <v>17</v>
      </c>
      <c r="F973" t="s">
        <v>652</v>
      </c>
      <c r="G973" t="s">
        <v>653</v>
      </c>
      <c r="H973" t="s">
        <v>654</v>
      </c>
      <c r="I973">
        <v>9979</v>
      </c>
      <c r="J973">
        <v>13165</v>
      </c>
      <c r="K973">
        <v>23144</v>
      </c>
      <c r="L973">
        <v>14437</v>
      </c>
      <c r="M973">
        <v>18312</v>
      </c>
      <c r="N973">
        <v>32749</v>
      </c>
      <c r="O973">
        <v>256247</v>
      </c>
      <c r="P973">
        <v>612941</v>
      </c>
      <c r="Q973">
        <v>869188</v>
      </c>
      <c r="R973">
        <v>574162</v>
      </c>
      <c r="S973">
        <v>1193780</v>
      </c>
      <c r="T973">
        <v>1767942</v>
      </c>
    </row>
    <row r="974" spans="1:20" x14ac:dyDescent="0.25">
      <c r="A974">
        <v>2019</v>
      </c>
      <c r="B974">
        <v>2019</v>
      </c>
      <c r="C974">
        <v>1</v>
      </c>
      <c r="D974" t="s">
        <v>1078</v>
      </c>
      <c r="E974">
        <v>17</v>
      </c>
      <c r="F974" t="s">
        <v>655</v>
      </c>
      <c r="G974" t="s">
        <v>152</v>
      </c>
      <c r="H974" t="s">
        <v>656</v>
      </c>
      <c r="I974">
        <v>7675</v>
      </c>
      <c r="J974">
        <v>6699</v>
      </c>
      <c r="K974">
        <v>14374</v>
      </c>
      <c r="L974">
        <v>12345</v>
      </c>
      <c r="M974">
        <v>10469</v>
      </c>
      <c r="N974">
        <v>22814</v>
      </c>
      <c r="O974">
        <v>77707</v>
      </c>
      <c r="P974">
        <v>85415</v>
      </c>
      <c r="Q974">
        <v>163122</v>
      </c>
      <c r="R974">
        <v>260538</v>
      </c>
      <c r="S974">
        <v>249214</v>
      </c>
      <c r="T974">
        <v>509752</v>
      </c>
    </row>
    <row r="975" spans="1:20" x14ac:dyDescent="0.25">
      <c r="A975">
        <v>2019</v>
      </c>
      <c r="B975">
        <v>2019</v>
      </c>
      <c r="C975">
        <v>1</v>
      </c>
      <c r="D975" t="s">
        <v>1078</v>
      </c>
      <c r="E975">
        <v>18</v>
      </c>
      <c r="F975" t="s">
        <v>154</v>
      </c>
      <c r="G975" t="s">
        <v>657</v>
      </c>
      <c r="H975" t="s">
        <v>658</v>
      </c>
      <c r="I975">
        <v>466138</v>
      </c>
      <c r="J975">
        <v>477663</v>
      </c>
      <c r="K975">
        <v>943801</v>
      </c>
      <c r="L975">
        <v>584660</v>
      </c>
      <c r="M975">
        <v>595051</v>
      </c>
      <c r="N975">
        <v>1179711</v>
      </c>
      <c r="O975">
        <v>4538701</v>
      </c>
      <c r="P975">
        <v>5515700</v>
      </c>
      <c r="Q975">
        <v>10054401</v>
      </c>
      <c r="R975">
        <v>8292530</v>
      </c>
      <c r="S975">
        <v>10342404</v>
      </c>
      <c r="T975">
        <v>18634934</v>
      </c>
    </row>
    <row r="976" spans="1:20" x14ac:dyDescent="0.25">
      <c r="A976">
        <v>2019</v>
      </c>
      <c r="B976">
        <v>2019</v>
      </c>
      <c r="C976">
        <v>1</v>
      </c>
      <c r="D976" t="s">
        <v>1078</v>
      </c>
      <c r="E976">
        <v>18</v>
      </c>
      <c r="F976" t="s">
        <v>659</v>
      </c>
      <c r="G976" t="s">
        <v>660</v>
      </c>
      <c r="H976" t="s">
        <v>661</v>
      </c>
      <c r="I976">
        <v>701310</v>
      </c>
      <c r="J976">
        <v>1035788</v>
      </c>
      <c r="K976">
        <v>1737098</v>
      </c>
      <c r="L976">
        <v>1057286</v>
      </c>
      <c r="M976">
        <v>1460117</v>
      </c>
      <c r="N976">
        <v>2517403</v>
      </c>
      <c r="O976">
        <v>4456738</v>
      </c>
      <c r="P976">
        <v>7995610</v>
      </c>
      <c r="Q976">
        <v>12452348</v>
      </c>
      <c r="R976">
        <v>8025963</v>
      </c>
      <c r="S976">
        <v>14519708</v>
      </c>
      <c r="T976">
        <v>22545671</v>
      </c>
    </row>
    <row r="977" spans="1:20" x14ac:dyDescent="0.25">
      <c r="A977">
        <v>2019</v>
      </c>
      <c r="B977">
        <v>2019</v>
      </c>
      <c r="C977">
        <v>1</v>
      </c>
      <c r="D977" t="s">
        <v>1078</v>
      </c>
      <c r="E977">
        <v>18</v>
      </c>
      <c r="F977" t="s">
        <v>662</v>
      </c>
      <c r="G977" t="s">
        <v>663</v>
      </c>
      <c r="H977" t="s">
        <v>664</v>
      </c>
      <c r="I977">
        <v>119205</v>
      </c>
      <c r="J977">
        <v>148499</v>
      </c>
      <c r="K977">
        <v>267704</v>
      </c>
      <c r="L977">
        <v>135000</v>
      </c>
      <c r="M977">
        <v>168347</v>
      </c>
      <c r="N977">
        <v>303347</v>
      </c>
      <c r="O977">
        <v>988850</v>
      </c>
      <c r="P977">
        <v>1369593</v>
      </c>
      <c r="Q977">
        <v>2358443</v>
      </c>
      <c r="R977">
        <v>1502839</v>
      </c>
      <c r="S977">
        <v>2110372</v>
      </c>
      <c r="T977">
        <v>3613211</v>
      </c>
    </row>
    <row r="978" spans="1:20" x14ac:dyDescent="0.25">
      <c r="A978">
        <v>2019</v>
      </c>
      <c r="B978">
        <v>2019</v>
      </c>
      <c r="C978">
        <v>1</v>
      </c>
      <c r="D978" t="s">
        <v>1078</v>
      </c>
      <c r="E978">
        <v>18</v>
      </c>
      <c r="F978" t="s">
        <v>665</v>
      </c>
      <c r="G978" t="s">
        <v>666</v>
      </c>
      <c r="H978" t="s">
        <v>667</v>
      </c>
      <c r="I978">
        <v>381523</v>
      </c>
      <c r="J978">
        <v>530953</v>
      </c>
      <c r="K978">
        <v>912476</v>
      </c>
      <c r="L978">
        <v>568778</v>
      </c>
      <c r="M978">
        <v>793239</v>
      </c>
      <c r="N978">
        <v>1362017</v>
      </c>
      <c r="O978">
        <v>2202047</v>
      </c>
      <c r="P978">
        <v>3203735</v>
      </c>
      <c r="Q978">
        <v>5405782</v>
      </c>
      <c r="R978">
        <v>6818046</v>
      </c>
      <c r="S978">
        <v>11039507</v>
      </c>
      <c r="T978">
        <v>17857553</v>
      </c>
    </row>
    <row r="979" spans="1:20" x14ac:dyDescent="0.25">
      <c r="A979">
        <v>2019</v>
      </c>
      <c r="B979">
        <v>2019</v>
      </c>
      <c r="C979">
        <v>1</v>
      </c>
      <c r="D979" t="s">
        <v>1078</v>
      </c>
      <c r="E979">
        <v>18</v>
      </c>
      <c r="F979" t="s">
        <v>668</v>
      </c>
      <c r="G979" t="s">
        <v>669</v>
      </c>
      <c r="H979" t="s">
        <v>670</v>
      </c>
      <c r="I979">
        <v>364389</v>
      </c>
      <c r="J979">
        <v>367433</v>
      </c>
      <c r="K979">
        <v>731822</v>
      </c>
      <c r="L979">
        <v>511707</v>
      </c>
      <c r="M979">
        <v>471114</v>
      </c>
      <c r="N979">
        <v>982821</v>
      </c>
      <c r="O979">
        <v>2209258</v>
      </c>
      <c r="P979">
        <v>3044018</v>
      </c>
      <c r="Q979">
        <v>5253276</v>
      </c>
      <c r="R979">
        <v>5985825</v>
      </c>
      <c r="S979">
        <v>7953342</v>
      </c>
      <c r="T979">
        <v>13939167</v>
      </c>
    </row>
    <row r="980" spans="1:20" x14ac:dyDescent="0.25">
      <c r="A980">
        <v>2019</v>
      </c>
      <c r="B980">
        <v>2019</v>
      </c>
      <c r="C980">
        <v>1</v>
      </c>
      <c r="D980" t="s">
        <v>1078</v>
      </c>
      <c r="E980">
        <v>18</v>
      </c>
      <c r="F980" t="s">
        <v>671</v>
      </c>
      <c r="G980" t="s">
        <v>672</v>
      </c>
      <c r="H980" t="s">
        <v>856</v>
      </c>
      <c r="I980">
        <v>333334</v>
      </c>
      <c r="J980">
        <v>435186</v>
      </c>
      <c r="K980">
        <v>768520</v>
      </c>
      <c r="L980">
        <v>419260</v>
      </c>
      <c r="M980">
        <v>532582</v>
      </c>
      <c r="N980">
        <v>951842</v>
      </c>
      <c r="O980">
        <v>2160455</v>
      </c>
      <c r="P980">
        <v>3583409</v>
      </c>
      <c r="Q980">
        <v>5743864</v>
      </c>
      <c r="R980">
        <v>4919698</v>
      </c>
      <c r="S980">
        <v>8515104</v>
      </c>
      <c r="T980">
        <v>13434802</v>
      </c>
    </row>
    <row r="981" spans="1:20" x14ac:dyDescent="0.25">
      <c r="A981">
        <v>2019</v>
      </c>
      <c r="B981">
        <v>2019</v>
      </c>
      <c r="C981">
        <v>1</v>
      </c>
      <c r="D981" t="s">
        <v>1078</v>
      </c>
      <c r="E981">
        <v>18</v>
      </c>
      <c r="F981" t="s">
        <v>673</v>
      </c>
      <c r="G981" t="s">
        <v>674</v>
      </c>
      <c r="H981" t="s">
        <v>675</v>
      </c>
      <c r="I981">
        <v>155217</v>
      </c>
      <c r="J981">
        <v>153043</v>
      </c>
      <c r="K981">
        <v>308260</v>
      </c>
      <c r="L981">
        <v>220727</v>
      </c>
      <c r="M981">
        <v>212676</v>
      </c>
      <c r="N981">
        <v>433403</v>
      </c>
      <c r="O981">
        <v>569126</v>
      </c>
      <c r="P981">
        <v>705824</v>
      </c>
      <c r="Q981">
        <v>1274950</v>
      </c>
      <c r="R981">
        <v>1343424</v>
      </c>
      <c r="S981">
        <v>1483324</v>
      </c>
      <c r="T981">
        <v>2826748</v>
      </c>
    </row>
    <row r="982" spans="1:20" x14ac:dyDescent="0.25">
      <c r="A982">
        <v>2019</v>
      </c>
      <c r="B982">
        <v>2019</v>
      </c>
      <c r="C982">
        <v>1</v>
      </c>
      <c r="D982" t="s">
        <v>1078</v>
      </c>
      <c r="E982">
        <v>18</v>
      </c>
      <c r="F982" t="s">
        <v>676</v>
      </c>
      <c r="G982" t="s">
        <v>677</v>
      </c>
      <c r="H982" t="s">
        <v>678</v>
      </c>
      <c r="I982">
        <v>892011</v>
      </c>
      <c r="J982">
        <v>1065279</v>
      </c>
      <c r="K982">
        <v>1957290</v>
      </c>
      <c r="L982">
        <v>1397794</v>
      </c>
      <c r="M982">
        <v>1613096</v>
      </c>
      <c r="N982">
        <v>3010890</v>
      </c>
      <c r="O982">
        <v>7402720</v>
      </c>
      <c r="P982">
        <v>10883910</v>
      </c>
      <c r="Q982">
        <v>18286630</v>
      </c>
      <c r="R982">
        <v>18804594</v>
      </c>
      <c r="S982">
        <v>31349084</v>
      </c>
      <c r="T982">
        <v>50153678</v>
      </c>
    </row>
    <row r="983" spans="1:20" x14ac:dyDescent="0.25">
      <c r="A983">
        <v>2019</v>
      </c>
      <c r="B983">
        <v>2019</v>
      </c>
      <c r="C983">
        <v>1</v>
      </c>
      <c r="D983" t="s">
        <v>1078</v>
      </c>
      <c r="E983">
        <v>18</v>
      </c>
      <c r="F983" t="s">
        <v>679</v>
      </c>
      <c r="G983" t="s">
        <v>680</v>
      </c>
      <c r="H983" t="s">
        <v>681</v>
      </c>
      <c r="I983">
        <v>95801</v>
      </c>
      <c r="J983">
        <v>87420</v>
      </c>
      <c r="K983">
        <v>183221</v>
      </c>
      <c r="L983">
        <v>107256</v>
      </c>
      <c r="M983">
        <v>97183</v>
      </c>
      <c r="N983">
        <v>204439</v>
      </c>
      <c r="O983">
        <v>1049994</v>
      </c>
      <c r="P983">
        <v>1083156</v>
      </c>
      <c r="Q983">
        <v>2133150</v>
      </c>
      <c r="R983">
        <v>2488335</v>
      </c>
      <c r="S983">
        <v>2543893</v>
      </c>
      <c r="T983">
        <v>5032228</v>
      </c>
    </row>
    <row r="984" spans="1:20" x14ac:dyDescent="0.25">
      <c r="A984">
        <v>2019</v>
      </c>
      <c r="B984">
        <v>2019</v>
      </c>
      <c r="C984">
        <v>1</v>
      </c>
      <c r="D984" t="s">
        <v>1078</v>
      </c>
      <c r="E984">
        <v>18</v>
      </c>
      <c r="F984" t="s">
        <v>682</v>
      </c>
      <c r="G984" t="s">
        <v>683</v>
      </c>
      <c r="H984" t="s">
        <v>684</v>
      </c>
      <c r="I984">
        <v>16354</v>
      </c>
      <c r="J984">
        <v>19346</v>
      </c>
      <c r="K984">
        <v>35700</v>
      </c>
      <c r="L984">
        <v>17335</v>
      </c>
      <c r="M984">
        <v>20428</v>
      </c>
      <c r="N984">
        <v>37763</v>
      </c>
      <c r="O984">
        <v>415236</v>
      </c>
      <c r="P984">
        <v>497145</v>
      </c>
      <c r="Q984">
        <v>912381</v>
      </c>
      <c r="R984">
        <v>899757</v>
      </c>
      <c r="S984">
        <v>934156</v>
      </c>
      <c r="T984">
        <v>1833913</v>
      </c>
    </row>
    <row r="985" spans="1:20" x14ac:dyDescent="0.25">
      <c r="A985">
        <v>2019</v>
      </c>
      <c r="B985">
        <v>2019</v>
      </c>
      <c r="C985">
        <v>1</v>
      </c>
      <c r="D985" t="s">
        <v>1078</v>
      </c>
      <c r="E985">
        <v>18</v>
      </c>
      <c r="F985" t="s">
        <v>685</v>
      </c>
      <c r="G985" t="s">
        <v>686</v>
      </c>
      <c r="H985" t="s">
        <v>857</v>
      </c>
      <c r="I985">
        <v>16289</v>
      </c>
      <c r="J985">
        <v>27290</v>
      </c>
      <c r="K985">
        <v>43579</v>
      </c>
      <c r="L985">
        <v>18314</v>
      </c>
      <c r="M985">
        <v>29721</v>
      </c>
      <c r="N985">
        <v>48035</v>
      </c>
      <c r="O985">
        <v>54858</v>
      </c>
      <c r="P985">
        <v>761922</v>
      </c>
      <c r="Q985">
        <v>816780</v>
      </c>
      <c r="R985">
        <v>82513</v>
      </c>
      <c r="S985">
        <v>1107593</v>
      </c>
      <c r="T985">
        <v>1190106</v>
      </c>
    </row>
    <row r="986" spans="1:20" x14ac:dyDescent="0.25">
      <c r="A986">
        <v>2019</v>
      </c>
      <c r="B986">
        <v>2019</v>
      </c>
      <c r="C986">
        <v>1</v>
      </c>
      <c r="D986" t="s">
        <v>1078</v>
      </c>
      <c r="E986">
        <v>18</v>
      </c>
      <c r="F986" t="s">
        <v>687</v>
      </c>
      <c r="G986" t="s">
        <v>688</v>
      </c>
      <c r="H986" t="s">
        <v>858</v>
      </c>
      <c r="I986">
        <v>67625</v>
      </c>
      <c r="J986">
        <v>69107</v>
      </c>
      <c r="K986">
        <v>136732</v>
      </c>
      <c r="L986">
        <v>75436</v>
      </c>
      <c r="M986">
        <v>76477</v>
      </c>
      <c r="N986">
        <v>151913</v>
      </c>
      <c r="O986">
        <v>858737</v>
      </c>
      <c r="P986">
        <v>1218090</v>
      </c>
      <c r="Q986">
        <v>2076827</v>
      </c>
      <c r="R986">
        <v>1692299</v>
      </c>
      <c r="S986">
        <v>2355422</v>
      </c>
      <c r="T986">
        <v>4047721</v>
      </c>
    </row>
    <row r="987" spans="1:20" x14ac:dyDescent="0.25">
      <c r="A987">
        <v>2019</v>
      </c>
      <c r="B987">
        <v>2019</v>
      </c>
      <c r="C987">
        <v>1</v>
      </c>
      <c r="D987" t="s">
        <v>1078</v>
      </c>
      <c r="E987">
        <v>18</v>
      </c>
      <c r="F987" t="s">
        <v>689</v>
      </c>
      <c r="G987" t="s">
        <v>155</v>
      </c>
      <c r="H987" t="s">
        <v>690</v>
      </c>
      <c r="I987">
        <v>2978</v>
      </c>
      <c r="J987">
        <v>2578</v>
      </c>
      <c r="K987">
        <v>5556</v>
      </c>
      <c r="L987">
        <v>2986</v>
      </c>
      <c r="M987">
        <v>2581</v>
      </c>
      <c r="N987">
        <v>5567</v>
      </c>
      <c r="O987">
        <v>17868</v>
      </c>
      <c r="P987">
        <v>23987</v>
      </c>
      <c r="Q987">
        <v>41855</v>
      </c>
      <c r="R987">
        <v>19294</v>
      </c>
      <c r="S987">
        <v>26059</v>
      </c>
      <c r="T987">
        <v>45353</v>
      </c>
    </row>
    <row r="988" spans="1:20" x14ac:dyDescent="0.25">
      <c r="A988">
        <v>2019</v>
      </c>
      <c r="B988">
        <v>2019</v>
      </c>
      <c r="C988">
        <v>1</v>
      </c>
      <c r="D988" t="s">
        <v>1078</v>
      </c>
      <c r="E988">
        <v>19</v>
      </c>
      <c r="F988" t="s">
        <v>156</v>
      </c>
      <c r="G988" t="s">
        <v>691</v>
      </c>
      <c r="H988" t="s">
        <v>692</v>
      </c>
      <c r="I988">
        <v>241407</v>
      </c>
      <c r="J988">
        <v>245516</v>
      </c>
      <c r="K988">
        <v>486923</v>
      </c>
      <c r="L988">
        <v>508958</v>
      </c>
      <c r="M988">
        <v>472950</v>
      </c>
      <c r="N988">
        <v>981908</v>
      </c>
      <c r="O988">
        <v>1221741</v>
      </c>
      <c r="P988">
        <v>1075672</v>
      </c>
      <c r="Q988">
        <v>2297413</v>
      </c>
      <c r="R988">
        <v>2338388</v>
      </c>
      <c r="S988">
        <v>1965708</v>
      </c>
      <c r="T988">
        <v>4304096</v>
      </c>
    </row>
    <row r="989" spans="1:20" x14ac:dyDescent="0.25">
      <c r="A989">
        <v>2019</v>
      </c>
      <c r="B989">
        <v>2019</v>
      </c>
      <c r="C989">
        <v>1</v>
      </c>
      <c r="D989" t="s">
        <v>1078</v>
      </c>
      <c r="E989">
        <v>19</v>
      </c>
      <c r="F989" t="s">
        <v>693</v>
      </c>
      <c r="G989" t="s">
        <v>694</v>
      </c>
      <c r="H989" t="s">
        <v>695</v>
      </c>
      <c r="I989">
        <v>27550</v>
      </c>
      <c r="J989">
        <v>31366</v>
      </c>
      <c r="K989">
        <v>58916</v>
      </c>
      <c r="L989">
        <v>40575</v>
      </c>
      <c r="M989">
        <v>41394</v>
      </c>
      <c r="N989">
        <v>81969</v>
      </c>
      <c r="O989">
        <v>205131</v>
      </c>
      <c r="P989">
        <v>275787</v>
      </c>
      <c r="Q989">
        <v>480918</v>
      </c>
      <c r="R989">
        <v>348656</v>
      </c>
      <c r="S989">
        <v>451763</v>
      </c>
      <c r="T989">
        <v>800419</v>
      </c>
    </row>
    <row r="990" spans="1:20" x14ac:dyDescent="0.25">
      <c r="A990">
        <v>2019</v>
      </c>
      <c r="B990">
        <v>2019</v>
      </c>
      <c r="C990">
        <v>1</v>
      </c>
      <c r="D990" t="s">
        <v>1078</v>
      </c>
      <c r="E990">
        <v>19</v>
      </c>
      <c r="F990" t="s">
        <v>696</v>
      </c>
      <c r="G990" t="s">
        <v>697</v>
      </c>
      <c r="H990" t="s">
        <v>698</v>
      </c>
      <c r="I990">
        <v>91810</v>
      </c>
      <c r="J990">
        <v>97141</v>
      </c>
      <c r="K990">
        <v>188951</v>
      </c>
      <c r="L990">
        <v>159635</v>
      </c>
      <c r="M990">
        <v>154790</v>
      </c>
      <c r="N990">
        <v>314425</v>
      </c>
      <c r="O990">
        <v>596842</v>
      </c>
      <c r="P990">
        <v>645712</v>
      </c>
      <c r="Q990">
        <v>1242554</v>
      </c>
      <c r="R990">
        <v>1165242</v>
      </c>
      <c r="S990">
        <v>1355330</v>
      </c>
      <c r="T990">
        <v>2520572</v>
      </c>
    </row>
    <row r="991" spans="1:20" x14ac:dyDescent="0.25">
      <c r="A991">
        <v>2019</v>
      </c>
      <c r="B991">
        <v>2019</v>
      </c>
      <c r="C991">
        <v>1</v>
      </c>
      <c r="D991" t="s">
        <v>1078</v>
      </c>
      <c r="E991">
        <v>19</v>
      </c>
      <c r="F991" t="s">
        <v>699</v>
      </c>
      <c r="G991" t="s">
        <v>700</v>
      </c>
      <c r="H991" t="s">
        <v>859</v>
      </c>
      <c r="I991">
        <v>89216</v>
      </c>
      <c r="J991">
        <v>143484</v>
      </c>
      <c r="K991">
        <v>232700</v>
      </c>
      <c r="L991">
        <v>146626</v>
      </c>
      <c r="M991">
        <v>250234</v>
      </c>
      <c r="N991">
        <v>396860</v>
      </c>
      <c r="O991">
        <v>465599</v>
      </c>
      <c r="P991">
        <v>753769</v>
      </c>
      <c r="Q991">
        <v>1219368</v>
      </c>
      <c r="R991">
        <v>1017206</v>
      </c>
      <c r="S991">
        <v>1885537</v>
      </c>
      <c r="T991">
        <v>2902743</v>
      </c>
    </row>
    <row r="992" spans="1:20" x14ac:dyDescent="0.25">
      <c r="A992">
        <v>2019</v>
      </c>
      <c r="B992">
        <v>2019</v>
      </c>
      <c r="C992">
        <v>1</v>
      </c>
      <c r="D992" t="s">
        <v>1078</v>
      </c>
      <c r="E992">
        <v>19</v>
      </c>
      <c r="F992" t="s">
        <v>701</v>
      </c>
      <c r="G992" t="s">
        <v>702</v>
      </c>
      <c r="H992" t="s">
        <v>703</v>
      </c>
      <c r="I992">
        <v>89991</v>
      </c>
      <c r="J992">
        <v>108257</v>
      </c>
      <c r="K992">
        <v>198248</v>
      </c>
      <c r="L992">
        <v>157584</v>
      </c>
      <c r="M992">
        <v>199250</v>
      </c>
      <c r="N992">
        <v>356834</v>
      </c>
      <c r="O992">
        <v>676201</v>
      </c>
      <c r="P992">
        <v>696942</v>
      </c>
      <c r="Q992">
        <v>1373143</v>
      </c>
      <c r="R992">
        <v>1535932</v>
      </c>
      <c r="S992">
        <v>1779565</v>
      </c>
      <c r="T992">
        <v>3315497</v>
      </c>
    </row>
    <row r="993" spans="1:20" x14ac:dyDescent="0.25">
      <c r="A993">
        <v>2019</v>
      </c>
      <c r="B993">
        <v>2019</v>
      </c>
      <c r="C993">
        <v>1</v>
      </c>
      <c r="D993" t="s">
        <v>1078</v>
      </c>
      <c r="E993">
        <v>19</v>
      </c>
      <c r="F993" t="s">
        <v>704</v>
      </c>
      <c r="G993" t="s">
        <v>705</v>
      </c>
      <c r="H993" t="s">
        <v>706</v>
      </c>
      <c r="I993">
        <v>79052</v>
      </c>
      <c r="J993">
        <v>132212</v>
      </c>
      <c r="K993">
        <v>211264</v>
      </c>
      <c r="L993">
        <v>135229</v>
      </c>
      <c r="M993">
        <v>241216</v>
      </c>
      <c r="N993">
        <v>376445</v>
      </c>
      <c r="O993">
        <v>445509</v>
      </c>
      <c r="P993">
        <v>671279</v>
      </c>
      <c r="Q993">
        <v>1116788</v>
      </c>
      <c r="R993">
        <v>880363</v>
      </c>
      <c r="S993">
        <v>1655550</v>
      </c>
      <c r="T993">
        <v>2535913</v>
      </c>
    </row>
    <row r="994" spans="1:20" x14ac:dyDescent="0.25">
      <c r="A994">
        <v>2019</v>
      </c>
      <c r="B994">
        <v>2019</v>
      </c>
      <c r="C994">
        <v>1</v>
      </c>
      <c r="D994" t="s">
        <v>1078</v>
      </c>
      <c r="E994">
        <v>19</v>
      </c>
      <c r="F994" t="s">
        <v>707</v>
      </c>
      <c r="G994" t="s">
        <v>708</v>
      </c>
      <c r="H994" t="s">
        <v>709</v>
      </c>
      <c r="I994">
        <v>91185</v>
      </c>
      <c r="J994">
        <v>57238</v>
      </c>
      <c r="K994">
        <v>148423</v>
      </c>
      <c r="L994">
        <v>160164</v>
      </c>
      <c r="M994">
        <v>85587</v>
      </c>
      <c r="N994">
        <v>245751</v>
      </c>
      <c r="O994">
        <v>1156325</v>
      </c>
      <c r="P994">
        <v>975330</v>
      </c>
      <c r="Q994">
        <v>2131655</v>
      </c>
      <c r="R994">
        <v>1973381</v>
      </c>
      <c r="S994">
        <v>1587008</v>
      </c>
      <c r="T994">
        <v>3560389</v>
      </c>
    </row>
    <row r="995" spans="1:20" x14ac:dyDescent="0.25">
      <c r="A995">
        <v>2019</v>
      </c>
      <c r="B995">
        <v>2019</v>
      </c>
      <c r="C995">
        <v>1</v>
      </c>
      <c r="D995" t="s">
        <v>1078</v>
      </c>
      <c r="E995">
        <v>19</v>
      </c>
      <c r="F995" t="s">
        <v>710</v>
      </c>
      <c r="G995" t="s">
        <v>711</v>
      </c>
      <c r="H995" t="s">
        <v>712</v>
      </c>
      <c r="I995">
        <v>78707</v>
      </c>
      <c r="J995">
        <v>150341</v>
      </c>
      <c r="K995">
        <v>229048</v>
      </c>
      <c r="L995">
        <v>137680</v>
      </c>
      <c r="M995">
        <v>278644</v>
      </c>
      <c r="N995">
        <v>416324</v>
      </c>
      <c r="O995">
        <v>418778</v>
      </c>
      <c r="P995">
        <v>560195</v>
      </c>
      <c r="Q995">
        <v>978973</v>
      </c>
      <c r="R995">
        <v>875203</v>
      </c>
      <c r="S995">
        <v>1453392</v>
      </c>
      <c r="T995">
        <v>2328595</v>
      </c>
    </row>
    <row r="996" spans="1:20" x14ac:dyDescent="0.25">
      <c r="A996">
        <v>2019</v>
      </c>
      <c r="B996">
        <v>2019</v>
      </c>
      <c r="C996">
        <v>1</v>
      </c>
      <c r="D996" t="s">
        <v>1078</v>
      </c>
      <c r="E996">
        <v>19</v>
      </c>
      <c r="F996" t="s">
        <v>713</v>
      </c>
      <c r="G996" t="s">
        <v>714</v>
      </c>
      <c r="H996" t="s">
        <v>715</v>
      </c>
      <c r="I996">
        <v>132487</v>
      </c>
      <c r="J996">
        <v>152969</v>
      </c>
      <c r="K996">
        <v>285456</v>
      </c>
      <c r="L996">
        <v>215442</v>
      </c>
      <c r="M996">
        <v>252826</v>
      </c>
      <c r="N996">
        <v>468268</v>
      </c>
      <c r="O996">
        <v>1388475</v>
      </c>
      <c r="P996">
        <v>1467936</v>
      </c>
      <c r="Q996">
        <v>2856411</v>
      </c>
      <c r="R996">
        <v>3056628</v>
      </c>
      <c r="S996">
        <v>3317817</v>
      </c>
      <c r="T996">
        <v>6374445</v>
      </c>
    </row>
    <row r="997" spans="1:20" x14ac:dyDescent="0.25">
      <c r="A997">
        <v>2019</v>
      </c>
      <c r="B997">
        <v>2019</v>
      </c>
      <c r="C997">
        <v>1</v>
      </c>
      <c r="D997" t="s">
        <v>1078</v>
      </c>
      <c r="E997">
        <v>19</v>
      </c>
      <c r="F997" t="s">
        <v>716</v>
      </c>
      <c r="G997" t="s">
        <v>717</v>
      </c>
      <c r="H997" t="s">
        <v>718</v>
      </c>
      <c r="I997">
        <v>42051</v>
      </c>
      <c r="J997">
        <v>47007</v>
      </c>
      <c r="K997">
        <v>89058</v>
      </c>
      <c r="L997">
        <v>66736</v>
      </c>
      <c r="M997">
        <v>69863</v>
      </c>
      <c r="N997">
        <v>136599</v>
      </c>
      <c r="O997">
        <v>1206257</v>
      </c>
      <c r="P997">
        <v>1362300</v>
      </c>
      <c r="Q997">
        <v>2568557</v>
      </c>
      <c r="R997">
        <v>2048636</v>
      </c>
      <c r="S997">
        <v>2373747</v>
      </c>
      <c r="T997">
        <v>4422383</v>
      </c>
    </row>
    <row r="998" spans="1:20" x14ac:dyDescent="0.25">
      <c r="A998">
        <v>2019</v>
      </c>
      <c r="B998">
        <v>2019</v>
      </c>
      <c r="C998">
        <v>1</v>
      </c>
      <c r="D998" t="s">
        <v>1078</v>
      </c>
      <c r="E998">
        <v>19</v>
      </c>
      <c r="F998" t="s">
        <v>719</v>
      </c>
      <c r="G998" t="s">
        <v>720</v>
      </c>
      <c r="H998" t="s">
        <v>721</v>
      </c>
      <c r="I998">
        <v>3488</v>
      </c>
      <c r="J998">
        <v>3055</v>
      </c>
      <c r="K998">
        <v>6543</v>
      </c>
      <c r="L998">
        <v>3670</v>
      </c>
      <c r="M998">
        <v>3262</v>
      </c>
      <c r="N998">
        <v>6932</v>
      </c>
      <c r="O998">
        <v>298716</v>
      </c>
      <c r="P998">
        <v>280010</v>
      </c>
      <c r="Q998">
        <v>578726</v>
      </c>
      <c r="R998">
        <v>453484</v>
      </c>
      <c r="S998">
        <v>397490</v>
      </c>
      <c r="T998">
        <v>850974</v>
      </c>
    </row>
    <row r="999" spans="1:20" x14ac:dyDescent="0.25">
      <c r="A999">
        <v>2019</v>
      </c>
      <c r="B999">
        <v>2019</v>
      </c>
      <c r="C999">
        <v>1</v>
      </c>
      <c r="D999" t="s">
        <v>1078</v>
      </c>
      <c r="E999">
        <v>19</v>
      </c>
      <c r="F999" t="s">
        <v>722</v>
      </c>
      <c r="G999" t="s">
        <v>723</v>
      </c>
      <c r="H999" t="s">
        <v>860</v>
      </c>
      <c r="I999">
        <v>12357</v>
      </c>
      <c r="J999">
        <v>13676</v>
      </c>
      <c r="K999">
        <v>26033</v>
      </c>
      <c r="L999">
        <v>13067</v>
      </c>
      <c r="M999">
        <v>14439</v>
      </c>
      <c r="N999">
        <v>27506</v>
      </c>
      <c r="O999">
        <v>2932876</v>
      </c>
      <c r="P999">
        <v>3305996</v>
      </c>
      <c r="Q999">
        <v>6238872</v>
      </c>
      <c r="R999">
        <v>4294929</v>
      </c>
      <c r="S999">
        <v>5132286</v>
      </c>
      <c r="T999">
        <v>9427215</v>
      </c>
    </row>
    <row r="1000" spans="1:20" x14ac:dyDescent="0.25">
      <c r="A1000">
        <v>2019</v>
      </c>
      <c r="B1000">
        <v>2019</v>
      </c>
      <c r="C1000">
        <v>1</v>
      </c>
      <c r="D1000" t="s">
        <v>1078</v>
      </c>
      <c r="E1000">
        <v>19</v>
      </c>
      <c r="F1000" t="s">
        <v>724</v>
      </c>
      <c r="G1000" t="s">
        <v>725</v>
      </c>
      <c r="H1000" t="s">
        <v>832</v>
      </c>
      <c r="I1000">
        <v>16911</v>
      </c>
      <c r="J1000">
        <v>12536</v>
      </c>
      <c r="K1000">
        <v>29447</v>
      </c>
      <c r="L1000">
        <v>18937</v>
      </c>
      <c r="M1000">
        <v>14974</v>
      </c>
      <c r="N1000">
        <v>33911</v>
      </c>
      <c r="O1000">
        <v>439842</v>
      </c>
      <c r="P1000">
        <v>351032</v>
      </c>
      <c r="Q1000">
        <v>790874</v>
      </c>
      <c r="R1000">
        <v>532408</v>
      </c>
      <c r="S1000">
        <v>417927</v>
      </c>
      <c r="T1000">
        <v>950335</v>
      </c>
    </row>
    <row r="1001" spans="1:20" x14ac:dyDescent="0.25">
      <c r="A1001">
        <v>2019</v>
      </c>
      <c r="B1001">
        <v>2019</v>
      </c>
      <c r="C1001">
        <v>1</v>
      </c>
      <c r="D1001" t="s">
        <v>1078</v>
      </c>
      <c r="E1001">
        <v>19</v>
      </c>
      <c r="F1001" t="s">
        <v>726</v>
      </c>
      <c r="G1001" t="s">
        <v>727</v>
      </c>
      <c r="H1001" t="s">
        <v>833</v>
      </c>
      <c r="I1001">
        <v>9060</v>
      </c>
      <c r="J1001">
        <v>7753</v>
      </c>
      <c r="K1001">
        <v>16813</v>
      </c>
      <c r="L1001">
        <v>21553</v>
      </c>
      <c r="M1001">
        <v>17016</v>
      </c>
      <c r="N1001">
        <v>38569</v>
      </c>
      <c r="O1001">
        <v>70742</v>
      </c>
      <c r="P1001">
        <v>89150</v>
      </c>
      <c r="Q1001">
        <v>159892</v>
      </c>
      <c r="R1001">
        <v>112951</v>
      </c>
      <c r="S1001">
        <v>131303</v>
      </c>
      <c r="T1001">
        <v>244254</v>
      </c>
    </row>
    <row r="1002" spans="1:20" x14ac:dyDescent="0.25">
      <c r="A1002">
        <v>2019</v>
      </c>
      <c r="B1002">
        <v>2019</v>
      </c>
      <c r="C1002">
        <v>1</v>
      </c>
      <c r="D1002" t="s">
        <v>1078</v>
      </c>
      <c r="E1002">
        <v>19</v>
      </c>
      <c r="F1002" t="s">
        <v>728</v>
      </c>
      <c r="G1002" t="s">
        <v>729</v>
      </c>
      <c r="H1002" t="s">
        <v>834</v>
      </c>
      <c r="I1002">
        <v>1101</v>
      </c>
      <c r="J1002">
        <v>631</v>
      </c>
      <c r="K1002">
        <v>1732</v>
      </c>
      <c r="L1002">
        <v>1405</v>
      </c>
      <c r="M1002">
        <v>833</v>
      </c>
      <c r="N1002">
        <v>2238</v>
      </c>
      <c r="O1002">
        <v>12489</v>
      </c>
      <c r="P1002">
        <v>10595</v>
      </c>
      <c r="Q1002">
        <v>23084</v>
      </c>
      <c r="R1002">
        <v>18710</v>
      </c>
      <c r="S1002">
        <v>15261</v>
      </c>
      <c r="T1002">
        <v>33971</v>
      </c>
    </row>
    <row r="1003" spans="1:20" x14ac:dyDescent="0.25">
      <c r="A1003">
        <v>2019</v>
      </c>
      <c r="B1003">
        <v>2019</v>
      </c>
      <c r="C1003">
        <v>1</v>
      </c>
      <c r="D1003" t="s">
        <v>1078</v>
      </c>
      <c r="E1003">
        <v>19</v>
      </c>
      <c r="F1003" t="s">
        <v>730</v>
      </c>
      <c r="G1003" t="s">
        <v>731</v>
      </c>
      <c r="H1003" t="s">
        <v>835</v>
      </c>
      <c r="I1003">
        <v>8574</v>
      </c>
      <c r="J1003">
        <v>7206</v>
      </c>
      <c r="K1003">
        <v>15780</v>
      </c>
      <c r="L1003">
        <v>10135</v>
      </c>
      <c r="M1003">
        <v>8518</v>
      </c>
      <c r="N1003">
        <v>18653</v>
      </c>
      <c r="O1003">
        <v>97175</v>
      </c>
      <c r="P1003">
        <v>136415</v>
      </c>
      <c r="Q1003">
        <v>233590</v>
      </c>
      <c r="R1003">
        <v>135161</v>
      </c>
      <c r="S1003">
        <v>179241</v>
      </c>
      <c r="T1003">
        <v>314402</v>
      </c>
    </row>
    <row r="1004" spans="1:20" x14ac:dyDescent="0.25">
      <c r="A1004">
        <v>2019</v>
      </c>
      <c r="B1004">
        <v>2019</v>
      </c>
      <c r="C1004">
        <v>1</v>
      </c>
      <c r="D1004" t="s">
        <v>1078</v>
      </c>
      <c r="E1004">
        <v>19</v>
      </c>
      <c r="F1004" t="s">
        <v>732</v>
      </c>
      <c r="G1004" t="s">
        <v>733</v>
      </c>
      <c r="H1004" t="s">
        <v>734</v>
      </c>
      <c r="I1004">
        <v>156</v>
      </c>
      <c r="J1004">
        <v>147</v>
      </c>
      <c r="K1004">
        <v>303</v>
      </c>
      <c r="L1004">
        <v>240</v>
      </c>
      <c r="M1004">
        <v>208</v>
      </c>
      <c r="N1004">
        <v>448</v>
      </c>
      <c r="O1004">
        <v>2289</v>
      </c>
      <c r="P1004">
        <v>2375</v>
      </c>
      <c r="Q1004">
        <v>4664</v>
      </c>
      <c r="R1004">
        <v>4754</v>
      </c>
      <c r="S1004">
        <v>4578</v>
      </c>
      <c r="T1004">
        <v>9332</v>
      </c>
    </row>
    <row r="1005" spans="1:20" x14ac:dyDescent="0.25">
      <c r="A1005">
        <v>2019</v>
      </c>
      <c r="B1005">
        <v>2019</v>
      </c>
      <c r="C1005">
        <v>1</v>
      </c>
      <c r="D1005" t="s">
        <v>1078</v>
      </c>
      <c r="E1005">
        <v>19</v>
      </c>
      <c r="F1005" t="s">
        <v>735</v>
      </c>
      <c r="G1005" t="s">
        <v>736</v>
      </c>
      <c r="H1005" t="s">
        <v>737</v>
      </c>
      <c r="I1005">
        <v>21221</v>
      </c>
      <c r="J1005">
        <v>29787</v>
      </c>
      <c r="K1005">
        <v>51008</v>
      </c>
      <c r="L1005">
        <v>26094</v>
      </c>
      <c r="M1005">
        <v>37531</v>
      </c>
      <c r="N1005">
        <v>63625</v>
      </c>
      <c r="O1005">
        <v>32069</v>
      </c>
      <c r="P1005">
        <v>44184</v>
      </c>
      <c r="Q1005">
        <v>76253</v>
      </c>
      <c r="R1005">
        <v>62910</v>
      </c>
      <c r="S1005">
        <v>90918</v>
      </c>
      <c r="T1005">
        <v>153828</v>
      </c>
    </row>
    <row r="1006" spans="1:20" x14ac:dyDescent="0.25">
      <c r="A1006">
        <v>2019</v>
      </c>
      <c r="B1006">
        <v>2019</v>
      </c>
      <c r="C1006">
        <v>1</v>
      </c>
      <c r="D1006" t="s">
        <v>1078</v>
      </c>
      <c r="E1006">
        <v>19</v>
      </c>
      <c r="F1006" t="s">
        <v>738</v>
      </c>
      <c r="G1006" t="s">
        <v>739</v>
      </c>
      <c r="H1006" t="s">
        <v>740</v>
      </c>
      <c r="I1006">
        <v>15270</v>
      </c>
      <c r="J1006">
        <v>13524</v>
      </c>
      <c r="K1006">
        <v>28794</v>
      </c>
      <c r="L1006">
        <v>16276</v>
      </c>
      <c r="M1006">
        <v>14392</v>
      </c>
      <c r="N1006">
        <v>30668</v>
      </c>
      <c r="O1006">
        <v>306865</v>
      </c>
      <c r="P1006">
        <v>390661</v>
      </c>
      <c r="Q1006">
        <v>697526</v>
      </c>
      <c r="R1006">
        <v>565628</v>
      </c>
      <c r="S1006">
        <v>740111</v>
      </c>
      <c r="T1006">
        <v>1305739</v>
      </c>
    </row>
    <row r="1007" spans="1:20" x14ac:dyDescent="0.25">
      <c r="A1007">
        <v>2019</v>
      </c>
      <c r="B1007">
        <v>2019</v>
      </c>
      <c r="C1007">
        <v>1</v>
      </c>
      <c r="D1007" t="s">
        <v>1078</v>
      </c>
      <c r="E1007">
        <v>19</v>
      </c>
      <c r="F1007" t="s">
        <v>741</v>
      </c>
      <c r="G1007" t="s">
        <v>742</v>
      </c>
      <c r="H1007" t="s">
        <v>743</v>
      </c>
      <c r="I1007">
        <v>42561</v>
      </c>
      <c r="J1007">
        <v>55946</v>
      </c>
      <c r="K1007">
        <v>98507</v>
      </c>
      <c r="L1007">
        <v>47465</v>
      </c>
      <c r="M1007">
        <v>61809</v>
      </c>
      <c r="N1007">
        <v>109274</v>
      </c>
      <c r="O1007">
        <v>1906419</v>
      </c>
      <c r="P1007">
        <v>2977752</v>
      </c>
      <c r="Q1007">
        <v>4884171</v>
      </c>
      <c r="R1007">
        <v>4158297</v>
      </c>
      <c r="S1007">
        <v>6945704</v>
      </c>
      <c r="T1007">
        <v>11104001</v>
      </c>
    </row>
    <row r="1008" spans="1:20" x14ac:dyDescent="0.25">
      <c r="A1008">
        <v>2019</v>
      </c>
      <c r="B1008">
        <v>2019</v>
      </c>
      <c r="C1008">
        <v>1</v>
      </c>
      <c r="D1008" t="s">
        <v>1078</v>
      </c>
      <c r="E1008">
        <v>19</v>
      </c>
      <c r="F1008" t="s">
        <v>744</v>
      </c>
      <c r="G1008" t="s">
        <v>744</v>
      </c>
      <c r="H1008" t="s">
        <v>745</v>
      </c>
      <c r="I1008">
        <v>15109</v>
      </c>
      <c r="J1008">
        <v>12204</v>
      </c>
      <c r="K1008">
        <v>27313</v>
      </c>
      <c r="L1008">
        <v>16712</v>
      </c>
      <c r="M1008">
        <v>13340</v>
      </c>
      <c r="N1008">
        <v>30052</v>
      </c>
      <c r="O1008">
        <v>386491</v>
      </c>
      <c r="P1008">
        <v>456235</v>
      </c>
      <c r="Q1008">
        <v>842726</v>
      </c>
      <c r="R1008">
        <v>516697</v>
      </c>
      <c r="S1008">
        <v>588323</v>
      </c>
      <c r="T1008">
        <v>1105020</v>
      </c>
    </row>
    <row r="1009" spans="1:20" x14ac:dyDescent="0.25">
      <c r="A1009">
        <v>2019</v>
      </c>
      <c r="B1009">
        <v>2019</v>
      </c>
      <c r="C1009">
        <v>1</v>
      </c>
      <c r="D1009" t="s">
        <v>1078</v>
      </c>
      <c r="E1009">
        <v>19</v>
      </c>
      <c r="F1009" t="s">
        <v>746</v>
      </c>
      <c r="G1009" t="s">
        <v>747</v>
      </c>
      <c r="H1009" t="s">
        <v>861</v>
      </c>
      <c r="I1009">
        <v>401860</v>
      </c>
      <c r="J1009">
        <v>400232</v>
      </c>
      <c r="K1009">
        <v>802092</v>
      </c>
      <c r="L1009">
        <v>599980</v>
      </c>
      <c r="M1009">
        <v>578470</v>
      </c>
      <c r="N1009">
        <v>1178450</v>
      </c>
      <c r="O1009">
        <v>1456823</v>
      </c>
      <c r="P1009">
        <v>2522390</v>
      </c>
      <c r="Q1009">
        <v>3979213</v>
      </c>
      <c r="R1009">
        <v>3909113</v>
      </c>
      <c r="S1009">
        <v>6709128</v>
      </c>
      <c r="T1009">
        <v>10618241</v>
      </c>
    </row>
    <row r="1010" spans="1:20" x14ac:dyDescent="0.25">
      <c r="A1010">
        <v>2019</v>
      </c>
      <c r="B1010">
        <v>2019</v>
      </c>
      <c r="C1010">
        <v>1</v>
      </c>
      <c r="D1010" t="s">
        <v>1078</v>
      </c>
      <c r="E1010">
        <v>19</v>
      </c>
      <c r="F1010" t="s">
        <v>748</v>
      </c>
      <c r="G1010" t="s">
        <v>748</v>
      </c>
      <c r="H1010" t="s">
        <v>749</v>
      </c>
      <c r="I1010">
        <v>14465</v>
      </c>
      <c r="J1010">
        <v>12487</v>
      </c>
      <c r="K1010">
        <v>26952</v>
      </c>
      <c r="L1010">
        <v>15997</v>
      </c>
      <c r="M1010">
        <v>13677</v>
      </c>
      <c r="N1010">
        <v>29674</v>
      </c>
      <c r="O1010">
        <v>163679</v>
      </c>
      <c r="P1010">
        <v>168461</v>
      </c>
      <c r="Q1010">
        <v>332140</v>
      </c>
      <c r="R1010">
        <v>221685</v>
      </c>
      <c r="S1010">
        <v>224847</v>
      </c>
      <c r="T1010">
        <v>446532</v>
      </c>
    </row>
    <row r="1011" spans="1:20" x14ac:dyDescent="0.25">
      <c r="A1011">
        <v>2019</v>
      </c>
      <c r="B1011">
        <v>2019</v>
      </c>
      <c r="C1011">
        <v>1</v>
      </c>
      <c r="D1011" t="s">
        <v>1078</v>
      </c>
      <c r="E1011">
        <v>19</v>
      </c>
      <c r="F1011" t="s">
        <v>750</v>
      </c>
      <c r="G1011" t="s">
        <v>157</v>
      </c>
      <c r="H1011" t="s">
        <v>836</v>
      </c>
      <c r="I1011">
        <v>16779</v>
      </c>
      <c r="J1011">
        <v>13024</v>
      </c>
      <c r="K1011">
        <v>29803</v>
      </c>
      <c r="L1011">
        <v>19891</v>
      </c>
      <c r="M1011">
        <v>14788</v>
      </c>
      <c r="N1011">
        <v>34679</v>
      </c>
      <c r="O1011">
        <v>144927</v>
      </c>
      <c r="P1011">
        <v>146513</v>
      </c>
      <c r="Q1011">
        <v>291440</v>
      </c>
      <c r="R1011">
        <v>344526</v>
      </c>
      <c r="S1011">
        <v>345636</v>
      </c>
      <c r="T1011">
        <v>690162</v>
      </c>
    </row>
    <row r="1012" spans="1:20" x14ac:dyDescent="0.25">
      <c r="A1012">
        <v>2019</v>
      </c>
      <c r="B1012">
        <v>2019</v>
      </c>
      <c r="C1012">
        <v>1</v>
      </c>
      <c r="D1012" t="s">
        <v>1078</v>
      </c>
      <c r="E1012">
        <v>20</v>
      </c>
      <c r="F1012" t="s">
        <v>159</v>
      </c>
      <c r="G1012" t="s">
        <v>751</v>
      </c>
      <c r="H1012" t="s">
        <v>752</v>
      </c>
      <c r="I1012">
        <v>53761</v>
      </c>
      <c r="J1012">
        <v>46923</v>
      </c>
      <c r="K1012">
        <v>100684</v>
      </c>
      <c r="L1012">
        <v>55073</v>
      </c>
      <c r="M1012">
        <v>48191</v>
      </c>
      <c r="N1012">
        <v>103264</v>
      </c>
      <c r="O1012">
        <v>97463</v>
      </c>
      <c r="P1012">
        <v>100225</v>
      </c>
      <c r="Q1012">
        <v>197688</v>
      </c>
      <c r="R1012">
        <v>106447</v>
      </c>
      <c r="S1012">
        <v>109679</v>
      </c>
      <c r="T1012">
        <v>216126</v>
      </c>
    </row>
    <row r="1013" spans="1:20" x14ac:dyDescent="0.25">
      <c r="A1013">
        <v>2019</v>
      </c>
      <c r="B1013">
        <v>2019</v>
      </c>
      <c r="C1013">
        <v>1</v>
      </c>
      <c r="D1013" t="s">
        <v>1078</v>
      </c>
      <c r="E1013">
        <v>20</v>
      </c>
      <c r="F1013" t="s">
        <v>753</v>
      </c>
      <c r="G1013" t="s">
        <v>754</v>
      </c>
      <c r="H1013" t="s">
        <v>755</v>
      </c>
      <c r="I1013">
        <v>3338</v>
      </c>
      <c r="J1013">
        <v>7783</v>
      </c>
      <c r="K1013">
        <v>11121</v>
      </c>
      <c r="L1013">
        <v>3718</v>
      </c>
      <c r="M1013">
        <v>9889</v>
      </c>
      <c r="N1013">
        <v>13607</v>
      </c>
      <c r="O1013">
        <v>4339</v>
      </c>
      <c r="P1013">
        <v>12856</v>
      </c>
      <c r="Q1013">
        <v>17195</v>
      </c>
      <c r="R1013">
        <v>10257</v>
      </c>
      <c r="S1013">
        <v>29915</v>
      </c>
      <c r="T1013">
        <v>40172</v>
      </c>
    </row>
    <row r="1014" spans="1:20" x14ac:dyDescent="0.25">
      <c r="A1014">
        <v>2019</v>
      </c>
      <c r="B1014">
        <v>2019</v>
      </c>
      <c r="C1014">
        <v>1</v>
      </c>
      <c r="D1014" t="s">
        <v>1078</v>
      </c>
      <c r="E1014">
        <v>20</v>
      </c>
      <c r="F1014" t="s">
        <v>756</v>
      </c>
      <c r="G1014" t="s">
        <v>757</v>
      </c>
      <c r="H1014" t="s">
        <v>758</v>
      </c>
      <c r="I1014">
        <v>4500</v>
      </c>
      <c r="J1014">
        <v>1586</v>
      </c>
      <c r="K1014">
        <v>6086</v>
      </c>
      <c r="L1014">
        <v>4583</v>
      </c>
      <c r="M1014">
        <v>1616</v>
      </c>
      <c r="N1014">
        <v>6199</v>
      </c>
      <c r="O1014">
        <v>7671</v>
      </c>
      <c r="P1014">
        <v>4349</v>
      </c>
      <c r="Q1014">
        <v>12020</v>
      </c>
      <c r="R1014">
        <v>8169</v>
      </c>
      <c r="S1014">
        <v>5014</v>
      </c>
      <c r="T1014">
        <v>13183</v>
      </c>
    </row>
    <row r="1015" spans="1:20" x14ac:dyDescent="0.25">
      <c r="A1015">
        <v>2019</v>
      </c>
      <c r="B1015">
        <v>2019</v>
      </c>
      <c r="C1015">
        <v>1</v>
      </c>
      <c r="D1015" t="s">
        <v>1078</v>
      </c>
      <c r="E1015">
        <v>20</v>
      </c>
      <c r="F1015" t="s">
        <v>759</v>
      </c>
      <c r="G1015" t="s">
        <v>760</v>
      </c>
      <c r="H1015" t="s">
        <v>761</v>
      </c>
      <c r="I1015">
        <v>81</v>
      </c>
      <c r="J1015">
        <v>84</v>
      </c>
      <c r="K1015">
        <v>165</v>
      </c>
      <c r="L1015">
        <v>84</v>
      </c>
      <c r="M1015">
        <v>84</v>
      </c>
      <c r="N1015">
        <v>168</v>
      </c>
      <c r="O1015">
        <v>781</v>
      </c>
      <c r="P1015">
        <v>1446</v>
      </c>
      <c r="Q1015">
        <v>2227</v>
      </c>
      <c r="R1015">
        <v>1324</v>
      </c>
      <c r="S1015">
        <v>2323</v>
      </c>
      <c r="T1015">
        <v>3647</v>
      </c>
    </row>
    <row r="1016" spans="1:20" x14ac:dyDescent="0.25">
      <c r="A1016">
        <v>2019</v>
      </c>
      <c r="B1016">
        <v>2019</v>
      </c>
      <c r="C1016">
        <v>1</v>
      </c>
      <c r="D1016" t="s">
        <v>1078</v>
      </c>
      <c r="E1016">
        <v>20</v>
      </c>
      <c r="F1016" t="s">
        <v>762</v>
      </c>
      <c r="G1016" t="s">
        <v>763</v>
      </c>
      <c r="H1016" t="s">
        <v>764</v>
      </c>
      <c r="I1016">
        <v>106</v>
      </c>
      <c r="J1016">
        <v>13</v>
      </c>
      <c r="K1016">
        <v>119</v>
      </c>
      <c r="L1016">
        <v>119</v>
      </c>
      <c r="M1016">
        <v>15</v>
      </c>
      <c r="N1016">
        <v>134</v>
      </c>
      <c r="O1016">
        <v>639</v>
      </c>
      <c r="P1016">
        <v>169</v>
      </c>
      <c r="Q1016">
        <v>808</v>
      </c>
      <c r="R1016">
        <v>1611</v>
      </c>
      <c r="S1016">
        <v>399</v>
      </c>
      <c r="T1016">
        <v>2010</v>
      </c>
    </row>
    <row r="1017" spans="1:20" x14ac:dyDescent="0.25">
      <c r="A1017">
        <v>2019</v>
      </c>
      <c r="B1017">
        <v>2019</v>
      </c>
      <c r="C1017">
        <v>1</v>
      </c>
      <c r="D1017" t="s">
        <v>1078</v>
      </c>
      <c r="E1017">
        <v>20</v>
      </c>
      <c r="F1017" t="s">
        <v>765</v>
      </c>
      <c r="G1017" t="s">
        <v>160</v>
      </c>
      <c r="H1017" t="s">
        <v>766</v>
      </c>
      <c r="I1017">
        <v>127038</v>
      </c>
      <c r="J1017">
        <v>167058</v>
      </c>
      <c r="K1017">
        <v>294096</v>
      </c>
      <c r="L1017">
        <v>140692</v>
      </c>
      <c r="M1017">
        <v>182661</v>
      </c>
      <c r="N1017">
        <v>323353</v>
      </c>
      <c r="O1017">
        <v>31719</v>
      </c>
      <c r="P1017">
        <v>62542</v>
      </c>
      <c r="Q1017">
        <v>94261</v>
      </c>
      <c r="R1017">
        <v>74224</v>
      </c>
      <c r="S1017">
        <v>140613</v>
      </c>
      <c r="T1017">
        <v>214837</v>
      </c>
    </row>
    <row r="1018" spans="1:20" x14ac:dyDescent="0.25">
      <c r="A1018">
        <v>2019</v>
      </c>
      <c r="B1018">
        <v>2019</v>
      </c>
      <c r="C1018">
        <v>1</v>
      </c>
      <c r="D1018" t="s">
        <v>1078</v>
      </c>
      <c r="E1018">
        <v>21</v>
      </c>
      <c r="F1018" t="s">
        <v>162</v>
      </c>
      <c r="G1018" t="s">
        <v>767</v>
      </c>
      <c r="H1018" t="s">
        <v>862</v>
      </c>
      <c r="I1018">
        <v>789671</v>
      </c>
      <c r="J1018">
        <v>954289</v>
      </c>
      <c r="K1018">
        <v>1743960</v>
      </c>
      <c r="L1018">
        <v>1058639</v>
      </c>
      <c r="M1018">
        <v>1272451</v>
      </c>
      <c r="N1018">
        <v>2331090</v>
      </c>
      <c r="O1018">
        <v>9786466</v>
      </c>
      <c r="P1018">
        <v>21557112</v>
      </c>
      <c r="Q1018">
        <v>31343578</v>
      </c>
      <c r="R1018">
        <v>15829684</v>
      </c>
      <c r="S1018">
        <v>37157780</v>
      </c>
      <c r="T1018">
        <v>52987464</v>
      </c>
    </row>
    <row r="1019" spans="1:20" x14ac:dyDescent="0.25">
      <c r="A1019">
        <v>2019</v>
      </c>
      <c r="B1019">
        <v>2019</v>
      </c>
      <c r="C1019">
        <v>1</v>
      </c>
      <c r="D1019" t="s">
        <v>1078</v>
      </c>
      <c r="E1019">
        <v>21</v>
      </c>
      <c r="F1019" t="s">
        <v>768</v>
      </c>
      <c r="G1019" t="s">
        <v>769</v>
      </c>
      <c r="H1019" t="s">
        <v>837</v>
      </c>
      <c r="I1019">
        <v>355752</v>
      </c>
      <c r="J1019">
        <v>403353</v>
      </c>
      <c r="K1019">
        <v>759105</v>
      </c>
      <c r="L1019">
        <v>530501</v>
      </c>
      <c r="M1019">
        <v>549686</v>
      </c>
      <c r="N1019">
        <v>1080187</v>
      </c>
      <c r="O1019">
        <v>9116396</v>
      </c>
      <c r="P1019">
        <v>11549320</v>
      </c>
      <c r="Q1019">
        <v>20665716</v>
      </c>
      <c r="R1019">
        <v>16885560</v>
      </c>
      <c r="S1019">
        <v>20110820</v>
      </c>
      <c r="T1019">
        <v>36996380</v>
      </c>
    </row>
    <row r="1020" spans="1:20" x14ac:dyDescent="0.25">
      <c r="A1020">
        <v>2019</v>
      </c>
      <c r="B1020">
        <v>2019</v>
      </c>
      <c r="C1020">
        <v>1</v>
      </c>
      <c r="D1020" t="s">
        <v>1078</v>
      </c>
      <c r="E1020">
        <v>21</v>
      </c>
      <c r="F1020" t="s">
        <v>770</v>
      </c>
      <c r="G1020" t="s">
        <v>771</v>
      </c>
      <c r="H1020" t="s">
        <v>863</v>
      </c>
      <c r="I1020">
        <v>73449</v>
      </c>
      <c r="J1020">
        <v>766252</v>
      </c>
      <c r="K1020">
        <v>839701</v>
      </c>
      <c r="L1020">
        <v>75028</v>
      </c>
      <c r="M1020">
        <v>1467718</v>
      </c>
      <c r="N1020">
        <v>1542746</v>
      </c>
      <c r="O1020">
        <v>318211</v>
      </c>
      <c r="P1020">
        <v>10756149</v>
      </c>
      <c r="Q1020">
        <v>11074360</v>
      </c>
      <c r="R1020">
        <v>555312</v>
      </c>
      <c r="S1020">
        <v>28557457</v>
      </c>
      <c r="T1020">
        <v>29112769</v>
      </c>
    </row>
    <row r="1021" spans="1:20" x14ac:dyDescent="0.25">
      <c r="A1021">
        <v>2019</v>
      </c>
      <c r="B1021">
        <v>2019</v>
      </c>
      <c r="C1021">
        <v>1</v>
      </c>
      <c r="D1021" t="s">
        <v>1078</v>
      </c>
      <c r="E1021">
        <v>21</v>
      </c>
      <c r="F1021" t="s">
        <v>772</v>
      </c>
      <c r="G1021" t="s">
        <v>773</v>
      </c>
      <c r="H1021" t="s">
        <v>864</v>
      </c>
      <c r="I1021">
        <v>672371</v>
      </c>
      <c r="J1021">
        <v>690242</v>
      </c>
      <c r="K1021">
        <v>1362613</v>
      </c>
      <c r="L1021">
        <v>1077492</v>
      </c>
      <c r="M1021">
        <v>1030681</v>
      </c>
      <c r="N1021">
        <v>2108173</v>
      </c>
      <c r="O1021">
        <v>2693996</v>
      </c>
      <c r="P1021">
        <v>3276562</v>
      </c>
      <c r="Q1021">
        <v>5970558</v>
      </c>
      <c r="R1021">
        <v>6040708</v>
      </c>
      <c r="S1021">
        <v>7032703</v>
      </c>
      <c r="T1021">
        <v>13073411</v>
      </c>
    </row>
    <row r="1022" spans="1:20" x14ac:dyDescent="0.25">
      <c r="A1022">
        <v>2019</v>
      </c>
      <c r="B1022">
        <v>2019</v>
      </c>
      <c r="C1022">
        <v>1</v>
      </c>
      <c r="D1022" t="s">
        <v>1078</v>
      </c>
      <c r="E1022">
        <v>21</v>
      </c>
      <c r="F1022" t="s">
        <v>774</v>
      </c>
      <c r="G1022" t="s">
        <v>775</v>
      </c>
      <c r="H1022" t="s">
        <v>865</v>
      </c>
      <c r="I1022">
        <v>66510</v>
      </c>
      <c r="J1022">
        <v>102583</v>
      </c>
      <c r="K1022">
        <v>169093</v>
      </c>
      <c r="L1022">
        <v>84585</v>
      </c>
      <c r="M1022">
        <v>126138</v>
      </c>
      <c r="N1022">
        <v>210723</v>
      </c>
      <c r="O1022">
        <v>477316</v>
      </c>
      <c r="P1022">
        <v>809624</v>
      </c>
      <c r="Q1022">
        <v>1286940</v>
      </c>
      <c r="R1022">
        <v>944469</v>
      </c>
      <c r="S1022">
        <v>1466938</v>
      </c>
      <c r="T1022">
        <v>2411407</v>
      </c>
    </row>
    <row r="1023" spans="1:20" x14ac:dyDescent="0.25">
      <c r="A1023">
        <v>2019</v>
      </c>
      <c r="B1023">
        <v>2019</v>
      </c>
      <c r="C1023">
        <v>1</v>
      </c>
      <c r="D1023" t="s">
        <v>1078</v>
      </c>
      <c r="E1023">
        <v>21</v>
      </c>
      <c r="F1023" t="s">
        <v>776</v>
      </c>
      <c r="G1023" t="s">
        <v>777</v>
      </c>
      <c r="H1023" t="s">
        <v>778</v>
      </c>
      <c r="I1023">
        <v>679950</v>
      </c>
      <c r="J1023">
        <v>855817</v>
      </c>
      <c r="K1023">
        <v>1535767</v>
      </c>
      <c r="L1023">
        <v>1294806</v>
      </c>
      <c r="M1023">
        <v>1672879</v>
      </c>
      <c r="N1023">
        <v>2967685</v>
      </c>
      <c r="O1023">
        <v>1944335</v>
      </c>
      <c r="P1023">
        <v>3417147</v>
      </c>
      <c r="Q1023">
        <v>5361482</v>
      </c>
      <c r="R1023">
        <v>3692345</v>
      </c>
      <c r="S1023">
        <v>6488680</v>
      </c>
      <c r="T1023">
        <v>10181025</v>
      </c>
    </row>
    <row r="1024" spans="1:20" x14ac:dyDescent="0.25">
      <c r="A1024">
        <v>2019</v>
      </c>
      <c r="B1024">
        <v>2019</v>
      </c>
      <c r="C1024">
        <v>1</v>
      </c>
      <c r="D1024" t="s">
        <v>1078</v>
      </c>
      <c r="E1024">
        <v>21</v>
      </c>
      <c r="F1024" t="s">
        <v>779</v>
      </c>
      <c r="G1024" t="s">
        <v>163</v>
      </c>
      <c r="H1024" t="s">
        <v>838</v>
      </c>
      <c r="I1024">
        <v>1992414</v>
      </c>
      <c r="J1024">
        <v>2224668</v>
      </c>
      <c r="K1024">
        <v>4217082</v>
      </c>
      <c r="L1024">
        <v>5994417</v>
      </c>
      <c r="M1024">
        <v>5873166</v>
      </c>
      <c r="N1024">
        <v>11867583</v>
      </c>
      <c r="O1024">
        <v>5939744</v>
      </c>
      <c r="P1024">
        <v>9143356</v>
      </c>
      <c r="Q1024">
        <v>15083100</v>
      </c>
      <c r="R1024">
        <v>25815329</v>
      </c>
      <c r="S1024">
        <v>35754027</v>
      </c>
      <c r="T1024">
        <v>61569356</v>
      </c>
    </row>
    <row r="1025" spans="1:20" x14ac:dyDescent="0.25">
      <c r="A1025">
        <v>2019</v>
      </c>
      <c r="B1025">
        <v>2019</v>
      </c>
      <c r="C1025">
        <v>1</v>
      </c>
      <c r="D1025" t="s">
        <v>1078</v>
      </c>
      <c r="E1025">
        <v>22</v>
      </c>
      <c r="F1025" t="s">
        <v>164</v>
      </c>
      <c r="G1025" t="s">
        <v>780</v>
      </c>
      <c r="H1025" t="s">
        <v>866</v>
      </c>
      <c r="I1025">
        <v>5</v>
      </c>
      <c r="J1025">
        <v>4</v>
      </c>
      <c r="K1025">
        <v>9</v>
      </c>
      <c r="L1025">
        <v>5</v>
      </c>
      <c r="M1025">
        <v>4</v>
      </c>
      <c r="N1025">
        <v>9</v>
      </c>
      <c r="O1025">
        <v>49</v>
      </c>
      <c r="P1025">
        <v>47</v>
      </c>
      <c r="Q1025">
        <v>96</v>
      </c>
      <c r="R1025">
        <v>118</v>
      </c>
      <c r="S1025">
        <v>79</v>
      </c>
      <c r="T1025">
        <v>197</v>
      </c>
    </row>
    <row r="1026" spans="1:20" x14ac:dyDescent="0.25">
      <c r="A1026">
        <v>2019</v>
      </c>
      <c r="B1026">
        <v>2019</v>
      </c>
      <c r="C1026">
        <v>1</v>
      </c>
      <c r="D1026" t="s">
        <v>1078</v>
      </c>
      <c r="E1026">
        <v>22</v>
      </c>
      <c r="F1026" t="s">
        <v>781</v>
      </c>
      <c r="G1026" t="s">
        <v>782</v>
      </c>
      <c r="H1026" t="s">
        <v>783</v>
      </c>
      <c r="I1026">
        <v>780658</v>
      </c>
      <c r="J1026">
        <v>984326</v>
      </c>
      <c r="K1026">
        <v>1764984</v>
      </c>
      <c r="L1026">
        <v>1402122</v>
      </c>
      <c r="M1026">
        <v>1764977</v>
      </c>
      <c r="N1026">
        <v>3167099</v>
      </c>
      <c r="O1026">
        <v>277146</v>
      </c>
      <c r="P1026">
        <v>455694</v>
      </c>
      <c r="Q1026">
        <v>732840</v>
      </c>
      <c r="R1026">
        <v>980138</v>
      </c>
      <c r="S1026">
        <v>1664235</v>
      </c>
      <c r="T1026">
        <v>2644373</v>
      </c>
    </row>
    <row r="1027" spans="1:20" x14ac:dyDescent="0.25">
      <c r="A1027">
        <v>2019</v>
      </c>
      <c r="B1027">
        <v>2019</v>
      </c>
      <c r="C1027">
        <v>1</v>
      </c>
      <c r="D1027" t="s">
        <v>1078</v>
      </c>
      <c r="E1027">
        <v>22</v>
      </c>
      <c r="F1027" t="s">
        <v>784</v>
      </c>
      <c r="G1027" t="s">
        <v>784</v>
      </c>
      <c r="H1027" t="s">
        <v>785</v>
      </c>
      <c r="I1027">
        <v>714</v>
      </c>
      <c r="J1027">
        <v>371</v>
      </c>
      <c r="K1027">
        <v>1085</v>
      </c>
      <c r="L1027">
        <v>1149</v>
      </c>
      <c r="M1027">
        <v>620</v>
      </c>
      <c r="N1027">
        <v>1769</v>
      </c>
      <c r="O1027">
        <v>498</v>
      </c>
      <c r="P1027">
        <v>347</v>
      </c>
      <c r="Q1027">
        <v>845</v>
      </c>
      <c r="R1027">
        <v>1030</v>
      </c>
      <c r="S1027">
        <v>702</v>
      </c>
      <c r="T1027">
        <v>1732</v>
      </c>
    </row>
    <row r="1028" spans="1:20" x14ac:dyDescent="0.25">
      <c r="A1028">
        <v>2019</v>
      </c>
      <c r="B1028">
        <v>2019</v>
      </c>
      <c r="C1028">
        <v>1</v>
      </c>
      <c r="D1028" t="s">
        <v>1078</v>
      </c>
      <c r="E1028">
        <v>22</v>
      </c>
      <c r="F1028" t="s">
        <v>786</v>
      </c>
      <c r="G1028" t="s">
        <v>787</v>
      </c>
      <c r="H1028" t="s">
        <v>788</v>
      </c>
      <c r="I1028">
        <v>4717</v>
      </c>
      <c r="J1028">
        <v>1244</v>
      </c>
      <c r="K1028">
        <v>5961</v>
      </c>
      <c r="L1028">
        <v>12771</v>
      </c>
      <c r="M1028">
        <v>3409</v>
      </c>
      <c r="N1028">
        <v>16180</v>
      </c>
      <c r="O1028">
        <v>10814</v>
      </c>
      <c r="P1028">
        <v>2803</v>
      </c>
      <c r="Q1028">
        <v>13617</v>
      </c>
      <c r="R1028">
        <v>66654</v>
      </c>
      <c r="S1028">
        <v>16420</v>
      </c>
      <c r="T1028">
        <v>83074</v>
      </c>
    </row>
    <row r="1029" spans="1:20" x14ac:dyDescent="0.25">
      <c r="A1029">
        <v>2019</v>
      </c>
      <c r="B1029">
        <v>2019</v>
      </c>
      <c r="C1029">
        <v>1</v>
      </c>
      <c r="D1029" t="s">
        <v>1078</v>
      </c>
      <c r="E1029">
        <v>22</v>
      </c>
      <c r="F1029" t="s">
        <v>789</v>
      </c>
      <c r="G1029" t="s">
        <v>789</v>
      </c>
      <c r="H1029" t="s">
        <v>790</v>
      </c>
      <c r="I1029">
        <v>214476</v>
      </c>
      <c r="J1029">
        <v>147651</v>
      </c>
      <c r="K1029">
        <v>362127</v>
      </c>
      <c r="L1029">
        <v>272485</v>
      </c>
      <c r="M1029">
        <v>174681</v>
      </c>
      <c r="N1029">
        <v>447166</v>
      </c>
      <c r="O1029">
        <v>8293</v>
      </c>
      <c r="P1029">
        <v>9873</v>
      </c>
      <c r="Q1029">
        <v>18166</v>
      </c>
      <c r="R1029">
        <v>17656</v>
      </c>
      <c r="S1029">
        <v>17211</v>
      </c>
      <c r="T1029">
        <v>34867</v>
      </c>
    </row>
    <row r="1030" spans="1:20" x14ac:dyDescent="0.25">
      <c r="A1030">
        <v>2019</v>
      </c>
      <c r="B1030">
        <v>2019</v>
      </c>
      <c r="C1030">
        <v>1</v>
      </c>
      <c r="D1030" t="s">
        <v>1078</v>
      </c>
      <c r="E1030">
        <v>22</v>
      </c>
      <c r="F1030" t="s">
        <v>791</v>
      </c>
      <c r="G1030" t="s">
        <v>792</v>
      </c>
      <c r="H1030" t="s">
        <v>839</v>
      </c>
      <c r="I1030">
        <v>112575</v>
      </c>
      <c r="J1030">
        <v>104729</v>
      </c>
      <c r="K1030">
        <v>217304</v>
      </c>
      <c r="L1030">
        <v>177133</v>
      </c>
      <c r="M1030">
        <v>152261</v>
      </c>
      <c r="N1030">
        <v>329394</v>
      </c>
      <c r="O1030">
        <v>57454</v>
      </c>
      <c r="P1030">
        <v>65117</v>
      </c>
      <c r="Q1030">
        <v>122571</v>
      </c>
      <c r="R1030">
        <v>118537</v>
      </c>
      <c r="S1030">
        <v>122959</v>
      </c>
      <c r="T1030">
        <v>241496</v>
      </c>
    </row>
    <row r="1031" spans="1:20" x14ac:dyDescent="0.25">
      <c r="A1031">
        <v>2019</v>
      </c>
      <c r="B1031">
        <v>2019</v>
      </c>
      <c r="C1031">
        <v>1</v>
      </c>
      <c r="D1031" t="s">
        <v>1078</v>
      </c>
      <c r="E1031">
        <v>22</v>
      </c>
      <c r="F1031" t="s">
        <v>165</v>
      </c>
      <c r="G1031" t="s">
        <v>165</v>
      </c>
      <c r="H1031" t="s">
        <v>793</v>
      </c>
      <c r="I1031">
        <v>85</v>
      </c>
      <c r="J1031">
        <v>108</v>
      </c>
      <c r="K1031">
        <v>193</v>
      </c>
      <c r="L1031">
        <v>91</v>
      </c>
      <c r="M1031">
        <v>115</v>
      </c>
      <c r="N1031">
        <v>206</v>
      </c>
      <c r="O1031">
        <v>25</v>
      </c>
      <c r="P1031">
        <v>22</v>
      </c>
      <c r="Q1031">
        <v>47</v>
      </c>
      <c r="R1031">
        <v>27</v>
      </c>
      <c r="S1031">
        <v>23</v>
      </c>
      <c r="T1031">
        <v>50</v>
      </c>
    </row>
    <row r="1032" spans="1:20" x14ac:dyDescent="0.25">
      <c r="A1032">
        <v>2019</v>
      </c>
      <c r="B1032">
        <v>2019</v>
      </c>
      <c r="C1032">
        <v>1</v>
      </c>
      <c r="D1032" t="s">
        <v>1080</v>
      </c>
      <c r="E1032">
        <v>1</v>
      </c>
      <c r="F1032" t="s">
        <v>104</v>
      </c>
      <c r="G1032" t="s">
        <v>105</v>
      </c>
      <c r="H1032" t="s">
        <v>106</v>
      </c>
      <c r="I1032">
        <v>936153</v>
      </c>
      <c r="J1032">
        <v>1072762</v>
      </c>
      <c r="K1032">
        <v>2008915</v>
      </c>
      <c r="L1032">
        <v>1849758</v>
      </c>
      <c r="M1032">
        <v>1917988</v>
      </c>
      <c r="N1032">
        <v>3767746</v>
      </c>
      <c r="O1032">
        <v>11050218</v>
      </c>
      <c r="P1032">
        <v>13194205</v>
      </c>
      <c r="Q1032">
        <v>24244423</v>
      </c>
      <c r="R1032">
        <v>23432148</v>
      </c>
      <c r="S1032">
        <v>27670060</v>
      </c>
      <c r="T1032">
        <v>51102208</v>
      </c>
    </row>
    <row r="1033" spans="1:20" x14ac:dyDescent="0.25">
      <c r="A1033">
        <v>2019</v>
      </c>
      <c r="B1033">
        <v>2019</v>
      </c>
      <c r="C1033">
        <v>1</v>
      </c>
      <c r="D1033" t="s">
        <v>1080</v>
      </c>
      <c r="E1033">
        <v>2</v>
      </c>
      <c r="F1033" t="s">
        <v>107</v>
      </c>
      <c r="G1033" t="s">
        <v>108</v>
      </c>
      <c r="H1033" t="s">
        <v>109</v>
      </c>
      <c r="I1033">
        <v>705322</v>
      </c>
      <c r="J1033">
        <v>833906</v>
      </c>
      <c r="K1033">
        <v>1539228</v>
      </c>
      <c r="L1033">
        <v>2244398</v>
      </c>
      <c r="M1033">
        <v>2247900</v>
      </c>
      <c r="N1033">
        <v>4492298</v>
      </c>
      <c r="O1033">
        <v>7011383</v>
      </c>
      <c r="P1033">
        <v>10681161</v>
      </c>
      <c r="Q1033">
        <v>17692544</v>
      </c>
      <c r="R1033">
        <v>31417263</v>
      </c>
      <c r="S1033">
        <v>43290321</v>
      </c>
      <c r="T1033">
        <v>74707584</v>
      </c>
    </row>
    <row r="1034" spans="1:20" x14ac:dyDescent="0.25">
      <c r="A1034">
        <v>2019</v>
      </c>
      <c r="B1034">
        <v>2019</v>
      </c>
      <c r="C1034">
        <v>1</v>
      </c>
      <c r="D1034" t="s">
        <v>1080</v>
      </c>
      <c r="E1034">
        <v>3</v>
      </c>
      <c r="F1034" t="s">
        <v>110</v>
      </c>
      <c r="G1034" t="s">
        <v>111</v>
      </c>
      <c r="H1034" t="s">
        <v>840</v>
      </c>
      <c r="I1034">
        <v>571555</v>
      </c>
      <c r="J1034">
        <v>824816</v>
      </c>
      <c r="K1034">
        <v>1396371</v>
      </c>
      <c r="L1034">
        <v>1109378</v>
      </c>
      <c r="M1034">
        <v>1319086</v>
      </c>
      <c r="N1034">
        <v>2428464</v>
      </c>
      <c r="O1034">
        <v>2666914</v>
      </c>
      <c r="P1034">
        <v>4686903</v>
      </c>
      <c r="Q1034">
        <v>7353817</v>
      </c>
      <c r="R1034">
        <v>8095292</v>
      </c>
      <c r="S1034">
        <v>13706540</v>
      </c>
      <c r="T1034">
        <v>21801832</v>
      </c>
    </row>
    <row r="1035" spans="1:20" x14ac:dyDescent="0.25">
      <c r="A1035">
        <v>2019</v>
      </c>
      <c r="B1035">
        <v>2019</v>
      </c>
      <c r="C1035">
        <v>1</v>
      </c>
      <c r="D1035" t="s">
        <v>1080</v>
      </c>
      <c r="E1035">
        <v>4</v>
      </c>
      <c r="F1035" t="s">
        <v>112</v>
      </c>
      <c r="G1035" t="s">
        <v>113</v>
      </c>
      <c r="H1035" t="s">
        <v>114</v>
      </c>
      <c r="I1035">
        <v>2346982</v>
      </c>
      <c r="J1035">
        <v>2930818</v>
      </c>
      <c r="K1035">
        <v>5277800</v>
      </c>
      <c r="L1035">
        <v>6585483</v>
      </c>
      <c r="M1035">
        <v>7760759</v>
      </c>
      <c r="N1035">
        <v>14346242</v>
      </c>
      <c r="O1035">
        <v>13093358</v>
      </c>
      <c r="P1035">
        <v>19669173</v>
      </c>
      <c r="Q1035">
        <v>32762531</v>
      </c>
      <c r="R1035">
        <v>104077702</v>
      </c>
      <c r="S1035">
        <v>155648909</v>
      </c>
      <c r="T1035">
        <v>259726611</v>
      </c>
    </row>
    <row r="1036" spans="1:20" x14ac:dyDescent="0.25">
      <c r="A1036">
        <v>2019</v>
      </c>
      <c r="B1036">
        <v>2019</v>
      </c>
      <c r="C1036">
        <v>1</v>
      </c>
      <c r="D1036" t="s">
        <v>1080</v>
      </c>
      <c r="E1036">
        <v>5</v>
      </c>
      <c r="F1036" t="s">
        <v>115</v>
      </c>
      <c r="G1036" t="s">
        <v>116</v>
      </c>
      <c r="H1036" t="s">
        <v>117</v>
      </c>
      <c r="I1036">
        <v>1140872</v>
      </c>
      <c r="J1036">
        <v>1318518</v>
      </c>
      <c r="K1036">
        <v>2459390</v>
      </c>
      <c r="L1036">
        <v>2917909</v>
      </c>
      <c r="M1036">
        <v>2931991</v>
      </c>
      <c r="N1036">
        <v>5849900</v>
      </c>
      <c r="O1036">
        <v>12662498</v>
      </c>
      <c r="P1036">
        <v>16924458</v>
      </c>
      <c r="Q1036">
        <v>29586956</v>
      </c>
      <c r="R1036">
        <v>73571434</v>
      </c>
      <c r="S1036">
        <v>105721974</v>
      </c>
      <c r="T1036">
        <v>179293408</v>
      </c>
    </row>
    <row r="1037" spans="1:20" x14ac:dyDescent="0.25">
      <c r="A1037">
        <v>2019</v>
      </c>
      <c r="B1037">
        <v>2019</v>
      </c>
      <c r="C1037">
        <v>1</v>
      </c>
      <c r="D1037" t="s">
        <v>1080</v>
      </c>
      <c r="E1037">
        <v>6</v>
      </c>
      <c r="F1037" t="s">
        <v>118</v>
      </c>
      <c r="G1037" t="s">
        <v>119</v>
      </c>
      <c r="H1037" t="s">
        <v>120</v>
      </c>
      <c r="I1037">
        <v>1091904</v>
      </c>
      <c r="J1037">
        <v>1160981</v>
      </c>
      <c r="K1037">
        <v>2252885</v>
      </c>
      <c r="L1037">
        <v>2204313</v>
      </c>
      <c r="M1037">
        <v>2208907</v>
      </c>
      <c r="N1037">
        <v>4413220</v>
      </c>
      <c r="O1037">
        <v>7571625</v>
      </c>
      <c r="P1037">
        <v>10655212</v>
      </c>
      <c r="Q1037">
        <v>18226837</v>
      </c>
      <c r="R1037">
        <v>35891701</v>
      </c>
      <c r="S1037">
        <v>50363849</v>
      </c>
      <c r="T1037">
        <v>86255550</v>
      </c>
    </row>
    <row r="1038" spans="1:20" x14ac:dyDescent="0.25">
      <c r="A1038">
        <v>2019</v>
      </c>
      <c r="B1038">
        <v>2019</v>
      </c>
      <c r="C1038">
        <v>1</v>
      </c>
      <c r="D1038" t="s">
        <v>1080</v>
      </c>
      <c r="E1038">
        <v>7</v>
      </c>
      <c r="F1038" t="s">
        <v>121</v>
      </c>
      <c r="G1038" t="s">
        <v>122</v>
      </c>
      <c r="H1038" t="s">
        <v>123</v>
      </c>
      <c r="I1038">
        <v>327827</v>
      </c>
      <c r="J1038">
        <v>402654</v>
      </c>
      <c r="K1038">
        <v>730481</v>
      </c>
      <c r="L1038">
        <v>739849</v>
      </c>
      <c r="M1038">
        <v>879978</v>
      </c>
      <c r="N1038">
        <v>1619827</v>
      </c>
      <c r="O1038">
        <v>9449394</v>
      </c>
      <c r="P1038">
        <v>12851817</v>
      </c>
      <c r="Q1038">
        <v>22301211</v>
      </c>
      <c r="R1038">
        <v>63869991</v>
      </c>
      <c r="S1038">
        <v>93782813</v>
      </c>
      <c r="T1038">
        <v>157652804</v>
      </c>
    </row>
    <row r="1039" spans="1:20" x14ac:dyDescent="0.25">
      <c r="A1039">
        <v>2019</v>
      </c>
      <c r="B1039">
        <v>2019</v>
      </c>
      <c r="C1039">
        <v>1</v>
      </c>
      <c r="D1039" t="s">
        <v>1080</v>
      </c>
      <c r="E1039">
        <v>8</v>
      </c>
      <c r="F1039" t="s">
        <v>124</v>
      </c>
      <c r="G1039" t="s">
        <v>125</v>
      </c>
      <c r="H1039" t="s">
        <v>126</v>
      </c>
      <c r="I1039">
        <v>199445</v>
      </c>
      <c r="J1039">
        <v>228438</v>
      </c>
      <c r="K1039">
        <v>427883</v>
      </c>
      <c r="L1039">
        <v>286986</v>
      </c>
      <c r="M1039">
        <v>318324</v>
      </c>
      <c r="N1039">
        <v>605310</v>
      </c>
      <c r="O1039">
        <v>6771841</v>
      </c>
      <c r="P1039">
        <v>8114360</v>
      </c>
      <c r="Q1039">
        <v>14886201</v>
      </c>
      <c r="R1039">
        <v>21865738</v>
      </c>
      <c r="S1039">
        <v>25862579</v>
      </c>
      <c r="T1039">
        <v>47728317</v>
      </c>
    </row>
    <row r="1040" spans="1:20" x14ac:dyDescent="0.25">
      <c r="A1040">
        <v>2019</v>
      </c>
      <c r="B1040">
        <v>2019</v>
      </c>
      <c r="C1040">
        <v>1</v>
      </c>
      <c r="D1040" t="s">
        <v>1080</v>
      </c>
      <c r="E1040">
        <v>9</v>
      </c>
      <c r="F1040" t="s">
        <v>127</v>
      </c>
      <c r="G1040" t="s">
        <v>128</v>
      </c>
      <c r="H1040" t="s">
        <v>129</v>
      </c>
      <c r="I1040">
        <v>2694706</v>
      </c>
      <c r="J1040">
        <v>2938734</v>
      </c>
      <c r="K1040">
        <v>5633440</v>
      </c>
      <c r="L1040">
        <v>11370325</v>
      </c>
      <c r="M1040">
        <v>10226380</v>
      </c>
      <c r="N1040">
        <v>21596705</v>
      </c>
      <c r="O1040">
        <v>13337032</v>
      </c>
      <c r="P1040">
        <v>17053224</v>
      </c>
      <c r="Q1040">
        <v>30390256</v>
      </c>
      <c r="R1040">
        <v>139393603</v>
      </c>
      <c r="S1040">
        <v>156153063</v>
      </c>
      <c r="T1040">
        <v>295546666</v>
      </c>
    </row>
    <row r="1041" spans="1:20" x14ac:dyDescent="0.25">
      <c r="A1041">
        <v>2019</v>
      </c>
      <c r="B1041">
        <v>2019</v>
      </c>
      <c r="C1041">
        <v>1</v>
      </c>
      <c r="D1041" t="s">
        <v>1080</v>
      </c>
      <c r="E1041">
        <v>10</v>
      </c>
      <c r="F1041" t="s">
        <v>130</v>
      </c>
      <c r="G1041" t="s">
        <v>131</v>
      </c>
      <c r="H1041" t="s">
        <v>132</v>
      </c>
      <c r="I1041">
        <v>1266003</v>
      </c>
      <c r="J1041">
        <v>1248246</v>
      </c>
      <c r="K1041">
        <v>2514249</v>
      </c>
      <c r="L1041">
        <v>3094317</v>
      </c>
      <c r="M1041">
        <v>2733613</v>
      </c>
      <c r="N1041">
        <v>5827930</v>
      </c>
      <c r="O1041">
        <v>17618246</v>
      </c>
      <c r="P1041">
        <v>19923418</v>
      </c>
      <c r="Q1041">
        <v>37541664</v>
      </c>
      <c r="R1041">
        <v>67434018</v>
      </c>
      <c r="S1041">
        <v>78159851</v>
      </c>
      <c r="T1041">
        <v>145593869</v>
      </c>
    </row>
    <row r="1042" spans="1:20" x14ac:dyDescent="0.25">
      <c r="A1042">
        <v>2019</v>
      </c>
      <c r="B1042">
        <v>2019</v>
      </c>
      <c r="C1042">
        <v>1</v>
      </c>
      <c r="D1042" t="s">
        <v>1080</v>
      </c>
      <c r="E1042">
        <v>11</v>
      </c>
      <c r="F1042" t="s">
        <v>133</v>
      </c>
      <c r="G1042" t="s">
        <v>134</v>
      </c>
      <c r="H1042" t="s">
        <v>135</v>
      </c>
      <c r="I1042">
        <v>1494125</v>
      </c>
      <c r="J1042">
        <v>1660701</v>
      </c>
      <c r="K1042">
        <v>3154826</v>
      </c>
      <c r="L1042">
        <v>3486050</v>
      </c>
      <c r="M1042">
        <v>3583661</v>
      </c>
      <c r="N1042">
        <v>7069711</v>
      </c>
      <c r="O1042">
        <v>12125198</v>
      </c>
      <c r="P1042">
        <v>14380163</v>
      </c>
      <c r="Q1042">
        <v>26505361</v>
      </c>
      <c r="R1042">
        <v>60011835</v>
      </c>
      <c r="S1042">
        <v>73317943</v>
      </c>
      <c r="T1042">
        <v>133329778</v>
      </c>
    </row>
    <row r="1043" spans="1:20" x14ac:dyDescent="0.25">
      <c r="A1043">
        <v>2019</v>
      </c>
      <c r="B1043">
        <v>2019</v>
      </c>
      <c r="C1043">
        <v>1</v>
      </c>
      <c r="D1043" t="s">
        <v>1080</v>
      </c>
      <c r="E1043">
        <v>12</v>
      </c>
      <c r="F1043" t="s">
        <v>136</v>
      </c>
      <c r="G1043" t="s">
        <v>137</v>
      </c>
      <c r="H1043" t="s">
        <v>138</v>
      </c>
      <c r="I1043">
        <v>416388</v>
      </c>
      <c r="J1043">
        <v>439140</v>
      </c>
      <c r="K1043">
        <v>855528</v>
      </c>
      <c r="L1043">
        <v>672831</v>
      </c>
      <c r="M1043">
        <v>677512</v>
      </c>
      <c r="N1043">
        <v>1350343</v>
      </c>
      <c r="O1043">
        <v>9064858</v>
      </c>
      <c r="P1043">
        <v>12688367</v>
      </c>
      <c r="Q1043">
        <v>21753225</v>
      </c>
      <c r="R1043">
        <v>27271132</v>
      </c>
      <c r="S1043">
        <v>39165490</v>
      </c>
      <c r="T1043">
        <v>66436622</v>
      </c>
    </row>
    <row r="1044" spans="1:20" x14ac:dyDescent="0.25">
      <c r="A1044">
        <v>2019</v>
      </c>
      <c r="B1044">
        <v>2019</v>
      </c>
      <c r="C1044">
        <v>1</v>
      </c>
      <c r="D1044" t="s">
        <v>1080</v>
      </c>
      <c r="E1044">
        <v>13</v>
      </c>
      <c r="F1044" t="s">
        <v>139</v>
      </c>
      <c r="G1044" t="s">
        <v>140</v>
      </c>
      <c r="H1044" t="s">
        <v>141</v>
      </c>
      <c r="I1044">
        <v>1023646</v>
      </c>
      <c r="J1044">
        <v>1487558</v>
      </c>
      <c r="K1044">
        <v>2511204</v>
      </c>
      <c r="L1044">
        <v>2262788</v>
      </c>
      <c r="M1044">
        <v>3534581</v>
      </c>
      <c r="N1044">
        <v>5797369</v>
      </c>
      <c r="O1044">
        <v>17018740</v>
      </c>
      <c r="P1044">
        <v>21528775</v>
      </c>
      <c r="Q1044">
        <v>38547515</v>
      </c>
      <c r="R1044">
        <v>142127677</v>
      </c>
      <c r="S1044">
        <v>235974239</v>
      </c>
      <c r="T1044">
        <v>378101916</v>
      </c>
    </row>
    <row r="1045" spans="1:20" x14ac:dyDescent="0.25">
      <c r="A1045">
        <v>2019</v>
      </c>
      <c r="B1045">
        <v>2019</v>
      </c>
      <c r="C1045">
        <v>1</v>
      </c>
      <c r="D1045" t="s">
        <v>1080</v>
      </c>
      <c r="E1045">
        <v>14</v>
      </c>
      <c r="F1045" t="s">
        <v>142</v>
      </c>
      <c r="G1045" t="s">
        <v>143</v>
      </c>
      <c r="H1045" t="s">
        <v>144</v>
      </c>
      <c r="I1045">
        <v>1372363</v>
      </c>
      <c r="J1045">
        <v>1686061</v>
      </c>
      <c r="K1045">
        <v>3058424</v>
      </c>
      <c r="L1045">
        <v>3488380</v>
      </c>
      <c r="M1045">
        <v>3673826</v>
      </c>
      <c r="N1045">
        <v>7162206</v>
      </c>
      <c r="O1045">
        <v>8696509</v>
      </c>
      <c r="P1045">
        <v>21646242</v>
      </c>
      <c r="Q1045">
        <v>30342751</v>
      </c>
      <c r="R1045">
        <v>41493631</v>
      </c>
      <c r="S1045">
        <v>94787564</v>
      </c>
      <c r="T1045">
        <v>136281195</v>
      </c>
    </row>
    <row r="1046" spans="1:20" x14ac:dyDescent="0.25">
      <c r="A1046">
        <v>2019</v>
      </c>
      <c r="B1046">
        <v>2019</v>
      </c>
      <c r="C1046">
        <v>1</v>
      </c>
      <c r="D1046" t="s">
        <v>1080</v>
      </c>
      <c r="E1046">
        <v>15</v>
      </c>
      <c r="F1046" t="s">
        <v>145</v>
      </c>
      <c r="G1046" t="s">
        <v>146</v>
      </c>
      <c r="H1046" t="s">
        <v>147</v>
      </c>
      <c r="I1046">
        <v>41</v>
      </c>
      <c r="J1046">
        <v>809539</v>
      </c>
      <c r="K1046">
        <v>809580</v>
      </c>
      <c r="L1046">
        <v>73</v>
      </c>
      <c r="M1046">
        <v>4017605</v>
      </c>
      <c r="N1046">
        <v>4017678</v>
      </c>
      <c r="O1046">
        <v>8373</v>
      </c>
      <c r="P1046">
        <v>1935302</v>
      </c>
      <c r="Q1046">
        <v>1943675</v>
      </c>
      <c r="R1046">
        <v>12610</v>
      </c>
      <c r="S1046">
        <v>13495020</v>
      </c>
      <c r="T1046">
        <v>13507630</v>
      </c>
    </row>
    <row r="1047" spans="1:20" x14ac:dyDescent="0.25">
      <c r="A1047">
        <v>2019</v>
      </c>
      <c r="B1047">
        <v>2019</v>
      </c>
      <c r="C1047">
        <v>1</v>
      </c>
      <c r="D1047" t="s">
        <v>1080</v>
      </c>
      <c r="E1047">
        <v>16</v>
      </c>
      <c r="F1047" t="s">
        <v>148</v>
      </c>
      <c r="G1047" t="s">
        <v>149</v>
      </c>
      <c r="H1047" t="s">
        <v>150</v>
      </c>
      <c r="I1047">
        <v>67694</v>
      </c>
      <c r="J1047">
        <v>126850</v>
      </c>
      <c r="K1047">
        <v>194544</v>
      </c>
      <c r="L1047">
        <v>264057</v>
      </c>
      <c r="M1047">
        <v>303326</v>
      </c>
      <c r="N1047">
        <v>567383</v>
      </c>
      <c r="O1047">
        <v>281515</v>
      </c>
      <c r="P1047">
        <v>284059</v>
      </c>
      <c r="Q1047">
        <v>565574</v>
      </c>
      <c r="R1047">
        <v>783710</v>
      </c>
      <c r="S1047">
        <v>710236</v>
      </c>
      <c r="T1047">
        <v>1493946</v>
      </c>
    </row>
    <row r="1048" spans="1:20" x14ac:dyDescent="0.25">
      <c r="A1048">
        <v>2019</v>
      </c>
      <c r="B1048">
        <v>2019</v>
      </c>
      <c r="C1048">
        <v>1</v>
      </c>
      <c r="D1048" t="s">
        <v>1080</v>
      </c>
      <c r="E1048">
        <v>17</v>
      </c>
      <c r="F1048" t="s">
        <v>151</v>
      </c>
      <c r="G1048" t="s">
        <v>152</v>
      </c>
      <c r="H1048" t="s">
        <v>153</v>
      </c>
      <c r="I1048">
        <v>128988</v>
      </c>
      <c r="J1048">
        <v>128682</v>
      </c>
      <c r="K1048">
        <v>257670</v>
      </c>
      <c r="L1048">
        <v>217717</v>
      </c>
      <c r="M1048">
        <v>200179</v>
      </c>
      <c r="N1048">
        <v>417896</v>
      </c>
      <c r="O1048">
        <v>4648210</v>
      </c>
      <c r="P1048">
        <v>6177566</v>
      </c>
      <c r="Q1048">
        <v>10825776</v>
      </c>
      <c r="R1048">
        <v>13333610</v>
      </c>
      <c r="S1048">
        <v>17778277</v>
      </c>
      <c r="T1048">
        <v>31111887</v>
      </c>
    </row>
    <row r="1049" spans="1:20" x14ac:dyDescent="0.25">
      <c r="A1049">
        <v>2019</v>
      </c>
      <c r="B1049">
        <v>2019</v>
      </c>
      <c r="C1049">
        <v>1</v>
      </c>
      <c r="D1049" t="s">
        <v>1080</v>
      </c>
      <c r="E1049">
        <v>18</v>
      </c>
      <c r="F1049" t="s">
        <v>154</v>
      </c>
      <c r="G1049" t="s">
        <v>155</v>
      </c>
      <c r="H1049" t="s">
        <v>841</v>
      </c>
      <c r="I1049">
        <v>2051393</v>
      </c>
      <c r="J1049">
        <v>2516005</v>
      </c>
      <c r="K1049">
        <v>4567398</v>
      </c>
      <c r="L1049">
        <v>5116539</v>
      </c>
      <c r="M1049">
        <v>6072612</v>
      </c>
      <c r="N1049">
        <v>11189151</v>
      </c>
      <c r="O1049">
        <v>15769972</v>
      </c>
      <c r="P1049">
        <v>21683450</v>
      </c>
      <c r="Q1049">
        <v>37453422</v>
      </c>
      <c r="R1049">
        <v>60875117</v>
      </c>
      <c r="S1049">
        <v>94279968</v>
      </c>
      <c r="T1049">
        <v>155155085</v>
      </c>
    </row>
    <row r="1050" spans="1:20" x14ac:dyDescent="0.25">
      <c r="A1050">
        <v>2019</v>
      </c>
      <c r="B1050">
        <v>2019</v>
      </c>
      <c r="C1050">
        <v>1</v>
      </c>
      <c r="D1050" t="s">
        <v>1080</v>
      </c>
      <c r="E1050">
        <v>19</v>
      </c>
      <c r="F1050" t="s">
        <v>156</v>
      </c>
      <c r="G1050" t="s">
        <v>157</v>
      </c>
      <c r="H1050" t="s">
        <v>158</v>
      </c>
      <c r="I1050">
        <v>1138686</v>
      </c>
      <c r="J1050">
        <v>1257367</v>
      </c>
      <c r="K1050">
        <v>2396053</v>
      </c>
      <c r="L1050">
        <v>2540051</v>
      </c>
      <c r="M1050">
        <v>2840011</v>
      </c>
      <c r="N1050">
        <v>5380062</v>
      </c>
      <c r="O1050">
        <v>10690626</v>
      </c>
      <c r="P1050">
        <v>12652302</v>
      </c>
      <c r="Q1050">
        <v>23342928</v>
      </c>
      <c r="R1050">
        <v>30570888</v>
      </c>
      <c r="S1050">
        <v>39748170</v>
      </c>
      <c r="T1050">
        <v>70319058</v>
      </c>
    </row>
    <row r="1051" spans="1:20" x14ac:dyDescent="0.25">
      <c r="A1051">
        <v>2019</v>
      </c>
      <c r="B1051">
        <v>2019</v>
      </c>
      <c r="C1051">
        <v>1</v>
      </c>
      <c r="D1051" t="s">
        <v>1080</v>
      </c>
      <c r="E1051">
        <v>20</v>
      </c>
      <c r="F1051" t="s">
        <v>159</v>
      </c>
      <c r="G1051" t="s">
        <v>160</v>
      </c>
      <c r="H1051" t="s">
        <v>161</v>
      </c>
      <c r="I1051">
        <v>187156</v>
      </c>
      <c r="J1051">
        <v>221615</v>
      </c>
      <c r="K1051">
        <v>408771</v>
      </c>
      <c r="L1051">
        <v>204269</v>
      </c>
      <c r="M1051">
        <v>242456</v>
      </c>
      <c r="N1051">
        <v>446725</v>
      </c>
      <c r="O1051">
        <v>142050</v>
      </c>
      <c r="P1051">
        <v>180879</v>
      </c>
      <c r="Q1051">
        <v>322929</v>
      </c>
      <c r="R1051">
        <v>202032</v>
      </c>
      <c r="S1051">
        <v>287943</v>
      </c>
      <c r="T1051">
        <v>489975</v>
      </c>
    </row>
    <row r="1052" spans="1:20" x14ac:dyDescent="0.25">
      <c r="A1052">
        <v>2019</v>
      </c>
      <c r="B1052">
        <v>2019</v>
      </c>
      <c r="C1052">
        <v>1</v>
      </c>
      <c r="D1052" t="s">
        <v>1080</v>
      </c>
      <c r="E1052">
        <v>21</v>
      </c>
      <c r="F1052" t="s">
        <v>162</v>
      </c>
      <c r="G1052" t="s">
        <v>163</v>
      </c>
      <c r="H1052" t="s">
        <v>842</v>
      </c>
      <c r="I1052">
        <v>2922159</v>
      </c>
      <c r="J1052">
        <v>3868677</v>
      </c>
      <c r="K1052">
        <v>6790836</v>
      </c>
      <c r="L1052">
        <v>10115468</v>
      </c>
      <c r="M1052">
        <v>11992719</v>
      </c>
      <c r="N1052">
        <v>22108187</v>
      </c>
      <c r="O1052">
        <v>18102037</v>
      </c>
      <c r="P1052">
        <v>29856985</v>
      </c>
      <c r="Q1052">
        <v>47959022</v>
      </c>
      <c r="R1052">
        <v>69763407</v>
      </c>
      <c r="S1052">
        <v>136568405</v>
      </c>
      <c r="T1052">
        <v>206331812</v>
      </c>
    </row>
    <row r="1053" spans="1:20" x14ac:dyDescent="0.25">
      <c r="A1053">
        <v>2019</v>
      </c>
      <c r="B1053">
        <v>2019</v>
      </c>
      <c r="C1053">
        <v>1</v>
      </c>
      <c r="D1053" t="s">
        <v>1080</v>
      </c>
      <c r="E1053">
        <v>22</v>
      </c>
      <c r="F1053" t="s">
        <v>164</v>
      </c>
      <c r="G1053" t="s">
        <v>165</v>
      </c>
      <c r="H1053" t="s">
        <v>166</v>
      </c>
      <c r="I1053">
        <v>969279</v>
      </c>
      <c r="J1053">
        <v>1121023</v>
      </c>
      <c r="K1053">
        <v>2090302</v>
      </c>
      <c r="L1053">
        <v>1865756</v>
      </c>
      <c r="M1053">
        <v>2096067</v>
      </c>
      <c r="N1053">
        <v>3961823</v>
      </c>
      <c r="O1053">
        <v>349938</v>
      </c>
      <c r="P1053">
        <v>528952</v>
      </c>
      <c r="Q1053">
        <v>878890</v>
      </c>
      <c r="R1053">
        <v>1184160</v>
      </c>
      <c r="S1053">
        <v>1821629</v>
      </c>
      <c r="T1053">
        <v>3005789</v>
      </c>
    </row>
  </sheetData>
  <autoFilter ref="A1:T1053" xr:uid="{8675A89D-F547-4BD0-B03D-B65A9B010194}"/>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2EF0-256C-4CAB-B26B-2BBCE2E463EB}">
  <dimension ref="A1:K79"/>
  <sheetViews>
    <sheetView workbookViewId="0">
      <pane xSplit="6" ySplit="1" topLeftCell="G2" activePane="bottomRight" state="frozen"/>
      <selection pane="topRight" activeCell="G1" sqref="G1"/>
      <selection pane="bottomLeft" activeCell="A2" sqref="A2"/>
      <selection pane="bottomRight" activeCell="A2" sqref="A2"/>
    </sheetView>
  </sheetViews>
  <sheetFormatPr baseColWidth="10" defaultRowHeight="15" x14ac:dyDescent="0.25"/>
  <cols>
    <col min="1" max="1" width="9" bestFit="1" customWidth="1"/>
    <col min="2" max="2" width="5.5703125" bestFit="1" customWidth="1"/>
    <col min="3" max="3" width="5" bestFit="1" customWidth="1"/>
    <col min="4" max="4" width="7.85546875" bestFit="1" customWidth="1"/>
    <col min="5" max="5" width="5" bestFit="1" customWidth="1"/>
    <col min="6" max="6" width="6.5703125" bestFit="1" customWidth="1"/>
    <col min="7" max="7" width="11.42578125" style="70"/>
    <col min="8" max="11" width="15" style="70" customWidth="1"/>
  </cols>
  <sheetData>
    <row r="1" spans="1:11" ht="46.5" thickTop="1" thickBot="1" x14ac:dyDescent="0.3">
      <c r="A1" s="32" t="s">
        <v>1121</v>
      </c>
      <c r="B1" s="32" t="s">
        <v>871</v>
      </c>
      <c r="C1" s="32" t="s">
        <v>51</v>
      </c>
      <c r="D1" s="32" t="s">
        <v>868</v>
      </c>
      <c r="E1" s="32" t="s">
        <v>869</v>
      </c>
      <c r="F1" s="32" t="s">
        <v>870</v>
      </c>
      <c r="G1" s="90" t="s">
        <v>1122</v>
      </c>
      <c r="H1" s="90" t="s">
        <v>1123</v>
      </c>
      <c r="I1" s="90" t="s">
        <v>1124</v>
      </c>
      <c r="J1" s="90" t="s">
        <v>1125</v>
      </c>
      <c r="K1" s="90" t="s">
        <v>1126</v>
      </c>
    </row>
    <row r="2" spans="1:11" ht="15.75" thickTop="1" x14ac:dyDescent="0.25">
      <c r="A2" s="71">
        <v>2018100</v>
      </c>
      <c r="B2" s="71" t="s">
        <v>77</v>
      </c>
      <c r="C2" s="71">
        <v>100</v>
      </c>
      <c r="D2" s="71">
        <v>2019</v>
      </c>
      <c r="E2" s="71">
        <v>2018</v>
      </c>
      <c r="F2" s="71">
        <v>0</v>
      </c>
      <c r="G2" s="56">
        <v>11</v>
      </c>
      <c r="H2" s="56">
        <v>28249680</v>
      </c>
      <c r="I2" s="56">
        <v>45404</v>
      </c>
      <c r="J2" s="56">
        <v>590</v>
      </c>
      <c r="K2" s="56">
        <v>45994</v>
      </c>
    </row>
    <row r="3" spans="1:11" x14ac:dyDescent="0.25">
      <c r="A3" s="71">
        <v>2018100</v>
      </c>
      <c r="B3" s="71" t="s">
        <v>78</v>
      </c>
      <c r="C3" s="71">
        <v>100</v>
      </c>
      <c r="D3" s="71">
        <v>2019</v>
      </c>
      <c r="E3" s="71">
        <v>2018</v>
      </c>
      <c r="F3" s="71">
        <v>0</v>
      </c>
      <c r="G3" s="56">
        <v>80</v>
      </c>
      <c r="H3" s="56">
        <v>11414997</v>
      </c>
      <c r="I3" s="56">
        <v>7899</v>
      </c>
      <c r="J3" s="56">
        <v>33</v>
      </c>
      <c r="K3" s="56">
        <v>7932</v>
      </c>
    </row>
    <row r="4" spans="1:11" x14ac:dyDescent="0.25">
      <c r="A4" s="71">
        <v>2018100</v>
      </c>
      <c r="B4" s="71" t="s">
        <v>20</v>
      </c>
      <c r="C4" s="71">
        <v>100</v>
      </c>
      <c r="D4" s="71">
        <v>2019</v>
      </c>
      <c r="E4" s="71">
        <v>2018</v>
      </c>
      <c r="F4" s="71">
        <v>0</v>
      </c>
      <c r="G4" s="56">
        <v>104</v>
      </c>
      <c r="H4" s="56">
        <v>76142569</v>
      </c>
      <c r="I4" s="56">
        <v>81050</v>
      </c>
      <c r="J4" s="56">
        <v>772</v>
      </c>
      <c r="K4" s="56">
        <v>81822</v>
      </c>
    </row>
    <row r="5" spans="1:11" x14ac:dyDescent="0.25">
      <c r="A5" s="71">
        <v>2018100</v>
      </c>
      <c r="B5" s="71" t="s">
        <v>79</v>
      </c>
      <c r="C5" s="71">
        <v>100</v>
      </c>
      <c r="D5" s="71">
        <v>2019</v>
      </c>
      <c r="E5" s="71">
        <v>2018</v>
      </c>
      <c r="F5" s="71">
        <v>0</v>
      </c>
      <c r="G5" s="56">
        <v>6</v>
      </c>
      <c r="H5" s="56">
        <v>5449266</v>
      </c>
      <c r="I5" s="56">
        <v>4068</v>
      </c>
      <c r="J5" s="56">
        <v>16</v>
      </c>
      <c r="K5" s="56">
        <v>4084</v>
      </c>
    </row>
    <row r="6" spans="1:11" x14ac:dyDescent="0.25">
      <c r="A6" s="71">
        <v>2018100</v>
      </c>
      <c r="B6" s="71" t="s">
        <v>80</v>
      </c>
      <c r="C6" s="71">
        <v>100</v>
      </c>
      <c r="D6" s="71">
        <v>2019</v>
      </c>
      <c r="E6" s="71">
        <v>2018</v>
      </c>
      <c r="F6" s="71">
        <v>0</v>
      </c>
      <c r="G6" s="56">
        <v>6</v>
      </c>
      <c r="H6" s="56">
        <v>29361792</v>
      </c>
      <c r="I6" s="56">
        <v>21978</v>
      </c>
      <c r="J6" s="56">
        <v>126</v>
      </c>
      <c r="K6" s="56">
        <v>22104</v>
      </c>
    </row>
    <row r="7" spans="1:11" x14ac:dyDescent="0.25">
      <c r="A7" s="71">
        <v>2018100</v>
      </c>
      <c r="B7" s="71" t="s">
        <v>867</v>
      </c>
      <c r="C7" s="71">
        <v>100</v>
      </c>
      <c r="D7" s="71">
        <v>2019</v>
      </c>
      <c r="E7" s="71">
        <v>2018</v>
      </c>
      <c r="F7" s="71">
        <v>0</v>
      </c>
      <c r="G7" s="56">
        <v>1</v>
      </c>
      <c r="H7" s="56">
        <v>1666834</v>
      </c>
      <c r="I7" s="56">
        <v>1701</v>
      </c>
      <c r="J7" s="56">
        <v>7</v>
      </c>
      <c r="K7" s="56">
        <v>1708</v>
      </c>
    </row>
    <row r="8" spans="1:11" x14ac:dyDescent="0.25">
      <c r="A8" s="74">
        <v>2018110</v>
      </c>
      <c r="B8" s="74" t="s">
        <v>867</v>
      </c>
      <c r="C8" s="74">
        <v>110</v>
      </c>
      <c r="D8" s="74">
        <v>2019</v>
      </c>
      <c r="E8" s="74">
        <v>2018</v>
      </c>
      <c r="F8" s="74">
        <v>0</v>
      </c>
      <c r="G8" s="57">
        <v>1</v>
      </c>
      <c r="H8" s="57">
        <v>1666709</v>
      </c>
      <c r="I8" s="57">
        <v>1254</v>
      </c>
      <c r="J8" s="57">
        <v>6</v>
      </c>
      <c r="K8" s="57">
        <v>1260</v>
      </c>
    </row>
    <row r="9" spans="1:11" x14ac:dyDescent="0.25">
      <c r="A9" s="74">
        <v>2018110</v>
      </c>
      <c r="B9" s="74" t="s">
        <v>80</v>
      </c>
      <c r="C9" s="74">
        <v>110</v>
      </c>
      <c r="D9" s="74">
        <v>2019</v>
      </c>
      <c r="E9" s="74">
        <v>2018</v>
      </c>
      <c r="F9" s="74">
        <v>0</v>
      </c>
      <c r="G9" s="57">
        <v>6</v>
      </c>
      <c r="H9" s="57">
        <v>29360995</v>
      </c>
      <c r="I9" s="57">
        <v>19531</v>
      </c>
      <c r="J9" s="57">
        <v>134</v>
      </c>
      <c r="K9" s="57">
        <v>19665</v>
      </c>
    </row>
    <row r="10" spans="1:11" x14ac:dyDescent="0.25">
      <c r="A10" s="74">
        <v>2018110</v>
      </c>
      <c r="B10" s="74" t="s">
        <v>79</v>
      </c>
      <c r="C10" s="74">
        <v>110</v>
      </c>
      <c r="D10" s="74">
        <v>2019</v>
      </c>
      <c r="E10" s="74">
        <v>2018</v>
      </c>
      <c r="F10" s="74">
        <v>0</v>
      </c>
      <c r="G10" s="57">
        <v>6</v>
      </c>
      <c r="H10" s="57">
        <v>5585432</v>
      </c>
      <c r="I10" s="57">
        <v>3691</v>
      </c>
      <c r="J10" s="57">
        <v>20</v>
      </c>
      <c r="K10" s="57">
        <v>3711</v>
      </c>
    </row>
    <row r="11" spans="1:11" x14ac:dyDescent="0.25">
      <c r="A11" s="74">
        <v>2018110</v>
      </c>
      <c r="B11" s="74" t="s">
        <v>20</v>
      </c>
      <c r="C11" s="74">
        <v>110</v>
      </c>
      <c r="D11" s="74">
        <v>2019</v>
      </c>
      <c r="E11" s="74">
        <v>2018</v>
      </c>
      <c r="F11" s="74">
        <v>0</v>
      </c>
      <c r="G11" s="57">
        <v>102</v>
      </c>
      <c r="H11" s="57">
        <v>76141618</v>
      </c>
      <c r="I11" s="57">
        <v>72813</v>
      </c>
      <c r="J11" s="57">
        <v>806</v>
      </c>
      <c r="K11" s="57">
        <v>73619</v>
      </c>
    </row>
    <row r="12" spans="1:11" x14ac:dyDescent="0.25">
      <c r="A12" s="74">
        <v>2018110</v>
      </c>
      <c r="B12" s="74" t="s">
        <v>78</v>
      </c>
      <c r="C12" s="74">
        <v>110</v>
      </c>
      <c r="D12" s="74">
        <v>2019</v>
      </c>
      <c r="E12" s="74">
        <v>2018</v>
      </c>
      <c r="F12" s="74">
        <v>0</v>
      </c>
      <c r="G12" s="57">
        <v>78</v>
      </c>
      <c r="H12" s="57">
        <v>11278743</v>
      </c>
      <c r="I12" s="57">
        <v>7000</v>
      </c>
      <c r="J12" s="57">
        <v>31</v>
      </c>
      <c r="K12" s="57">
        <v>7031</v>
      </c>
    </row>
    <row r="13" spans="1:11" x14ac:dyDescent="0.25">
      <c r="A13" s="74">
        <v>2018110</v>
      </c>
      <c r="B13" s="74" t="s">
        <v>77</v>
      </c>
      <c r="C13" s="74">
        <v>110</v>
      </c>
      <c r="D13" s="74">
        <v>2019</v>
      </c>
      <c r="E13" s="74">
        <v>2018</v>
      </c>
      <c r="F13" s="74">
        <v>0</v>
      </c>
      <c r="G13" s="57">
        <v>11</v>
      </c>
      <c r="H13" s="57">
        <v>28249739</v>
      </c>
      <c r="I13" s="57">
        <v>41337</v>
      </c>
      <c r="J13" s="57">
        <v>615</v>
      </c>
      <c r="K13" s="57">
        <v>41952</v>
      </c>
    </row>
    <row r="14" spans="1:11" x14ac:dyDescent="0.25">
      <c r="A14" s="71">
        <v>2018400</v>
      </c>
      <c r="B14" s="71" t="s">
        <v>77</v>
      </c>
      <c r="C14" s="71">
        <v>400</v>
      </c>
      <c r="D14" s="71">
        <v>2019</v>
      </c>
      <c r="E14" s="71">
        <v>2018</v>
      </c>
      <c r="F14" s="71">
        <v>0</v>
      </c>
      <c r="G14" s="56">
        <v>11</v>
      </c>
      <c r="H14" s="56">
        <v>284116074</v>
      </c>
      <c r="I14" s="56">
        <v>0</v>
      </c>
      <c r="J14" s="56">
        <v>3059</v>
      </c>
      <c r="K14" s="56">
        <v>3059</v>
      </c>
    </row>
    <row r="15" spans="1:11" x14ac:dyDescent="0.25">
      <c r="A15" s="71">
        <v>2018400</v>
      </c>
      <c r="B15" s="71" t="s">
        <v>78</v>
      </c>
      <c r="C15" s="71">
        <v>400</v>
      </c>
      <c r="D15" s="71">
        <v>2019</v>
      </c>
      <c r="E15" s="71">
        <v>2018</v>
      </c>
      <c r="F15" s="71">
        <v>0</v>
      </c>
      <c r="G15" s="56">
        <v>80</v>
      </c>
      <c r="H15" s="56">
        <v>89069579</v>
      </c>
      <c r="I15" s="56">
        <v>0</v>
      </c>
      <c r="J15" s="56">
        <v>12084</v>
      </c>
      <c r="K15" s="56">
        <v>12084</v>
      </c>
    </row>
    <row r="16" spans="1:11" x14ac:dyDescent="0.25">
      <c r="A16" s="71">
        <v>2018400</v>
      </c>
      <c r="B16" s="71" t="s">
        <v>20</v>
      </c>
      <c r="C16" s="71">
        <v>400</v>
      </c>
      <c r="D16" s="71">
        <v>2019</v>
      </c>
      <c r="E16" s="71">
        <v>2018</v>
      </c>
      <c r="F16" s="71">
        <v>0</v>
      </c>
      <c r="G16" s="56">
        <v>104</v>
      </c>
      <c r="H16" s="56">
        <v>703538597</v>
      </c>
      <c r="I16" s="56">
        <v>0</v>
      </c>
      <c r="J16" s="56">
        <v>147795</v>
      </c>
      <c r="K16" s="56">
        <v>147795</v>
      </c>
    </row>
    <row r="17" spans="1:11" x14ac:dyDescent="0.25">
      <c r="A17" s="71">
        <v>2018400</v>
      </c>
      <c r="B17" s="71" t="s">
        <v>79</v>
      </c>
      <c r="C17" s="71">
        <v>400</v>
      </c>
      <c r="D17" s="71">
        <v>2019</v>
      </c>
      <c r="E17" s="71">
        <v>2018</v>
      </c>
      <c r="F17" s="71">
        <v>0</v>
      </c>
      <c r="G17" s="56">
        <v>6</v>
      </c>
      <c r="H17" s="56">
        <v>46800508</v>
      </c>
      <c r="I17" s="56">
        <v>0</v>
      </c>
      <c r="J17" s="56">
        <v>324</v>
      </c>
      <c r="K17" s="56">
        <v>324</v>
      </c>
    </row>
    <row r="18" spans="1:11" x14ac:dyDescent="0.25">
      <c r="A18" s="71">
        <v>2018400</v>
      </c>
      <c r="B18" s="71" t="s">
        <v>80</v>
      </c>
      <c r="C18" s="71">
        <v>400</v>
      </c>
      <c r="D18" s="71">
        <v>2019</v>
      </c>
      <c r="E18" s="71">
        <v>2018</v>
      </c>
      <c r="F18" s="71">
        <v>0</v>
      </c>
      <c r="G18" s="56">
        <v>6</v>
      </c>
      <c r="H18" s="56">
        <v>258754803</v>
      </c>
      <c r="I18" s="56">
        <v>0</v>
      </c>
      <c r="J18" s="56">
        <v>132170</v>
      </c>
      <c r="K18" s="56">
        <v>132170</v>
      </c>
    </row>
    <row r="19" spans="1:11" x14ac:dyDescent="0.25">
      <c r="A19" s="71">
        <v>2018400</v>
      </c>
      <c r="B19" s="71" t="s">
        <v>867</v>
      </c>
      <c r="C19" s="71">
        <v>400</v>
      </c>
      <c r="D19" s="71">
        <v>2019</v>
      </c>
      <c r="E19" s="71">
        <v>2018</v>
      </c>
      <c r="F19" s="71">
        <v>0</v>
      </c>
      <c r="G19" s="56">
        <v>1</v>
      </c>
      <c r="H19" s="56">
        <v>24797633</v>
      </c>
      <c r="I19" s="56">
        <v>0</v>
      </c>
      <c r="J19" s="56">
        <v>158</v>
      </c>
      <c r="K19" s="56">
        <v>158</v>
      </c>
    </row>
    <row r="20" spans="1:11" x14ac:dyDescent="0.25">
      <c r="A20" s="74">
        <v>2018500</v>
      </c>
      <c r="B20" s="74" t="s">
        <v>867</v>
      </c>
      <c r="C20" s="74">
        <v>500</v>
      </c>
      <c r="D20" s="74">
        <v>2019</v>
      </c>
      <c r="E20" s="74">
        <v>2018</v>
      </c>
      <c r="F20" s="74">
        <v>0</v>
      </c>
      <c r="G20" s="57">
        <v>1</v>
      </c>
      <c r="H20" s="57">
        <v>5614707</v>
      </c>
      <c r="I20" s="57">
        <v>11132</v>
      </c>
      <c r="J20" s="57">
        <v>0</v>
      </c>
      <c r="K20" s="57">
        <v>11132</v>
      </c>
    </row>
    <row r="21" spans="1:11" x14ac:dyDescent="0.25">
      <c r="A21" s="74">
        <v>2018500</v>
      </c>
      <c r="B21" s="74" t="s">
        <v>80</v>
      </c>
      <c r="C21" s="74">
        <v>500</v>
      </c>
      <c r="D21" s="74">
        <v>2019</v>
      </c>
      <c r="E21" s="74">
        <v>2018</v>
      </c>
      <c r="F21" s="74">
        <v>0</v>
      </c>
      <c r="G21" s="57">
        <v>6</v>
      </c>
      <c r="H21" s="57">
        <v>46948418</v>
      </c>
      <c r="I21" s="57">
        <v>224545</v>
      </c>
      <c r="J21" s="57">
        <v>370</v>
      </c>
      <c r="K21" s="57">
        <v>224915</v>
      </c>
    </row>
    <row r="22" spans="1:11" x14ac:dyDescent="0.25">
      <c r="A22" s="74">
        <v>2018500</v>
      </c>
      <c r="B22" s="74" t="s">
        <v>79</v>
      </c>
      <c r="C22" s="74">
        <v>500</v>
      </c>
      <c r="D22" s="74">
        <v>2019</v>
      </c>
      <c r="E22" s="74">
        <v>2018</v>
      </c>
      <c r="F22" s="74">
        <v>0</v>
      </c>
      <c r="G22" s="57">
        <v>6</v>
      </c>
      <c r="H22" s="57">
        <v>8336293</v>
      </c>
      <c r="I22" s="57">
        <v>54400</v>
      </c>
      <c r="J22" s="57">
        <v>98</v>
      </c>
      <c r="K22" s="57">
        <v>54498</v>
      </c>
    </row>
    <row r="23" spans="1:11" x14ac:dyDescent="0.25">
      <c r="A23" s="74">
        <v>2018500</v>
      </c>
      <c r="B23" s="74" t="s">
        <v>20</v>
      </c>
      <c r="C23" s="74">
        <v>500</v>
      </c>
      <c r="D23" s="74">
        <v>2019</v>
      </c>
      <c r="E23" s="74">
        <v>2018</v>
      </c>
      <c r="F23" s="74">
        <v>0</v>
      </c>
      <c r="G23" s="57">
        <v>104</v>
      </c>
      <c r="H23" s="57">
        <v>131900098</v>
      </c>
      <c r="I23" s="57">
        <v>718762</v>
      </c>
      <c r="J23" s="57">
        <v>966</v>
      </c>
      <c r="K23" s="57">
        <v>719728</v>
      </c>
    </row>
    <row r="24" spans="1:11" x14ac:dyDescent="0.25">
      <c r="A24" s="74">
        <v>2018500</v>
      </c>
      <c r="B24" s="74" t="s">
        <v>78</v>
      </c>
      <c r="C24" s="74">
        <v>500</v>
      </c>
      <c r="D24" s="74">
        <v>2019</v>
      </c>
      <c r="E24" s="74">
        <v>2018</v>
      </c>
      <c r="F24" s="74">
        <v>0</v>
      </c>
      <c r="G24" s="57">
        <v>80</v>
      </c>
      <c r="H24" s="57">
        <v>15432119</v>
      </c>
      <c r="I24" s="57">
        <v>113106</v>
      </c>
      <c r="J24" s="57">
        <v>221</v>
      </c>
      <c r="K24" s="57">
        <v>113327</v>
      </c>
    </row>
    <row r="25" spans="1:11" x14ac:dyDescent="0.25">
      <c r="A25" s="74">
        <v>2018500</v>
      </c>
      <c r="B25" s="74" t="s">
        <v>77</v>
      </c>
      <c r="C25" s="74">
        <v>500</v>
      </c>
      <c r="D25" s="74">
        <v>2019</v>
      </c>
      <c r="E25" s="74">
        <v>2018</v>
      </c>
      <c r="F25" s="74">
        <v>0</v>
      </c>
      <c r="G25" s="57">
        <v>11</v>
      </c>
      <c r="H25" s="57">
        <v>55568561</v>
      </c>
      <c r="I25" s="57">
        <v>315579</v>
      </c>
      <c r="J25" s="57">
        <v>277</v>
      </c>
      <c r="K25" s="57">
        <v>315856</v>
      </c>
    </row>
    <row r="26" spans="1:11" x14ac:dyDescent="0.25">
      <c r="A26" s="71">
        <v>2018600</v>
      </c>
      <c r="B26" s="71" t="s">
        <v>77</v>
      </c>
      <c r="C26" s="71">
        <v>600</v>
      </c>
      <c r="D26" s="71">
        <v>2019</v>
      </c>
      <c r="E26" s="71">
        <v>2018</v>
      </c>
      <c r="F26" s="71">
        <v>0</v>
      </c>
      <c r="G26" s="56">
        <v>11</v>
      </c>
      <c r="H26" s="56">
        <v>943774846</v>
      </c>
      <c r="I26" s="56">
        <v>632738</v>
      </c>
      <c r="J26" s="56">
        <v>39555</v>
      </c>
      <c r="K26" s="56">
        <v>672293</v>
      </c>
    </row>
    <row r="27" spans="1:11" x14ac:dyDescent="0.25">
      <c r="A27" s="71">
        <v>2018600</v>
      </c>
      <c r="B27" s="71" t="s">
        <v>78</v>
      </c>
      <c r="C27" s="71">
        <v>600</v>
      </c>
      <c r="D27" s="71">
        <v>2019</v>
      </c>
      <c r="E27" s="71">
        <v>2018</v>
      </c>
      <c r="F27" s="71">
        <v>0</v>
      </c>
      <c r="G27" s="56">
        <v>80</v>
      </c>
      <c r="H27" s="56">
        <v>332598366</v>
      </c>
      <c r="I27" s="56">
        <v>233732</v>
      </c>
      <c r="J27" s="56">
        <v>12141</v>
      </c>
      <c r="K27" s="56">
        <v>245873</v>
      </c>
    </row>
    <row r="28" spans="1:11" x14ac:dyDescent="0.25">
      <c r="A28" s="71">
        <v>2018600</v>
      </c>
      <c r="B28" s="71" t="s">
        <v>20</v>
      </c>
      <c r="C28" s="71">
        <v>600</v>
      </c>
      <c r="D28" s="71">
        <v>2019</v>
      </c>
      <c r="E28" s="71">
        <v>2018</v>
      </c>
      <c r="F28" s="71">
        <v>0</v>
      </c>
      <c r="G28" s="56">
        <v>104</v>
      </c>
      <c r="H28" s="56">
        <v>2456682188</v>
      </c>
      <c r="I28" s="56">
        <v>1611251</v>
      </c>
      <c r="J28" s="56">
        <v>85842</v>
      </c>
      <c r="K28" s="56">
        <v>1697093</v>
      </c>
    </row>
    <row r="29" spans="1:11" x14ac:dyDescent="0.25">
      <c r="A29" s="71">
        <v>2018600</v>
      </c>
      <c r="B29" s="71" t="s">
        <v>79</v>
      </c>
      <c r="C29" s="71">
        <v>600</v>
      </c>
      <c r="D29" s="71">
        <v>2019</v>
      </c>
      <c r="E29" s="71">
        <v>2018</v>
      </c>
      <c r="F29" s="71">
        <v>0</v>
      </c>
      <c r="G29" s="56">
        <v>6</v>
      </c>
      <c r="H29" s="56">
        <v>159171709</v>
      </c>
      <c r="I29" s="56">
        <v>107848</v>
      </c>
      <c r="J29" s="56">
        <v>6061</v>
      </c>
      <c r="K29" s="56">
        <v>113909</v>
      </c>
    </row>
    <row r="30" spans="1:11" x14ac:dyDescent="0.25">
      <c r="A30" s="71">
        <v>2018600</v>
      </c>
      <c r="B30" s="71" t="s">
        <v>80</v>
      </c>
      <c r="C30" s="71">
        <v>600</v>
      </c>
      <c r="D30" s="71">
        <v>2019</v>
      </c>
      <c r="E30" s="71">
        <v>2018</v>
      </c>
      <c r="F30" s="71">
        <v>0</v>
      </c>
      <c r="G30" s="56">
        <v>6</v>
      </c>
      <c r="H30" s="56">
        <v>943666159</v>
      </c>
      <c r="I30" s="56">
        <v>601229</v>
      </c>
      <c r="J30" s="56">
        <v>26532</v>
      </c>
      <c r="K30" s="56">
        <v>627761</v>
      </c>
    </row>
    <row r="31" spans="1:11" x14ac:dyDescent="0.25">
      <c r="A31" s="71">
        <v>2018600</v>
      </c>
      <c r="B31" s="71" t="s">
        <v>867</v>
      </c>
      <c r="C31" s="71">
        <v>600</v>
      </c>
      <c r="D31" s="71">
        <v>2019</v>
      </c>
      <c r="E31" s="71">
        <v>2018</v>
      </c>
      <c r="F31" s="71">
        <v>0</v>
      </c>
      <c r="G31" s="56">
        <v>1</v>
      </c>
      <c r="H31" s="56">
        <v>77471108</v>
      </c>
      <c r="I31" s="56">
        <v>35704</v>
      </c>
      <c r="J31" s="56">
        <v>1553</v>
      </c>
      <c r="K31" s="56">
        <v>37257</v>
      </c>
    </row>
    <row r="32" spans="1:11" x14ac:dyDescent="0.25">
      <c r="A32" s="74">
        <v>2019100</v>
      </c>
      <c r="B32" s="74" t="s">
        <v>78</v>
      </c>
      <c r="C32" s="74">
        <v>100</v>
      </c>
      <c r="D32" s="74">
        <v>2019</v>
      </c>
      <c r="E32" s="74">
        <v>2019</v>
      </c>
      <c r="F32" s="74">
        <v>0</v>
      </c>
      <c r="G32" s="57">
        <v>80</v>
      </c>
      <c r="H32" s="57">
        <v>11471023</v>
      </c>
      <c r="I32" s="57">
        <v>14675</v>
      </c>
      <c r="J32" s="57">
        <v>101</v>
      </c>
      <c r="K32" s="57">
        <v>14776</v>
      </c>
    </row>
    <row r="33" spans="1:11" x14ac:dyDescent="0.25">
      <c r="A33" s="74">
        <v>2019100</v>
      </c>
      <c r="B33" s="74" t="s">
        <v>77</v>
      </c>
      <c r="C33" s="74">
        <v>100</v>
      </c>
      <c r="D33" s="74">
        <v>2019</v>
      </c>
      <c r="E33" s="74">
        <v>2019</v>
      </c>
      <c r="F33" s="74">
        <v>0</v>
      </c>
      <c r="G33" s="57">
        <v>11</v>
      </c>
      <c r="H33" s="57">
        <v>28576097</v>
      </c>
      <c r="I33" s="57">
        <v>76160</v>
      </c>
      <c r="J33" s="57">
        <v>923</v>
      </c>
      <c r="K33" s="57">
        <v>77083</v>
      </c>
    </row>
    <row r="34" spans="1:11" x14ac:dyDescent="0.25">
      <c r="A34" s="74">
        <v>2019100</v>
      </c>
      <c r="B34" s="74" t="s">
        <v>20</v>
      </c>
      <c r="C34" s="74">
        <v>100</v>
      </c>
      <c r="D34" s="74">
        <v>2019</v>
      </c>
      <c r="E34" s="74">
        <v>2019</v>
      </c>
      <c r="F34" s="74">
        <v>0</v>
      </c>
      <c r="G34" s="57">
        <v>104</v>
      </c>
      <c r="H34" s="57">
        <v>76467285</v>
      </c>
      <c r="I34" s="57">
        <v>142287</v>
      </c>
      <c r="J34" s="57">
        <v>1495</v>
      </c>
      <c r="K34" s="57">
        <v>143782</v>
      </c>
    </row>
    <row r="35" spans="1:11" x14ac:dyDescent="0.25">
      <c r="A35" s="74">
        <v>2019100</v>
      </c>
      <c r="B35" s="74" t="s">
        <v>79</v>
      </c>
      <c r="C35" s="74">
        <v>100</v>
      </c>
      <c r="D35" s="74">
        <v>2019</v>
      </c>
      <c r="E35" s="74">
        <v>2019</v>
      </c>
      <c r="F35" s="74">
        <v>0</v>
      </c>
      <c r="G35" s="57">
        <v>6</v>
      </c>
      <c r="H35" s="57">
        <v>5370421</v>
      </c>
      <c r="I35" s="57">
        <v>7393</v>
      </c>
      <c r="J35" s="57">
        <v>52</v>
      </c>
      <c r="K35" s="57">
        <v>7445</v>
      </c>
    </row>
    <row r="36" spans="1:11" x14ac:dyDescent="0.25">
      <c r="A36" s="74">
        <v>2019100</v>
      </c>
      <c r="B36" s="74" t="s">
        <v>80</v>
      </c>
      <c r="C36" s="74">
        <v>100</v>
      </c>
      <c r="D36" s="74">
        <v>2019</v>
      </c>
      <c r="E36" s="74">
        <v>2019</v>
      </c>
      <c r="F36" s="74">
        <v>0</v>
      </c>
      <c r="G36" s="57">
        <v>6</v>
      </c>
      <c r="H36" s="57">
        <v>29415129</v>
      </c>
      <c r="I36" s="57">
        <v>40425</v>
      </c>
      <c r="J36" s="57">
        <v>374</v>
      </c>
      <c r="K36" s="57">
        <v>40799</v>
      </c>
    </row>
    <row r="37" spans="1:11" x14ac:dyDescent="0.25">
      <c r="A37" s="74">
        <v>2019100</v>
      </c>
      <c r="B37" s="74" t="s">
        <v>867</v>
      </c>
      <c r="C37" s="74">
        <v>100</v>
      </c>
      <c r="D37" s="74">
        <v>2019</v>
      </c>
      <c r="E37" s="74">
        <v>2019</v>
      </c>
      <c r="F37" s="74">
        <v>0</v>
      </c>
      <c r="G37" s="57">
        <v>1</v>
      </c>
      <c r="H37" s="57">
        <v>1634615</v>
      </c>
      <c r="I37" s="57">
        <v>3634</v>
      </c>
      <c r="J37" s="57">
        <v>45</v>
      </c>
      <c r="K37" s="57">
        <v>3679</v>
      </c>
    </row>
    <row r="38" spans="1:11" x14ac:dyDescent="0.25">
      <c r="A38" s="71">
        <v>2019110</v>
      </c>
      <c r="B38" s="71" t="s">
        <v>867</v>
      </c>
      <c r="C38" s="71">
        <v>110</v>
      </c>
      <c r="D38" s="71">
        <v>2019</v>
      </c>
      <c r="E38" s="71">
        <v>2019</v>
      </c>
      <c r="F38" s="71">
        <v>0</v>
      </c>
      <c r="G38" s="56">
        <v>1</v>
      </c>
      <c r="H38" s="56">
        <v>1634620</v>
      </c>
      <c r="I38" s="56">
        <v>1677</v>
      </c>
      <c r="J38" s="56">
        <v>13</v>
      </c>
      <c r="K38" s="56">
        <v>1690</v>
      </c>
    </row>
    <row r="39" spans="1:11" x14ac:dyDescent="0.25">
      <c r="A39" s="71">
        <v>2019110</v>
      </c>
      <c r="B39" s="71" t="s">
        <v>80</v>
      </c>
      <c r="C39" s="71">
        <v>110</v>
      </c>
      <c r="D39" s="71">
        <v>2019</v>
      </c>
      <c r="E39" s="71">
        <v>2019</v>
      </c>
      <c r="F39" s="71">
        <v>0</v>
      </c>
      <c r="G39" s="56">
        <v>6</v>
      </c>
      <c r="H39" s="56">
        <v>29411278</v>
      </c>
      <c r="I39" s="56">
        <v>22860</v>
      </c>
      <c r="J39" s="56">
        <v>143</v>
      </c>
      <c r="K39" s="56">
        <v>23003</v>
      </c>
    </row>
    <row r="40" spans="1:11" x14ac:dyDescent="0.25">
      <c r="A40" s="71">
        <v>2019110</v>
      </c>
      <c r="B40" s="71" t="s">
        <v>79</v>
      </c>
      <c r="C40" s="71">
        <v>110</v>
      </c>
      <c r="D40" s="71">
        <v>2019</v>
      </c>
      <c r="E40" s="71">
        <v>2019</v>
      </c>
      <c r="F40" s="71">
        <v>0</v>
      </c>
      <c r="G40" s="56">
        <v>6</v>
      </c>
      <c r="H40" s="56">
        <v>5503651</v>
      </c>
      <c r="I40" s="56">
        <v>4052</v>
      </c>
      <c r="J40" s="56">
        <v>35</v>
      </c>
      <c r="K40" s="56">
        <v>4087</v>
      </c>
    </row>
    <row r="41" spans="1:11" x14ac:dyDescent="0.25">
      <c r="A41" s="71">
        <v>2019110</v>
      </c>
      <c r="B41" s="71" t="s">
        <v>20</v>
      </c>
      <c r="C41" s="71">
        <v>110</v>
      </c>
      <c r="D41" s="71">
        <v>2019</v>
      </c>
      <c r="E41" s="71">
        <v>2019</v>
      </c>
      <c r="F41" s="71">
        <v>0</v>
      </c>
      <c r="G41" s="56">
        <v>102</v>
      </c>
      <c r="H41" s="56">
        <v>76464025</v>
      </c>
      <c r="I41" s="56">
        <v>82103</v>
      </c>
      <c r="J41" s="56">
        <v>667</v>
      </c>
      <c r="K41" s="56">
        <v>82770</v>
      </c>
    </row>
    <row r="42" spans="1:11" x14ac:dyDescent="0.25">
      <c r="A42" s="71">
        <v>2019110</v>
      </c>
      <c r="B42" s="71" t="s">
        <v>77</v>
      </c>
      <c r="C42" s="71">
        <v>110</v>
      </c>
      <c r="D42" s="71">
        <v>2019</v>
      </c>
      <c r="E42" s="71">
        <v>2019</v>
      </c>
      <c r="F42" s="71">
        <v>0</v>
      </c>
      <c r="G42" s="56">
        <v>11</v>
      </c>
      <c r="H42" s="56">
        <v>28577621</v>
      </c>
      <c r="I42" s="56">
        <v>44687</v>
      </c>
      <c r="J42" s="56">
        <v>413</v>
      </c>
      <c r="K42" s="56">
        <v>45100</v>
      </c>
    </row>
    <row r="43" spans="1:11" x14ac:dyDescent="0.25">
      <c r="A43" s="71">
        <v>2019110</v>
      </c>
      <c r="B43" s="71" t="s">
        <v>78</v>
      </c>
      <c r="C43" s="71">
        <v>110</v>
      </c>
      <c r="D43" s="71">
        <v>2019</v>
      </c>
      <c r="E43" s="71">
        <v>2019</v>
      </c>
      <c r="F43" s="71">
        <v>0</v>
      </c>
      <c r="G43" s="56">
        <v>78</v>
      </c>
      <c r="H43" s="56">
        <v>11336855</v>
      </c>
      <c r="I43" s="56">
        <v>8827</v>
      </c>
      <c r="J43" s="56">
        <v>63</v>
      </c>
      <c r="K43" s="56">
        <v>8890</v>
      </c>
    </row>
    <row r="44" spans="1:11" x14ac:dyDescent="0.25">
      <c r="A44" s="74">
        <v>2019400</v>
      </c>
      <c r="B44" s="74" t="s">
        <v>78</v>
      </c>
      <c r="C44" s="74">
        <v>400</v>
      </c>
      <c r="D44" s="74">
        <v>2019</v>
      </c>
      <c r="E44" s="74">
        <v>2019</v>
      </c>
      <c r="F44" s="74">
        <v>0</v>
      </c>
      <c r="G44" s="57">
        <v>80</v>
      </c>
      <c r="H44" s="57">
        <v>90254207</v>
      </c>
      <c r="I44" s="57">
        <v>0</v>
      </c>
      <c r="J44" s="57">
        <v>14640</v>
      </c>
      <c r="K44" s="57">
        <v>14640</v>
      </c>
    </row>
    <row r="45" spans="1:11" x14ac:dyDescent="0.25">
      <c r="A45" s="74">
        <v>2019400</v>
      </c>
      <c r="B45" s="74" t="s">
        <v>77</v>
      </c>
      <c r="C45" s="74">
        <v>400</v>
      </c>
      <c r="D45" s="74">
        <v>2019</v>
      </c>
      <c r="E45" s="74">
        <v>2019</v>
      </c>
      <c r="F45" s="74">
        <v>0</v>
      </c>
      <c r="G45" s="57">
        <v>11</v>
      </c>
      <c r="H45" s="57">
        <v>284928787</v>
      </c>
      <c r="I45" s="57">
        <v>0</v>
      </c>
      <c r="J45" s="57">
        <v>7074</v>
      </c>
      <c r="K45" s="57">
        <v>7074</v>
      </c>
    </row>
    <row r="46" spans="1:11" x14ac:dyDescent="0.25">
      <c r="A46" s="74">
        <v>2019400</v>
      </c>
      <c r="B46" s="74" t="s">
        <v>20</v>
      </c>
      <c r="C46" s="74">
        <v>400</v>
      </c>
      <c r="D46" s="74">
        <v>2019</v>
      </c>
      <c r="E46" s="74">
        <v>2019</v>
      </c>
      <c r="F46" s="74">
        <v>0</v>
      </c>
      <c r="G46" s="57">
        <v>104</v>
      </c>
      <c r="H46" s="57">
        <v>707742169</v>
      </c>
      <c r="I46" s="57">
        <v>0</v>
      </c>
      <c r="J46" s="57">
        <v>212560</v>
      </c>
      <c r="K46" s="57">
        <v>212560</v>
      </c>
    </row>
    <row r="47" spans="1:11" x14ac:dyDescent="0.25">
      <c r="A47" s="74">
        <v>2019400</v>
      </c>
      <c r="B47" s="74" t="s">
        <v>79</v>
      </c>
      <c r="C47" s="74">
        <v>400</v>
      </c>
      <c r="D47" s="74">
        <v>2019</v>
      </c>
      <c r="E47" s="74">
        <v>2019</v>
      </c>
      <c r="F47" s="74">
        <v>0</v>
      </c>
      <c r="G47" s="57">
        <v>6</v>
      </c>
      <c r="H47" s="57">
        <v>46948651</v>
      </c>
      <c r="I47" s="57">
        <v>0</v>
      </c>
      <c r="J47" s="57">
        <v>748</v>
      </c>
      <c r="K47" s="57">
        <v>748</v>
      </c>
    </row>
    <row r="48" spans="1:11" x14ac:dyDescent="0.25">
      <c r="A48" s="74">
        <v>2019400</v>
      </c>
      <c r="B48" s="74" t="s">
        <v>80</v>
      </c>
      <c r="C48" s="74">
        <v>400</v>
      </c>
      <c r="D48" s="74">
        <v>2019</v>
      </c>
      <c r="E48" s="74">
        <v>2019</v>
      </c>
      <c r="F48" s="74">
        <v>0</v>
      </c>
      <c r="G48" s="57">
        <v>6</v>
      </c>
      <c r="H48" s="57">
        <v>261302029</v>
      </c>
      <c r="I48" s="57">
        <v>0</v>
      </c>
      <c r="J48" s="57">
        <v>189558</v>
      </c>
      <c r="K48" s="57">
        <v>189558</v>
      </c>
    </row>
    <row r="49" spans="1:11" x14ac:dyDescent="0.25">
      <c r="A49" s="74">
        <v>2019400</v>
      </c>
      <c r="B49" s="74" t="s">
        <v>867</v>
      </c>
      <c r="C49" s="74">
        <v>400</v>
      </c>
      <c r="D49" s="74">
        <v>2019</v>
      </c>
      <c r="E49" s="74">
        <v>2019</v>
      </c>
      <c r="F49" s="74">
        <v>0</v>
      </c>
      <c r="G49" s="57">
        <v>1</v>
      </c>
      <c r="H49" s="57">
        <v>24308495</v>
      </c>
      <c r="I49" s="57">
        <v>0</v>
      </c>
      <c r="J49" s="57">
        <v>540</v>
      </c>
      <c r="K49" s="57">
        <v>540</v>
      </c>
    </row>
    <row r="50" spans="1:11" x14ac:dyDescent="0.25">
      <c r="A50" s="71">
        <v>2019500</v>
      </c>
      <c r="B50" s="71" t="s">
        <v>867</v>
      </c>
      <c r="C50" s="71">
        <v>500</v>
      </c>
      <c r="D50" s="71">
        <v>2019</v>
      </c>
      <c r="E50" s="71">
        <v>2019</v>
      </c>
      <c r="F50" s="71">
        <v>0</v>
      </c>
      <c r="G50" s="56">
        <v>1</v>
      </c>
      <c r="H50" s="56">
        <v>5549672</v>
      </c>
      <c r="I50" s="56">
        <v>11084</v>
      </c>
      <c r="J50" s="56">
        <v>23</v>
      </c>
      <c r="K50" s="56">
        <v>11107</v>
      </c>
    </row>
    <row r="51" spans="1:11" x14ac:dyDescent="0.25">
      <c r="A51" s="71">
        <v>2019500</v>
      </c>
      <c r="B51" s="71" t="s">
        <v>80</v>
      </c>
      <c r="C51" s="71">
        <v>500</v>
      </c>
      <c r="D51" s="71">
        <v>2019</v>
      </c>
      <c r="E51" s="71">
        <v>2019</v>
      </c>
      <c r="F51" s="71">
        <v>0</v>
      </c>
      <c r="G51" s="56">
        <v>6</v>
      </c>
      <c r="H51" s="56">
        <v>48061289</v>
      </c>
      <c r="I51" s="56">
        <v>223041</v>
      </c>
      <c r="J51" s="56">
        <v>496</v>
      </c>
      <c r="K51" s="56">
        <v>223537</v>
      </c>
    </row>
    <row r="52" spans="1:11" x14ac:dyDescent="0.25">
      <c r="A52" s="71">
        <v>2019500</v>
      </c>
      <c r="B52" s="71" t="s">
        <v>79</v>
      </c>
      <c r="C52" s="71">
        <v>500</v>
      </c>
      <c r="D52" s="71">
        <v>2019</v>
      </c>
      <c r="E52" s="71">
        <v>2019</v>
      </c>
      <c r="F52" s="71">
        <v>0</v>
      </c>
      <c r="G52" s="56">
        <v>6</v>
      </c>
      <c r="H52" s="56">
        <v>8568121</v>
      </c>
      <c r="I52" s="56">
        <v>50878</v>
      </c>
      <c r="J52" s="56">
        <v>127</v>
      </c>
      <c r="K52" s="56">
        <v>51005</v>
      </c>
    </row>
    <row r="53" spans="1:11" x14ac:dyDescent="0.25">
      <c r="A53" s="71">
        <v>2019500</v>
      </c>
      <c r="B53" s="71" t="s">
        <v>20</v>
      </c>
      <c r="C53" s="71">
        <v>500</v>
      </c>
      <c r="D53" s="71">
        <v>2019</v>
      </c>
      <c r="E53" s="71">
        <v>2019</v>
      </c>
      <c r="F53" s="71">
        <v>0</v>
      </c>
      <c r="G53" s="56">
        <v>104</v>
      </c>
      <c r="H53" s="56">
        <v>134418031</v>
      </c>
      <c r="I53" s="56">
        <v>715881</v>
      </c>
      <c r="J53" s="56">
        <v>1711</v>
      </c>
      <c r="K53" s="56">
        <v>717592</v>
      </c>
    </row>
    <row r="54" spans="1:11" x14ac:dyDescent="0.25">
      <c r="A54" s="71">
        <v>2019500</v>
      </c>
      <c r="B54" s="71" t="s">
        <v>77</v>
      </c>
      <c r="C54" s="71">
        <v>500</v>
      </c>
      <c r="D54" s="71">
        <v>2019</v>
      </c>
      <c r="E54" s="71">
        <v>2019</v>
      </c>
      <c r="F54" s="71">
        <v>0</v>
      </c>
      <c r="G54" s="56">
        <v>11</v>
      </c>
      <c r="H54" s="56">
        <v>56338285</v>
      </c>
      <c r="I54" s="56">
        <v>320325</v>
      </c>
      <c r="J54" s="56">
        <v>854</v>
      </c>
      <c r="K54" s="56">
        <v>321179</v>
      </c>
    </row>
    <row r="55" spans="1:11" x14ac:dyDescent="0.25">
      <c r="A55" s="71">
        <v>2019500</v>
      </c>
      <c r="B55" s="71" t="s">
        <v>78</v>
      </c>
      <c r="C55" s="71">
        <v>500</v>
      </c>
      <c r="D55" s="71">
        <v>2019</v>
      </c>
      <c r="E55" s="71">
        <v>2019</v>
      </c>
      <c r="F55" s="71">
        <v>0</v>
      </c>
      <c r="G55" s="56">
        <v>80</v>
      </c>
      <c r="H55" s="56">
        <v>15900664</v>
      </c>
      <c r="I55" s="56">
        <v>110553</v>
      </c>
      <c r="J55" s="56">
        <v>211</v>
      </c>
      <c r="K55" s="56">
        <v>110764</v>
      </c>
    </row>
    <row r="56" spans="1:11" x14ac:dyDescent="0.25">
      <c r="A56" s="74">
        <v>2019600</v>
      </c>
      <c r="B56" s="74" t="s">
        <v>78</v>
      </c>
      <c r="C56" s="74">
        <v>600</v>
      </c>
      <c r="D56" s="74">
        <v>2019</v>
      </c>
      <c r="E56" s="74">
        <v>2019</v>
      </c>
      <c r="F56" s="74">
        <v>0</v>
      </c>
      <c r="G56" s="57">
        <v>80</v>
      </c>
      <c r="H56" s="57">
        <v>341510272</v>
      </c>
      <c r="I56" s="57">
        <v>237876</v>
      </c>
      <c r="J56" s="57">
        <v>14067</v>
      </c>
      <c r="K56" s="57">
        <v>251943</v>
      </c>
    </row>
    <row r="57" spans="1:11" x14ac:dyDescent="0.25">
      <c r="A57" s="74">
        <v>2019600</v>
      </c>
      <c r="B57" s="74" t="s">
        <v>77</v>
      </c>
      <c r="C57" s="74">
        <v>600</v>
      </c>
      <c r="D57" s="74">
        <v>2019</v>
      </c>
      <c r="E57" s="74">
        <v>2019</v>
      </c>
      <c r="F57" s="74">
        <v>0</v>
      </c>
      <c r="G57" s="57">
        <v>11</v>
      </c>
      <c r="H57" s="57">
        <v>967050416</v>
      </c>
      <c r="I57" s="57">
        <v>656230</v>
      </c>
      <c r="J57" s="57">
        <v>52065</v>
      </c>
      <c r="K57" s="57">
        <v>708295</v>
      </c>
    </row>
    <row r="58" spans="1:11" x14ac:dyDescent="0.25">
      <c r="A58" s="74">
        <v>2019600</v>
      </c>
      <c r="B58" s="74" t="s">
        <v>20</v>
      </c>
      <c r="C58" s="74">
        <v>600</v>
      </c>
      <c r="D58" s="74">
        <v>2019</v>
      </c>
      <c r="E58" s="74">
        <v>2019</v>
      </c>
      <c r="F58" s="74">
        <v>0</v>
      </c>
      <c r="G58" s="57">
        <v>104</v>
      </c>
      <c r="H58" s="57">
        <v>2515079663</v>
      </c>
      <c r="I58" s="57">
        <v>1651024</v>
      </c>
      <c r="J58" s="57">
        <v>106121</v>
      </c>
      <c r="K58" s="57">
        <v>1757145</v>
      </c>
    </row>
    <row r="59" spans="1:11" x14ac:dyDescent="0.25">
      <c r="A59" s="74">
        <v>2019600</v>
      </c>
      <c r="B59" s="74" t="s">
        <v>79</v>
      </c>
      <c r="C59" s="74">
        <v>600</v>
      </c>
      <c r="D59" s="74">
        <v>2019</v>
      </c>
      <c r="E59" s="74">
        <v>2019</v>
      </c>
      <c r="F59" s="74">
        <v>0</v>
      </c>
      <c r="G59" s="57">
        <v>6</v>
      </c>
      <c r="H59" s="57">
        <v>162577695</v>
      </c>
      <c r="I59" s="57">
        <v>108758</v>
      </c>
      <c r="J59" s="57">
        <v>6309</v>
      </c>
      <c r="K59" s="57">
        <v>115067</v>
      </c>
    </row>
    <row r="60" spans="1:11" x14ac:dyDescent="0.25">
      <c r="A60" s="74">
        <v>2019600</v>
      </c>
      <c r="B60" s="74" t="s">
        <v>80</v>
      </c>
      <c r="C60" s="74">
        <v>600</v>
      </c>
      <c r="D60" s="74">
        <v>2019</v>
      </c>
      <c r="E60" s="74">
        <v>2019</v>
      </c>
      <c r="F60" s="74">
        <v>0</v>
      </c>
      <c r="G60" s="57">
        <v>6</v>
      </c>
      <c r="H60" s="57">
        <v>966366368</v>
      </c>
      <c r="I60" s="57">
        <v>613461</v>
      </c>
      <c r="J60" s="57">
        <v>31299</v>
      </c>
      <c r="K60" s="57">
        <v>644760</v>
      </c>
    </row>
    <row r="61" spans="1:11" x14ac:dyDescent="0.25">
      <c r="A61" s="74">
        <v>2019600</v>
      </c>
      <c r="B61" s="74" t="s">
        <v>867</v>
      </c>
      <c r="C61" s="74">
        <v>600</v>
      </c>
      <c r="D61" s="74">
        <v>2019</v>
      </c>
      <c r="E61" s="74">
        <v>2019</v>
      </c>
      <c r="F61" s="74">
        <v>0</v>
      </c>
      <c r="G61" s="57">
        <v>1</v>
      </c>
      <c r="H61" s="57">
        <v>77574912</v>
      </c>
      <c r="I61" s="57">
        <v>34699</v>
      </c>
      <c r="J61" s="57">
        <v>2381</v>
      </c>
      <c r="K61" s="57">
        <v>37080</v>
      </c>
    </row>
    <row r="62" spans="1:11" x14ac:dyDescent="0.25">
      <c r="A62" s="71">
        <v>2019700</v>
      </c>
      <c r="B62" s="71" t="s">
        <v>867</v>
      </c>
      <c r="C62" s="71">
        <v>700</v>
      </c>
      <c r="D62" s="71">
        <v>2019</v>
      </c>
      <c r="E62" s="71">
        <v>2019</v>
      </c>
      <c r="F62" s="71">
        <v>0</v>
      </c>
      <c r="G62" s="56">
        <v>1</v>
      </c>
      <c r="H62" s="56">
        <v>1634615</v>
      </c>
      <c r="I62" s="56">
        <v>60</v>
      </c>
      <c r="J62" s="56">
        <v>45</v>
      </c>
      <c r="K62" s="56">
        <v>105</v>
      </c>
    </row>
    <row r="63" spans="1:11" x14ac:dyDescent="0.25">
      <c r="A63" s="71">
        <v>2019700</v>
      </c>
      <c r="B63" s="71" t="s">
        <v>80</v>
      </c>
      <c r="C63" s="71">
        <v>700</v>
      </c>
      <c r="D63" s="71">
        <v>2019</v>
      </c>
      <c r="E63" s="71">
        <v>2019</v>
      </c>
      <c r="F63" s="71">
        <v>0</v>
      </c>
      <c r="G63" s="56">
        <v>6</v>
      </c>
      <c r="H63" s="56">
        <v>29415129</v>
      </c>
      <c r="I63" s="56">
        <v>1509</v>
      </c>
      <c r="J63" s="56">
        <v>374</v>
      </c>
      <c r="K63" s="56">
        <v>1883</v>
      </c>
    </row>
    <row r="64" spans="1:11" x14ac:dyDescent="0.25">
      <c r="A64" s="71">
        <v>2019700</v>
      </c>
      <c r="B64" s="71" t="s">
        <v>79</v>
      </c>
      <c r="C64" s="71">
        <v>700</v>
      </c>
      <c r="D64" s="71">
        <v>2019</v>
      </c>
      <c r="E64" s="71">
        <v>2019</v>
      </c>
      <c r="F64" s="71">
        <v>0</v>
      </c>
      <c r="G64" s="56">
        <v>6</v>
      </c>
      <c r="H64" s="56">
        <v>5370421</v>
      </c>
      <c r="I64" s="56">
        <v>838</v>
      </c>
      <c r="J64" s="56">
        <v>52</v>
      </c>
      <c r="K64" s="56">
        <v>890</v>
      </c>
    </row>
    <row r="65" spans="1:11" x14ac:dyDescent="0.25">
      <c r="A65" s="71">
        <v>2019700</v>
      </c>
      <c r="B65" s="71" t="s">
        <v>20</v>
      </c>
      <c r="C65" s="71">
        <v>700</v>
      </c>
      <c r="D65" s="71">
        <v>2019</v>
      </c>
      <c r="E65" s="71">
        <v>2019</v>
      </c>
      <c r="F65" s="71">
        <v>0</v>
      </c>
      <c r="G65" s="56">
        <v>104</v>
      </c>
      <c r="H65" s="56">
        <v>76467285</v>
      </c>
      <c r="I65" s="56">
        <v>4280</v>
      </c>
      <c r="J65" s="56">
        <v>1495</v>
      </c>
      <c r="K65" s="56">
        <v>5775</v>
      </c>
    </row>
    <row r="66" spans="1:11" x14ac:dyDescent="0.25">
      <c r="A66" s="71">
        <v>2019700</v>
      </c>
      <c r="B66" s="71" t="s">
        <v>77</v>
      </c>
      <c r="C66" s="71">
        <v>700</v>
      </c>
      <c r="D66" s="71">
        <v>2019</v>
      </c>
      <c r="E66" s="71">
        <v>2019</v>
      </c>
      <c r="F66" s="71">
        <v>0</v>
      </c>
      <c r="G66" s="56">
        <v>11</v>
      </c>
      <c r="H66" s="56">
        <v>28576097</v>
      </c>
      <c r="I66" s="56">
        <v>462</v>
      </c>
      <c r="J66" s="56">
        <v>923</v>
      </c>
      <c r="K66" s="56">
        <v>1385</v>
      </c>
    </row>
    <row r="67" spans="1:11" x14ac:dyDescent="0.25">
      <c r="A67" s="71">
        <v>2019700</v>
      </c>
      <c r="B67" s="71" t="s">
        <v>78</v>
      </c>
      <c r="C67" s="71">
        <v>700</v>
      </c>
      <c r="D67" s="71">
        <v>2019</v>
      </c>
      <c r="E67" s="71">
        <v>2019</v>
      </c>
      <c r="F67" s="71">
        <v>0</v>
      </c>
      <c r="G67" s="56">
        <v>80</v>
      </c>
      <c r="H67" s="56">
        <v>11471023</v>
      </c>
      <c r="I67" s="56">
        <v>1411</v>
      </c>
      <c r="J67" s="56">
        <v>101</v>
      </c>
      <c r="K67" s="56">
        <v>1512</v>
      </c>
    </row>
    <row r="68" spans="1:11" x14ac:dyDescent="0.25">
      <c r="A68" s="74">
        <v>20201111</v>
      </c>
      <c r="B68" s="74" t="s">
        <v>77</v>
      </c>
      <c r="C68" s="74">
        <v>1111</v>
      </c>
      <c r="D68" s="74">
        <v>2020</v>
      </c>
      <c r="E68" s="74">
        <v>2020</v>
      </c>
      <c r="F68" s="74">
        <v>1</v>
      </c>
      <c r="G68" s="57">
        <v>11</v>
      </c>
      <c r="H68" s="57">
        <v>27939453</v>
      </c>
      <c r="I68" s="57">
        <v>98627</v>
      </c>
      <c r="J68" s="57">
        <v>233</v>
      </c>
      <c r="K68" s="57">
        <v>98860</v>
      </c>
    </row>
    <row r="69" spans="1:11" x14ac:dyDescent="0.25">
      <c r="A69" s="74">
        <v>20201111</v>
      </c>
      <c r="B69" s="74" t="s">
        <v>78</v>
      </c>
      <c r="C69" s="74">
        <v>1111</v>
      </c>
      <c r="D69" s="74">
        <v>2020</v>
      </c>
      <c r="E69" s="74">
        <v>2020</v>
      </c>
      <c r="F69" s="74">
        <v>1</v>
      </c>
      <c r="G69" s="57">
        <v>80</v>
      </c>
      <c r="H69" s="57">
        <v>11245920</v>
      </c>
      <c r="I69" s="57">
        <v>25310</v>
      </c>
      <c r="J69" s="57">
        <v>75</v>
      </c>
      <c r="K69" s="57">
        <v>25385</v>
      </c>
    </row>
    <row r="70" spans="1:11" x14ac:dyDescent="0.25">
      <c r="A70" s="74">
        <v>20201111</v>
      </c>
      <c r="B70" s="74" t="s">
        <v>20</v>
      </c>
      <c r="C70" s="74">
        <v>1111</v>
      </c>
      <c r="D70" s="74">
        <v>2020</v>
      </c>
      <c r="E70" s="74">
        <v>2020</v>
      </c>
      <c r="F70" s="74">
        <v>0</v>
      </c>
      <c r="G70" s="57">
        <v>0</v>
      </c>
      <c r="H70" s="57">
        <v>0</v>
      </c>
      <c r="I70" s="57">
        <v>0</v>
      </c>
      <c r="J70" s="57">
        <v>0</v>
      </c>
      <c r="K70" s="57">
        <v>0</v>
      </c>
    </row>
    <row r="71" spans="1:11" x14ac:dyDescent="0.25">
      <c r="A71" s="74">
        <v>20201111</v>
      </c>
      <c r="B71" s="74" t="s">
        <v>79</v>
      </c>
      <c r="C71" s="74">
        <v>1111</v>
      </c>
      <c r="D71" s="74">
        <v>2020</v>
      </c>
      <c r="E71" s="74">
        <v>2020</v>
      </c>
      <c r="F71" s="74">
        <v>1</v>
      </c>
      <c r="G71" s="57">
        <v>6</v>
      </c>
      <c r="H71" s="57">
        <v>5220772</v>
      </c>
      <c r="I71" s="57">
        <v>11793</v>
      </c>
      <c r="J71" s="57">
        <v>32</v>
      </c>
      <c r="K71" s="57">
        <v>11825</v>
      </c>
    </row>
    <row r="72" spans="1:11" x14ac:dyDescent="0.25">
      <c r="A72" s="74">
        <v>20201111</v>
      </c>
      <c r="B72" s="74" t="s">
        <v>867</v>
      </c>
      <c r="C72" s="74">
        <v>1111</v>
      </c>
      <c r="D72" s="74">
        <v>2020</v>
      </c>
      <c r="E72" s="74">
        <v>2020</v>
      </c>
      <c r="F72" s="74">
        <v>1</v>
      </c>
      <c r="G72" s="57">
        <v>1</v>
      </c>
      <c r="H72" s="57">
        <v>1573709</v>
      </c>
      <c r="I72" s="57">
        <v>5426</v>
      </c>
      <c r="J72" s="57">
        <v>15</v>
      </c>
      <c r="K72" s="57">
        <v>5441</v>
      </c>
    </row>
    <row r="73" spans="1:11" x14ac:dyDescent="0.25">
      <c r="A73" s="74">
        <v>20201111</v>
      </c>
      <c r="B73" s="74" t="s">
        <v>80</v>
      </c>
      <c r="C73" s="74">
        <v>1111</v>
      </c>
      <c r="D73" s="74">
        <v>2020</v>
      </c>
      <c r="E73" s="74">
        <v>2020</v>
      </c>
      <c r="F73" s="74">
        <v>1</v>
      </c>
      <c r="G73" s="57">
        <v>6</v>
      </c>
      <c r="H73" s="57">
        <v>28784412</v>
      </c>
      <c r="I73" s="57">
        <v>57728</v>
      </c>
      <c r="J73" s="57">
        <v>152</v>
      </c>
      <c r="K73" s="57">
        <v>57880</v>
      </c>
    </row>
    <row r="74" spans="1:11" x14ac:dyDescent="0.25">
      <c r="A74" s="71">
        <v>20201112</v>
      </c>
      <c r="B74" s="71" t="s">
        <v>80</v>
      </c>
      <c r="C74" s="71">
        <v>1112</v>
      </c>
      <c r="D74" s="71">
        <v>2020</v>
      </c>
      <c r="E74" s="71">
        <v>2020</v>
      </c>
      <c r="F74" s="71">
        <v>2</v>
      </c>
      <c r="G74" s="56">
        <v>6</v>
      </c>
      <c r="H74" s="56">
        <v>29307426</v>
      </c>
      <c r="I74" s="56">
        <v>64506</v>
      </c>
      <c r="J74" s="56">
        <v>239</v>
      </c>
      <c r="K74" s="56">
        <v>64745</v>
      </c>
    </row>
    <row r="75" spans="1:11" x14ac:dyDescent="0.25">
      <c r="A75" s="71">
        <v>20201112</v>
      </c>
      <c r="B75" s="71" t="s">
        <v>867</v>
      </c>
      <c r="C75" s="71">
        <v>1112</v>
      </c>
      <c r="D75" s="71">
        <v>2020</v>
      </c>
      <c r="E75" s="71">
        <v>2020</v>
      </c>
      <c r="F75" s="71">
        <v>2</v>
      </c>
      <c r="G75" s="56">
        <v>1</v>
      </c>
      <c r="H75" s="56">
        <v>1593213</v>
      </c>
      <c r="I75" s="56">
        <v>6148</v>
      </c>
      <c r="J75" s="56">
        <v>17</v>
      </c>
      <c r="K75" s="56">
        <v>6165</v>
      </c>
    </row>
    <row r="76" spans="1:11" x14ac:dyDescent="0.25">
      <c r="A76" s="71">
        <v>20201112</v>
      </c>
      <c r="B76" s="71" t="s">
        <v>79</v>
      </c>
      <c r="C76" s="71">
        <v>1112</v>
      </c>
      <c r="D76" s="71">
        <v>2020</v>
      </c>
      <c r="E76" s="71">
        <v>2020</v>
      </c>
      <c r="F76" s="71">
        <v>2</v>
      </c>
      <c r="G76" s="56">
        <v>6</v>
      </c>
      <c r="H76" s="56">
        <v>5293936</v>
      </c>
      <c r="I76" s="56">
        <v>13034</v>
      </c>
      <c r="J76" s="56">
        <v>34</v>
      </c>
      <c r="K76" s="56">
        <v>13068</v>
      </c>
    </row>
    <row r="77" spans="1:11" x14ac:dyDescent="0.25">
      <c r="A77" s="71">
        <v>20201112</v>
      </c>
      <c r="B77" s="71" t="s">
        <v>20</v>
      </c>
      <c r="C77" s="71">
        <v>1112</v>
      </c>
      <c r="D77" s="71">
        <v>2020</v>
      </c>
      <c r="E77" s="71">
        <v>2020</v>
      </c>
      <c r="F77" s="71">
        <v>0</v>
      </c>
      <c r="G77" s="56">
        <v>0</v>
      </c>
      <c r="H77" s="56">
        <v>0</v>
      </c>
      <c r="I77" s="56">
        <v>0</v>
      </c>
      <c r="J77" s="56">
        <v>0</v>
      </c>
      <c r="K77" s="56">
        <v>0</v>
      </c>
    </row>
    <row r="78" spans="1:11" x14ac:dyDescent="0.25">
      <c r="A78" s="71">
        <v>20201112</v>
      </c>
      <c r="B78" s="71" t="s">
        <v>78</v>
      </c>
      <c r="C78" s="71">
        <v>1112</v>
      </c>
      <c r="D78" s="71">
        <v>2020</v>
      </c>
      <c r="E78" s="71">
        <v>2020</v>
      </c>
      <c r="F78" s="71">
        <v>2</v>
      </c>
      <c r="G78" s="56">
        <v>80</v>
      </c>
      <c r="H78" s="56">
        <v>11473393</v>
      </c>
      <c r="I78" s="56">
        <v>30387</v>
      </c>
      <c r="J78" s="56">
        <v>110</v>
      </c>
      <c r="K78" s="56">
        <v>30497</v>
      </c>
    </row>
    <row r="79" spans="1:11" x14ac:dyDescent="0.25">
      <c r="A79" s="71">
        <v>20201112</v>
      </c>
      <c r="B79" s="71" t="s">
        <v>77</v>
      </c>
      <c r="C79" s="71">
        <v>1112</v>
      </c>
      <c r="D79" s="71">
        <v>2020</v>
      </c>
      <c r="E79" s="71">
        <v>2020</v>
      </c>
      <c r="F79" s="71">
        <v>2</v>
      </c>
      <c r="G79" s="56">
        <v>11</v>
      </c>
      <c r="H79" s="56">
        <v>28575267</v>
      </c>
      <c r="I79" s="56">
        <v>123193</v>
      </c>
      <c r="J79" s="56">
        <v>328</v>
      </c>
      <c r="K79" s="56">
        <v>123521</v>
      </c>
    </row>
  </sheetData>
  <autoFilter ref="A1:K79" xr:uid="{C1264951-AF55-402C-9B41-C4546995A9E3}"/>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AF48-EC42-4F87-B57F-74FD833AFCD2}">
  <dimension ref="A1:O190"/>
  <sheetViews>
    <sheetView workbookViewId="0">
      <pane xSplit="7" ySplit="1" topLeftCell="H2" activePane="bottomRight" state="frozen"/>
      <selection pane="topRight" activeCell="H1" sqref="H1"/>
      <selection pane="bottomLeft" activeCell="A2" sqref="A2"/>
      <selection pane="bottomRight" activeCell="A2" sqref="A2"/>
    </sheetView>
  </sheetViews>
  <sheetFormatPr baseColWidth="10" defaultRowHeight="15" x14ac:dyDescent="0.25"/>
  <cols>
    <col min="1" max="1" width="7.85546875" bestFit="1" customWidth="1"/>
    <col min="2" max="2" width="5" bestFit="1" customWidth="1"/>
    <col min="3" max="3" width="5.5703125" bestFit="1" customWidth="1"/>
    <col min="4" max="4" width="14.5703125" bestFit="1" customWidth="1"/>
    <col min="5" max="5" width="7.7109375" style="89" customWidth="1"/>
    <col min="6" max="6" width="32.28515625" customWidth="1"/>
    <col min="7" max="7" width="7.85546875" style="89" bestFit="1" customWidth="1"/>
    <col min="8" max="15" width="10.7109375" style="70" customWidth="1"/>
  </cols>
  <sheetData>
    <row r="1" spans="1:15" ht="46.5" thickTop="1" thickBot="1" x14ac:dyDescent="0.3">
      <c r="A1" s="32" t="s">
        <v>868</v>
      </c>
      <c r="B1" s="32" t="s">
        <v>869</v>
      </c>
      <c r="C1" s="32" t="s">
        <v>871</v>
      </c>
      <c r="D1" s="32" t="s">
        <v>874</v>
      </c>
      <c r="E1" s="32" t="s">
        <v>1120</v>
      </c>
      <c r="F1" s="32" t="s">
        <v>809</v>
      </c>
      <c r="G1" s="32" t="s">
        <v>1096</v>
      </c>
      <c r="H1" s="90" t="s">
        <v>1107</v>
      </c>
      <c r="I1" s="90" t="s">
        <v>1108</v>
      </c>
      <c r="J1" s="90" t="s">
        <v>1109</v>
      </c>
      <c r="K1" s="90" t="s">
        <v>1110</v>
      </c>
      <c r="L1" s="90" t="s">
        <v>1111</v>
      </c>
      <c r="M1" s="90" t="s">
        <v>1112</v>
      </c>
      <c r="N1" s="90" t="s">
        <v>1113</v>
      </c>
      <c r="O1" s="90" t="s">
        <v>1114</v>
      </c>
    </row>
    <row r="2" spans="1:15" ht="15.75" thickTop="1" x14ac:dyDescent="0.25">
      <c r="A2">
        <v>2019</v>
      </c>
      <c r="B2">
        <v>2018</v>
      </c>
      <c r="C2" t="s">
        <v>77</v>
      </c>
      <c r="D2" t="s">
        <v>1115</v>
      </c>
      <c r="E2" s="89">
        <v>3010</v>
      </c>
      <c r="F2" t="s">
        <v>803</v>
      </c>
      <c r="G2" s="89">
        <v>1</v>
      </c>
      <c r="H2" s="70">
        <v>0</v>
      </c>
      <c r="I2" s="70">
        <v>550</v>
      </c>
      <c r="J2" s="70">
        <v>86</v>
      </c>
      <c r="K2" s="70">
        <v>1863</v>
      </c>
      <c r="L2" s="70">
        <v>0</v>
      </c>
      <c r="M2" s="70">
        <v>0</v>
      </c>
      <c r="N2" s="70">
        <v>0</v>
      </c>
      <c r="O2" s="70">
        <v>0</v>
      </c>
    </row>
    <row r="3" spans="1:15" x14ac:dyDescent="0.25">
      <c r="A3">
        <v>2019</v>
      </c>
      <c r="B3">
        <v>2018</v>
      </c>
      <c r="C3" t="s">
        <v>77</v>
      </c>
      <c r="D3" t="s">
        <v>1115</v>
      </c>
      <c r="E3" s="89">
        <v>3020</v>
      </c>
      <c r="F3" t="s">
        <v>1098</v>
      </c>
      <c r="G3" s="89">
        <v>1</v>
      </c>
      <c r="H3" s="70">
        <v>0</v>
      </c>
      <c r="I3" s="70">
        <v>2373</v>
      </c>
      <c r="J3" s="70">
        <v>0</v>
      </c>
      <c r="K3" s="70">
        <v>0</v>
      </c>
      <c r="L3" s="70">
        <v>0</v>
      </c>
      <c r="M3" s="70">
        <v>0</v>
      </c>
      <c r="N3" s="70">
        <v>0</v>
      </c>
      <c r="O3" s="70">
        <v>0</v>
      </c>
    </row>
    <row r="4" spans="1:15" x14ac:dyDescent="0.25">
      <c r="A4">
        <v>2019</v>
      </c>
      <c r="B4">
        <v>2018</v>
      </c>
      <c r="C4" t="s">
        <v>77</v>
      </c>
      <c r="D4" t="s">
        <v>1115</v>
      </c>
      <c r="E4" s="89">
        <v>3030</v>
      </c>
      <c r="F4" t="s">
        <v>1099</v>
      </c>
      <c r="G4" s="89">
        <v>1</v>
      </c>
      <c r="H4" s="70">
        <v>0</v>
      </c>
      <c r="I4" s="70">
        <v>136</v>
      </c>
      <c r="J4" s="70">
        <v>0</v>
      </c>
      <c r="K4" s="70">
        <v>0</v>
      </c>
      <c r="L4" s="70">
        <v>0</v>
      </c>
      <c r="M4" s="70">
        <v>0</v>
      </c>
      <c r="N4" s="70">
        <v>0</v>
      </c>
      <c r="O4" s="70">
        <v>0</v>
      </c>
    </row>
    <row r="5" spans="1:15" x14ac:dyDescent="0.25">
      <c r="A5">
        <v>2019</v>
      </c>
      <c r="B5">
        <v>2018</v>
      </c>
      <c r="C5" t="s">
        <v>77</v>
      </c>
      <c r="D5" t="s">
        <v>1115</v>
      </c>
      <c r="E5" s="89">
        <v>3040</v>
      </c>
      <c r="F5" t="s">
        <v>804</v>
      </c>
      <c r="G5" s="89">
        <v>1</v>
      </c>
      <c r="H5" s="70">
        <v>0</v>
      </c>
      <c r="I5" s="70">
        <v>0</v>
      </c>
      <c r="J5" s="70">
        <v>36</v>
      </c>
      <c r="K5" s="70">
        <v>4859</v>
      </c>
      <c r="L5" s="70">
        <v>0</v>
      </c>
      <c r="M5" s="70">
        <v>0</v>
      </c>
      <c r="N5" s="70">
        <v>0</v>
      </c>
      <c r="O5" s="70">
        <v>0</v>
      </c>
    </row>
    <row r="6" spans="1:15" x14ac:dyDescent="0.25">
      <c r="A6">
        <v>2019</v>
      </c>
      <c r="B6">
        <v>2018</v>
      </c>
      <c r="C6" t="s">
        <v>77</v>
      </c>
      <c r="D6" t="s">
        <v>1115</v>
      </c>
      <c r="E6" s="89">
        <v>3050</v>
      </c>
      <c r="F6" t="s">
        <v>1100</v>
      </c>
      <c r="G6" s="89">
        <v>1</v>
      </c>
      <c r="H6" s="70">
        <v>0</v>
      </c>
      <c r="I6" s="70">
        <v>0</v>
      </c>
      <c r="J6" s="70">
        <v>3</v>
      </c>
      <c r="K6" s="70">
        <v>0</v>
      </c>
      <c r="L6" s="70">
        <v>0</v>
      </c>
      <c r="M6" s="70">
        <v>0</v>
      </c>
      <c r="N6" s="70">
        <v>0</v>
      </c>
      <c r="O6" s="70">
        <v>0</v>
      </c>
    </row>
    <row r="7" spans="1:15" x14ac:dyDescent="0.25">
      <c r="A7">
        <v>2019</v>
      </c>
      <c r="B7">
        <v>2018</v>
      </c>
      <c r="C7" t="s">
        <v>77</v>
      </c>
      <c r="D7" t="s">
        <v>1115</v>
      </c>
      <c r="E7" s="89">
        <v>3051</v>
      </c>
      <c r="F7" t="s">
        <v>1101</v>
      </c>
      <c r="G7" s="89">
        <v>1</v>
      </c>
      <c r="H7" s="70">
        <v>0</v>
      </c>
      <c r="I7" s="70">
        <v>0</v>
      </c>
      <c r="J7" s="70">
        <v>14</v>
      </c>
      <c r="K7" s="70">
        <v>0</v>
      </c>
      <c r="L7" s="70">
        <v>0</v>
      </c>
      <c r="M7" s="70">
        <v>0</v>
      </c>
      <c r="N7" s="70">
        <v>0</v>
      </c>
      <c r="O7" s="70">
        <v>0</v>
      </c>
    </row>
    <row r="8" spans="1:15" x14ac:dyDescent="0.25">
      <c r="A8">
        <v>2019</v>
      </c>
      <c r="B8">
        <v>2018</v>
      </c>
      <c r="C8" t="s">
        <v>77</v>
      </c>
      <c r="D8" t="s">
        <v>1115</v>
      </c>
      <c r="E8" s="89">
        <v>3052</v>
      </c>
      <c r="F8" t="s">
        <v>805</v>
      </c>
      <c r="G8" s="89">
        <v>1</v>
      </c>
      <c r="H8" s="70">
        <v>0</v>
      </c>
      <c r="I8" s="70">
        <v>0</v>
      </c>
      <c r="J8" s="70">
        <v>66</v>
      </c>
      <c r="K8" s="70">
        <v>0</v>
      </c>
      <c r="L8" s="70">
        <v>0</v>
      </c>
      <c r="M8" s="70">
        <v>0</v>
      </c>
      <c r="N8" s="70">
        <v>0</v>
      </c>
      <c r="O8" s="70">
        <v>0</v>
      </c>
    </row>
    <row r="9" spans="1:15" x14ac:dyDescent="0.25">
      <c r="A9">
        <v>2019</v>
      </c>
      <c r="B9">
        <v>2018</v>
      </c>
      <c r="C9" t="s">
        <v>77</v>
      </c>
      <c r="D9" t="s">
        <v>1115</v>
      </c>
      <c r="E9" s="89">
        <v>3060</v>
      </c>
      <c r="F9" t="s">
        <v>806</v>
      </c>
      <c r="G9" s="89">
        <v>1</v>
      </c>
      <c r="H9" s="70">
        <v>0</v>
      </c>
      <c r="I9" s="70">
        <v>0</v>
      </c>
      <c r="J9" s="70">
        <v>72</v>
      </c>
      <c r="K9" s="70">
        <v>32833</v>
      </c>
      <c r="L9" s="70">
        <v>0</v>
      </c>
      <c r="M9" s="70">
        <v>0</v>
      </c>
      <c r="N9" s="70">
        <v>0</v>
      </c>
      <c r="O9" s="70">
        <v>0</v>
      </c>
    </row>
    <row r="10" spans="1:15" x14ac:dyDescent="0.25">
      <c r="A10">
        <v>2019</v>
      </c>
      <c r="B10">
        <v>2018</v>
      </c>
      <c r="C10" t="s">
        <v>77</v>
      </c>
      <c r="D10" t="s">
        <v>1115</v>
      </c>
      <c r="E10" s="89">
        <v>3070</v>
      </c>
      <c r="F10" t="s">
        <v>807</v>
      </c>
      <c r="G10" s="89">
        <v>0</v>
      </c>
      <c r="H10" s="70">
        <v>0</v>
      </c>
      <c r="I10" s="70">
        <v>0</v>
      </c>
      <c r="J10" s="70">
        <v>315579</v>
      </c>
      <c r="K10" s="70">
        <v>632738</v>
      </c>
      <c r="L10" s="70">
        <v>0</v>
      </c>
      <c r="M10" s="70">
        <v>0</v>
      </c>
      <c r="N10" s="70">
        <v>0</v>
      </c>
      <c r="O10" s="70">
        <v>0</v>
      </c>
    </row>
    <row r="11" spans="1:15" x14ac:dyDescent="0.25">
      <c r="A11">
        <v>2019</v>
      </c>
      <c r="B11">
        <v>2018</v>
      </c>
      <c r="C11" t="s">
        <v>77</v>
      </c>
      <c r="D11" t="s">
        <v>1115</v>
      </c>
      <c r="E11" s="89">
        <v>4000</v>
      </c>
      <c r="F11" t="s">
        <v>1102</v>
      </c>
      <c r="G11" s="89">
        <v>1</v>
      </c>
      <c r="H11" s="70">
        <v>345</v>
      </c>
      <c r="I11" s="70">
        <v>0</v>
      </c>
      <c r="J11" s="70">
        <v>0</v>
      </c>
      <c r="K11" s="70">
        <v>0</v>
      </c>
      <c r="L11" s="70">
        <v>0</v>
      </c>
      <c r="M11" s="70">
        <v>356</v>
      </c>
      <c r="N11" s="70">
        <v>0</v>
      </c>
      <c r="O11" s="70">
        <v>0</v>
      </c>
    </row>
    <row r="12" spans="1:15" x14ac:dyDescent="0.25">
      <c r="A12">
        <v>2019</v>
      </c>
      <c r="B12">
        <v>2018</v>
      </c>
      <c r="C12" t="s">
        <v>77</v>
      </c>
      <c r="D12" t="s">
        <v>1115</v>
      </c>
      <c r="E12" s="89">
        <v>4020</v>
      </c>
      <c r="F12" t="s">
        <v>801</v>
      </c>
      <c r="G12" s="89">
        <v>1</v>
      </c>
      <c r="H12" s="70">
        <v>245</v>
      </c>
      <c r="I12" s="70">
        <v>0</v>
      </c>
      <c r="J12" s="70">
        <v>0</v>
      </c>
      <c r="K12" s="70">
        <v>0</v>
      </c>
      <c r="L12" s="70">
        <v>0</v>
      </c>
      <c r="M12" s="70">
        <v>258</v>
      </c>
      <c r="N12" s="70">
        <v>0</v>
      </c>
      <c r="O12" s="70">
        <v>0</v>
      </c>
    </row>
    <row r="13" spans="1:15" x14ac:dyDescent="0.25">
      <c r="A13">
        <v>2019</v>
      </c>
      <c r="B13">
        <v>2018</v>
      </c>
      <c r="C13" t="s">
        <v>77</v>
      </c>
      <c r="D13" t="s">
        <v>1115</v>
      </c>
      <c r="E13" s="89">
        <v>4030</v>
      </c>
      <c r="F13" t="s">
        <v>808</v>
      </c>
      <c r="G13" s="89">
        <v>0</v>
      </c>
      <c r="H13" s="70">
        <v>40540</v>
      </c>
      <c r="I13" s="70">
        <v>0</v>
      </c>
      <c r="J13" s="70">
        <v>0</v>
      </c>
      <c r="K13" s="70">
        <v>0</v>
      </c>
      <c r="L13" s="70">
        <v>0</v>
      </c>
      <c r="M13" s="70">
        <v>38074</v>
      </c>
      <c r="N13" s="70">
        <v>0</v>
      </c>
      <c r="O13" s="70">
        <v>0</v>
      </c>
    </row>
    <row r="14" spans="1:15" x14ac:dyDescent="0.25">
      <c r="A14">
        <v>2019</v>
      </c>
      <c r="B14">
        <v>2018</v>
      </c>
      <c r="C14" t="s">
        <v>77</v>
      </c>
      <c r="D14" t="s">
        <v>1115</v>
      </c>
      <c r="E14" s="89">
        <v>4040</v>
      </c>
      <c r="F14" t="s">
        <v>802</v>
      </c>
      <c r="G14" s="89">
        <v>0</v>
      </c>
      <c r="H14" s="70">
        <v>4864</v>
      </c>
      <c r="I14" s="70">
        <v>0</v>
      </c>
      <c r="J14" s="70">
        <v>0</v>
      </c>
      <c r="K14" s="70">
        <v>0</v>
      </c>
      <c r="L14" s="70">
        <v>0</v>
      </c>
      <c r="M14" s="70">
        <v>3263</v>
      </c>
      <c r="N14" s="70">
        <v>0</v>
      </c>
      <c r="O14" s="70">
        <v>0</v>
      </c>
    </row>
    <row r="15" spans="1:15" x14ac:dyDescent="0.25">
      <c r="A15">
        <v>2019</v>
      </c>
      <c r="B15">
        <v>2018</v>
      </c>
      <c r="C15" t="s">
        <v>77</v>
      </c>
      <c r="D15" t="s">
        <v>1115</v>
      </c>
      <c r="E15" s="89">
        <v>5010</v>
      </c>
      <c r="F15" t="s">
        <v>1103</v>
      </c>
      <c r="G15" s="89">
        <v>1</v>
      </c>
      <c r="H15" s="70">
        <v>0</v>
      </c>
      <c r="I15" s="70">
        <v>0</v>
      </c>
      <c r="J15" s="70">
        <v>0</v>
      </c>
      <c r="K15" s="70">
        <v>0</v>
      </c>
      <c r="L15" s="70">
        <v>0</v>
      </c>
      <c r="M15" s="70">
        <v>1</v>
      </c>
      <c r="N15" s="70">
        <v>0</v>
      </c>
      <c r="O15" s="70">
        <v>0</v>
      </c>
    </row>
    <row r="16" spans="1:15" x14ac:dyDescent="0.25">
      <c r="A16">
        <v>2019</v>
      </c>
      <c r="B16">
        <v>2018</v>
      </c>
      <c r="C16" t="s">
        <v>78</v>
      </c>
      <c r="D16" t="s">
        <v>1116</v>
      </c>
      <c r="E16" s="89">
        <v>2300</v>
      </c>
      <c r="F16" t="s">
        <v>1097</v>
      </c>
      <c r="G16" s="89">
        <v>0</v>
      </c>
      <c r="H16" s="70">
        <v>1</v>
      </c>
      <c r="I16" s="70">
        <v>0</v>
      </c>
      <c r="J16" s="70">
        <v>0</v>
      </c>
      <c r="K16" s="70">
        <v>0</v>
      </c>
      <c r="L16" s="70">
        <v>0</v>
      </c>
      <c r="M16" s="70">
        <v>1</v>
      </c>
      <c r="N16" s="70">
        <v>0</v>
      </c>
      <c r="O16" s="70">
        <v>0</v>
      </c>
    </row>
    <row r="17" spans="1:15" x14ac:dyDescent="0.25">
      <c r="A17">
        <v>2019</v>
      </c>
      <c r="B17">
        <v>2018</v>
      </c>
      <c r="C17" t="s">
        <v>78</v>
      </c>
      <c r="D17" t="s">
        <v>1116</v>
      </c>
      <c r="E17" s="89">
        <v>3010</v>
      </c>
      <c r="F17" t="s">
        <v>803</v>
      </c>
      <c r="G17" s="89">
        <v>1</v>
      </c>
      <c r="H17" s="70">
        <v>0</v>
      </c>
      <c r="I17" s="70">
        <v>52</v>
      </c>
      <c r="J17" s="70">
        <v>2</v>
      </c>
      <c r="K17" s="70">
        <v>322</v>
      </c>
      <c r="L17" s="70">
        <v>0</v>
      </c>
      <c r="M17" s="70">
        <v>0</v>
      </c>
      <c r="N17" s="70">
        <v>0</v>
      </c>
      <c r="O17" s="70">
        <v>0</v>
      </c>
    </row>
    <row r="18" spans="1:15" x14ac:dyDescent="0.25">
      <c r="A18">
        <v>2019</v>
      </c>
      <c r="B18">
        <v>2018</v>
      </c>
      <c r="C18" t="s">
        <v>78</v>
      </c>
      <c r="D18" t="s">
        <v>1116</v>
      </c>
      <c r="E18" s="89">
        <v>3020</v>
      </c>
      <c r="F18" t="s">
        <v>1098</v>
      </c>
      <c r="G18" s="89">
        <v>1</v>
      </c>
      <c r="H18" s="70">
        <v>0</v>
      </c>
      <c r="I18" s="70">
        <v>11849</v>
      </c>
      <c r="J18" s="70">
        <v>0</v>
      </c>
      <c r="K18" s="70">
        <v>0</v>
      </c>
      <c r="L18" s="70">
        <v>0</v>
      </c>
      <c r="M18" s="70">
        <v>0</v>
      </c>
      <c r="N18" s="70">
        <v>0</v>
      </c>
      <c r="O18" s="70">
        <v>0</v>
      </c>
    </row>
    <row r="19" spans="1:15" x14ac:dyDescent="0.25">
      <c r="A19">
        <v>2019</v>
      </c>
      <c r="B19">
        <v>2018</v>
      </c>
      <c r="C19" t="s">
        <v>78</v>
      </c>
      <c r="D19" t="s">
        <v>1116</v>
      </c>
      <c r="E19" s="89">
        <v>3030</v>
      </c>
      <c r="F19" t="s">
        <v>1099</v>
      </c>
      <c r="G19" s="89">
        <v>1</v>
      </c>
      <c r="H19" s="70">
        <v>0</v>
      </c>
      <c r="I19" s="70">
        <v>183</v>
      </c>
      <c r="J19" s="70">
        <v>0</v>
      </c>
      <c r="K19" s="70">
        <v>0</v>
      </c>
      <c r="L19" s="70">
        <v>0</v>
      </c>
      <c r="M19" s="70">
        <v>0</v>
      </c>
      <c r="N19" s="70">
        <v>0</v>
      </c>
      <c r="O19" s="70">
        <v>0</v>
      </c>
    </row>
    <row r="20" spans="1:15" x14ac:dyDescent="0.25">
      <c r="A20">
        <v>2019</v>
      </c>
      <c r="B20">
        <v>2018</v>
      </c>
      <c r="C20" t="s">
        <v>78</v>
      </c>
      <c r="D20" t="s">
        <v>1116</v>
      </c>
      <c r="E20" s="89">
        <v>3040</v>
      </c>
      <c r="F20" t="s">
        <v>804</v>
      </c>
      <c r="G20" s="89">
        <v>1</v>
      </c>
      <c r="H20" s="70">
        <v>0</v>
      </c>
      <c r="I20" s="70">
        <v>0</v>
      </c>
      <c r="J20" s="70">
        <v>64</v>
      </c>
      <c r="K20" s="70">
        <v>677</v>
      </c>
      <c r="L20" s="70">
        <v>0</v>
      </c>
      <c r="M20" s="70">
        <v>0</v>
      </c>
      <c r="N20" s="70">
        <v>0</v>
      </c>
      <c r="O20" s="70">
        <v>0</v>
      </c>
    </row>
    <row r="21" spans="1:15" x14ac:dyDescent="0.25">
      <c r="A21">
        <v>2019</v>
      </c>
      <c r="B21">
        <v>2018</v>
      </c>
      <c r="C21" t="s">
        <v>78</v>
      </c>
      <c r="D21" t="s">
        <v>1116</v>
      </c>
      <c r="E21" s="89">
        <v>3050</v>
      </c>
      <c r="F21" t="s">
        <v>1100</v>
      </c>
      <c r="G21" s="89">
        <v>1</v>
      </c>
      <c r="H21" s="70">
        <v>0</v>
      </c>
      <c r="I21" s="70">
        <v>0</v>
      </c>
      <c r="J21" s="70">
        <v>4</v>
      </c>
      <c r="K21" s="70">
        <v>0</v>
      </c>
      <c r="L21" s="70">
        <v>0</v>
      </c>
      <c r="M21" s="70">
        <v>0</v>
      </c>
      <c r="N21" s="70">
        <v>0</v>
      </c>
      <c r="O21" s="70">
        <v>0</v>
      </c>
    </row>
    <row r="22" spans="1:15" x14ac:dyDescent="0.25">
      <c r="A22">
        <v>2019</v>
      </c>
      <c r="B22">
        <v>2018</v>
      </c>
      <c r="C22" t="s">
        <v>78</v>
      </c>
      <c r="D22" t="s">
        <v>1116</v>
      </c>
      <c r="E22" s="89">
        <v>3051</v>
      </c>
      <c r="F22" t="s">
        <v>1101</v>
      </c>
      <c r="G22" s="89">
        <v>1</v>
      </c>
      <c r="H22" s="70">
        <v>0</v>
      </c>
      <c r="I22" s="70">
        <v>0</v>
      </c>
      <c r="J22" s="70">
        <v>7</v>
      </c>
      <c r="K22" s="70">
        <v>5</v>
      </c>
      <c r="L22" s="70">
        <v>0</v>
      </c>
      <c r="M22" s="70">
        <v>0</v>
      </c>
      <c r="N22" s="70">
        <v>0</v>
      </c>
      <c r="O22" s="70">
        <v>0</v>
      </c>
    </row>
    <row r="23" spans="1:15" x14ac:dyDescent="0.25">
      <c r="A23">
        <v>2019</v>
      </c>
      <c r="B23">
        <v>2018</v>
      </c>
      <c r="C23" t="s">
        <v>78</v>
      </c>
      <c r="D23" t="s">
        <v>1116</v>
      </c>
      <c r="E23" s="89">
        <v>3052</v>
      </c>
      <c r="F23" t="s">
        <v>805</v>
      </c>
      <c r="G23" s="89">
        <v>1</v>
      </c>
      <c r="H23" s="70">
        <v>0</v>
      </c>
      <c r="I23" s="70">
        <v>0</v>
      </c>
      <c r="J23" s="70">
        <v>18</v>
      </c>
      <c r="K23" s="70">
        <v>0</v>
      </c>
      <c r="L23" s="70">
        <v>0</v>
      </c>
      <c r="M23" s="70">
        <v>0</v>
      </c>
      <c r="N23" s="70">
        <v>0</v>
      </c>
      <c r="O23" s="70">
        <v>0</v>
      </c>
    </row>
    <row r="24" spans="1:15" x14ac:dyDescent="0.25">
      <c r="A24">
        <v>2019</v>
      </c>
      <c r="B24">
        <v>2018</v>
      </c>
      <c r="C24" t="s">
        <v>78</v>
      </c>
      <c r="D24" t="s">
        <v>1116</v>
      </c>
      <c r="E24" s="89">
        <v>3060</v>
      </c>
      <c r="F24" t="s">
        <v>806</v>
      </c>
      <c r="G24" s="89">
        <v>1</v>
      </c>
      <c r="H24" s="70">
        <v>0</v>
      </c>
      <c r="I24" s="70">
        <v>0</v>
      </c>
      <c r="J24" s="70">
        <v>126</v>
      </c>
      <c r="K24" s="70">
        <v>11137</v>
      </c>
      <c r="L24" s="70">
        <v>0</v>
      </c>
      <c r="M24" s="70">
        <v>0</v>
      </c>
      <c r="N24" s="70">
        <v>0</v>
      </c>
      <c r="O24" s="70">
        <v>0</v>
      </c>
    </row>
    <row r="25" spans="1:15" x14ac:dyDescent="0.25">
      <c r="A25">
        <v>2019</v>
      </c>
      <c r="B25">
        <v>2018</v>
      </c>
      <c r="C25" t="s">
        <v>78</v>
      </c>
      <c r="D25" t="s">
        <v>1116</v>
      </c>
      <c r="E25" s="89">
        <v>3070</v>
      </c>
      <c r="F25" t="s">
        <v>807</v>
      </c>
      <c r="G25" s="89">
        <v>0</v>
      </c>
      <c r="H25" s="70">
        <v>0</v>
      </c>
      <c r="I25" s="70">
        <v>0</v>
      </c>
      <c r="J25" s="70">
        <v>113106</v>
      </c>
      <c r="K25" s="70">
        <v>233732</v>
      </c>
      <c r="L25" s="70">
        <v>0</v>
      </c>
      <c r="M25" s="70">
        <v>0</v>
      </c>
      <c r="N25" s="70">
        <v>0</v>
      </c>
      <c r="O25" s="70">
        <v>0</v>
      </c>
    </row>
    <row r="26" spans="1:15" x14ac:dyDescent="0.25">
      <c r="A26">
        <v>2019</v>
      </c>
      <c r="B26">
        <v>2018</v>
      </c>
      <c r="C26" t="s">
        <v>78</v>
      </c>
      <c r="D26" t="s">
        <v>1116</v>
      </c>
      <c r="E26" s="89">
        <v>4020</v>
      </c>
      <c r="F26" t="s">
        <v>801</v>
      </c>
      <c r="G26" s="89">
        <v>1</v>
      </c>
      <c r="H26" s="70">
        <v>33</v>
      </c>
      <c r="I26" s="70">
        <v>0</v>
      </c>
      <c r="J26" s="70">
        <v>0</v>
      </c>
      <c r="K26" s="70">
        <v>0</v>
      </c>
      <c r="L26" s="70">
        <v>0</v>
      </c>
      <c r="M26" s="70">
        <v>31</v>
      </c>
      <c r="N26" s="70">
        <v>0</v>
      </c>
      <c r="O26" s="70">
        <v>0</v>
      </c>
    </row>
    <row r="27" spans="1:15" x14ac:dyDescent="0.25">
      <c r="A27">
        <v>2019</v>
      </c>
      <c r="B27">
        <v>2018</v>
      </c>
      <c r="C27" t="s">
        <v>78</v>
      </c>
      <c r="D27" t="s">
        <v>1116</v>
      </c>
      <c r="E27" s="89">
        <v>4030</v>
      </c>
      <c r="F27" t="s">
        <v>808</v>
      </c>
      <c r="G27" s="89">
        <v>0</v>
      </c>
      <c r="H27" s="70">
        <v>6661</v>
      </c>
      <c r="I27" s="70">
        <v>0</v>
      </c>
      <c r="J27" s="70">
        <v>0</v>
      </c>
      <c r="K27" s="70">
        <v>0</v>
      </c>
      <c r="L27" s="70">
        <v>0</v>
      </c>
      <c r="M27" s="70">
        <v>6097</v>
      </c>
      <c r="N27" s="70">
        <v>0</v>
      </c>
      <c r="O27" s="70">
        <v>0</v>
      </c>
    </row>
    <row r="28" spans="1:15" x14ac:dyDescent="0.25">
      <c r="A28">
        <v>2019</v>
      </c>
      <c r="B28">
        <v>2018</v>
      </c>
      <c r="C28" t="s">
        <v>78</v>
      </c>
      <c r="D28" t="s">
        <v>1116</v>
      </c>
      <c r="E28" s="89">
        <v>4040</v>
      </c>
      <c r="F28" t="s">
        <v>802</v>
      </c>
      <c r="G28" s="89">
        <v>0</v>
      </c>
      <c r="H28" s="70">
        <v>1237</v>
      </c>
      <c r="I28" s="70">
        <v>0</v>
      </c>
      <c r="J28" s="70">
        <v>0</v>
      </c>
      <c r="K28" s="70">
        <v>0</v>
      </c>
      <c r="L28" s="70">
        <v>0</v>
      </c>
      <c r="M28" s="70">
        <v>902</v>
      </c>
      <c r="N28" s="70">
        <v>0</v>
      </c>
      <c r="O28" s="70">
        <v>0</v>
      </c>
    </row>
    <row r="29" spans="1:15" x14ac:dyDescent="0.25">
      <c r="A29">
        <v>2019</v>
      </c>
      <c r="B29">
        <v>2018</v>
      </c>
      <c r="C29" t="s">
        <v>20</v>
      </c>
      <c r="D29" t="s">
        <v>899</v>
      </c>
      <c r="E29" s="89">
        <v>2300</v>
      </c>
      <c r="F29" t="s">
        <v>1097</v>
      </c>
      <c r="G29" s="89">
        <v>0</v>
      </c>
      <c r="H29" s="70">
        <v>12</v>
      </c>
      <c r="I29" s="70">
        <v>0</v>
      </c>
      <c r="J29" s="70">
        <v>0</v>
      </c>
      <c r="K29" s="70">
        <v>0</v>
      </c>
      <c r="L29" s="70">
        <v>0</v>
      </c>
      <c r="M29" s="70">
        <v>9</v>
      </c>
      <c r="N29" s="70">
        <v>0</v>
      </c>
      <c r="O29" s="70">
        <v>0</v>
      </c>
    </row>
    <row r="30" spans="1:15" x14ac:dyDescent="0.25">
      <c r="A30">
        <v>2019</v>
      </c>
      <c r="B30">
        <v>2018</v>
      </c>
      <c r="C30" t="s">
        <v>20</v>
      </c>
      <c r="D30" t="s">
        <v>899</v>
      </c>
      <c r="E30" s="89">
        <v>3010</v>
      </c>
      <c r="F30" t="s">
        <v>803</v>
      </c>
      <c r="G30" s="89">
        <v>1</v>
      </c>
      <c r="H30" s="70">
        <v>0</v>
      </c>
      <c r="I30" s="70">
        <v>893</v>
      </c>
      <c r="J30" s="70">
        <v>130</v>
      </c>
      <c r="K30" s="70">
        <v>3447</v>
      </c>
      <c r="L30" s="70">
        <v>0</v>
      </c>
      <c r="M30" s="70">
        <v>0</v>
      </c>
      <c r="N30" s="70">
        <v>0</v>
      </c>
      <c r="O30" s="70">
        <v>0</v>
      </c>
    </row>
    <row r="31" spans="1:15" x14ac:dyDescent="0.25">
      <c r="A31">
        <v>2019</v>
      </c>
      <c r="B31">
        <v>2018</v>
      </c>
      <c r="C31" t="s">
        <v>20</v>
      </c>
      <c r="D31" t="s">
        <v>899</v>
      </c>
      <c r="E31" s="89">
        <v>3020</v>
      </c>
      <c r="F31" t="s">
        <v>1098</v>
      </c>
      <c r="G31" s="89">
        <v>1</v>
      </c>
      <c r="H31" s="70">
        <v>0</v>
      </c>
      <c r="I31" s="70">
        <v>146306</v>
      </c>
      <c r="J31" s="70">
        <v>0</v>
      </c>
      <c r="K31" s="70">
        <v>0</v>
      </c>
      <c r="L31" s="70">
        <v>0</v>
      </c>
      <c r="M31" s="70">
        <v>0</v>
      </c>
      <c r="N31" s="70">
        <v>0</v>
      </c>
      <c r="O31" s="70">
        <v>0</v>
      </c>
    </row>
    <row r="32" spans="1:15" x14ac:dyDescent="0.25">
      <c r="A32">
        <v>2019</v>
      </c>
      <c r="B32">
        <v>2018</v>
      </c>
      <c r="C32" t="s">
        <v>20</v>
      </c>
      <c r="D32" t="s">
        <v>899</v>
      </c>
      <c r="E32" s="89">
        <v>3030</v>
      </c>
      <c r="F32" t="s">
        <v>1099</v>
      </c>
      <c r="G32" s="89">
        <v>1</v>
      </c>
      <c r="H32" s="70">
        <v>0</v>
      </c>
      <c r="I32" s="70">
        <v>596</v>
      </c>
      <c r="J32" s="70">
        <v>0</v>
      </c>
      <c r="K32" s="70">
        <v>0</v>
      </c>
      <c r="L32" s="70">
        <v>0</v>
      </c>
      <c r="M32" s="70">
        <v>0</v>
      </c>
      <c r="N32" s="70">
        <v>0</v>
      </c>
      <c r="O32" s="70">
        <v>0</v>
      </c>
    </row>
    <row r="33" spans="1:15" x14ac:dyDescent="0.25">
      <c r="A33">
        <v>2019</v>
      </c>
      <c r="B33">
        <v>2018</v>
      </c>
      <c r="C33" t="s">
        <v>20</v>
      </c>
      <c r="D33" t="s">
        <v>899</v>
      </c>
      <c r="E33" s="89">
        <v>3040</v>
      </c>
      <c r="F33" t="s">
        <v>804</v>
      </c>
      <c r="G33" s="89">
        <v>1</v>
      </c>
      <c r="H33" s="70">
        <v>0</v>
      </c>
      <c r="I33" s="70">
        <v>0</v>
      </c>
      <c r="J33" s="70">
        <v>228</v>
      </c>
      <c r="K33" s="70">
        <v>7480</v>
      </c>
      <c r="L33" s="70">
        <v>0</v>
      </c>
      <c r="M33" s="70">
        <v>0</v>
      </c>
      <c r="N33" s="70">
        <v>0</v>
      </c>
      <c r="O33" s="70">
        <v>0</v>
      </c>
    </row>
    <row r="34" spans="1:15" x14ac:dyDescent="0.25">
      <c r="A34">
        <v>2019</v>
      </c>
      <c r="B34">
        <v>2018</v>
      </c>
      <c r="C34" t="s">
        <v>20</v>
      </c>
      <c r="D34" t="s">
        <v>899</v>
      </c>
      <c r="E34" s="89">
        <v>3050</v>
      </c>
      <c r="F34" t="s">
        <v>1100</v>
      </c>
      <c r="G34" s="89">
        <v>1</v>
      </c>
      <c r="H34" s="70">
        <v>0</v>
      </c>
      <c r="I34" s="70">
        <v>0</v>
      </c>
      <c r="J34" s="70">
        <v>14</v>
      </c>
      <c r="K34" s="70">
        <v>0</v>
      </c>
      <c r="L34" s="70">
        <v>0</v>
      </c>
      <c r="M34" s="70">
        <v>0</v>
      </c>
      <c r="N34" s="70">
        <v>0</v>
      </c>
      <c r="O34" s="70">
        <v>0</v>
      </c>
    </row>
    <row r="35" spans="1:15" x14ac:dyDescent="0.25">
      <c r="A35">
        <v>2019</v>
      </c>
      <c r="B35">
        <v>2018</v>
      </c>
      <c r="C35" t="s">
        <v>20</v>
      </c>
      <c r="D35" t="s">
        <v>899</v>
      </c>
      <c r="E35" s="89">
        <v>3051</v>
      </c>
      <c r="F35" t="s">
        <v>1101</v>
      </c>
      <c r="G35" s="89">
        <v>1</v>
      </c>
      <c r="H35" s="70">
        <v>0</v>
      </c>
      <c r="I35" s="70">
        <v>0</v>
      </c>
      <c r="J35" s="70">
        <v>29</v>
      </c>
      <c r="K35" s="70">
        <v>5</v>
      </c>
      <c r="L35" s="70">
        <v>0</v>
      </c>
      <c r="M35" s="70">
        <v>0</v>
      </c>
      <c r="N35" s="70">
        <v>0</v>
      </c>
      <c r="O35" s="70">
        <v>0</v>
      </c>
    </row>
    <row r="36" spans="1:15" x14ac:dyDescent="0.25">
      <c r="A36">
        <v>2019</v>
      </c>
      <c r="B36">
        <v>2018</v>
      </c>
      <c r="C36" t="s">
        <v>20</v>
      </c>
      <c r="D36" t="s">
        <v>899</v>
      </c>
      <c r="E36" s="89">
        <v>3052</v>
      </c>
      <c r="F36" t="s">
        <v>805</v>
      </c>
      <c r="G36" s="89">
        <v>1</v>
      </c>
      <c r="H36" s="70">
        <v>0</v>
      </c>
      <c r="I36" s="70">
        <v>0</v>
      </c>
      <c r="J36" s="70">
        <v>178</v>
      </c>
      <c r="K36" s="70">
        <v>0</v>
      </c>
      <c r="L36" s="70">
        <v>0</v>
      </c>
      <c r="M36" s="70">
        <v>0</v>
      </c>
      <c r="N36" s="70">
        <v>0</v>
      </c>
      <c r="O36" s="70">
        <v>0</v>
      </c>
    </row>
    <row r="37" spans="1:15" x14ac:dyDescent="0.25">
      <c r="A37">
        <v>2019</v>
      </c>
      <c r="B37">
        <v>2018</v>
      </c>
      <c r="C37" t="s">
        <v>20</v>
      </c>
      <c r="D37" t="s">
        <v>899</v>
      </c>
      <c r="E37" s="89">
        <v>3060</v>
      </c>
      <c r="F37" t="s">
        <v>806</v>
      </c>
      <c r="G37" s="89">
        <v>1</v>
      </c>
      <c r="H37" s="70">
        <v>0</v>
      </c>
      <c r="I37" s="70">
        <v>0</v>
      </c>
      <c r="J37" s="70">
        <v>387</v>
      </c>
      <c r="K37" s="70">
        <v>74910</v>
      </c>
      <c r="L37" s="70">
        <v>0</v>
      </c>
      <c r="M37" s="70">
        <v>0</v>
      </c>
      <c r="N37" s="70">
        <v>0</v>
      </c>
      <c r="O37" s="70">
        <v>0</v>
      </c>
    </row>
    <row r="38" spans="1:15" x14ac:dyDescent="0.25">
      <c r="A38">
        <v>2019</v>
      </c>
      <c r="B38">
        <v>2018</v>
      </c>
      <c r="C38" t="s">
        <v>20</v>
      </c>
      <c r="D38" t="s">
        <v>899</v>
      </c>
      <c r="E38" s="89">
        <v>3070</v>
      </c>
      <c r="F38" t="s">
        <v>807</v>
      </c>
      <c r="G38" s="89">
        <v>0</v>
      </c>
      <c r="H38" s="70">
        <v>0</v>
      </c>
      <c r="I38" s="70">
        <v>0</v>
      </c>
      <c r="J38" s="70">
        <v>718762</v>
      </c>
      <c r="K38" s="70">
        <v>1611251</v>
      </c>
      <c r="L38" s="70">
        <v>0</v>
      </c>
      <c r="M38" s="70">
        <v>0</v>
      </c>
      <c r="N38" s="70">
        <v>0</v>
      </c>
      <c r="O38" s="70">
        <v>0</v>
      </c>
    </row>
    <row r="39" spans="1:15" x14ac:dyDescent="0.25">
      <c r="A39">
        <v>2019</v>
      </c>
      <c r="B39">
        <v>2018</v>
      </c>
      <c r="C39" t="s">
        <v>20</v>
      </c>
      <c r="D39" t="s">
        <v>899</v>
      </c>
      <c r="E39" s="89">
        <v>4000</v>
      </c>
      <c r="F39" t="s">
        <v>1102</v>
      </c>
      <c r="G39" s="89">
        <v>1</v>
      </c>
      <c r="H39" s="70">
        <v>378</v>
      </c>
      <c r="I39" s="70">
        <v>0</v>
      </c>
      <c r="J39" s="70">
        <v>0</v>
      </c>
      <c r="K39" s="70">
        <v>0</v>
      </c>
      <c r="L39" s="70">
        <v>0</v>
      </c>
      <c r="M39" s="70">
        <v>391</v>
      </c>
      <c r="N39" s="70">
        <v>0</v>
      </c>
      <c r="O39" s="70">
        <v>0</v>
      </c>
    </row>
    <row r="40" spans="1:15" x14ac:dyDescent="0.25">
      <c r="A40">
        <v>2019</v>
      </c>
      <c r="B40">
        <v>2018</v>
      </c>
      <c r="C40" t="s">
        <v>20</v>
      </c>
      <c r="D40" t="s">
        <v>899</v>
      </c>
      <c r="E40" s="89">
        <v>4020</v>
      </c>
      <c r="F40" t="s">
        <v>801</v>
      </c>
      <c r="G40" s="89">
        <v>1</v>
      </c>
      <c r="H40" s="70">
        <v>394</v>
      </c>
      <c r="I40" s="70">
        <v>0</v>
      </c>
      <c r="J40" s="70">
        <v>0</v>
      </c>
      <c r="K40" s="70">
        <v>0</v>
      </c>
      <c r="L40" s="70">
        <v>0</v>
      </c>
      <c r="M40" s="70">
        <v>403</v>
      </c>
      <c r="N40" s="70">
        <v>0</v>
      </c>
      <c r="O40" s="70">
        <v>0</v>
      </c>
    </row>
    <row r="41" spans="1:15" x14ac:dyDescent="0.25">
      <c r="A41">
        <v>2019</v>
      </c>
      <c r="B41">
        <v>2018</v>
      </c>
      <c r="C41" t="s">
        <v>20</v>
      </c>
      <c r="D41" t="s">
        <v>899</v>
      </c>
      <c r="E41" s="89">
        <v>4030</v>
      </c>
      <c r="F41" t="s">
        <v>808</v>
      </c>
      <c r="G41" s="89">
        <v>0</v>
      </c>
      <c r="H41" s="70">
        <v>70414</v>
      </c>
      <c r="I41" s="70">
        <v>0</v>
      </c>
      <c r="J41" s="70">
        <v>0</v>
      </c>
      <c r="K41" s="70">
        <v>0</v>
      </c>
      <c r="L41" s="70">
        <v>0</v>
      </c>
      <c r="M41" s="70">
        <v>65452</v>
      </c>
      <c r="N41" s="70">
        <v>0</v>
      </c>
      <c r="O41" s="70">
        <v>0</v>
      </c>
    </row>
    <row r="42" spans="1:15" x14ac:dyDescent="0.25">
      <c r="A42">
        <v>2019</v>
      </c>
      <c r="B42">
        <v>2018</v>
      </c>
      <c r="C42" t="s">
        <v>20</v>
      </c>
      <c r="D42" t="s">
        <v>899</v>
      </c>
      <c r="E42" s="89">
        <v>4040</v>
      </c>
      <c r="F42" t="s">
        <v>802</v>
      </c>
      <c r="G42" s="89">
        <v>0</v>
      </c>
      <c r="H42" s="70">
        <v>10624</v>
      </c>
      <c r="I42" s="70">
        <v>0</v>
      </c>
      <c r="J42" s="70">
        <v>0</v>
      </c>
      <c r="K42" s="70">
        <v>0</v>
      </c>
      <c r="L42" s="70">
        <v>0</v>
      </c>
      <c r="M42" s="70">
        <v>7352</v>
      </c>
      <c r="N42" s="70">
        <v>0</v>
      </c>
      <c r="O42" s="70">
        <v>0</v>
      </c>
    </row>
    <row r="43" spans="1:15" x14ac:dyDescent="0.25">
      <c r="A43">
        <v>2019</v>
      </c>
      <c r="B43">
        <v>2018</v>
      </c>
      <c r="C43" t="s">
        <v>20</v>
      </c>
      <c r="D43" t="s">
        <v>899</v>
      </c>
      <c r="E43" s="89">
        <v>5010</v>
      </c>
      <c r="F43" t="s">
        <v>1103</v>
      </c>
      <c r="G43" s="89">
        <v>1</v>
      </c>
      <c r="H43" s="70">
        <v>0</v>
      </c>
      <c r="I43" s="70">
        <v>0</v>
      </c>
      <c r="J43" s="70">
        <v>0</v>
      </c>
      <c r="K43" s="70">
        <v>0</v>
      </c>
      <c r="L43" s="70">
        <v>0</v>
      </c>
      <c r="M43" s="70">
        <v>12</v>
      </c>
      <c r="N43" s="70">
        <v>0</v>
      </c>
      <c r="O43" s="70">
        <v>0</v>
      </c>
    </row>
    <row r="44" spans="1:15" x14ac:dyDescent="0.25">
      <c r="A44">
        <v>2019</v>
      </c>
      <c r="B44">
        <v>2018</v>
      </c>
      <c r="C44" t="s">
        <v>79</v>
      </c>
      <c r="D44" t="s">
        <v>1117</v>
      </c>
      <c r="E44" s="89">
        <v>3010</v>
      </c>
      <c r="F44" t="s">
        <v>803</v>
      </c>
      <c r="G44" s="89">
        <v>1</v>
      </c>
      <c r="H44" s="70">
        <v>0</v>
      </c>
      <c r="I44" s="70">
        <v>23</v>
      </c>
      <c r="J44" s="70">
        <v>0</v>
      </c>
      <c r="K44" s="70">
        <v>259</v>
      </c>
      <c r="L44" s="70">
        <v>0</v>
      </c>
      <c r="M44" s="70">
        <v>0</v>
      </c>
      <c r="N44" s="70">
        <v>0</v>
      </c>
      <c r="O44" s="70">
        <v>0</v>
      </c>
    </row>
    <row r="45" spans="1:15" x14ac:dyDescent="0.25">
      <c r="A45">
        <v>2019</v>
      </c>
      <c r="B45">
        <v>2018</v>
      </c>
      <c r="C45" t="s">
        <v>79</v>
      </c>
      <c r="D45" t="s">
        <v>1117</v>
      </c>
      <c r="E45" s="89">
        <v>3020</v>
      </c>
      <c r="F45" t="s">
        <v>1098</v>
      </c>
      <c r="G45" s="89">
        <v>1</v>
      </c>
      <c r="H45" s="70">
        <v>0</v>
      </c>
      <c r="I45" s="70">
        <v>287</v>
      </c>
      <c r="J45" s="70">
        <v>0</v>
      </c>
      <c r="K45" s="70">
        <v>0</v>
      </c>
      <c r="L45" s="70">
        <v>0</v>
      </c>
      <c r="M45" s="70">
        <v>0</v>
      </c>
      <c r="N45" s="70">
        <v>0</v>
      </c>
      <c r="O45" s="70">
        <v>0</v>
      </c>
    </row>
    <row r="46" spans="1:15" x14ac:dyDescent="0.25">
      <c r="A46">
        <v>2019</v>
      </c>
      <c r="B46">
        <v>2018</v>
      </c>
      <c r="C46" t="s">
        <v>79</v>
      </c>
      <c r="D46" t="s">
        <v>1117</v>
      </c>
      <c r="E46" s="89">
        <v>3030</v>
      </c>
      <c r="F46" t="s">
        <v>1099</v>
      </c>
      <c r="G46" s="89">
        <v>1</v>
      </c>
      <c r="H46" s="70">
        <v>0</v>
      </c>
      <c r="I46" s="70">
        <v>14</v>
      </c>
      <c r="J46" s="70">
        <v>0</v>
      </c>
      <c r="K46" s="70">
        <v>0</v>
      </c>
      <c r="L46" s="70">
        <v>0</v>
      </c>
      <c r="M46" s="70">
        <v>0</v>
      </c>
      <c r="N46" s="70">
        <v>0</v>
      </c>
      <c r="O46" s="70">
        <v>0</v>
      </c>
    </row>
    <row r="47" spans="1:15" x14ac:dyDescent="0.25">
      <c r="A47">
        <v>2019</v>
      </c>
      <c r="B47">
        <v>2018</v>
      </c>
      <c r="C47" t="s">
        <v>79</v>
      </c>
      <c r="D47" t="s">
        <v>1117</v>
      </c>
      <c r="E47" s="89">
        <v>3040</v>
      </c>
      <c r="F47" t="s">
        <v>804</v>
      </c>
      <c r="G47" s="89">
        <v>1</v>
      </c>
      <c r="H47" s="70">
        <v>0</v>
      </c>
      <c r="I47" s="70">
        <v>0</v>
      </c>
      <c r="J47" s="70">
        <v>38</v>
      </c>
      <c r="K47" s="70">
        <v>365</v>
      </c>
      <c r="L47" s="70">
        <v>0</v>
      </c>
      <c r="M47" s="70">
        <v>0</v>
      </c>
      <c r="N47" s="70">
        <v>0</v>
      </c>
      <c r="O47" s="70">
        <v>0</v>
      </c>
    </row>
    <row r="48" spans="1:15" x14ac:dyDescent="0.25">
      <c r="A48">
        <v>2019</v>
      </c>
      <c r="B48">
        <v>2018</v>
      </c>
      <c r="C48" t="s">
        <v>79</v>
      </c>
      <c r="D48" t="s">
        <v>1117</v>
      </c>
      <c r="E48" s="89">
        <v>3050</v>
      </c>
      <c r="F48" t="s">
        <v>1100</v>
      </c>
      <c r="G48" s="89">
        <v>1</v>
      </c>
      <c r="H48" s="70">
        <v>0</v>
      </c>
      <c r="I48" s="70">
        <v>0</v>
      </c>
      <c r="J48" s="70">
        <v>6</v>
      </c>
      <c r="K48" s="70">
        <v>0</v>
      </c>
      <c r="L48" s="70">
        <v>0</v>
      </c>
      <c r="M48" s="70">
        <v>0</v>
      </c>
      <c r="N48" s="70">
        <v>0</v>
      </c>
      <c r="O48" s="70">
        <v>0</v>
      </c>
    </row>
    <row r="49" spans="1:15" x14ac:dyDescent="0.25">
      <c r="A49">
        <v>2019</v>
      </c>
      <c r="B49">
        <v>2018</v>
      </c>
      <c r="C49" t="s">
        <v>79</v>
      </c>
      <c r="D49" t="s">
        <v>1117</v>
      </c>
      <c r="E49" s="89">
        <v>3051</v>
      </c>
      <c r="F49" t="s">
        <v>1101</v>
      </c>
      <c r="G49" s="89">
        <v>1</v>
      </c>
      <c r="H49" s="70">
        <v>0</v>
      </c>
      <c r="I49" s="70">
        <v>0</v>
      </c>
      <c r="J49" s="70">
        <v>1</v>
      </c>
      <c r="K49" s="70">
        <v>0</v>
      </c>
      <c r="L49" s="70">
        <v>0</v>
      </c>
      <c r="M49" s="70">
        <v>0</v>
      </c>
      <c r="N49" s="70">
        <v>0</v>
      </c>
      <c r="O49" s="70">
        <v>0</v>
      </c>
    </row>
    <row r="50" spans="1:15" x14ac:dyDescent="0.25">
      <c r="A50">
        <v>2019</v>
      </c>
      <c r="B50">
        <v>2018</v>
      </c>
      <c r="C50" t="s">
        <v>79</v>
      </c>
      <c r="D50" t="s">
        <v>1117</v>
      </c>
      <c r="E50" s="89">
        <v>3052</v>
      </c>
      <c r="F50" t="s">
        <v>805</v>
      </c>
      <c r="G50" s="89">
        <v>1</v>
      </c>
      <c r="H50" s="70">
        <v>0</v>
      </c>
      <c r="I50" s="70">
        <v>0</v>
      </c>
      <c r="J50" s="70">
        <v>4</v>
      </c>
      <c r="K50" s="70">
        <v>0</v>
      </c>
      <c r="L50" s="70">
        <v>0</v>
      </c>
      <c r="M50" s="70">
        <v>0</v>
      </c>
      <c r="N50" s="70">
        <v>0</v>
      </c>
      <c r="O50" s="70">
        <v>0</v>
      </c>
    </row>
    <row r="51" spans="1:15" x14ac:dyDescent="0.25">
      <c r="A51">
        <v>2019</v>
      </c>
      <c r="B51">
        <v>2018</v>
      </c>
      <c r="C51" t="s">
        <v>79</v>
      </c>
      <c r="D51" t="s">
        <v>1117</v>
      </c>
      <c r="E51" s="89">
        <v>3060</v>
      </c>
      <c r="F51" t="s">
        <v>806</v>
      </c>
      <c r="G51" s="89">
        <v>1</v>
      </c>
      <c r="H51" s="70">
        <v>0</v>
      </c>
      <c r="I51" s="70">
        <v>0</v>
      </c>
      <c r="J51" s="70">
        <v>49</v>
      </c>
      <c r="K51" s="70">
        <v>5437</v>
      </c>
      <c r="L51" s="70">
        <v>0</v>
      </c>
      <c r="M51" s="70">
        <v>0</v>
      </c>
      <c r="N51" s="70">
        <v>0</v>
      </c>
      <c r="O51" s="70">
        <v>0</v>
      </c>
    </row>
    <row r="52" spans="1:15" x14ac:dyDescent="0.25">
      <c r="A52">
        <v>2019</v>
      </c>
      <c r="B52">
        <v>2018</v>
      </c>
      <c r="C52" t="s">
        <v>79</v>
      </c>
      <c r="D52" t="s">
        <v>1117</v>
      </c>
      <c r="E52" s="89">
        <v>3070</v>
      </c>
      <c r="F52" t="s">
        <v>807</v>
      </c>
      <c r="G52" s="89">
        <v>0</v>
      </c>
      <c r="H52" s="70">
        <v>0</v>
      </c>
      <c r="I52" s="70">
        <v>0</v>
      </c>
      <c r="J52" s="70">
        <v>54400</v>
      </c>
      <c r="K52" s="70">
        <v>107848</v>
      </c>
      <c r="L52" s="70">
        <v>0</v>
      </c>
      <c r="M52" s="70">
        <v>0</v>
      </c>
      <c r="N52" s="70">
        <v>0</v>
      </c>
      <c r="O52" s="70">
        <v>0</v>
      </c>
    </row>
    <row r="53" spans="1:15" x14ac:dyDescent="0.25">
      <c r="A53">
        <v>2019</v>
      </c>
      <c r="B53">
        <v>2018</v>
      </c>
      <c r="C53" t="s">
        <v>79</v>
      </c>
      <c r="D53" t="s">
        <v>1117</v>
      </c>
      <c r="E53" s="89">
        <v>4020</v>
      </c>
      <c r="F53" t="s">
        <v>801</v>
      </c>
      <c r="G53" s="89">
        <v>1</v>
      </c>
      <c r="H53" s="70">
        <v>16</v>
      </c>
      <c r="I53" s="70">
        <v>0</v>
      </c>
      <c r="J53" s="70">
        <v>0</v>
      </c>
      <c r="K53" s="70">
        <v>0</v>
      </c>
      <c r="L53" s="70">
        <v>0</v>
      </c>
      <c r="M53" s="70">
        <v>19</v>
      </c>
      <c r="N53" s="70">
        <v>0</v>
      </c>
      <c r="O53" s="70">
        <v>0</v>
      </c>
    </row>
    <row r="54" spans="1:15" x14ac:dyDescent="0.25">
      <c r="A54">
        <v>2019</v>
      </c>
      <c r="B54">
        <v>2018</v>
      </c>
      <c r="C54" t="s">
        <v>79</v>
      </c>
      <c r="D54" t="s">
        <v>1117</v>
      </c>
      <c r="E54" s="89">
        <v>4030</v>
      </c>
      <c r="F54" t="s">
        <v>808</v>
      </c>
      <c r="G54" s="89">
        <v>0</v>
      </c>
      <c r="H54" s="70">
        <v>3454</v>
      </c>
      <c r="I54" s="70">
        <v>0</v>
      </c>
      <c r="J54" s="70">
        <v>0</v>
      </c>
      <c r="K54" s="70">
        <v>0</v>
      </c>
      <c r="L54" s="70">
        <v>0</v>
      </c>
      <c r="M54" s="70">
        <v>3236</v>
      </c>
      <c r="N54" s="70">
        <v>0</v>
      </c>
      <c r="O54" s="70">
        <v>0</v>
      </c>
    </row>
    <row r="55" spans="1:15" x14ac:dyDescent="0.25">
      <c r="A55">
        <v>2019</v>
      </c>
      <c r="B55">
        <v>2018</v>
      </c>
      <c r="C55" t="s">
        <v>79</v>
      </c>
      <c r="D55" t="s">
        <v>1117</v>
      </c>
      <c r="E55" s="89">
        <v>4040</v>
      </c>
      <c r="F55" t="s">
        <v>802</v>
      </c>
      <c r="G55" s="89">
        <v>0</v>
      </c>
      <c r="H55" s="70">
        <v>614</v>
      </c>
      <c r="I55" s="70">
        <v>0</v>
      </c>
      <c r="J55" s="70">
        <v>0</v>
      </c>
      <c r="K55" s="70">
        <v>0</v>
      </c>
      <c r="L55" s="70">
        <v>0</v>
      </c>
      <c r="M55" s="70">
        <v>455</v>
      </c>
      <c r="N55" s="70">
        <v>0</v>
      </c>
      <c r="O55" s="70">
        <v>0</v>
      </c>
    </row>
    <row r="56" spans="1:15" x14ac:dyDescent="0.25">
      <c r="A56">
        <v>2019</v>
      </c>
      <c r="B56">
        <v>2018</v>
      </c>
      <c r="C56" t="s">
        <v>79</v>
      </c>
      <c r="D56" t="s">
        <v>1117</v>
      </c>
      <c r="E56" s="89">
        <v>5010</v>
      </c>
      <c r="F56" t="s">
        <v>1103</v>
      </c>
      <c r="G56" s="89">
        <v>1</v>
      </c>
      <c r="H56" s="70">
        <v>0</v>
      </c>
      <c r="I56" s="70">
        <v>0</v>
      </c>
      <c r="J56" s="70">
        <v>0</v>
      </c>
      <c r="K56" s="70">
        <v>0</v>
      </c>
      <c r="L56" s="70">
        <v>0</v>
      </c>
      <c r="M56" s="70">
        <v>1</v>
      </c>
      <c r="N56" s="70">
        <v>0</v>
      </c>
      <c r="O56" s="70">
        <v>0</v>
      </c>
    </row>
    <row r="57" spans="1:15" x14ac:dyDescent="0.25">
      <c r="A57">
        <v>2019</v>
      </c>
      <c r="B57">
        <v>2018</v>
      </c>
      <c r="C57" t="s">
        <v>867</v>
      </c>
      <c r="D57" t="s">
        <v>1118</v>
      </c>
      <c r="E57" s="89">
        <v>3010</v>
      </c>
      <c r="F57" t="s">
        <v>803</v>
      </c>
      <c r="G57" s="89">
        <v>1</v>
      </c>
      <c r="H57" s="70">
        <v>0</v>
      </c>
      <c r="I57" s="70">
        <v>34</v>
      </c>
      <c r="J57" s="70">
        <v>0</v>
      </c>
      <c r="K57" s="70">
        <v>127</v>
      </c>
      <c r="L57" s="70">
        <v>0</v>
      </c>
      <c r="M57" s="70">
        <v>0</v>
      </c>
      <c r="N57" s="70">
        <v>0</v>
      </c>
      <c r="O57" s="70">
        <v>0</v>
      </c>
    </row>
    <row r="58" spans="1:15" x14ac:dyDescent="0.25">
      <c r="A58">
        <v>2019</v>
      </c>
      <c r="B58">
        <v>2018</v>
      </c>
      <c r="C58" t="s">
        <v>867</v>
      </c>
      <c r="D58" t="s">
        <v>1118</v>
      </c>
      <c r="E58" s="89">
        <v>3020</v>
      </c>
      <c r="F58" t="s">
        <v>1098</v>
      </c>
      <c r="G58" s="89">
        <v>1</v>
      </c>
      <c r="H58" s="70">
        <v>0</v>
      </c>
      <c r="I58" s="70">
        <v>104</v>
      </c>
      <c r="J58" s="70">
        <v>0</v>
      </c>
      <c r="K58" s="70">
        <v>0</v>
      </c>
      <c r="L58" s="70">
        <v>0</v>
      </c>
      <c r="M58" s="70">
        <v>0</v>
      </c>
      <c r="N58" s="70">
        <v>0</v>
      </c>
      <c r="O58" s="70">
        <v>0</v>
      </c>
    </row>
    <row r="59" spans="1:15" x14ac:dyDescent="0.25">
      <c r="A59">
        <v>2019</v>
      </c>
      <c r="B59">
        <v>2018</v>
      </c>
      <c r="C59" t="s">
        <v>867</v>
      </c>
      <c r="D59" t="s">
        <v>1118</v>
      </c>
      <c r="E59" s="89">
        <v>3030</v>
      </c>
      <c r="F59" t="s">
        <v>1099</v>
      </c>
      <c r="G59" s="89">
        <v>1</v>
      </c>
      <c r="H59" s="70">
        <v>0</v>
      </c>
      <c r="I59" s="70">
        <v>20</v>
      </c>
      <c r="J59" s="70">
        <v>0</v>
      </c>
      <c r="K59" s="70">
        <v>0</v>
      </c>
      <c r="L59" s="70">
        <v>0</v>
      </c>
      <c r="M59" s="70">
        <v>0</v>
      </c>
      <c r="N59" s="70">
        <v>0</v>
      </c>
      <c r="O59" s="70">
        <v>0</v>
      </c>
    </row>
    <row r="60" spans="1:15" x14ac:dyDescent="0.25">
      <c r="A60">
        <v>2019</v>
      </c>
      <c r="B60">
        <v>2018</v>
      </c>
      <c r="C60" t="s">
        <v>867</v>
      </c>
      <c r="D60" t="s">
        <v>1118</v>
      </c>
      <c r="E60" s="89">
        <v>3040</v>
      </c>
      <c r="F60" t="s">
        <v>804</v>
      </c>
      <c r="G60" s="89">
        <v>1</v>
      </c>
      <c r="H60" s="70">
        <v>0</v>
      </c>
      <c r="I60" s="70">
        <v>0</v>
      </c>
      <c r="J60" s="70">
        <v>0</v>
      </c>
      <c r="K60" s="70">
        <v>7</v>
      </c>
      <c r="L60" s="70">
        <v>0</v>
      </c>
      <c r="M60" s="70">
        <v>0</v>
      </c>
      <c r="N60" s="70">
        <v>0</v>
      </c>
      <c r="O60" s="70">
        <v>0</v>
      </c>
    </row>
    <row r="61" spans="1:15" x14ac:dyDescent="0.25">
      <c r="A61">
        <v>2019</v>
      </c>
      <c r="B61">
        <v>2018</v>
      </c>
      <c r="C61" t="s">
        <v>867</v>
      </c>
      <c r="D61" t="s">
        <v>1118</v>
      </c>
      <c r="E61" s="89">
        <v>3060</v>
      </c>
      <c r="F61" t="s">
        <v>806</v>
      </c>
      <c r="G61" s="89">
        <v>1</v>
      </c>
      <c r="H61" s="70">
        <v>0</v>
      </c>
      <c r="I61" s="70">
        <v>0</v>
      </c>
      <c r="J61" s="70">
        <v>0</v>
      </c>
      <c r="K61" s="70">
        <v>1419</v>
      </c>
      <c r="L61" s="70">
        <v>0</v>
      </c>
      <c r="M61" s="70">
        <v>0</v>
      </c>
      <c r="N61" s="70">
        <v>0</v>
      </c>
      <c r="O61" s="70">
        <v>0</v>
      </c>
    </row>
    <row r="62" spans="1:15" x14ac:dyDescent="0.25">
      <c r="A62">
        <v>2019</v>
      </c>
      <c r="B62">
        <v>2018</v>
      </c>
      <c r="C62" t="s">
        <v>867</v>
      </c>
      <c r="D62" t="s">
        <v>1118</v>
      </c>
      <c r="E62" s="89">
        <v>3070</v>
      </c>
      <c r="F62" t="s">
        <v>807</v>
      </c>
      <c r="G62" s="89">
        <v>0</v>
      </c>
      <c r="H62" s="70">
        <v>0</v>
      </c>
      <c r="I62" s="70">
        <v>0</v>
      </c>
      <c r="J62" s="70">
        <v>11132</v>
      </c>
      <c r="K62" s="70">
        <v>35704</v>
      </c>
      <c r="L62" s="70">
        <v>0</v>
      </c>
      <c r="M62" s="70">
        <v>0</v>
      </c>
      <c r="N62" s="70">
        <v>0</v>
      </c>
      <c r="O62" s="70">
        <v>0</v>
      </c>
    </row>
    <row r="63" spans="1:15" x14ac:dyDescent="0.25">
      <c r="A63">
        <v>2019</v>
      </c>
      <c r="B63">
        <v>2018</v>
      </c>
      <c r="C63" t="s">
        <v>867</v>
      </c>
      <c r="D63" t="s">
        <v>1118</v>
      </c>
      <c r="E63" s="89">
        <v>4020</v>
      </c>
      <c r="F63" t="s">
        <v>801</v>
      </c>
      <c r="G63" s="89">
        <v>1</v>
      </c>
      <c r="H63" s="70">
        <v>7</v>
      </c>
      <c r="I63" s="70">
        <v>0</v>
      </c>
      <c r="J63" s="70">
        <v>0</v>
      </c>
      <c r="K63" s="70">
        <v>0</v>
      </c>
      <c r="L63" s="70">
        <v>0</v>
      </c>
      <c r="M63" s="70">
        <v>6</v>
      </c>
      <c r="N63" s="70">
        <v>0</v>
      </c>
      <c r="O63" s="70">
        <v>0</v>
      </c>
    </row>
    <row r="64" spans="1:15" x14ac:dyDescent="0.25">
      <c r="A64">
        <v>2019</v>
      </c>
      <c r="B64">
        <v>2018</v>
      </c>
      <c r="C64" t="s">
        <v>867</v>
      </c>
      <c r="D64" t="s">
        <v>1118</v>
      </c>
      <c r="E64" s="89">
        <v>4030</v>
      </c>
      <c r="F64" t="s">
        <v>808</v>
      </c>
      <c r="G64" s="89">
        <v>0</v>
      </c>
      <c r="H64" s="70">
        <v>1038</v>
      </c>
      <c r="I64" s="70">
        <v>0</v>
      </c>
      <c r="J64" s="70">
        <v>0</v>
      </c>
      <c r="K64" s="70">
        <v>0</v>
      </c>
      <c r="L64" s="70">
        <v>0</v>
      </c>
      <c r="M64" s="70">
        <v>793</v>
      </c>
      <c r="N64" s="70">
        <v>0</v>
      </c>
      <c r="O64" s="70">
        <v>0</v>
      </c>
    </row>
    <row r="65" spans="1:15" x14ac:dyDescent="0.25">
      <c r="A65">
        <v>2019</v>
      </c>
      <c r="B65">
        <v>2018</v>
      </c>
      <c r="C65" t="s">
        <v>867</v>
      </c>
      <c r="D65" t="s">
        <v>1118</v>
      </c>
      <c r="E65" s="89">
        <v>4040</v>
      </c>
      <c r="F65" t="s">
        <v>802</v>
      </c>
      <c r="G65" s="89">
        <v>0</v>
      </c>
      <c r="H65" s="70">
        <v>663</v>
      </c>
      <c r="I65" s="70">
        <v>0</v>
      </c>
      <c r="J65" s="70">
        <v>0</v>
      </c>
      <c r="K65" s="70">
        <v>0</v>
      </c>
      <c r="L65" s="70">
        <v>0</v>
      </c>
      <c r="M65" s="70">
        <v>461</v>
      </c>
      <c r="N65" s="70">
        <v>0</v>
      </c>
      <c r="O65" s="70">
        <v>0</v>
      </c>
    </row>
    <row r="66" spans="1:15" x14ac:dyDescent="0.25">
      <c r="A66">
        <v>2019</v>
      </c>
      <c r="B66">
        <v>2018</v>
      </c>
      <c r="C66" t="s">
        <v>80</v>
      </c>
      <c r="D66" t="s">
        <v>1119</v>
      </c>
      <c r="E66" s="89">
        <v>2300</v>
      </c>
      <c r="F66" t="s">
        <v>1097</v>
      </c>
      <c r="G66" s="89">
        <v>0</v>
      </c>
      <c r="H66" s="70">
        <v>11</v>
      </c>
      <c r="I66" s="70">
        <v>0</v>
      </c>
      <c r="J66" s="70">
        <v>0</v>
      </c>
      <c r="K66" s="70">
        <v>0</v>
      </c>
      <c r="L66" s="70">
        <v>0</v>
      </c>
      <c r="M66" s="70">
        <v>8</v>
      </c>
      <c r="N66" s="70">
        <v>0</v>
      </c>
      <c r="O66" s="70">
        <v>0</v>
      </c>
    </row>
    <row r="67" spans="1:15" x14ac:dyDescent="0.25">
      <c r="A67">
        <v>2019</v>
      </c>
      <c r="B67">
        <v>2018</v>
      </c>
      <c r="C67" t="s">
        <v>80</v>
      </c>
      <c r="D67" t="s">
        <v>1119</v>
      </c>
      <c r="E67" s="89">
        <v>3010</v>
      </c>
      <c r="F67" t="s">
        <v>803</v>
      </c>
      <c r="G67" s="89">
        <v>1</v>
      </c>
      <c r="H67" s="70">
        <v>0</v>
      </c>
      <c r="I67" s="70">
        <v>234</v>
      </c>
      <c r="J67" s="70">
        <v>42</v>
      </c>
      <c r="K67" s="70">
        <v>876</v>
      </c>
      <c r="L67" s="70">
        <v>0</v>
      </c>
      <c r="M67" s="70">
        <v>0</v>
      </c>
      <c r="N67" s="70">
        <v>0</v>
      </c>
      <c r="O67" s="70">
        <v>0</v>
      </c>
    </row>
    <row r="68" spans="1:15" x14ac:dyDescent="0.25">
      <c r="A68">
        <v>2019</v>
      </c>
      <c r="B68">
        <v>2018</v>
      </c>
      <c r="C68" t="s">
        <v>80</v>
      </c>
      <c r="D68" t="s">
        <v>1119</v>
      </c>
      <c r="E68" s="89">
        <v>3020</v>
      </c>
      <c r="F68" t="s">
        <v>1098</v>
      </c>
      <c r="G68" s="89">
        <v>1</v>
      </c>
      <c r="H68" s="70">
        <v>0</v>
      </c>
      <c r="I68" s="70">
        <v>131693</v>
      </c>
      <c r="J68" s="70">
        <v>0</v>
      </c>
      <c r="K68" s="70">
        <v>0</v>
      </c>
      <c r="L68" s="70">
        <v>0</v>
      </c>
      <c r="M68" s="70">
        <v>0</v>
      </c>
      <c r="N68" s="70">
        <v>0</v>
      </c>
      <c r="O68" s="70">
        <v>0</v>
      </c>
    </row>
    <row r="69" spans="1:15" x14ac:dyDescent="0.25">
      <c r="A69">
        <v>2019</v>
      </c>
      <c r="B69">
        <v>2018</v>
      </c>
      <c r="C69" t="s">
        <v>80</v>
      </c>
      <c r="D69" t="s">
        <v>1119</v>
      </c>
      <c r="E69" s="89">
        <v>3030</v>
      </c>
      <c r="F69" t="s">
        <v>1099</v>
      </c>
      <c r="G69" s="89">
        <v>1</v>
      </c>
      <c r="H69" s="70">
        <v>0</v>
      </c>
      <c r="I69" s="70">
        <v>243</v>
      </c>
      <c r="J69" s="70">
        <v>0</v>
      </c>
      <c r="K69" s="70">
        <v>0</v>
      </c>
      <c r="L69" s="70">
        <v>0</v>
      </c>
      <c r="M69" s="70">
        <v>0</v>
      </c>
      <c r="N69" s="70">
        <v>0</v>
      </c>
      <c r="O69" s="70">
        <v>0</v>
      </c>
    </row>
    <row r="70" spans="1:15" x14ac:dyDescent="0.25">
      <c r="A70">
        <v>2019</v>
      </c>
      <c r="B70">
        <v>2018</v>
      </c>
      <c r="C70" t="s">
        <v>80</v>
      </c>
      <c r="D70" t="s">
        <v>1119</v>
      </c>
      <c r="E70" s="89">
        <v>3040</v>
      </c>
      <c r="F70" t="s">
        <v>804</v>
      </c>
      <c r="G70" s="89">
        <v>1</v>
      </c>
      <c r="H70" s="70">
        <v>0</v>
      </c>
      <c r="I70" s="70">
        <v>0</v>
      </c>
      <c r="J70" s="70">
        <v>90</v>
      </c>
      <c r="K70" s="70">
        <v>1572</v>
      </c>
      <c r="L70" s="70">
        <v>0</v>
      </c>
      <c r="M70" s="70">
        <v>0</v>
      </c>
      <c r="N70" s="70">
        <v>0</v>
      </c>
      <c r="O70" s="70">
        <v>0</v>
      </c>
    </row>
    <row r="71" spans="1:15" x14ac:dyDescent="0.25">
      <c r="A71">
        <v>2019</v>
      </c>
      <c r="B71">
        <v>2018</v>
      </c>
      <c r="C71" t="s">
        <v>80</v>
      </c>
      <c r="D71" t="s">
        <v>1119</v>
      </c>
      <c r="E71" s="89">
        <v>3050</v>
      </c>
      <c r="F71" t="s">
        <v>1100</v>
      </c>
      <c r="G71" s="89">
        <v>1</v>
      </c>
      <c r="H71" s="70">
        <v>0</v>
      </c>
      <c r="I71" s="70">
        <v>0</v>
      </c>
      <c r="J71" s="70">
        <v>1</v>
      </c>
      <c r="K71" s="70">
        <v>0</v>
      </c>
      <c r="L71" s="70">
        <v>0</v>
      </c>
      <c r="M71" s="70">
        <v>0</v>
      </c>
      <c r="N71" s="70">
        <v>0</v>
      </c>
      <c r="O71" s="70">
        <v>0</v>
      </c>
    </row>
    <row r="72" spans="1:15" x14ac:dyDescent="0.25">
      <c r="A72">
        <v>2019</v>
      </c>
      <c r="B72">
        <v>2018</v>
      </c>
      <c r="C72" t="s">
        <v>80</v>
      </c>
      <c r="D72" t="s">
        <v>1119</v>
      </c>
      <c r="E72" s="89">
        <v>3051</v>
      </c>
      <c r="F72" t="s">
        <v>1101</v>
      </c>
      <c r="G72" s="89">
        <v>1</v>
      </c>
      <c r="H72" s="70">
        <v>0</v>
      </c>
      <c r="I72" s="70">
        <v>0</v>
      </c>
      <c r="J72" s="70">
        <v>7</v>
      </c>
      <c r="K72" s="70">
        <v>0</v>
      </c>
      <c r="L72" s="70">
        <v>0</v>
      </c>
      <c r="M72" s="70">
        <v>0</v>
      </c>
      <c r="N72" s="70">
        <v>0</v>
      </c>
      <c r="O72" s="70">
        <v>0</v>
      </c>
    </row>
    <row r="73" spans="1:15" x14ac:dyDescent="0.25">
      <c r="A73">
        <v>2019</v>
      </c>
      <c r="B73">
        <v>2018</v>
      </c>
      <c r="C73" t="s">
        <v>80</v>
      </c>
      <c r="D73" t="s">
        <v>1119</v>
      </c>
      <c r="E73" s="89">
        <v>3052</v>
      </c>
      <c r="F73" t="s">
        <v>805</v>
      </c>
      <c r="G73" s="89">
        <v>1</v>
      </c>
      <c r="H73" s="70">
        <v>0</v>
      </c>
      <c r="I73" s="70">
        <v>0</v>
      </c>
      <c r="J73" s="70">
        <v>90</v>
      </c>
      <c r="K73" s="70">
        <v>0</v>
      </c>
      <c r="L73" s="70">
        <v>0</v>
      </c>
      <c r="M73" s="70">
        <v>0</v>
      </c>
      <c r="N73" s="70">
        <v>0</v>
      </c>
      <c r="O73" s="70">
        <v>0</v>
      </c>
    </row>
    <row r="74" spans="1:15" x14ac:dyDescent="0.25">
      <c r="A74">
        <v>2019</v>
      </c>
      <c r="B74">
        <v>2018</v>
      </c>
      <c r="C74" t="s">
        <v>80</v>
      </c>
      <c r="D74" t="s">
        <v>1119</v>
      </c>
      <c r="E74" s="89">
        <v>3060</v>
      </c>
      <c r="F74" t="s">
        <v>806</v>
      </c>
      <c r="G74" s="89">
        <v>1</v>
      </c>
      <c r="H74" s="70">
        <v>0</v>
      </c>
      <c r="I74" s="70">
        <v>0</v>
      </c>
      <c r="J74" s="70">
        <v>140</v>
      </c>
      <c r="K74" s="70">
        <v>24084</v>
      </c>
      <c r="L74" s="70">
        <v>0</v>
      </c>
      <c r="M74" s="70">
        <v>0</v>
      </c>
      <c r="N74" s="70">
        <v>0</v>
      </c>
      <c r="O74" s="70">
        <v>0</v>
      </c>
    </row>
    <row r="75" spans="1:15" x14ac:dyDescent="0.25">
      <c r="A75">
        <v>2019</v>
      </c>
      <c r="B75">
        <v>2018</v>
      </c>
      <c r="C75" t="s">
        <v>80</v>
      </c>
      <c r="D75" t="s">
        <v>1119</v>
      </c>
      <c r="E75" s="89">
        <v>3070</v>
      </c>
      <c r="F75" t="s">
        <v>807</v>
      </c>
      <c r="G75" s="89">
        <v>0</v>
      </c>
      <c r="H75" s="70">
        <v>0</v>
      </c>
      <c r="I75" s="70">
        <v>0</v>
      </c>
      <c r="J75" s="70">
        <v>224545</v>
      </c>
      <c r="K75" s="70">
        <v>601229</v>
      </c>
      <c r="L75" s="70">
        <v>0</v>
      </c>
      <c r="M75" s="70">
        <v>0</v>
      </c>
      <c r="N75" s="70">
        <v>0</v>
      </c>
      <c r="O75" s="70">
        <v>0</v>
      </c>
    </row>
    <row r="76" spans="1:15" x14ac:dyDescent="0.25">
      <c r="A76">
        <v>2019</v>
      </c>
      <c r="B76">
        <v>2018</v>
      </c>
      <c r="C76" t="s">
        <v>80</v>
      </c>
      <c r="D76" t="s">
        <v>1119</v>
      </c>
      <c r="E76" s="89">
        <v>4000</v>
      </c>
      <c r="F76" t="s">
        <v>1102</v>
      </c>
      <c r="G76" s="89">
        <v>1</v>
      </c>
      <c r="H76" s="70">
        <v>33</v>
      </c>
      <c r="I76" s="70">
        <v>0</v>
      </c>
      <c r="J76" s="70">
        <v>0</v>
      </c>
      <c r="K76" s="70">
        <v>0</v>
      </c>
      <c r="L76" s="70">
        <v>0</v>
      </c>
      <c r="M76" s="70">
        <v>35</v>
      </c>
      <c r="N76" s="70">
        <v>0</v>
      </c>
      <c r="O76" s="70">
        <v>0</v>
      </c>
    </row>
    <row r="77" spans="1:15" x14ac:dyDescent="0.25">
      <c r="A77">
        <v>2019</v>
      </c>
      <c r="B77">
        <v>2018</v>
      </c>
      <c r="C77" t="s">
        <v>80</v>
      </c>
      <c r="D77" t="s">
        <v>1119</v>
      </c>
      <c r="E77" s="89">
        <v>4020</v>
      </c>
      <c r="F77" t="s">
        <v>801</v>
      </c>
      <c r="G77" s="89">
        <v>1</v>
      </c>
      <c r="H77" s="70">
        <v>93</v>
      </c>
      <c r="I77" s="70">
        <v>0</v>
      </c>
      <c r="J77" s="70">
        <v>0</v>
      </c>
      <c r="K77" s="70">
        <v>0</v>
      </c>
      <c r="L77" s="70">
        <v>0</v>
      </c>
      <c r="M77" s="70">
        <v>89</v>
      </c>
      <c r="N77" s="70">
        <v>0</v>
      </c>
      <c r="O77" s="70">
        <v>0</v>
      </c>
    </row>
    <row r="78" spans="1:15" x14ac:dyDescent="0.25">
      <c r="A78">
        <v>2019</v>
      </c>
      <c r="B78">
        <v>2018</v>
      </c>
      <c r="C78" t="s">
        <v>80</v>
      </c>
      <c r="D78" t="s">
        <v>1119</v>
      </c>
      <c r="E78" s="89">
        <v>4030</v>
      </c>
      <c r="F78" t="s">
        <v>808</v>
      </c>
      <c r="G78" s="89">
        <v>0</v>
      </c>
      <c r="H78" s="70">
        <v>18721</v>
      </c>
      <c r="I78" s="70">
        <v>0</v>
      </c>
      <c r="J78" s="70">
        <v>0</v>
      </c>
      <c r="K78" s="70">
        <v>0</v>
      </c>
      <c r="L78" s="70">
        <v>0</v>
      </c>
      <c r="M78" s="70">
        <v>17252</v>
      </c>
      <c r="N78" s="70">
        <v>0</v>
      </c>
      <c r="O78" s="70">
        <v>0</v>
      </c>
    </row>
    <row r="79" spans="1:15" x14ac:dyDescent="0.25">
      <c r="A79">
        <v>2019</v>
      </c>
      <c r="B79">
        <v>2018</v>
      </c>
      <c r="C79" t="s">
        <v>80</v>
      </c>
      <c r="D79" t="s">
        <v>1119</v>
      </c>
      <c r="E79" s="89">
        <v>4040</v>
      </c>
      <c r="F79" t="s">
        <v>802</v>
      </c>
      <c r="G79" s="89">
        <v>0</v>
      </c>
      <c r="H79" s="70">
        <v>3246</v>
      </c>
      <c r="I79" s="70">
        <v>0</v>
      </c>
      <c r="J79" s="70">
        <v>0</v>
      </c>
      <c r="K79" s="70">
        <v>0</v>
      </c>
      <c r="L79" s="70">
        <v>0</v>
      </c>
      <c r="M79" s="70">
        <v>2271</v>
      </c>
      <c r="N79" s="70">
        <v>0</v>
      </c>
      <c r="O79" s="70">
        <v>0</v>
      </c>
    </row>
    <row r="80" spans="1:15" x14ac:dyDescent="0.25">
      <c r="A80">
        <v>2019</v>
      </c>
      <c r="B80">
        <v>2018</v>
      </c>
      <c r="C80" t="s">
        <v>80</v>
      </c>
      <c r="D80" t="s">
        <v>1119</v>
      </c>
      <c r="E80" s="89">
        <v>5010</v>
      </c>
      <c r="F80" t="s">
        <v>1103</v>
      </c>
      <c r="G80" s="89">
        <v>1</v>
      </c>
      <c r="H80" s="70">
        <v>0</v>
      </c>
      <c r="I80" s="70">
        <v>0</v>
      </c>
      <c r="J80" s="70">
        <v>0</v>
      </c>
      <c r="K80" s="70">
        <v>0</v>
      </c>
      <c r="L80" s="70">
        <v>0</v>
      </c>
      <c r="M80" s="70">
        <v>10</v>
      </c>
      <c r="N80" s="70">
        <v>0</v>
      </c>
      <c r="O80" s="70">
        <v>0</v>
      </c>
    </row>
    <row r="81" spans="1:15" x14ac:dyDescent="0.25">
      <c r="A81">
        <v>2019</v>
      </c>
      <c r="B81">
        <v>2019</v>
      </c>
      <c r="C81" t="s">
        <v>77</v>
      </c>
      <c r="D81" t="s">
        <v>1115</v>
      </c>
      <c r="E81" s="89">
        <v>3010</v>
      </c>
      <c r="F81" t="s">
        <v>803</v>
      </c>
      <c r="G81" s="89">
        <v>1</v>
      </c>
      <c r="H81" s="70">
        <v>0</v>
      </c>
      <c r="I81" s="70">
        <v>3216</v>
      </c>
      <c r="J81" s="70">
        <v>615</v>
      </c>
      <c r="K81" s="70">
        <v>12010</v>
      </c>
      <c r="L81" s="70">
        <v>923</v>
      </c>
      <c r="M81" s="70">
        <v>0</v>
      </c>
      <c r="N81" s="70">
        <v>0</v>
      </c>
      <c r="O81" s="70">
        <v>0</v>
      </c>
    </row>
    <row r="82" spans="1:15" x14ac:dyDescent="0.25">
      <c r="A82">
        <v>2019</v>
      </c>
      <c r="B82">
        <v>2019</v>
      </c>
      <c r="C82" t="s">
        <v>77</v>
      </c>
      <c r="D82" t="s">
        <v>1115</v>
      </c>
      <c r="E82" s="89">
        <v>3020</v>
      </c>
      <c r="F82" t="s">
        <v>1098</v>
      </c>
      <c r="G82" s="89">
        <v>1</v>
      </c>
      <c r="H82" s="70">
        <v>0</v>
      </c>
      <c r="I82" s="70">
        <v>3777</v>
      </c>
      <c r="J82" s="70">
        <v>0</v>
      </c>
      <c r="K82" s="70">
        <v>0</v>
      </c>
      <c r="L82" s="70">
        <v>0</v>
      </c>
      <c r="M82" s="70">
        <v>0</v>
      </c>
      <c r="N82" s="70">
        <v>0</v>
      </c>
      <c r="O82" s="70">
        <v>0</v>
      </c>
    </row>
    <row r="83" spans="1:15" x14ac:dyDescent="0.25">
      <c r="A83">
        <v>2019</v>
      </c>
      <c r="B83">
        <v>2019</v>
      </c>
      <c r="C83" t="s">
        <v>77</v>
      </c>
      <c r="D83" t="s">
        <v>1115</v>
      </c>
      <c r="E83" s="89">
        <v>3030</v>
      </c>
      <c r="F83" t="s">
        <v>1099</v>
      </c>
      <c r="G83" s="89">
        <v>1</v>
      </c>
      <c r="H83" s="70">
        <v>0</v>
      </c>
      <c r="I83" s="70">
        <v>81</v>
      </c>
      <c r="J83" s="70">
        <v>0</v>
      </c>
      <c r="K83" s="70">
        <v>0</v>
      </c>
      <c r="L83" s="70">
        <v>0</v>
      </c>
      <c r="M83" s="70">
        <v>0</v>
      </c>
      <c r="N83" s="70">
        <v>0</v>
      </c>
      <c r="O83" s="70">
        <v>0</v>
      </c>
    </row>
    <row r="84" spans="1:15" x14ac:dyDescent="0.25">
      <c r="A84">
        <v>2019</v>
      </c>
      <c r="B84">
        <v>2019</v>
      </c>
      <c r="C84" t="s">
        <v>77</v>
      </c>
      <c r="D84" t="s">
        <v>1115</v>
      </c>
      <c r="E84" s="89">
        <v>3040</v>
      </c>
      <c r="F84" t="s">
        <v>804</v>
      </c>
      <c r="G84" s="89">
        <v>1</v>
      </c>
      <c r="H84" s="70">
        <v>0</v>
      </c>
      <c r="I84" s="70">
        <v>0</v>
      </c>
      <c r="J84" s="70">
        <v>65</v>
      </c>
      <c r="K84" s="70">
        <v>6636</v>
      </c>
      <c r="L84" s="70">
        <v>0</v>
      </c>
      <c r="M84" s="70">
        <v>0</v>
      </c>
      <c r="N84" s="70">
        <v>0</v>
      </c>
      <c r="O84" s="70">
        <v>0</v>
      </c>
    </row>
    <row r="85" spans="1:15" x14ac:dyDescent="0.25">
      <c r="A85">
        <v>2019</v>
      </c>
      <c r="B85">
        <v>2019</v>
      </c>
      <c r="C85" t="s">
        <v>77</v>
      </c>
      <c r="D85" t="s">
        <v>1115</v>
      </c>
      <c r="E85" s="89">
        <v>3050</v>
      </c>
      <c r="F85" t="s">
        <v>1100</v>
      </c>
      <c r="G85" s="89">
        <v>1</v>
      </c>
      <c r="H85" s="70">
        <v>0</v>
      </c>
      <c r="I85" s="70">
        <v>0</v>
      </c>
      <c r="J85" s="70">
        <v>7</v>
      </c>
      <c r="K85" s="70">
        <v>0</v>
      </c>
      <c r="L85" s="70">
        <v>0</v>
      </c>
      <c r="M85" s="70">
        <v>0</v>
      </c>
      <c r="N85" s="70">
        <v>0</v>
      </c>
      <c r="O85" s="70">
        <v>0</v>
      </c>
    </row>
    <row r="86" spans="1:15" x14ac:dyDescent="0.25">
      <c r="A86">
        <v>2019</v>
      </c>
      <c r="B86">
        <v>2019</v>
      </c>
      <c r="C86" t="s">
        <v>77</v>
      </c>
      <c r="D86" t="s">
        <v>1115</v>
      </c>
      <c r="E86" s="89">
        <v>3051</v>
      </c>
      <c r="F86" t="s">
        <v>1101</v>
      </c>
      <c r="G86" s="89">
        <v>1</v>
      </c>
      <c r="H86" s="70">
        <v>0</v>
      </c>
      <c r="I86" s="70">
        <v>0</v>
      </c>
      <c r="J86" s="70">
        <v>18</v>
      </c>
      <c r="K86" s="70">
        <v>0</v>
      </c>
      <c r="L86" s="70">
        <v>0</v>
      </c>
      <c r="M86" s="70">
        <v>0</v>
      </c>
      <c r="N86" s="70">
        <v>0</v>
      </c>
      <c r="O86" s="70">
        <v>0</v>
      </c>
    </row>
    <row r="87" spans="1:15" x14ac:dyDescent="0.25">
      <c r="A87">
        <v>2019</v>
      </c>
      <c r="B87">
        <v>2019</v>
      </c>
      <c r="C87" t="s">
        <v>77</v>
      </c>
      <c r="D87" t="s">
        <v>1115</v>
      </c>
      <c r="E87" s="89">
        <v>3052</v>
      </c>
      <c r="F87" t="s">
        <v>805</v>
      </c>
      <c r="G87" s="89">
        <v>1</v>
      </c>
      <c r="H87" s="70">
        <v>0</v>
      </c>
      <c r="I87" s="70">
        <v>0</v>
      </c>
      <c r="J87" s="70">
        <v>73</v>
      </c>
      <c r="K87" s="70">
        <v>0</v>
      </c>
      <c r="L87" s="70">
        <v>0</v>
      </c>
      <c r="M87" s="70">
        <v>0</v>
      </c>
      <c r="N87" s="70">
        <v>0</v>
      </c>
      <c r="O87" s="70">
        <v>0</v>
      </c>
    </row>
    <row r="88" spans="1:15" x14ac:dyDescent="0.25">
      <c r="A88">
        <v>2019</v>
      </c>
      <c r="B88">
        <v>2019</v>
      </c>
      <c r="C88" t="s">
        <v>77</v>
      </c>
      <c r="D88" t="s">
        <v>1115</v>
      </c>
      <c r="E88" s="89">
        <v>3060</v>
      </c>
      <c r="F88" t="s">
        <v>806</v>
      </c>
      <c r="G88" s="89">
        <v>1</v>
      </c>
      <c r="H88" s="70">
        <v>0</v>
      </c>
      <c r="I88" s="70">
        <v>0</v>
      </c>
      <c r="J88" s="70">
        <v>76</v>
      </c>
      <c r="K88" s="70">
        <v>33419</v>
      </c>
      <c r="L88" s="70">
        <v>0</v>
      </c>
      <c r="M88" s="70">
        <v>0</v>
      </c>
      <c r="N88" s="70">
        <v>0</v>
      </c>
      <c r="O88" s="70">
        <v>0</v>
      </c>
    </row>
    <row r="89" spans="1:15" x14ac:dyDescent="0.25">
      <c r="A89">
        <v>2019</v>
      </c>
      <c r="B89">
        <v>2019</v>
      </c>
      <c r="C89" t="s">
        <v>77</v>
      </c>
      <c r="D89" t="s">
        <v>1115</v>
      </c>
      <c r="E89" s="89">
        <v>3070</v>
      </c>
      <c r="F89" t="s">
        <v>807</v>
      </c>
      <c r="G89" s="89">
        <v>0</v>
      </c>
      <c r="H89" s="70">
        <v>0</v>
      </c>
      <c r="I89" s="70">
        <v>0</v>
      </c>
      <c r="J89" s="70">
        <v>320325</v>
      </c>
      <c r="K89" s="70">
        <v>656230</v>
      </c>
      <c r="L89" s="70">
        <v>0</v>
      </c>
      <c r="M89" s="70">
        <v>0</v>
      </c>
      <c r="N89" s="70">
        <v>0</v>
      </c>
      <c r="O89" s="70">
        <v>0</v>
      </c>
    </row>
    <row r="90" spans="1:15" x14ac:dyDescent="0.25">
      <c r="A90">
        <v>2019</v>
      </c>
      <c r="B90">
        <v>2019</v>
      </c>
      <c r="C90" t="s">
        <v>77</v>
      </c>
      <c r="D90" t="s">
        <v>1115</v>
      </c>
      <c r="E90" s="89">
        <v>4000</v>
      </c>
      <c r="F90" t="s">
        <v>1102</v>
      </c>
      <c r="G90" s="89">
        <v>1</v>
      </c>
      <c r="H90" s="70">
        <v>105</v>
      </c>
      <c r="I90" s="70">
        <v>0</v>
      </c>
      <c r="J90" s="70">
        <v>0</v>
      </c>
      <c r="K90" s="70">
        <v>0</v>
      </c>
      <c r="L90" s="70">
        <v>0</v>
      </c>
      <c r="M90" s="70">
        <v>120</v>
      </c>
      <c r="N90" s="70">
        <v>0</v>
      </c>
      <c r="O90" s="70">
        <v>0</v>
      </c>
    </row>
    <row r="91" spans="1:15" x14ac:dyDescent="0.25">
      <c r="A91">
        <v>2019</v>
      </c>
      <c r="B91">
        <v>2019</v>
      </c>
      <c r="C91" t="s">
        <v>77</v>
      </c>
      <c r="D91" t="s">
        <v>1115</v>
      </c>
      <c r="E91" s="89">
        <v>4020</v>
      </c>
      <c r="F91" t="s">
        <v>801</v>
      </c>
      <c r="G91" s="89">
        <v>1</v>
      </c>
      <c r="H91" s="70">
        <v>298</v>
      </c>
      <c r="I91" s="70">
        <v>0</v>
      </c>
      <c r="J91" s="70">
        <v>0</v>
      </c>
      <c r="K91" s="70">
        <v>0</v>
      </c>
      <c r="L91" s="70">
        <v>0</v>
      </c>
      <c r="M91" s="70">
        <v>262</v>
      </c>
      <c r="N91" s="70">
        <v>0</v>
      </c>
      <c r="O91" s="70">
        <v>0</v>
      </c>
    </row>
    <row r="92" spans="1:15" x14ac:dyDescent="0.25">
      <c r="A92">
        <v>2019</v>
      </c>
      <c r="B92">
        <v>2019</v>
      </c>
      <c r="C92" t="s">
        <v>77</v>
      </c>
      <c r="D92" t="s">
        <v>1115</v>
      </c>
      <c r="E92" s="89">
        <v>4030</v>
      </c>
      <c r="F92" t="s">
        <v>808</v>
      </c>
      <c r="G92" s="89">
        <v>0</v>
      </c>
      <c r="H92" s="70">
        <v>52605</v>
      </c>
      <c r="I92" s="70">
        <v>0</v>
      </c>
      <c r="J92" s="70">
        <v>0</v>
      </c>
      <c r="K92" s="70">
        <v>0</v>
      </c>
      <c r="L92" s="70">
        <v>0</v>
      </c>
      <c r="M92" s="70">
        <v>39579</v>
      </c>
      <c r="N92" s="70">
        <v>0</v>
      </c>
      <c r="O92" s="70">
        <v>0</v>
      </c>
    </row>
    <row r="93" spans="1:15" x14ac:dyDescent="0.25">
      <c r="A93">
        <v>2019</v>
      </c>
      <c r="B93">
        <v>2019</v>
      </c>
      <c r="C93" t="s">
        <v>77</v>
      </c>
      <c r="D93" t="s">
        <v>1115</v>
      </c>
      <c r="E93" s="89">
        <v>4040</v>
      </c>
      <c r="F93" t="s">
        <v>802</v>
      </c>
      <c r="G93" s="89">
        <v>0</v>
      </c>
      <c r="H93" s="70">
        <v>23544</v>
      </c>
      <c r="I93" s="70">
        <v>0</v>
      </c>
      <c r="J93" s="70">
        <v>0</v>
      </c>
      <c r="K93" s="70">
        <v>0</v>
      </c>
      <c r="L93" s="70">
        <v>0</v>
      </c>
      <c r="M93" s="70">
        <v>5099</v>
      </c>
      <c r="N93" s="70">
        <v>0</v>
      </c>
      <c r="O93" s="70">
        <v>0</v>
      </c>
    </row>
    <row r="94" spans="1:15" x14ac:dyDescent="0.25">
      <c r="A94">
        <v>2019</v>
      </c>
      <c r="B94">
        <v>2019</v>
      </c>
      <c r="C94" t="s">
        <v>77</v>
      </c>
      <c r="D94" t="s">
        <v>1115</v>
      </c>
      <c r="E94" s="89">
        <v>5010</v>
      </c>
      <c r="F94" t="s">
        <v>1103</v>
      </c>
      <c r="G94" s="89">
        <v>1</v>
      </c>
      <c r="H94" s="70">
        <v>520</v>
      </c>
      <c r="I94" s="70">
        <v>0</v>
      </c>
      <c r="J94" s="70">
        <v>0</v>
      </c>
      <c r="K94" s="70">
        <v>0</v>
      </c>
      <c r="L94" s="70">
        <v>0</v>
      </c>
      <c r="M94" s="70">
        <v>31</v>
      </c>
      <c r="N94" s="70">
        <v>0</v>
      </c>
      <c r="O94" s="70">
        <v>0</v>
      </c>
    </row>
    <row r="95" spans="1:15" x14ac:dyDescent="0.25">
      <c r="A95">
        <v>2019</v>
      </c>
      <c r="B95">
        <v>2019</v>
      </c>
      <c r="C95" t="s">
        <v>77</v>
      </c>
      <c r="D95" t="s">
        <v>1115</v>
      </c>
      <c r="E95" s="89">
        <v>5020</v>
      </c>
      <c r="F95" t="s">
        <v>1104</v>
      </c>
      <c r="G95" s="89">
        <v>0</v>
      </c>
      <c r="H95" s="70">
        <v>11</v>
      </c>
      <c r="I95" s="70">
        <v>0</v>
      </c>
      <c r="J95" s="70">
        <v>0</v>
      </c>
      <c r="K95" s="70">
        <v>0</v>
      </c>
      <c r="L95" s="70">
        <v>0</v>
      </c>
      <c r="M95" s="70">
        <v>9</v>
      </c>
      <c r="N95" s="70">
        <v>0</v>
      </c>
      <c r="O95" s="70">
        <v>0</v>
      </c>
    </row>
    <row r="96" spans="1:15" x14ac:dyDescent="0.25">
      <c r="A96">
        <v>2019</v>
      </c>
      <c r="B96">
        <v>2019</v>
      </c>
      <c r="C96" t="s">
        <v>77</v>
      </c>
      <c r="D96" t="s">
        <v>1115</v>
      </c>
      <c r="E96" s="89">
        <v>5050</v>
      </c>
      <c r="F96" t="s">
        <v>810</v>
      </c>
      <c r="G96" s="89">
        <v>0</v>
      </c>
      <c r="H96" s="70">
        <v>0</v>
      </c>
      <c r="I96" s="70">
        <v>0</v>
      </c>
      <c r="J96" s="70">
        <v>0</v>
      </c>
      <c r="K96" s="70">
        <v>0</v>
      </c>
      <c r="L96" s="70">
        <v>462</v>
      </c>
      <c r="M96" s="70">
        <v>0</v>
      </c>
      <c r="N96" s="70">
        <v>0</v>
      </c>
      <c r="O96" s="70">
        <v>0</v>
      </c>
    </row>
    <row r="97" spans="1:15" x14ac:dyDescent="0.25">
      <c r="A97">
        <v>2019</v>
      </c>
      <c r="B97">
        <v>2019</v>
      </c>
      <c r="C97" t="s">
        <v>78</v>
      </c>
      <c r="D97" t="s">
        <v>1116</v>
      </c>
      <c r="E97" s="89">
        <v>2300</v>
      </c>
      <c r="F97" t="s">
        <v>1097</v>
      </c>
      <c r="G97" s="89">
        <v>0</v>
      </c>
      <c r="H97" s="70">
        <v>1</v>
      </c>
      <c r="I97" s="70">
        <v>0</v>
      </c>
      <c r="J97" s="70">
        <v>0</v>
      </c>
      <c r="K97" s="70">
        <v>0</v>
      </c>
      <c r="L97" s="70">
        <v>0</v>
      </c>
      <c r="M97" s="70">
        <v>1</v>
      </c>
      <c r="N97" s="70">
        <v>0</v>
      </c>
      <c r="O97" s="70">
        <v>0</v>
      </c>
    </row>
    <row r="98" spans="1:15" x14ac:dyDescent="0.25">
      <c r="A98">
        <v>2019</v>
      </c>
      <c r="B98">
        <v>2019</v>
      </c>
      <c r="C98" t="s">
        <v>78</v>
      </c>
      <c r="D98" t="s">
        <v>1116</v>
      </c>
      <c r="E98" s="89">
        <v>3010</v>
      </c>
      <c r="F98" t="s">
        <v>803</v>
      </c>
      <c r="G98" s="89">
        <v>1</v>
      </c>
      <c r="H98" s="70">
        <v>0</v>
      </c>
      <c r="I98" s="70">
        <v>284</v>
      </c>
      <c r="J98" s="70">
        <v>48</v>
      </c>
      <c r="K98" s="70">
        <v>1111</v>
      </c>
      <c r="L98" s="70">
        <v>101</v>
      </c>
      <c r="M98" s="70">
        <v>0</v>
      </c>
      <c r="N98" s="70">
        <v>0</v>
      </c>
      <c r="O98" s="70">
        <v>0</v>
      </c>
    </row>
    <row r="99" spans="1:15" x14ac:dyDescent="0.25">
      <c r="A99">
        <v>2019</v>
      </c>
      <c r="B99">
        <v>2019</v>
      </c>
      <c r="C99" t="s">
        <v>78</v>
      </c>
      <c r="D99" t="s">
        <v>1116</v>
      </c>
      <c r="E99" s="89">
        <v>3020</v>
      </c>
      <c r="F99" t="s">
        <v>1098</v>
      </c>
      <c r="G99" s="89">
        <v>1</v>
      </c>
      <c r="H99" s="70">
        <v>0</v>
      </c>
      <c r="I99" s="70">
        <v>14332</v>
      </c>
      <c r="J99" s="70">
        <v>0</v>
      </c>
      <c r="K99" s="70">
        <v>0</v>
      </c>
      <c r="L99" s="70">
        <v>0</v>
      </c>
      <c r="M99" s="70">
        <v>0</v>
      </c>
      <c r="N99" s="70">
        <v>0</v>
      </c>
      <c r="O99" s="70">
        <v>0</v>
      </c>
    </row>
    <row r="100" spans="1:15" x14ac:dyDescent="0.25">
      <c r="A100">
        <v>2019</v>
      </c>
      <c r="B100">
        <v>2019</v>
      </c>
      <c r="C100" t="s">
        <v>78</v>
      </c>
      <c r="D100" t="s">
        <v>1116</v>
      </c>
      <c r="E100" s="89">
        <v>3030</v>
      </c>
      <c r="F100" t="s">
        <v>1099</v>
      </c>
      <c r="G100" s="89">
        <v>1</v>
      </c>
      <c r="H100" s="70">
        <v>0</v>
      </c>
      <c r="I100" s="70">
        <v>24</v>
      </c>
      <c r="J100" s="70">
        <v>0</v>
      </c>
      <c r="K100" s="70">
        <v>0</v>
      </c>
      <c r="L100" s="70">
        <v>0</v>
      </c>
      <c r="M100" s="70">
        <v>0</v>
      </c>
      <c r="N100" s="70">
        <v>0</v>
      </c>
      <c r="O100" s="70">
        <v>0</v>
      </c>
    </row>
    <row r="101" spans="1:15" x14ac:dyDescent="0.25">
      <c r="A101">
        <v>2019</v>
      </c>
      <c r="B101">
        <v>2019</v>
      </c>
      <c r="C101" t="s">
        <v>78</v>
      </c>
      <c r="D101" t="s">
        <v>1116</v>
      </c>
      <c r="E101" s="89">
        <v>3040</v>
      </c>
      <c r="F101" t="s">
        <v>804</v>
      </c>
      <c r="G101" s="89">
        <v>1</v>
      </c>
      <c r="H101" s="70">
        <v>0</v>
      </c>
      <c r="I101" s="70">
        <v>0</v>
      </c>
      <c r="J101" s="70">
        <v>42</v>
      </c>
      <c r="K101" s="70">
        <v>1117</v>
      </c>
      <c r="L101" s="70">
        <v>0</v>
      </c>
      <c r="M101" s="70">
        <v>0</v>
      </c>
      <c r="N101" s="70">
        <v>0</v>
      </c>
      <c r="O101" s="70">
        <v>0</v>
      </c>
    </row>
    <row r="102" spans="1:15" x14ac:dyDescent="0.25">
      <c r="A102">
        <v>2019</v>
      </c>
      <c r="B102">
        <v>2019</v>
      </c>
      <c r="C102" t="s">
        <v>78</v>
      </c>
      <c r="D102" t="s">
        <v>1116</v>
      </c>
      <c r="E102" s="89">
        <v>3050</v>
      </c>
      <c r="F102" t="s">
        <v>1100</v>
      </c>
      <c r="G102" s="89">
        <v>1</v>
      </c>
      <c r="H102" s="70">
        <v>0</v>
      </c>
      <c r="I102" s="70">
        <v>0</v>
      </c>
      <c r="J102" s="70">
        <v>9</v>
      </c>
      <c r="K102" s="70">
        <v>0</v>
      </c>
      <c r="L102" s="70">
        <v>0</v>
      </c>
      <c r="M102" s="70">
        <v>0</v>
      </c>
      <c r="N102" s="70">
        <v>0</v>
      </c>
      <c r="O102" s="70">
        <v>0</v>
      </c>
    </row>
    <row r="103" spans="1:15" x14ac:dyDescent="0.25">
      <c r="A103">
        <v>2019</v>
      </c>
      <c r="B103">
        <v>2019</v>
      </c>
      <c r="C103" t="s">
        <v>78</v>
      </c>
      <c r="D103" t="s">
        <v>1116</v>
      </c>
      <c r="E103" s="89">
        <v>3051</v>
      </c>
      <c r="F103" t="s">
        <v>1101</v>
      </c>
      <c r="G103" s="89">
        <v>1</v>
      </c>
      <c r="H103" s="70">
        <v>0</v>
      </c>
      <c r="I103" s="70">
        <v>0</v>
      </c>
      <c r="J103" s="70">
        <v>2</v>
      </c>
      <c r="K103" s="70">
        <v>0</v>
      </c>
      <c r="L103" s="70">
        <v>0</v>
      </c>
      <c r="M103" s="70">
        <v>0</v>
      </c>
      <c r="N103" s="70">
        <v>0</v>
      </c>
      <c r="O103" s="70">
        <v>0</v>
      </c>
    </row>
    <row r="104" spans="1:15" x14ac:dyDescent="0.25">
      <c r="A104">
        <v>2019</v>
      </c>
      <c r="B104">
        <v>2019</v>
      </c>
      <c r="C104" t="s">
        <v>78</v>
      </c>
      <c r="D104" t="s">
        <v>1116</v>
      </c>
      <c r="E104" s="89">
        <v>3052</v>
      </c>
      <c r="F104" t="s">
        <v>805</v>
      </c>
      <c r="G104" s="89">
        <v>1</v>
      </c>
      <c r="H104" s="70">
        <v>0</v>
      </c>
      <c r="I104" s="70">
        <v>0</v>
      </c>
      <c r="J104" s="70">
        <v>15</v>
      </c>
      <c r="K104" s="70">
        <v>0</v>
      </c>
      <c r="L104" s="70">
        <v>0</v>
      </c>
      <c r="M104" s="70">
        <v>0</v>
      </c>
      <c r="N104" s="70">
        <v>0</v>
      </c>
      <c r="O104" s="70">
        <v>0</v>
      </c>
    </row>
    <row r="105" spans="1:15" x14ac:dyDescent="0.25">
      <c r="A105">
        <v>2019</v>
      </c>
      <c r="B105">
        <v>2019</v>
      </c>
      <c r="C105" t="s">
        <v>78</v>
      </c>
      <c r="D105" t="s">
        <v>1116</v>
      </c>
      <c r="E105" s="89">
        <v>3060</v>
      </c>
      <c r="F105" t="s">
        <v>806</v>
      </c>
      <c r="G105" s="89">
        <v>1</v>
      </c>
      <c r="H105" s="70">
        <v>0</v>
      </c>
      <c r="I105" s="70">
        <v>0</v>
      </c>
      <c r="J105" s="70">
        <v>95</v>
      </c>
      <c r="K105" s="70">
        <v>11839</v>
      </c>
      <c r="L105" s="70">
        <v>0</v>
      </c>
      <c r="M105" s="70">
        <v>0</v>
      </c>
      <c r="N105" s="70">
        <v>0</v>
      </c>
      <c r="O105" s="70">
        <v>0</v>
      </c>
    </row>
    <row r="106" spans="1:15" x14ac:dyDescent="0.25">
      <c r="A106">
        <v>2019</v>
      </c>
      <c r="B106">
        <v>2019</v>
      </c>
      <c r="C106" t="s">
        <v>78</v>
      </c>
      <c r="D106" t="s">
        <v>1116</v>
      </c>
      <c r="E106" s="89">
        <v>3070</v>
      </c>
      <c r="F106" t="s">
        <v>807</v>
      </c>
      <c r="G106" s="89">
        <v>0</v>
      </c>
      <c r="H106" s="70">
        <v>0</v>
      </c>
      <c r="I106" s="70">
        <v>0</v>
      </c>
      <c r="J106" s="70">
        <v>110553</v>
      </c>
      <c r="K106" s="70">
        <v>237876</v>
      </c>
      <c r="L106" s="70">
        <v>0</v>
      </c>
      <c r="M106" s="70">
        <v>0</v>
      </c>
      <c r="N106" s="70">
        <v>0</v>
      </c>
      <c r="O106" s="70">
        <v>0</v>
      </c>
    </row>
    <row r="107" spans="1:15" x14ac:dyDescent="0.25">
      <c r="A107">
        <v>2019</v>
      </c>
      <c r="B107">
        <v>2019</v>
      </c>
      <c r="C107" t="s">
        <v>78</v>
      </c>
      <c r="D107" t="s">
        <v>1116</v>
      </c>
      <c r="E107" s="89">
        <v>4020</v>
      </c>
      <c r="F107" t="s">
        <v>801</v>
      </c>
      <c r="G107" s="89">
        <v>1</v>
      </c>
      <c r="H107" s="70">
        <v>63</v>
      </c>
      <c r="I107" s="70">
        <v>0</v>
      </c>
      <c r="J107" s="70">
        <v>0</v>
      </c>
      <c r="K107" s="70">
        <v>0</v>
      </c>
      <c r="L107" s="70">
        <v>0</v>
      </c>
      <c r="M107" s="70">
        <v>45</v>
      </c>
      <c r="N107" s="70">
        <v>0</v>
      </c>
      <c r="O107" s="70">
        <v>0</v>
      </c>
    </row>
    <row r="108" spans="1:15" x14ac:dyDescent="0.25">
      <c r="A108">
        <v>2019</v>
      </c>
      <c r="B108">
        <v>2019</v>
      </c>
      <c r="C108" t="s">
        <v>78</v>
      </c>
      <c r="D108" t="s">
        <v>1116</v>
      </c>
      <c r="E108" s="89">
        <v>4030</v>
      </c>
      <c r="F108" t="s">
        <v>808</v>
      </c>
      <c r="G108" s="89">
        <v>0</v>
      </c>
      <c r="H108" s="70">
        <v>10252</v>
      </c>
      <c r="I108" s="70">
        <v>0</v>
      </c>
      <c r="J108" s="70">
        <v>0</v>
      </c>
      <c r="K108" s="70">
        <v>0</v>
      </c>
      <c r="L108" s="70">
        <v>0</v>
      </c>
      <c r="M108" s="70">
        <v>7573</v>
      </c>
      <c r="N108" s="70">
        <v>0</v>
      </c>
      <c r="O108" s="70">
        <v>0</v>
      </c>
    </row>
    <row r="109" spans="1:15" x14ac:dyDescent="0.25">
      <c r="A109">
        <v>2019</v>
      </c>
      <c r="B109">
        <v>2019</v>
      </c>
      <c r="C109" t="s">
        <v>78</v>
      </c>
      <c r="D109" t="s">
        <v>1116</v>
      </c>
      <c r="E109" s="89">
        <v>4040</v>
      </c>
      <c r="F109" t="s">
        <v>802</v>
      </c>
      <c r="G109" s="89">
        <v>0</v>
      </c>
      <c r="H109" s="70">
        <v>4408</v>
      </c>
      <c r="I109" s="70">
        <v>0</v>
      </c>
      <c r="J109" s="70">
        <v>0</v>
      </c>
      <c r="K109" s="70">
        <v>0</v>
      </c>
      <c r="L109" s="70">
        <v>0</v>
      </c>
      <c r="M109" s="70">
        <v>1241</v>
      </c>
      <c r="N109" s="70">
        <v>0</v>
      </c>
      <c r="O109" s="70">
        <v>0</v>
      </c>
    </row>
    <row r="110" spans="1:15" x14ac:dyDescent="0.25">
      <c r="A110">
        <v>2019</v>
      </c>
      <c r="B110">
        <v>2019</v>
      </c>
      <c r="C110" t="s">
        <v>78</v>
      </c>
      <c r="D110" t="s">
        <v>1116</v>
      </c>
      <c r="E110" s="89">
        <v>5010</v>
      </c>
      <c r="F110" t="s">
        <v>1103</v>
      </c>
      <c r="G110" s="89">
        <v>1</v>
      </c>
      <c r="H110" s="70">
        <v>38</v>
      </c>
      <c r="I110" s="70">
        <v>0</v>
      </c>
      <c r="J110" s="70">
        <v>0</v>
      </c>
      <c r="K110" s="70">
        <v>0</v>
      </c>
      <c r="L110" s="70">
        <v>0</v>
      </c>
      <c r="M110" s="70">
        <v>18</v>
      </c>
      <c r="N110" s="70">
        <v>0</v>
      </c>
      <c r="O110" s="70">
        <v>0</v>
      </c>
    </row>
    <row r="111" spans="1:15" x14ac:dyDescent="0.25">
      <c r="A111">
        <v>2019</v>
      </c>
      <c r="B111">
        <v>2019</v>
      </c>
      <c r="C111" t="s">
        <v>78</v>
      </c>
      <c r="D111" t="s">
        <v>1116</v>
      </c>
      <c r="E111" s="89">
        <v>5020</v>
      </c>
      <c r="F111" t="s">
        <v>1104</v>
      </c>
      <c r="G111" s="89">
        <v>0</v>
      </c>
      <c r="H111" s="70">
        <v>14</v>
      </c>
      <c r="I111" s="70">
        <v>0</v>
      </c>
      <c r="J111" s="70">
        <v>0</v>
      </c>
      <c r="K111" s="70">
        <v>0</v>
      </c>
      <c r="L111" s="70">
        <v>0</v>
      </c>
      <c r="M111" s="70">
        <v>12</v>
      </c>
      <c r="N111" s="70">
        <v>0</v>
      </c>
      <c r="O111" s="70">
        <v>0</v>
      </c>
    </row>
    <row r="112" spans="1:15" x14ac:dyDescent="0.25">
      <c r="A112">
        <v>2019</v>
      </c>
      <c r="B112">
        <v>2019</v>
      </c>
      <c r="C112" t="s">
        <v>78</v>
      </c>
      <c r="D112" t="s">
        <v>1116</v>
      </c>
      <c r="E112" s="89">
        <v>5050</v>
      </c>
      <c r="F112" t="s">
        <v>810</v>
      </c>
      <c r="G112" s="89">
        <v>0</v>
      </c>
      <c r="H112" s="70">
        <v>0</v>
      </c>
      <c r="I112" s="70">
        <v>0</v>
      </c>
      <c r="J112" s="70">
        <v>0</v>
      </c>
      <c r="K112" s="70">
        <v>0</v>
      </c>
      <c r="L112" s="70">
        <v>1411</v>
      </c>
      <c r="M112" s="70">
        <v>0</v>
      </c>
      <c r="N112" s="70">
        <v>0</v>
      </c>
      <c r="O112" s="70">
        <v>0</v>
      </c>
    </row>
    <row r="113" spans="1:15" x14ac:dyDescent="0.25">
      <c r="A113">
        <v>2019</v>
      </c>
      <c r="B113">
        <v>2019</v>
      </c>
      <c r="C113" t="s">
        <v>20</v>
      </c>
      <c r="D113" t="s">
        <v>899</v>
      </c>
      <c r="E113" s="89">
        <v>2300</v>
      </c>
      <c r="F113" t="s">
        <v>1097</v>
      </c>
      <c r="G113" s="89">
        <v>0</v>
      </c>
      <c r="H113" s="70">
        <v>15</v>
      </c>
      <c r="I113" s="70">
        <v>0</v>
      </c>
      <c r="J113" s="70">
        <v>0</v>
      </c>
      <c r="K113" s="70">
        <v>0</v>
      </c>
      <c r="L113" s="70">
        <v>0</v>
      </c>
      <c r="M113" s="70">
        <v>10</v>
      </c>
      <c r="N113" s="70">
        <v>0</v>
      </c>
      <c r="O113" s="70">
        <v>0</v>
      </c>
    </row>
    <row r="114" spans="1:15" x14ac:dyDescent="0.25">
      <c r="A114">
        <v>2019</v>
      </c>
      <c r="B114">
        <v>2019</v>
      </c>
      <c r="C114" t="s">
        <v>20</v>
      </c>
      <c r="D114" t="s">
        <v>899</v>
      </c>
      <c r="E114" s="89">
        <v>3010</v>
      </c>
      <c r="F114" t="s">
        <v>803</v>
      </c>
      <c r="G114" s="89">
        <v>1</v>
      </c>
      <c r="H114" s="70">
        <v>0</v>
      </c>
      <c r="I114" s="70">
        <v>5271</v>
      </c>
      <c r="J114" s="70">
        <v>1010</v>
      </c>
      <c r="K114" s="70">
        <v>20478</v>
      </c>
      <c r="L114" s="70">
        <v>1495</v>
      </c>
      <c r="M114" s="70">
        <v>0</v>
      </c>
      <c r="N114" s="70">
        <v>0</v>
      </c>
      <c r="O114" s="70">
        <v>0</v>
      </c>
    </row>
    <row r="115" spans="1:15" x14ac:dyDescent="0.25">
      <c r="A115">
        <v>2019</v>
      </c>
      <c r="B115">
        <v>2019</v>
      </c>
      <c r="C115" t="s">
        <v>20</v>
      </c>
      <c r="D115" t="s">
        <v>899</v>
      </c>
      <c r="E115" s="89">
        <v>3020</v>
      </c>
      <c r="F115" t="s">
        <v>1098</v>
      </c>
      <c r="G115" s="89">
        <v>1</v>
      </c>
      <c r="H115" s="70">
        <v>0</v>
      </c>
      <c r="I115" s="70">
        <v>207058</v>
      </c>
      <c r="J115" s="70">
        <v>0</v>
      </c>
      <c r="K115" s="70">
        <v>0</v>
      </c>
      <c r="L115" s="70">
        <v>0</v>
      </c>
      <c r="M115" s="70">
        <v>0</v>
      </c>
      <c r="N115" s="70">
        <v>0</v>
      </c>
      <c r="O115" s="70">
        <v>0</v>
      </c>
    </row>
    <row r="116" spans="1:15" x14ac:dyDescent="0.25">
      <c r="A116">
        <v>2019</v>
      </c>
      <c r="B116">
        <v>2019</v>
      </c>
      <c r="C116" t="s">
        <v>20</v>
      </c>
      <c r="D116" t="s">
        <v>899</v>
      </c>
      <c r="E116" s="89">
        <v>3030</v>
      </c>
      <c r="F116" t="s">
        <v>1099</v>
      </c>
      <c r="G116" s="89">
        <v>1</v>
      </c>
      <c r="H116" s="70">
        <v>0</v>
      </c>
      <c r="I116" s="70">
        <v>231</v>
      </c>
      <c r="J116" s="70">
        <v>0</v>
      </c>
      <c r="K116" s="70">
        <v>0</v>
      </c>
      <c r="L116" s="70">
        <v>0</v>
      </c>
      <c r="M116" s="70">
        <v>0</v>
      </c>
      <c r="N116" s="70">
        <v>0</v>
      </c>
      <c r="O116" s="70">
        <v>0</v>
      </c>
    </row>
    <row r="117" spans="1:15" x14ac:dyDescent="0.25">
      <c r="A117">
        <v>2019</v>
      </c>
      <c r="B117">
        <v>2019</v>
      </c>
      <c r="C117" t="s">
        <v>20</v>
      </c>
      <c r="D117" t="s">
        <v>899</v>
      </c>
      <c r="E117" s="89">
        <v>3040</v>
      </c>
      <c r="F117" t="s">
        <v>804</v>
      </c>
      <c r="G117" s="89">
        <v>1</v>
      </c>
      <c r="H117" s="70">
        <v>0</v>
      </c>
      <c r="I117" s="70">
        <v>0</v>
      </c>
      <c r="J117" s="70">
        <v>209</v>
      </c>
      <c r="K117" s="70">
        <v>10672</v>
      </c>
      <c r="L117" s="70">
        <v>0</v>
      </c>
      <c r="M117" s="70">
        <v>0</v>
      </c>
      <c r="N117" s="70">
        <v>0</v>
      </c>
      <c r="O117" s="70">
        <v>0</v>
      </c>
    </row>
    <row r="118" spans="1:15" x14ac:dyDescent="0.25">
      <c r="A118">
        <v>2019</v>
      </c>
      <c r="B118">
        <v>2019</v>
      </c>
      <c r="C118" t="s">
        <v>20</v>
      </c>
      <c r="D118" t="s">
        <v>899</v>
      </c>
      <c r="E118" s="89">
        <v>3050</v>
      </c>
      <c r="F118" t="s">
        <v>1100</v>
      </c>
      <c r="G118" s="89">
        <v>1</v>
      </c>
      <c r="H118" s="70">
        <v>0</v>
      </c>
      <c r="I118" s="70">
        <v>0</v>
      </c>
      <c r="J118" s="70">
        <v>20</v>
      </c>
      <c r="K118" s="70">
        <v>0</v>
      </c>
      <c r="L118" s="70">
        <v>0</v>
      </c>
      <c r="M118" s="70">
        <v>0</v>
      </c>
      <c r="N118" s="70">
        <v>0</v>
      </c>
      <c r="O118" s="70">
        <v>0</v>
      </c>
    </row>
    <row r="119" spans="1:15" x14ac:dyDescent="0.25">
      <c r="A119">
        <v>2019</v>
      </c>
      <c r="B119">
        <v>2019</v>
      </c>
      <c r="C119" t="s">
        <v>20</v>
      </c>
      <c r="D119" t="s">
        <v>899</v>
      </c>
      <c r="E119" s="89">
        <v>3051</v>
      </c>
      <c r="F119" t="s">
        <v>1101</v>
      </c>
      <c r="G119" s="89">
        <v>1</v>
      </c>
      <c r="H119" s="70">
        <v>0</v>
      </c>
      <c r="I119" s="70">
        <v>0</v>
      </c>
      <c r="J119" s="70">
        <v>35</v>
      </c>
      <c r="K119" s="70">
        <v>3</v>
      </c>
      <c r="L119" s="70">
        <v>0</v>
      </c>
      <c r="M119" s="70">
        <v>0</v>
      </c>
      <c r="N119" s="70">
        <v>0</v>
      </c>
      <c r="O119" s="70">
        <v>0</v>
      </c>
    </row>
    <row r="120" spans="1:15" x14ac:dyDescent="0.25">
      <c r="A120">
        <v>2019</v>
      </c>
      <c r="B120">
        <v>2019</v>
      </c>
      <c r="C120" t="s">
        <v>20</v>
      </c>
      <c r="D120" t="s">
        <v>899</v>
      </c>
      <c r="E120" s="89">
        <v>3052</v>
      </c>
      <c r="F120" t="s">
        <v>805</v>
      </c>
      <c r="G120" s="89">
        <v>1</v>
      </c>
      <c r="H120" s="70">
        <v>0</v>
      </c>
      <c r="I120" s="70">
        <v>0</v>
      </c>
      <c r="J120" s="70">
        <v>151</v>
      </c>
      <c r="K120" s="70">
        <v>0</v>
      </c>
      <c r="L120" s="70">
        <v>0</v>
      </c>
      <c r="M120" s="70">
        <v>0</v>
      </c>
      <c r="N120" s="70">
        <v>0</v>
      </c>
      <c r="O120" s="70">
        <v>0</v>
      </c>
    </row>
    <row r="121" spans="1:15" x14ac:dyDescent="0.25">
      <c r="A121">
        <v>2019</v>
      </c>
      <c r="B121">
        <v>2019</v>
      </c>
      <c r="C121" t="s">
        <v>20</v>
      </c>
      <c r="D121" t="s">
        <v>899</v>
      </c>
      <c r="E121" s="89">
        <v>3060</v>
      </c>
      <c r="F121" t="s">
        <v>806</v>
      </c>
      <c r="G121" s="89">
        <v>1</v>
      </c>
      <c r="H121" s="70">
        <v>0</v>
      </c>
      <c r="I121" s="70">
        <v>0</v>
      </c>
      <c r="J121" s="70">
        <v>286</v>
      </c>
      <c r="K121" s="70">
        <v>74968</v>
      </c>
      <c r="L121" s="70">
        <v>0</v>
      </c>
      <c r="M121" s="70">
        <v>0</v>
      </c>
      <c r="N121" s="70">
        <v>0</v>
      </c>
      <c r="O121" s="70">
        <v>0</v>
      </c>
    </row>
    <row r="122" spans="1:15" x14ac:dyDescent="0.25">
      <c r="A122">
        <v>2019</v>
      </c>
      <c r="B122">
        <v>2019</v>
      </c>
      <c r="C122" t="s">
        <v>20</v>
      </c>
      <c r="D122" t="s">
        <v>899</v>
      </c>
      <c r="E122" s="89">
        <v>3070</v>
      </c>
      <c r="F122" t="s">
        <v>807</v>
      </c>
      <c r="G122" s="89">
        <v>0</v>
      </c>
      <c r="H122" s="70">
        <v>0</v>
      </c>
      <c r="I122" s="70">
        <v>0</v>
      </c>
      <c r="J122" s="70">
        <v>715881</v>
      </c>
      <c r="K122" s="70">
        <v>1651024</v>
      </c>
      <c r="L122" s="70">
        <v>0</v>
      </c>
      <c r="M122" s="70">
        <v>0</v>
      </c>
      <c r="N122" s="70">
        <v>0</v>
      </c>
      <c r="O122" s="70">
        <v>0</v>
      </c>
    </row>
    <row r="123" spans="1:15" x14ac:dyDescent="0.25">
      <c r="A123">
        <v>2019</v>
      </c>
      <c r="B123">
        <v>2019</v>
      </c>
      <c r="C123" t="s">
        <v>20</v>
      </c>
      <c r="D123" t="s">
        <v>899</v>
      </c>
      <c r="E123" s="89">
        <v>4000</v>
      </c>
      <c r="F123" t="s">
        <v>1102</v>
      </c>
      <c r="G123" s="89">
        <v>1</v>
      </c>
      <c r="H123" s="70">
        <v>110</v>
      </c>
      <c r="I123" s="70">
        <v>0</v>
      </c>
      <c r="J123" s="70">
        <v>0</v>
      </c>
      <c r="K123" s="70">
        <v>0</v>
      </c>
      <c r="L123" s="70">
        <v>0</v>
      </c>
      <c r="M123" s="70">
        <v>124</v>
      </c>
      <c r="N123" s="70">
        <v>0</v>
      </c>
      <c r="O123" s="70">
        <v>0</v>
      </c>
    </row>
    <row r="124" spans="1:15" x14ac:dyDescent="0.25">
      <c r="A124">
        <v>2019</v>
      </c>
      <c r="B124">
        <v>2019</v>
      </c>
      <c r="C124" t="s">
        <v>20</v>
      </c>
      <c r="D124" t="s">
        <v>899</v>
      </c>
      <c r="E124" s="89">
        <v>4020</v>
      </c>
      <c r="F124" t="s">
        <v>801</v>
      </c>
      <c r="G124" s="89">
        <v>1</v>
      </c>
      <c r="H124" s="70">
        <v>555</v>
      </c>
      <c r="I124" s="70">
        <v>0</v>
      </c>
      <c r="J124" s="70">
        <v>0</v>
      </c>
      <c r="K124" s="70">
        <v>0</v>
      </c>
      <c r="L124" s="70">
        <v>0</v>
      </c>
      <c r="M124" s="70">
        <v>451</v>
      </c>
      <c r="N124" s="70">
        <v>0</v>
      </c>
      <c r="O124" s="70">
        <v>0</v>
      </c>
    </row>
    <row r="125" spans="1:15" x14ac:dyDescent="0.25">
      <c r="A125">
        <v>2019</v>
      </c>
      <c r="B125">
        <v>2019</v>
      </c>
      <c r="C125" t="s">
        <v>20</v>
      </c>
      <c r="D125" t="s">
        <v>899</v>
      </c>
      <c r="E125" s="89">
        <v>4030</v>
      </c>
      <c r="F125" t="s">
        <v>808</v>
      </c>
      <c r="G125" s="89">
        <v>0</v>
      </c>
      <c r="H125" s="70">
        <v>97361</v>
      </c>
      <c r="I125" s="70">
        <v>0</v>
      </c>
      <c r="J125" s="70">
        <v>0</v>
      </c>
      <c r="K125" s="70">
        <v>0</v>
      </c>
      <c r="L125" s="70">
        <v>0</v>
      </c>
      <c r="M125" s="70">
        <v>71621</v>
      </c>
      <c r="N125" s="70">
        <v>0</v>
      </c>
      <c r="O125" s="70">
        <v>0</v>
      </c>
    </row>
    <row r="126" spans="1:15" x14ac:dyDescent="0.25">
      <c r="A126">
        <v>2019</v>
      </c>
      <c r="B126">
        <v>2019</v>
      </c>
      <c r="C126" t="s">
        <v>20</v>
      </c>
      <c r="D126" t="s">
        <v>899</v>
      </c>
      <c r="E126" s="89">
        <v>4040</v>
      </c>
      <c r="F126" t="s">
        <v>802</v>
      </c>
      <c r="G126" s="89">
        <v>0</v>
      </c>
      <c r="H126" s="70">
        <v>44875</v>
      </c>
      <c r="I126" s="70">
        <v>0</v>
      </c>
      <c r="J126" s="70">
        <v>0</v>
      </c>
      <c r="K126" s="70">
        <v>0</v>
      </c>
      <c r="L126" s="70">
        <v>0</v>
      </c>
      <c r="M126" s="70">
        <v>10443</v>
      </c>
      <c r="N126" s="70">
        <v>0</v>
      </c>
      <c r="O126" s="70">
        <v>0</v>
      </c>
    </row>
    <row r="127" spans="1:15" x14ac:dyDescent="0.25">
      <c r="A127">
        <v>2019</v>
      </c>
      <c r="B127">
        <v>2019</v>
      </c>
      <c r="C127" t="s">
        <v>20</v>
      </c>
      <c r="D127" t="s">
        <v>899</v>
      </c>
      <c r="E127" s="89">
        <v>5010</v>
      </c>
      <c r="F127" t="s">
        <v>1103</v>
      </c>
      <c r="G127" s="89">
        <v>1</v>
      </c>
      <c r="H127" s="70">
        <v>830</v>
      </c>
      <c r="I127" s="70">
        <v>0</v>
      </c>
      <c r="J127" s="70">
        <v>0</v>
      </c>
      <c r="K127" s="70">
        <v>0</v>
      </c>
      <c r="L127" s="70">
        <v>0</v>
      </c>
      <c r="M127" s="70">
        <v>92</v>
      </c>
      <c r="N127" s="70">
        <v>0</v>
      </c>
      <c r="O127" s="70">
        <v>0</v>
      </c>
    </row>
    <row r="128" spans="1:15" x14ac:dyDescent="0.25">
      <c r="A128">
        <v>2019</v>
      </c>
      <c r="B128">
        <v>2019</v>
      </c>
      <c r="C128" t="s">
        <v>20</v>
      </c>
      <c r="D128" t="s">
        <v>899</v>
      </c>
      <c r="E128" s="89">
        <v>5020</v>
      </c>
      <c r="F128" t="s">
        <v>1104</v>
      </c>
      <c r="G128" s="89">
        <v>0</v>
      </c>
      <c r="H128" s="70">
        <v>36</v>
      </c>
      <c r="I128" s="70">
        <v>0</v>
      </c>
      <c r="J128" s="70">
        <v>0</v>
      </c>
      <c r="K128" s="70">
        <v>0</v>
      </c>
      <c r="L128" s="70">
        <v>0</v>
      </c>
      <c r="M128" s="70">
        <v>29</v>
      </c>
      <c r="N128" s="70">
        <v>0</v>
      </c>
      <c r="O128" s="70">
        <v>0</v>
      </c>
    </row>
    <row r="129" spans="1:15" x14ac:dyDescent="0.25">
      <c r="A129">
        <v>2019</v>
      </c>
      <c r="B129">
        <v>2019</v>
      </c>
      <c r="C129" t="s">
        <v>20</v>
      </c>
      <c r="D129" t="s">
        <v>899</v>
      </c>
      <c r="E129" s="89">
        <v>5050</v>
      </c>
      <c r="F129" t="s">
        <v>810</v>
      </c>
      <c r="G129" s="89">
        <v>0</v>
      </c>
      <c r="H129" s="70">
        <v>0</v>
      </c>
      <c r="I129" s="70">
        <v>0</v>
      </c>
      <c r="J129" s="70">
        <v>0</v>
      </c>
      <c r="K129" s="70">
        <v>0</v>
      </c>
      <c r="L129" s="70">
        <v>4280</v>
      </c>
      <c r="M129" s="70">
        <v>0</v>
      </c>
      <c r="N129" s="70">
        <v>0</v>
      </c>
      <c r="O129" s="70">
        <v>0</v>
      </c>
    </row>
    <row r="130" spans="1:15" x14ac:dyDescent="0.25">
      <c r="A130">
        <v>2019</v>
      </c>
      <c r="B130">
        <v>2019</v>
      </c>
      <c r="C130" t="s">
        <v>79</v>
      </c>
      <c r="D130" t="s">
        <v>1117</v>
      </c>
      <c r="E130" s="89">
        <v>3010</v>
      </c>
      <c r="F130" t="s">
        <v>803</v>
      </c>
      <c r="G130" s="89">
        <v>1</v>
      </c>
      <c r="H130" s="70">
        <v>0</v>
      </c>
      <c r="I130" s="70">
        <v>229</v>
      </c>
      <c r="J130" s="70">
        <v>31</v>
      </c>
      <c r="K130" s="70">
        <v>644</v>
      </c>
      <c r="L130" s="70">
        <v>52</v>
      </c>
      <c r="M130" s="70">
        <v>0</v>
      </c>
      <c r="N130" s="70">
        <v>0</v>
      </c>
      <c r="O130" s="70">
        <v>0</v>
      </c>
    </row>
    <row r="131" spans="1:15" x14ac:dyDescent="0.25">
      <c r="A131">
        <v>2019</v>
      </c>
      <c r="B131">
        <v>2019</v>
      </c>
      <c r="C131" t="s">
        <v>79</v>
      </c>
      <c r="D131" t="s">
        <v>1117</v>
      </c>
      <c r="E131" s="89">
        <v>3020</v>
      </c>
      <c r="F131" t="s">
        <v>1098</v>
      </c>
      <c r="G131" s="89">
        <v>1</v>
      </c>
      <c r="H131" s="70">
        <v>0</v>
      </c>
      <c r="I131" s="70">
        <v>508</v>
      </c>
      <c r="J131" s="70">
        <v>0</v>
      </c>
      <c r="K131" s="70">
        <v>0</v>
      </c>
      <c r="L131" s="70">
        <v>0</v>
      </c>
      <c r="M131" s="70">
        <v>0</v>
      </c>
      <c r="N131" s="70">
        <v>0</v>
      </c>
      <c r="O131" s="70">
        <v>0</v>
      </c>
    </row>
    <row r="132" spans="1:15" x14ac:dyDescent="0.25">
      <c r="A132">
        <v>2019</v>
      </c>
      <c r="B132">
        <v>2019</v>
      </c>
      <c r="C132" t="s">
        <v>79</v>
      </c>
      <c r="D132" t="s">
        <v>1117</v>
      </c>
      <c r="E132" s="89">
        <v>3030</v>
      </c>
      <c r="F132" t="s">
        <v>1099</v>
      </c>
      <c r="G132" s="89">
        <v>1</v>
      </c>
      <c r="H132" s="70">
        <v>0</v>
      </c>
      <c r="I132" s="70">
        <v>11</v>
      </c>
      <c r="J132" s="70">
        <v>0</v>
      </c>
      <c r="K132" s="70">
        <v>0</v>
      </c>
      <c r="L132" s="70">
        <v>0</v>
      </c>
      <c r="M132" s="70">
        <v>0</v>
      </c>
      <c r="N132" s="70">
        <v>0</v>
      </c>
      <c r="O132" s="70">
        <v>0</v>
      </c>
    </row>
    <row r="133" spans="1:15" x14ac:dyDescent="0.25">
      <c r="A133">
        <v>2019</v>
      </c>
      <c r="B133">
        <v>2019</v>
      </c>
      <c r="C133" t="s">
        <v>79</v>
      </c>
      <c r="D133" t="s">
        <v>1117</v>
      </c>
      <c r="E133" s="89">
        <v>3040</v>
      </c>
      <c r="F133" t="s">
        <v>804</v>
      </c>
      <c r="G133" s="89">
        <v>1</v>
      </c>
      <c r="H133" s="70">
        <v>0</v>
      </c>
      <c r="I133" s="70">
        <v>0</v>
      </c>
      <c r="J133" s="70">
        <v>19</v>
      </c>
      <c r="K133" s="70">
        <v>508</v>
      </c>
      <c r="L133" s="70">
        <v>0</v>
      </c>
      <c r="M133" s="70">
        <v>0</v>
      </c>
      <c r="N133" s="70">
        <v>0</v>
      </c>
      <c r="O133" s="70">
        <v>0</v>
      </c>
    </row>
    <row r="134" spans="1:15" x14ac:dyDescent="0.25">
      <c r="A134">
        <v>2019</v>
      </c>
      <c r="B134">
        <v>2019</v>
      </c>
      <c r="C134" t="s">
        <v>79</v>
      </c>
      <c r="D134" t="s">
        <v>1117</v>
      </c>
      <c r="E134" s="89">
        <v>3050</v>
      </c>
      <c r="F134" t="s">
        <v>1100</v>
      </c>
      <c r="G134" s="89">
        <v>1</v>
      </c>
      <c r="H134" s="70">
        <v>0</v>
      </c>
      <c r="I134" s="70">
        <v>0</v>
      </c>
      <c r="J134" s="70">
        <v>4</v>
      </c>
      <c r="K134" s="70">
        <v>0</v>
      </c>
      <c r="L134" s="70">
        <v>0</v>
      </c>
      <c r="M134" s="70">
        <v>0</v>
      </c>
      <c r="N134" s="70">
        <v>0</v>
      </c>
      <c r="O134" s="70">
        <v>0</v>
      </c>
    </row>
    <row r="135" spans="1:15" x14ac:dyDescent="0.25">
      <c r="A135">
        <v>2019</v>
      </c>
      <c r="B135">
        <v>2019</v>
      </c>
      <c r="C135" t="s">
        <v>79</v>
      </c>
      <c r="D135" t="s">
        <v>1117</v>
      </c>
      <c r="E135" s="89">
        <v>3051</v>
      </c>
      <c r="F135" t="s">
        <v>1101</v>
      </c>
      <c r="G135" s="89">
        <v>1</v>
      </c>
      <c r="H135" s="70">
        <v>0</v>
      </c>
      <c r="I135" s="70">
        <v>0</v>
      </c>
      <c r="J135" s="70">
        <v>3</v>
      </c>
      <c r="K135" s="70">
        <v>3</v>
      </c>
      <c r="L135" s="70">
        <v>0</v>
      </c>
      <c r="M135" s="70">
        <v>0</v>
      </c>
      <c r="N135" s="70">
        <v>0</v>
      </c>
      <c r="O135" s="70">
        <v>0</v>
      </c>
    </row>
    <row r="136" spans="1:15" x14ac:dyDescent="0.25">
      <c r="A136">
        <v>2019</v>
      </c>
      <c r="B136">
        <v>2019</v>
      </c>
      <c r="C136" t="s">
        <v>79</v>
      </c>
      <c r="D136" t="s">
        <v>1117</v>
      </c>
      <c r="E136" s="89">
        <v>3052</v>
      </c>
      <c r="F136" t="s">
        <v>805</v>
      </c>
      <c r="G136" s="89">
        <v>1</v>
      </c>
      <c r="H136" s="70">
        <v>0</v>
      </c>
      <c r="I136" s="70">
        <v>0</v>
      </c>
      <c r="J136" s="70">
        <v>2</v>
      </c>
      <c r="K136" s="70">
        <v>0</v>
      </c>
      <c r="L136" s="70">
        <v>0</v>
      </c>
      <c r="M136" s="70">
        <v>0</v>
      </c>
      <c r="N136" s="70">
        <v>0</v>
      </c>
      <c r="O136" s="70">
        <v>0</v>
      </c>
    </row>
    <row r="137" spans="1:15" x14ac:dyDescent="0.25">
      <c r="A137">
        <v>2019</v>
      </c>
      <c r="B137">
        <v>2019</v>
      </c>
      <c r="C137" t="s">
        <v>79</v>
      </c>
      <c r="D137" t="s">
        <v>1117</v>
      </c>
      <c r="E137" s="89">
        <v>3060</v>
      </c>
      <c r="F137" t="s">
        <v>806</v>
      </c>
      <c r="G137" s="89">
        <v>1</v>
      </c>
      <c r="H137" s="70">
        <v>0</v>
      </c>
      <c r="I137" s="70">
        <v>0</v>
      </c>
      <c r="J137" s="70">
        <v>68</v>
      </c>
      <c r="K137" s="70">
        <v>5154</v>
      </c>
      <c r="L137" s="70">
        <v>0</v>
      </c>
      <c r="M137" s="70">
        <v>0</v>
      </c>
      <c r="N137" s="70">
        <v>0</v>
      </c>
      <c r="O137" s="70">
        <v>0</v>
      </c>
    </row>
    <row r="138" spans="1:15" x14ac:dyDescent="0.25">
      <c r="A138">
        <v>2019</v>
      </c>
      <c r="B138">
        <v>2019</v>
      </c>
      <c r="C138" t="s">
        <v>79</v>
      </c>
      <c r="D138" t="s">
        <v>1117</v>
      </c>
      <c r="E138" s="89">
        <v>3070</v>
      </c>
      <c r="F138" t="s">
        <v>807</v>
      </c>
      <c r="G138" s="89">
        <v>0</v>
      </c>
      <c r="H138" s="70">
        <v>0</v>
      </c>
      <c r="I138" s="70">
        <v>0</v>
      </c>
      <c r="J138" s="70">
        <v>50878</v>
      </c>
      <c r="K138" s="70">
        <v>108758</v>
      </c>
      <c r="L138" s="70">
        <v>0</v>
      </c>
      <c r="M138" s="70">
        <v>0</v>
      </c>
      <c r="N138" s="70">
        <v>0</v>
      </c>
      <c r="O138" s="70">
        <v>0</v>
      </c>
    </row>
    <row r="139" spans="1:15" x14ac:dyDescent="0.25">
      <c r="A139">
        <v>2019</v>
      </c>
      <c r="B139">
        <v>2019</v>
      </c>
      <c r="C139" t="s">
        <v>79</v>
      </c>
      <c r="D139" t="s">
        <v>1117</v>
      </c>
      <c r="E139" s="89">
        <v>4020</v>
      </c>
      <c r="F139" t="s">
        <v>801</v>
      </c>
      <c r="G139" s="89">
        <v>1</v>
      </c>
      <c r="H139" s="70">
        <v>32</v>
      </c>
      <c r="I139" s="70">
        <v>0</v>
      </c>
      <c r="J139" s="70">
        <v>0</v>
      </c>
      <c r="K139" s="70">
        <v>0</v>
      </c>
      <c r="L139" s="70">
        <v>0</v>
      </c>
      <c r="M139" s="70">
        <v>25</v>
      </c>
      <c r="N139" s="70">
        <v>0</v>
      </c>
      <c r="O139" s="70">
        <v>0</v>
      </c>
    </row>
    <row r="140" spans="1:15" x14ac:dyDescent="0.25">
      <c r="A140">
        <v>2019</v>
      </c>
      <c r="B140">
        <v>2019</v>
      </c>
      <c r="C140" t="s">
        <v>79</v>
      </c>
      <c r="D140" t="s">
        <v>1117</v>
      </c>
      <c r="E140" s="89">
        <v>4030</v>
      </c>
      <c r="F140" t="s">
        <v>808</v>
      </c>
      <c r="G140" s="89">
        <v>0</v>
      </c>
      <c r="H140" s="70">
        <v>4974</v>
      </c>
      <c r="I140" s="70">
        <v>0</v>
      </c>
      <c r="J140" s="70">
        <v>0</v>
      </c>
      <c r="K140" s="70">
        <v>0</v>
      </c>
      <c r="L140" s="70">
        <v>0</v>
      </c>
      <c r="M140" s="70">
        <v>3541</v>
      </c>
      <c r="N140" s="70">
        <v>0</v>
      </c>
      <c r="O140" s="70">
        <v>0</v>
      </c>
    </row>
    <row r="141" spans="1:15" x14ac:dyDescent="0.25">
      <c r="A141">
        <v>2019</v>
      </c>
      <c r="B141">
        <v>2019</v>
      </c>
      <c r="C141" t="s">
        <v>79</v>
      </c>
      <c r="D141" t="s">
        <v>1117</v>
      </c>
      <c r="E141" s="89">
        <v>4040</v>
      </c>
      <c r="F141" t="s">
        <v>802</v>
      </c>
      <c r="G141" s="89">
        <v>0</v>
      </c>
      <c r="H141" s="70">
        <v>2415</v>
      </c>
      <c r="I141" s="70">
        <v>0</v>
      </c>
      <c r="J141" s="70">
        <v>0</v>
      </c>
      <c r="K141" s="70">
        <v>0</v>
      </c>
      <c r="L141" s="70">
        <v>0</v>
      </c>
      <c r="M141" s="70">
        <v>508</v>
      </c>
      <c r="N141" s="70">
        <v>0</v>
      </c>
      <c r="O141" s="70">
        <v>0</v>
      </c>
    </row>
    <row r="142" spans="1:15" x14ac:dyDescent="0.25">
      <c r="A142">
        <v>2019</v>
      </c>
      <c r="B142">
        <v>2019</v>
      </c>
      <c r="C142" t="s">
        <v>79</v>
      </c>
      <c r="D142" t="s">
        <v>1117</v>
      </c>
      <c r="E142" s="89">
        <v>5010</v>
      </c>
      <c r="F142" t="s">
        <v>1103</v>
      </c>
      <c r="G142" s="89">
        <v>1</v>
      </c>
      <c r="H142" s="70">
        <v>20</v>
      </c>
      <c r="I142" s="70">
        <v>0</v>
      </c>
      <c r="J142" s="70">
        <v>0</v>
      </c>
      <c r="K142" s="70">
        <v>0</v>
      </c>
      <c r="L142" s="70">
        <v>0</v>
      </c>
      <c r="M142" s="70">
        <v>10</v>
      </c>
      <c r="N142" s="70">
        <v>0</v>
      </c>
      <c r="O142" s="70">
        <v>0</v>
      </c>
    </row>
    <row r="143" spans="1:15" x14ac:dyDescent="0.25">
      <c r="A143">
        <v>2019</v>
      </c>
      <c r="B143">
        <v>2019</v>
      </c>
      <c r="C143" t="s">
        <v>79</v>
      </c>
      <c r="D143" t="s">
        <v>1117</v>
      </c>
      <c r="E143" s="89">
        <v>5020</v>
      </c>
      <c r="F143" t="s">
        <v>1104</v>
      </c>
      <c r="G143" s="89">
        <v>0</v>
      </c>
      <c r="H143" s="70">
        <v>4</v>
      </c>
      <c r="I143" s="70">
        <v>0</v>
      </c>
      <c r="J143" s="70">
        <v>0</v>
      </c>
      <c r="K143" s="70">
        <v>0</v>
      </c>
      <c r="L143" s="70">
        <v>0</v>
      </c>
      <c r="M143" s="70">
        <v>3</v>
      </c>
      <c r="N143" s="70">
        <v>0</v>
      </c>
      <c r="O143" s="70">
        <v>0</v>
      </c>
    </row>
    <row r="144" spans="1:15" x14ac:dyDescent="0.25">
      <c r="A144">
        <v>2019</v>
      </c>
      <c r="B144">
        <v>2019</v>
      </c>
      <c r="C144" t="s">
        <v>79</v>
      </c>
      <c r="D144" t="s">
        <v>1117</v>
      </c>
      <c r="E144" s="89">
        <v>5050</v>
      </c>
      <c r="F144" t="s">
        <v>810</v>
      </c>
      <c r="G144" s="89">
        <v>0</v>
      </c>
      <c r="H144" s="70">
        <v>0</v>
      </c>
      <c r="I144" s="70">
        <v>0</v>
      </c>
      <c r="J144" s="70">
        <v>0</v>
      </c>
      <c r="K144" s="70">
        <v>0</v>
      </c>
      <c r="L144" s="70">
        <v>838</v>
      </c>
      <c r="M144" s="70">
        <v>0</v>
      </c>
      <c r="N144" s="70">
        <v>0</v>
      </c>
      <c r="O144" s="70">
        <v>0</v>
      </c>
    </row>
    <row r="145" spans="1:15" x14ac:dyDescent="0.25">
      <c r="A145">
        <v>2019</v>
      </c>
      <c r="B145">
        <v>2019</v>
      </c>
      <c r="C145" t="s">
        <v>867</v>
      </c>
      <c r="D145" t="s">
        <v>1118</v>
      </c>
      <c r="E145" s="89">
        <v>3010</v>
      </c>
      <c r="F145" t="s">
        <v>803</v>
      </c>
      <c r="G145" s="89">
        <v>1</v>
      </c>
      <c r="H145" s="70">
        <v>0</v>
      </c>
      <c r="I145" s="70">
        <v>307</v>
      </c>
      <c r="J145" s="70">
        <v>20</v>
      </c>
      <c r="K145" s="70">
        <v>1092</v>
      </c>
      <c r="L145" s="70">
        <v>45</v>
      </c>
      <c r="M145" s="70">
        <v>0</v>
      </c>
      <c r="N145" s="70">
        <v>0</v>
      </c>
      <c r="O145" s="70">
        <v>0</v>
      </c>
    </row>
    <row r="146" spans="1:15" x14ac:dyDescent="0.25">
      <c r="A146">
        <v>2019</v>
      </c>
      <c r="B146">
        <v>2019</v>
      </c>
      <c r="C146" t="s">
        <v>867</v>
      </c>
      <c r="D146" t="s">
        <v>1118</v>
      </c>
      <c r="E146" s="89">
        <v>3020</v>
      </c>
      <c r="F146" t="s">
        <v>1098</v>
      </c>
      <c r="G146" s="89">
        <v>1</v>
      </c>
      <c r="H146" s="70">
        <v>0</v>
      </c>
      <c r="I146" s="70">
        <v>200</v>
      </c>
      <c r="J146" s="70">
        <v>0</v>
      </c>
      <c r="K146" s="70">
        <v>0</v>
      </c>
      <c r="L146" s="70">
        <v>0</v>
      </c>
      <c r="M146" s="70">
        <v>0</v>
      </c>
      <c r="N146" s="70">
        <v>0</v>
      </c>
      <c r="O146" s="70">
        <v>0</v>
      </c>
    </row>
    <row r="147" spans="1:15" x14ac:dyDescent="0.25">
      <c r="A147">
        <v>2019</v>
      </c>
      <c r="B147">
        <v>2019</v>
      </c>
      <c r="C147" t="s">
        <v>867</v>
      </c>
      <c r="D147" t="s">
        <v>1118</v>
      </c>
      <c r="E147" s="89">
        <v>3030</v>
      </c>
      <c r="F147" t="s">
        <v>1099</v>
      </c>
      <c r="G147" s="89">
        <v>1</v>
      </c>
      <c r="H147" s="70">
        <v>0</v>
      </c>
      <c r="I147" s="70">
        <v>33</v>
      </c>
      <c r="J147" s="70">
        <v>0</v>
      </c>
      <c r="K147" s="70">
        <v>0</v>
      </c>
      <c r="L147" s="70">
        <v>0</v>
      </c>
      <c r="M147" s="70">
        <v>0</v>
      </c>
      <c r="N147" s="70">
        <v>0</v>
      </c>
      <c r="O147" s="70">
        <v>0</v>
      </c>
    </row>
    <row r="148" spans="1:15" x14ac:dyDescent="0.25">
      <c r="A148">
        <v>2019</v>
      </c>
      <c r="B148">
        <v>2019</v>
      </c>
      <c r="C148" t="s">
        <v>867</v>
      </c>
      <c r="D148" t="s">
        <v>1118</v>
      </c>
      <c r="E148" s="89">
        <v>3040</v>
      </c>
      <c r="F148" t="s">
        <v>804</v>
      </c>
      <c r="G148" s="89">
        <v>1</v>
      </c>
      <c r="H148" s="70">
        <v>0</v>
      </c>
      <c r="I148" s="70">
        <v>0</v>
      </c>
      <c r="J148" s="70">
        <v>2</v>
      </c>
      <c r="K148" s="70">
        <v>58</v>
      </c>
      <c r="L148" s="70">
        <v>0</v>
      </c>
      <c r="M148" s="70">
        <v>0</v>
      </c>
      <c r="N148" s="70">
        <v>0</v>
      </c>
      <c r="O148" s="70">
        <v>0</v>
      </c>
    </row>
    <row r="149" spans="1:15" x14ac:dyDescent="0.25">
      <c r="A149">
        <v>2019</v>
      </c>
      <c r="B149">
        <v>2019</v>
      </c>
      <c r="C149" t="s">
        <v>867</v>
      </c>
      <c r="D149" t="s">
        <v>1118</v>
      </c>
      <c r="E149" s="89">
        <v>3060</v>
      </c>
      <c r="F149" t="s">
        <v>806</v>
      </c>
      <c r="G149" s="89">
        <v>1</v>
      </c>
      <c r="H149" s="70">
        <v>0</v>
      </c>
      <c r="I149" s="70">
        <v>0</v>
      </c>
      <c r="J149" s="70">
        <v>1</v>
      </c>
      <c r="K149" s="70">
        <v>1231</v>
      </c>
      <c r="L149" s="70">
        <v>0</v>
      </c>
      <c r="M149" s="70">
        <v>0</v>
      </c>
      <c r="N149" s="70">
        <v>0</v>
      </c>
      <c r="O149" s="70">
        <v>0</v>
      </c>
    </row>
    <row r="150" spans="1:15" x14ac:dyDescent="0.25">
      <c r="A150">
        <v>2019</v>
      </c>
      <c r="B150">
        <v>2019</v>
      </c>
      <c r="C150" t="s">
        <v>867</v>
      </c>
      <c r="D150" t="s">
        <v>1118</v>
      </c>
      <c r="E150" s="89">
        <v>3070</v>
      </c>
      <c r="F150" t="s">
        <v>807</v>
      </c>
      <c r="G150" s="89">
        <v>0</v>
      </c>
      <c r="H150" s="70">
        <v>0</v>
      </c>
      <c r="I150" s="70">
        <v>0</v>
      </c>
      <c r="J150" s="70">
        <v>11084</v>
      </c>
      <c r="K150" s="70">
        <v>34699</v>
      </c>
      <c r="L150" s="70">
        <v>0</v>
      </c>
      <c r="M150" s="70">
        <v>0</v>
      </c>
      <c r="N150" s="70">
        <v>0</v>
      </c>
      <c r="O150" s="70">
        <v>0</v>
      </c>
    </row>
    <row r="151" spans="1:15" x14ac:dyDescent="0.25">
      <c r="A151">
        <v>2019</v>
      </c>
      <c r="B151">
        <v>2019</v>
      </c>
      <c r="C151" t="s">
        <v>867</v>
      </c>
      <c r="D151" t="s">
        <v>1118</v>
      </c>
      <c r="E151" s="89">
        <v>4020</v>
      </c>
      <c r="F151" t="s">
        <v>801</v>
      </c>
      <c r="G151" s="89">
        <v>1</v>
      </c>
      <c r="H151" s="70">
        <v>17</v>
      </c>
      <c r="I151" s="70">
        <v>0</v>
      </c>
      <c r="J151" s="70">
        <v>0</v>
      </c>
      <c r="K151" s="70">
        <v>0</v>
      </c>
      <c r="L151" s="70">
        <v>0</v>
      </c>
      <c r="M151" s="70">
        <v>11</v>
      </c>
      <c r="N151" s="70">
        <v>0</v>
      </c>
      <c r="O151" s="70">
        <v>0</v>
      </c>
    </row>
    <row r="152" spans="1:15" x14ac:dyDescent="0.25">
      <c r="A152">
        <v>2019</v>
      </c>
      <c r="B152">
        <v>2019</v>
      </c>
      <c r="C152" t="s">
        <v>867</v>
      </c>
      <c r="D152" t="s">
        <v>1118</v>
      </c>
      <c r="E152" s="89">
        <v>4030</v>
      </c>
      <c r="F152" t="s">
        <v>808</v>
      </c>
      <c r="G152" s="89">
        <v>0</v>
      </c>
      <c r="H152" s="70">
        <v>1989</v>
      </c>
      <c r="I152" s="70">
        <v>0</v>
      </c>
      <c r="J152" s="70">
        <v>0</v>
      </c>
      <c r="K152" s="70">
        <v>0</v>
      </c>
      <c r="L152" s="70">
        <v>0</v>
      </c>
      <c r="M152" s="70">
        <v>1150</v>
      </c>
      <c r="N152" s="70">
        <v>0</v>
      </c>
      <c r="O152" s="70">
        <v>0</v>
      </c>
    </row>
    <row r="153" spans="1:15" x14ac:dyDescent="0.25">
      <c r="A153">
        <v>2019</v>
      </c>
      <c r="B153">
        <v>2019</v>
      </c>
      <c r="C153" t="s">
        <v>867</v>
      </c>
      <c r="D153" t="s">
        <v>1118</v>
      </c>
      <c r="E153" s="89">
        <v>4040</v>
      </c>
      <c r="F153" t="s">
        <v>802</v>
      </c>
      <c r="G153" s="89">
        <v>0</v>
      </c>
      <c r="H153" s="70">
        <v>1644</v>
      </c>
      <c r="I153" s="70">
        <v>0</v>
      </c>
      <c r="J153" s="70">
        <v>0</v>
      </c>
      <c r="K153" s="70">
        <v>0</v>
      </c>
      <c r="L153" s="70">
        <v>0</v>
      </c>
      <c r="M153" s="70">
        <v>526</v>
      </c>
      <c r="N153" s="70">
        <v>0</v>
      </c>
      <c r="O153" s="70">
        <v>0</v>
      </c>
    </row>
    <row r="154" spans="1:15" x14ac:dyDescent="0.25">
      <c r="A154">
        <v>2019</v>
      </c>
      <c r="B154">
        <v>2019</v>
      </c>
      <c r="C154" t="s">
        <v>867</v>
      </c>
      <c r="D154" t="s">
        <v>1118</v>
      </c>
      <c r="E154" s="89">
        <v>5010</v>
      </c>
      <c r="F154" t="s">
        <v>1103</v>
      </c>
      <c r="G154" s="89">
        <v>1</v>
      </c>
      <c r="H154" s="70">
        <v>28</v>
      </c>
      <c r="I154" s="70">
        <v>0</v>
      </c>
      <c r="J154" s="70">
        <v>0</v>
      </c>
      <c r="K154" s="70">
        <v>0</v>
      </c>
      <c r="L154" s="70">
        <v>0</v>
      </c>
      <c r="M154" s="70">
        <v>2</v>
      </c>
      <c r="N154" s="70">
        <v>0</v>
      </c>
      <c r="O154" s="70">
        <v>0</v>
      </c>
    </row>
    <row r="155" spans="1:15" x14ac:dyDescent="0.25">
      <c r="A155">
        <v>2019</v>
      </c>
      <c r="B155">
        <v>2019</v>
      </c>
      <c r="C155" t="s">
        <v>867</v>
      </c>
      <c r="D155" t="s">
        <v>1118</v>
      </c>
      <c r="E155" s="89">
        <v>5020</v>
      </c>
      <c r="F155" t="s">
        <v>1104</v>
      </c>
      <c r="G155" s="89">
        <v>0</v>
      </c>
      <c r="H155" s="70">
        <v>1</v>
      </c>
      <c r="I155" s="70">
        <v>0</v>
      </c>
      <c r="J155" s="70">
        <v>0</v>
      </c>
      <c r="K155" s="70">
        <v>0</v>
      </c>
      <c r="L155" s="70">
        <v>0</v>
      </c>
      <c r="M155" s="70">
        <v>1</v>
      </c>
      <c r="N155" s="70">
        <v>0</v>
      </c>
      <c r="O155" s="70">
        <v>0</v>
      </c>
    </row>
    <row r="156" spans="1:15" x14ac:dyDescent="0.25">
      <c r="A156">
        <v>2019</v>
      </c>
      <c r="B156">
        <v>2019</v>
      </c>
      <c r="C156" t="s">
        <v>867</v>
      </c>
      <c r="D156" t="s">
        <v>1118</v>
      </c>
      <c r="E156" s="89">
        <v>5050</v>
      </c>
      <c r="F156" t="s">
        <v>810</v>
      </c>
      <c r="G156" s="89">
        <v>0</v>
      </c>
      <c r="H156" s="70">
        <v>0</v>
      </c>
      <c r="I156" s="70">
        <v>0</v>
      </c>
      <c r="J156" s="70">
        <v>0</v>
      </c>
      <c r="K156" s="70">
        <v>0</v>
      </c>
      <c r="L156" s="70">
        <v>60</v>
      </c>
      <c r="M156" s="70">
        <v>0</v>
      </c>
      <c r="N156" s="70">
        <v>0</v>
      </c>
      <c r="O156" s="70">
        <v>0</v>
      </c>
    </row>
    <row r="157" spans="1:15" x14ac:dyDescent="0.25">
      <c r="A157">
        <v>2019</v>
      </c>
      <c r="B157">
        <v>2019</v>
      </c>
      <c r="C157" t="s">
        <v>80</v>
      </c>
      <c r="D157" t="s">
        <v>1119</v>
      </c>
      <c r="E157" s="89">
        <v>2300</v>
      </c>
      <c r="F157" t="s">
        <v>1097</v>
      </c>
      <c r="G157" s="89">
        <v>0</v>
      </c>
      <c r="H157" s="70">
        <v>14</v>
      </c>
      <c r="I157" s="70">
        <v>0</v>
      </c>
      <c r="J157" s="70">
        <v>0</v>
      </c>
      <c r="K157" s="70">
        <v>0</v>
      </c>
      <c r="L157" s="70">
        <v>0</v>
      </c>
      <c r="M157" s="70">
        <v>9</v>
      </c>
      <c r="N157" s="70">
        <v>0</v>
      </c>
      <c r="O157" s="70">
        <v>0</v>
      </c>
    </row>
    <row r="158" spans="1:15" x14ac:dyDescent="0.25">
      <c r="A158">
        <v>2019</v>
      </c>
      <c r="B158">
        <v>2019</v>
      </c>
      <c r="C158" t="s">
        <v>80</v>
      </c>
      <c r="D158" t="s">
        <v>1119</v>
      </c>
      <c r="E158" s="89">
        <v>3010</v>
      </c>
      <c r="F158" t="s">
        <v>803</v>
      </c>
      <c r="G158" s="89">
        <v>1</v>
      </c>
      <c r="H158" s="70">
        <v>0</v>
      </c>
      <c r="I158" s="70">
        <v>1235</v>
      </c>
      <c r="J158" s="70">
        <v>296</v>
      </c>
      <c r="K158" s="70">
        <v>5621</v>
      </c>
      <c r="L158" s="70">
        <v>374</v>
      </c>
      <c r="M158" s="70">
        <v>0</v>
      </c>
      <c r="N158" s="70">
        <v>0</v>
      </c>
      <c r="O158" s="70">
        <v>0</v>
      </c>
    </row>
    <row r="159" spans="1:15" x14ac:dyDescent="0.25">
      <c r="A159">
        <v>2019</v>
      </c>
      <c r="B159">
        <v>2019</v>
      </c>
      <c r="C159" t="s">
        <v>80</v>
      </c>
      <c r="D159" t="s">
        <v>1119</v>
      </c>
      <c r="E159" s="89">
        <v>3020</v>
      </c>
      <c r="F159" t="s">
        <v>1098</v>
      </c>
      <c r="G159" s="89">
        <v>1</v>
      </c>
      <c r="H159" s="70">
        <v>0</v>
      </c>
      <c r="I159" s="70">
        <v>188241</v>
      </c>
      <c r="J159" s="70">
        <v>0</v>
      </c>
      <c r="K159" s="70">
        <v>0</v>
      </c>
      <c r="L159" s="70">
        <v>0</v>
      </c>
      <c r="M159" s="70">
        <v>0</v>
      </c>
      <c r="N159" s="70">
        <v>0</v>
      </c>
      <c r="O159" s="70">
        <v>0</v>
      </c>
    </row>
    <row r="160" spans="1:15" x14ac:dyDescent="0.25">
      <c r="A160">
        <v>2019</v>
      </c>
      <c r="B160">
        <v>2019</v>
      </c>
      <c r="C160" t="s">
        <v>80</v>
      </c>
      <c r="D160" t="s">
        <v>1119</v>
      </c>
      <c r="E160" s="89">
        <v>3030</v>
      </c>
      <c r="F160" t="s">
        <v>1099</v>
      </c>
      <c r="G160" s="89">
        <v>1</v>
      </c>
      <c r="H160" s="70">
        <v>0</v>
      </c>
      <c r="I160" s="70">
        <v>82</v>
      </c>
      <c r="J160" s="70">
        <v>0</v>
      </c>
      <c r="K160" s="70">
        <v>0</v>
      </c>
      <c r="L160" s="70">
        <v>0</v>
      </c>
      <c r="M160" s="70">
        <v>0</v>
      </c>
      <c r="N160" s="70">
        <v>0</v>
      </c>
      <c r="O160" s="70">
        <v>0</v>
      </c>
    </row>
    <row r="161" spans="1:15" x14ac:dyDescent="0.25">
      <c r="A161">
        <v>2019</v>
      </c>
      <c r="B161">
        <v>2019</v>
      </c>
      <c r="C161" t="s">
        <v>80</v>
      </c>
      <c r="D161" t="s">
        <v>1119</v>
      </c>
      <c r="E161" s="89">
        <v>3040</v>
      </c>
      <c r="F161" t="s">
        <v>804</v>
      </c>
      <c r="G161" s="89">
        <v>1</v>
      </c>
      <c r="H161" s="70">
        <v>0</v>
      </c>
      <c r="I161" s="70">
        <v>0</v>
      </c>
      <c r="J161" s="70">
        <v>81</v>
      </c>
      <c r="K161" s="70">
        <v>2353</v>
      </c>
      <c r="L161" s="70">
        <v>0</v>
      </c>
      <c r="M161" s="70">
        <v>0</v>
      </c>
      <c r="N161" s="70">
        <v>0</v>
      </c>
      <c r="O161" s="70">
        <v>0</v>
      </c>
    </row>
    <row r="162" spans="1:15" x14ac:dyDescent="0.25">
      <c r="A162">
        <v>2019</v>
      </c>
      <c r="B162">
        <v>2019</v>
      </c>
      <c r="C162" t="s">
        <v>80</v>
      </c>
      <c r="D162" t="s">
        <v>1119</v>
      </c>
      <c r="E162" s="89">
        <v>3051</v>
      </c>
      <c r="F162" t="s">
        <v>1101</v>
      </c>
      <c r="G162" s="89">
        <v>1</v>
      </c>
      <c r="H162" s="70">
        <v>0</v>
      </c>
      <c r="I162" s="70">
        <v>0</v>
      </c>
      <c r="J162" s="70">
        <v>12</v>
      </c>
      <c r="K162" s="70">
        <v>0</v>
      </c>
      <c r="L162" s="70">
        <v>0</v>
      </c>
      <c r="M162" s="70">
        <v>0</v>
      </c>
      <c r="N162" s="70">
        <v>0</v>
      </c>
      <c r="O162" s="70">
        <v>0</v>
      </c>
    </row>
    <row r="163" spans="1:15" x14ac:dyDescent="0.25">
      <c r="A163">
        <v>2019</v>
      </c>
      <c r="B163">
        <v>2019</v>
      </c>
      <c r="C163" t="s">
        <v>80</v>
      </c>
      <c r="D163" t="s">
        <v>1119</v>
      </c>
      <c r="E163" s="89">
        <v>3052</v>
      </c>
      <c r="F163" t="s">
        <v>805</v>
      </c>
      <c r="G163" s="89">
        <v>1</v>
      </c>
      <c r="H163" s="70">
        <v>0</v>
      </c>
      <c r="I163" s="70">
        <v>0</v>
      </c>
      <c r="J163" s="70">
        <v>61</v>
      </c>
      <c r="K163" s="70">
        <v>0</v>
      </c>
      <c r="L163" s="70">
        <v>0</v>
      </c>
      <c r="M163" s="70">
        <v>0</v>
      </c>
      <c r="N163" s="70">
        <v>0</v>
      </c>
      <c r="O163" s="70">
        <v>0</v>
      </c>
    </row>
    <row r="164" spans="1:15" x14ac:dyDescent="0.25">
      <c r="A164">
        <v>2019</v>
      </c>
      <c r="B164">
        <v>2019</v>
      </c>
      <c r="C164" t="s">
        <v>80</v>
      </c>
      <c r="D164" t="s">
        <v>1119</v>
      </c>
      <c r="E164" s="89">
        <v>3060</v>
      </c>
      <c r="F164" t="s">
        <v>806</v>
      </c>
      <c r="G164" s="89">
        <v>1</v>
      </c>
      <c r="H164" s="70">
        <v>0</v>
      </c>
      <c r="I164" s="70">
        <v>0</v>
      </c>
      <c r="J164" s="70">
        <v>46</v>
      </c>
      <c r="K164" s="70">
        <v>23325</v>
      </c>
      <c r="L164" s="70">
        <v>0</v>
      </c>
      <c r="M164" s="70">
        <v>0</v>
      </c>
      <c r="N164" s="70">
        <v>0</v>
      </c>
      <c r="O164" s="70">
        <v>0</v>
      </c>
    </row>
    <row r="165" spans="1:15" x14ac:dyDescent="0.25">
      <c r="A165">
        <v>2019</v>
      </c>
      <c r="B165">
        <v>2019</v>
      </c>
      <c r="C165" t="s">
        <v>80</v>
      </c>
      <c r="D165" t="s">
        <v>1119</v>
      </c>
      <c r="E165" s="89">
        <v>3070</v>
      </c>
      <c r="F165" t="s">
        <v>807</v>
      </c>
      <c r="G165" s="89">
        <v>0</v>
      </c>
      <c r="H165" s="70">
        <v>0</v>
      </c>
      <c r="I165" s="70">
        <v>0</v>
      </c>
      <c r="J165" s="70">
        <v>223041</v>
      </c>
      <c r="K165" s="70">
        <v>613461</v>
      </c>
      <c r="L165" s="70">
        <v>0</v>
      </c>
      <c r="M165" s="70">
        <v>0</v>
      </c>
      <c r="N165" s="70">
        <v>0</v>
      </c>
      <c r="O165" s="70">
        <v>0</v>
      </c>
    </row>
    <row r="166" spans="1:15" x14ac:dyDescent="0.25">
      <c r="A166">
        <v>2019</v>
      </c>
      <c r="B166">
        <v>2019</v>
      </c>
      <c r="C166" t="s">
        <v>80</v>
      </c>
      <c r="D166" t="s">
        <v>1119</v>
      </c>
      <c r="E166" s="89">
        <v>4000</v>
      </c>
      <c r="F166" t="s">
        <v>1102</v>
      </c>
      <c r="G166" s="89">
        <v>1</v>
      </c>
      <c r="H166" s="70">
        <v>5</v>
      </c>
      <c r="I166" s="70">
        <v>0</v>
      </c>
      <c r="J166" s="70">
        <v>0</v>
      </c>
      <c r="K166" s="70">
        <v>0</v>
      </c>
      <c r="L166" s="70">
        <v>0</v>
      </c>
      <c r="M166" s="70">
        <v>4</v>
      </c>
      <c r="N166" s="70">
        <v>0</v>
      </c>
      <c r="O166" s="70">
        <v>0</v>
      </c>
    </row>
    <row r="167" spans="1:15" x14ac:dyDescent="0.25">
      <c r="A167">
        <v>2019</v>
      </c>
      <c r="B167">
        <v>2019</v>
      </c>
      <c r="C167" t="s">
        <v>80</v>
      </c>
      <c r="D167" t="s">
        <v>1119</v>
      </c>
      <c r="E167" s="89">
        <v>4020</v>
      </c>
      <c r="F167" t="s">
        <v>801</v>
      </c>
      <c r="G167" s="89">
        <v>1</v>
      </c>
      <c r="H167" s="70">
        <v>145</v>
      </c>
      <c r="I167" s="70">
        <v>0</v>
      </c>
      <c r="J167" s="70">
        <v>0</v>
      </c>
      <c r="K167" s="70">
        <v>0</v>
      </c>
      <c r="L167" s="70">
        <v>0</v>
      </c>
      <c r="M167" s="70">
        <v>108</v>
      </c>
      <c r="N167" s="70">
        <v>0</v>
      </c>
      <c r="O167" s="70">
        <v>0</v>
      </c>
    </row>
    <row r="168" spans="1:15" x14ac:dyDescent="0.25">
      <c r="A168">
        <v>2019</v>
      </c>
      <c r="B168">
        <v>2019</v>
      </c>
      <c r="C168" t="s">
        <v>80</v>
      </c>
      <c r="D168" t="s">
        <v>1119</v>
      </c>
      <c r="E168" s="89">
        <v>4030</v>
      </c>
      <c r="F168" t="s">
        <v>808</v>
      </c>
      <c r="G168" s="89">
        <v>0</v>
      </c>
      <c r="H168" s="70">
        <v>27541</v>
      </c>
      <c r="I168" s="70">
        <v>0</v>
      </c>
      <c r="J168" s="70">
        <v>0</v>
      </c>
      <c r="K168" s="70">
        <v>0</v>
      </c>
      <c r="L168" s="70">
        <v>0</v>
      </c>
      <c r="M168" s="70">
        <v>19778</v>
      </c>
      <c r="N168" s="70">
        <v>0</v>
      </c>
      <c r="O168" s="70">
        <v>0</v>
      </c>
    </row>
    <row r="169" spans="1:15" x14ac:dyDescent="0.25">
      <c r="A169">
        <v>2019</v>
      </c>
      <c r="B169">
        <v>2019</v>
      </c>
      <c r="C169" t="s">
        <v>80</v>
      </c>
      <c r="D169" t="s">
        <v>1119</v>
      </c>
      <c r="E169" s="89">
        <v>4040</v>
      </c>
      <c r="F169" t="s">
        <v>802</v>
      </c>
      <c r="G169" s="89">
        <v>0</v>
      </c>
      <c r="H169" s="70">
        <v>12864</v>
      </c>
      <c r="I169" s="70">
        <v>0</v>
      </c>
      <c r="J169" s="70">
        <v>0</v>
      </c>
      <c r="K169" s="70">
        <v>0</v>
      </c>
      <c r="L169" s="70">
        <v>0</v>
      </c>
      <c r="M169" s="70">
        <v>3069</v>
      </c>
      <c r="N169" s="70">
        <v>0</v>
      </c>
      <c r="O169" s="70">
        <v>0</v>
      </c>
    </row>
    <row r="170" spans="1:15" x14ac:dyDescent="0.25">
      <c r="A170">
        <v>2019</v>
      </c>
      <c r="B170">
        <v>2019</v>
      </c>
      <c r="C170" t="s">
        <v>80</v>
      </c>
      <c r="D170" t="s">
        <v>1119</v>
      </c>
      <c r="E170" s="89">
        <v>5010</v>
      </c>
      <c r="F170" t="s">
        <v>1103</v>
      </c>
      <c r="G170" s="89">
        <v>1</v>
      </c>
      <c r="H170" s="70">
        <v>224</v>
      </c>
      <c r="I170" s="70">
        <v>0</v>
      </c>
      <c r="J170" s="70">
        <v>0</v>
      </c>
      <c r="K170" s="70">
        <v>0</v>
      </c>
      <c r="L170" s="70">
        <v>0</v>
      </c>
      <c r="M170" s="70">
        <v>31</v>
      </c>
      <c r="N170" s="70">
        <v>0</v>
      </c>
      <c r="O170" s="70">
        <v>0</v>
      </c>
    </row>
    <row r="171" spans="1:15" x14ac:dyDescent="0.25">
      <c r="A171">
        <v>2019</v>
      </c>
      <c r="B171">
        <v>2019</v>
      </c>
      <c r="C171" t="s">
        <v>80</v>
      </c>
      <c r="D171" t="s">
        <v>1119</v>
      </c>
      <c r="E171" s="89">
        <v>5020</v>
      </c>
      <c r="F171" t="s">
        <v>1104</v>
      </c>
      <c r="G171" s="89">
        <v>0</v>
      </c>
      <c r="H171" s="70">
        <v>6</v>
      </c>
      <c r="I171" s="70">
        <v>0</v>
      </c>
      <c r="J171" s="70">
        <v>0</v>
      </c>
      <c r="K171" s="70">
        <v>0</v>
      </c>
      <c r="L171" s="70">
        <v>0</v>
      </c>
      <c r="M171" s="70">
        <v>4</v>
      </c>
      <c r="N171" s="70">
        <v>0</v>
      </c>
      <c r="O171" s="70">
        <v>0</v>
      </c>
    </row>
    <row r="172" spans="1:15" x14ac:dyDescent="0.25">
      <c r="A172">
        <v>2019</v>
      </c>
      <c r="B172">
        <v>2019</v>
      </c>
      <c r="C172" t="s">
        <v>80</v>
      </c>
      <c r="D172" t="s">
        <v>1119</v>
      </c>
      <c r="E172" s="89">
        <v>5050</v>
      </c>
      <c r="F172" t="s">
        <v>810</v>
      </c>
      <c r="G172" s="89">
        <v>0</v>
      </c>
      <c r="H172" s="70">
        <v>0</v>
      </c>
      <c r="I172" s="70">
        <v>0</v>
      </c>
      <c r="J172" s="70">
        <v>0</v>
      </c>
      <c r="K172" s="70">
        <v>0</v>
      </c>
      <c r="L172" s="70">
        <v>1509</v>
      </c>
      <c r="M172" s="70">
        <v>0</v>
      </c>
      <c r="N172" s="70">
        <v>0</v>
      </c>
      <c r="O172" s="70">
        <v>0</v>
      </c>
    </row>
    <row r="173" spans="1:15" x14ac:dyDescent="0.25">
      <c r="A173">
        <v>2020</v>
      </c>
      <c r="B173">
        <v>2020</v>
      </c>
      <c r="C173" t="s">
        <v>77</v>
      </c>
      <c r="D173" t="s">
        <v>1115</v>
      </c>
      <c r="E173" s="89">
        <v>4020</v>
      </c>
      <c r="F173" t="s">
        <v>801</v>
      </c>
      <c r="G173" s="89">
        <v>1</v>
      </c>
      <c r="H173" s="70">
        <v>0</v>
      </c>
      <c r="I173" s="70">
        <v>0</v>
      </c>
      <c r="J173" s="70">
        <v>0</v>
      </c>
      <c r="K173" s="70">
        <v>0</v>
      </c>
      <c r="L173" s="70">
        <v>0</v>
      </c>
      <c r="M173" s="70">
        <v>0</v>
      </c>
      <c r="N173" s="70">
        <v>233</v>
      </c>
      <c r="O173" s="70">
        <v>328</v>
      </c>
    </row>
    <row r="174" spans="1:15" x14ac:dyDescent="0.25">
      <c r="A174">
        <v>2020</v>
      </c>
      <c r="B174">
        <v>2020</v>
      </c>
      <c r="C174" t="s">
        <v>77</v>
      </c>
      <c r="D174" t="s">
        <v>1115</v>
      </c>
      <c r="E174" s="89">
        <v>4030</v>
      </c>
      <c r="F174" t="s">
        <v>808</v>
      </c>
      <c r="G174" s="89">
        <v>0</v>
      </c>
      <c r="H174" s="70">
        <v>0</v>
      </c>
      <c r="I174" s="70">
        <v>0</v>
      </c>
      <c r="J174" s="70">
        <v>0</v>
      </c>
      <c r="K174" s="70">
        <v>0</v>
      </c>
      <c r="L174" s="70">
        <v>0</v>
      </c>
      <c r="M174" s="70">
        <v>0</v>
      </c>
      <c r="N174" s="70">
        <v>46856</v>
      </c>
      <c r="O174" s="70">
        <v>66462</v>
      </c>
    </row>
    <row r="175" spans="1:15" x14ac:dyDescent="0.25">
      <c r="A175">
        <v>2020</v>
      </c>
      <c r="B175">
        <v>2020</v>
      </c>
      <c r="C175" t="s">
        <v>77</v>
      </c>
      <c r="D175" t="s">
        <v>1115</v>
      </c>
      <c r="E175" s="89">
        <v>4040</v>
      </c>
      <c r="F175" t="s">
        <v>802</v>
      </c>
      <c r="G175" s="89">
        <v>0</v>
      </c>
      <c r="H175" s="70">
        <v>0</v>
      </c>
      <c r="I175" s="70">
        <v>0</v>
      </c>
      <c r="J175" s="70">
        <v>0</v>
      </c>
      <c r="K175" s="70">
        <v>0</v>
      </c>
      <c r="L175" s="70">
        <v>0</v>
      </c>
      <c r="M175" s="70">
        <v>0</v>
      </c>
      <c r="N175" s="70">
        <v>51771</v>
      </c>
      <c r="O175" s="70">
        <v>56731</v>
      </c>
    </row>
    <row r="176" spans="1:15" x14ac:dyDescent="0.25">
      <c r="A176">
        <v>2020</v>
      </c>
      <c r="B176">
        <v>2020</v>
      </c>
      <c r="C176" t="s">
        <v>78</v>
      </c>
      <c r="D176" t="s">
        <v>1116</v>
      </c>
      <c r="E176" s="89">
        <v>4020</v>
      </c>
      <c r="F176" t="s">
        <v>801</v>
      </c>
      <c r="G176" s="89">
        <v>1</v>
      </c>
      <c r="H176" s="70">
        <v>0</v>
      </c>
      <c r="I176" s="70">
        <v>0</v>
      </c>
      <c r="J176" s="70">
        <v>0</v>
      </c>
      <c r="K176" s="70">
        <v>0</v>
      </c>
      <c r="L176" s="70">
        <v>0</v>
      </c>
      <c r="M176" s="70">
        <v>0</v>
      </c>
      <c r="N176" s="70">
        <v>75</v>
      </c>
      <c r="O176" s="70">
        <v>110</v>
      </c>
    </row>
    <row r="177" spans="1:15" x14ac:dyDescent="0.25">
      <c r="A177">
        <v>2020</v>
      </c>
      <c r="B177">
        <v>2020</v>
      </c>
      <c r="C177" t="s">
        <v>78</v>
      </c>
      <c r="D177" t="s">
        <v>1116</v>
      </c>
      <c r="E177" s="89">
        <v>4030</v>
      </c>
      <c r="F177" t="s">
        <v>808</v>
      </c>
      <c r="G177" s="89">
        <v>0</v>
      </c>
      <c r="H177" s="70">
        <v>0</v>
      </c>
      <c r="I177" s="70">
        <v>0</v>
      </c>
      <c r="J177" s="70">
        <v>0</v>
      </c>
      <c r="K177" s="70">
        <v>0</v>
      </c>
      <c r="L177" s="70">
        <v>0</v>
      </c>
      <c r="M177" s="70">
        <v>0</v>
      </c>
      <c r="N177" s="70">
        <v>12275</v>
      </c>
      <c r="O177" s="70">
        <v>16748</v>
      </c>
    </row>
    <row r="178" spans="1:15" x14ac:dyDescent="0.25">
      <c r="A178">
        <v>2020</v>
      </c>
      <c r="B178">
        <v>2020</v>
      </c>
      <c r="C178" t="s">
        <v>78</v>
      </c>
      <c r="D178" t="s">
        <v>1116</v>
      </c>
      <c r="E178" s="89">
        <v>4040</v>
      </c>
      <c r="F178" t="s">
        <v>802</v>
      </c>
      <c r="G178" s="89">
        <v>0</v>
      </c>
      <c r="H178" s="70">
        <v>0</v>
      </c>
      <c r="I178" s="70">
        <v>0</v>
      </c>
      <c r="J178" s="70">
        <v>0</v>
      </c>
      <c r="K178" s="70">
        <v>0</v>
      </c>
      <c r="L178" s="70">
        <v>0</v>
      </c>
      <c r="M178" s="70">
        <v>0</v>
      </c>
      <c r="N178" s="70">
        <v>13035</v>
      </c>
      <c r="O178" s="70">
        <v>13639</v>
      </c>
    </row>
    <row r="179" spans="1:15" x14ac:dyDescent="0.25">
      <c r="A179">
        <v>2020</v>
      </c>
      <c r="B179">
        <v>2020</v>
      </c>
      <c r="C179" t="s">
        <v>20</v>
      </c>
      <c r="D179" t="s">
        <v>899</v>
      </c>
      <c r="E179" s="89">
        <v>4020</v>
      </c>
      <c r="F179" t="s">
        <v>801</v>
      </c>
      <c r="G179" s="89">
        <v>1</v>
      </c>
      <c r="H179" s="70">
        <v>0</v>
      </c>
      <c r="I179" s="70">
        <v>0</v>
      </c>
      <c r="J179" s="70">
        <v>0</v>
      </c>
      <c r="K179" s="70">
        <v>0</v>
      </c>
      <c r="L179" s="70">
        <v>0</v>
      </c>
      <c r="M179" s="70">
        <v>0</v>
      </c>
      <c r="N179" s="70">
        <v>507</v>
      </c>
      <c r="O179" s="70">
        <v>728</v>
      </c>
    </row>
    <row r="180" spans="1:15" x14ac:dyDescent="0.25">
      <c r="A180">
        <v>2020</v>
      </c>
      <c r="B180">
        <v>2020</v>
      </c>
      <c r="C180" t="s">
        <v>20</v>
      </c>
      <c r="D180" t="s">
        <v>899</v>
      </c>
      <c r="E180" s="89">
        <v>4030</v>
      </c>
      <c r="F180" t="s">
        <v>808</v>
      </c>
      <c r="G180" s="89">
        <v>0</v>
      </c>
      <c r="H180" s="70">
        <v>0</v>
      </c>
      <c r="I180" s="70">
        <v>0</v>
      </c>
      <c r="J180" s="70">
        <v>0</v>
      </c>
      <c r="K180" s="70">
        <v>0</v>
      </c>
      <c r="L180" s="70">
        <v>0</v>
      </c>
      <c r="M180" s="70">
        <v>0</v>
      </c>
      <c r="N180" s="70">
        <v>95607</v>
      </c>
      <c r="O180" s="70">
        <v>129243</v>
      </c>
    </row>
    <row r="181" spans="1:15" x14ac:dyDescent="0.25">
      <c r="A181">
        <v>2020</v>
      </c>
      <c r="B181">
        <v>2020</v>
      </c>
      <c r="C181" t="s">
        <v>20</v>
      </c>
      <c r="D181" t="s">
        <v>899</v>
      </c>
      <c r="E181" s="89">
        <v>4040</v>
      </c>
      <c r="F181" t="s">
        <v>802</v>
      </c>
      <c r="G181" s="89">
        <v>0</v>
      </c>
      <c r="H181" s="70">
        <v>0</v>
      </c>
      <c r="I181" s="70">
        <v>0</v>
      </c>
      <c r="J181" s="70">
        <v>0</v>
      </c>
      <c r="K181" s="70">
        <v>0</v>
      </c>
      <c r="L181" s="70">
        <v>0</v>
      </c>
      <c r="M181" s="70">
        <v>0</v>
      </c>
      <c r="N181" s="70">
        <v>103277</v>
      </c>
      <c r="O181" s="70">
        <v>108025</v>
      </c>
    </row>
    <row r="182" spans="1:15" x14ac:dyDescent="0.25">
      <c r="A182">
        <v>2020</v>
      </c>
      <c r="B182">
        <v>2020</v>
      </c>
      <c r="C182" t="s">
        <v>79</v>
      </c>
      <c r="D182" t="s">
        <v>1117</v>
      </c>
      <c r="E182" s="89">
        <v>4020</v>
      </c>
      <c r="F182" t="s">
        <v>801</v>
      </c>
      <c r="G182" s="89">
        <v>1</v>
      </c>
      <c r="H182" s="70">
        <v>0</v>
      </c>
      <c r="I182" s="70">
        <v>0</v>
      </c>
      <c r="J182" s="70">
        <v>0</v>
      </c>
      <c r="K182" s="70">
        <v>0</v>
      </c>
      <c r="L182" s="70">
        <v>0</v>
      </c>
      <c r="M182" s="70">
        <v>0</v>
      </c>
      <c r="N182" s="70">
        <v>32</v>
      </c>
      <c r="O182" s="70">
        <v>34</v>
      </c>
    </row>
    <row r="183" spans="1:15" x14ac:dyDescent="0.25">
      <c r="A183">
        <v>2020</v>
      </c>
      <c r="B183">
        <v>2020</v>
      </c>
      <c r="C183" t="s">
        <v>79</v>
      </c>
      <c r="D183" t="s">
        <v>1117</v>
      </c>
      <c r="E183" s="89">
        <v>4030</v>
      </c>
      <c r="F183" t="s">
        <v>808</v>
      </c>
      <c r="G183" s="89">
        <v>0</v>
      </c>
      <c r="H183" s="70">
        <v>0</v>
      </c>
      <c r="I183" s="70">
        <v>0</v>
      </c>
      <c r="J183" s="70">
        <v>0</v>
      </c>
      <c r="K183" s="70">
        <v>0</v>
      </c>
      <c r="L183" s="70">
        <v>0</v>
      </c>
      <c r="M183" s="70">
        <v>0</v>
      </c>
      <c r="N183" s="70">
        <v>5625</v>
      </c>
      <c r="O183" s="70">
        <v>7115</v>
      </c>
    </row>
    <row r="184" spans="1:15" x14ac:dyDescent="0.25">
      <c r="A184">
        <v>2020</v>
      </c>
      <c r="B184">
        <v>2020</v>
      </c>
      <c r="C184" t="s">
        <v>79</v>
      </c>
      <c r="D184" t="s">
        <v>1117</v>
      </c>
      <c r="E184" s="89">
        <v>4040</v>
      </c>
      <c r="F184" t="s">
        <v>802</v>
      </c>
      <c r="G184" s="89">
        <v>0</v>
      </c>
      <c r="H184" s="70">
        <v>0</v>
      </c>
      <c r="I184" s="70">
        <v>0</v>
      </c>
      <c r="J184" s="70">
        <v>0</v>
      </c>
      <c r="K184" s="70">
        <v>0</v>
      </c>
      <c r="L184" s="70">
        <v>0</v>
      </c>
      <c r="M184" s="70">
        <v>0</v>
      </c>
      <c r="N184" s="70">
        <v>6168</v>
      </c>
      <c r="O184" s="70">
        <v>5919</v>
      </c>
    </row>
    <row r="185" spans="1:15" x14ac:dyDescent="0.25">
      <c r="A185">
        <v>2020</v>
      </c>
      <c r="B185">
        <v>2020</v>
      </c>
      <c r="C185" t="s">
        <v>867</v>
      </c>
      <c r="D185" t="s">
        <v>1118</v>
      </c>
      <c r="E185" s="89">
        <v>4020</v>
      </c>
      <c r="F185" t="s">
        <v>801</v>
      </c>
      <c r="G185" s="89">
        <v>1</v>
      </c>
      <c r="H185" s="70">
        <v>0</v>
      </c>
      <c r="I185" s="70">
        <v>0</v>
      </c>
      <c r="J185" s="70">
        <v>0</v>
      </c>
      <c r="K185" s="70">
        <v>0</v>
      </c>
      <c r="L185" s="70">
        <v>0</v>
      </c>
      <c r="M185" s="70">
        <v>0</v>
      </c>
      <c r="N185" s="70">
        <v>15</v>
      </c>
      <c r="O185" s="70">
        <v>17</v>
      </c>
    </row>
    <row r="186" spans="1:15" x14ac:dyDescent="0.25">
      <c r="A186">
        <v>2020</v>
      </c>
      <c r="B186">
        <v>2020</v>
      </c>
      <c r="C186" t="s">
        <v>867</v>
      </c>
      <c r="D186" t="s">
        <v>1118</v>
      </c>
      <c r="E186" s="89">
        <v>4030</v>
      </c>
      <c r="F186" t="s">
        <v>808</v>
      </c>
      <c r="G186" s="89">
        <v>0</v>
      </c>
      <c r="H186" s="70">
        <v>0</v>
      </c>
      <c r="I186" s="70">
        <v>0</v>
      </c>
      <c r="J186" s="70">
        <v>0</v>
      </c>
      <c r="K186" s="70">
        <v>0</v>
      </c>
      <c r="L186" s="70">
        <v>0</v>
      </c>
      <c r="M186" s="70">
        <v>0</v>
      </c>
      <c r="N186" s="70">
        <v>2547</v>
      </c>
      <c r="O186" s="70">
        <v>3033</v>
      </c>
    </row>
    <row r="187" spans="1:15" x14ac:dyDescent="0.25">
      <c r="A187">
        <v>2020</v>
      </c>
      <c r="B187">
        <v>2020</v>
      </c>
      <c r="C187" t="s">
        <v>867</v>
      </c>
      <c r="D187" t="s">
        <v>1118</v>
      </c>
      <c r="E187" s="89">
        <v>4040</v>
      </c>
      <c r="F187" t="s">
        <v>802</v>
      </c>
      <c r="G187" s="89">
        <v>0</v>
      </c>
      <c r="H187" s="70">
        <v>0</v>
      </c>
      <c r="I187" s="70">
        <v>0</v>
      </c>
      <c r="J187" s="70">
        <v>0</v>
      </c>
      <c r="K187" s="70">
        <v>0</v>
      </c>
      <c r="L187" s="70">
        <v>0</v>
      </c>
      <c r="M187" s="70">
        <v>0</v>
      </c>
      <c r="N187" s="70">
        <v>2879</v>
      </c>
      <c r="O187" s="70">
        <v>3115</v>
      </c>
    </row>
    <row r="188" spans="1:15" x14ac:dyDescent="0.25">
      <c r="A188">
        <v>2020</v>
      </c>
      <c r="B188">
        <v>2020</v>
      </c>
      <c r="C188" t="s">
        <v>80</v>
      </c>
      <c r="D188" t="s">
        <v>1119</v>
      </c>
      <c r="E188" s="89">
        <v>4020</v>
      </c>
      <c r="F188" t="s">
        <v>801</v>
      </c>
      <c r="G188" s="89">
        <v>1</v>
      </c>
      <c r="H188" s="70">
        <v>0</v>
      </c>
      <c r="I188" s="70">
        <v>0</v>
      </c>
      <c r="J188" s="70">
        <v>0</v>
      </c>
      <c r="K188" s="70">
        <v>0</v>
      </c>
      <c r="L188" s="70">
        <v>0</v>
      </c>
      <c r="M188" s="70">
        <v>0</v>
      </c>
      <c r="N188" s="70">
        <v>152</v>
      </c>
      <c r="O188" s="70">
        <v>239</v>
      </c>
    </row>
    <row r="189" spans="1:15" x14ac:dyDescent="0.25">
      <c r="A189">
        <v>2020</v>
      </c>
      <c r="B189">
        <v>2020</v>
      </c>
      <c r="C189" t="s">
        <v>80</v>
      </c>
      <c r="D189" t="s">
        <v>1119</v>
      </c>
      <c r="E189" s="89">
        <v>4030</v>
      </c>
      <c r="F189" t="s">
        <v>808</v>
      </c>
      <c r="G189" s="89">
        <v>0</v>
      </c>
      <c r="H189" s="70">
        <v>0</v>
      </c>
      <c r="I189" s="70">
        <v>0</v>
      </c>
      <c r="J189" s="70">
        <v>0</v>
      </c>
      <c r="K189" s="70">
        <v>0</v>
      </c>
      <c r="L189" s="70">
        <v>0</v>
      </c>
      <c r="M189" s="70">
        <v>0</v>
      </c>
      <c r="N189" s="70">
        <v>28304</v>
      </c>
      <c r="O189" s="70">
        <v>35885</v>
      </c>
    </row>
    <row r="190" spans="1:15" x14ac:dyDescent="0.25">
      <c r="A190">
        <v>2020</v>
      </c>
      <c r="B190">
        <v>2020</v>
      </c>
      <c r="C190" t="s">
        <v>80</v>
      </c>
      <c r="D190" t="s">
        <v>1119</v>
      </c>
      <c r="E190" s="89">
        <v>4040</v>
      </c>
      <c r="F190" t="s">
        <v>802</v>
      </c>
      <c r="G190" s="89">
        <v>0</v>
      </c>
      <c r="H190" s="70">
        <v>0</v>
      </c>
      <c r="I190" s="70">
        <v>0</v>
      </c>
      <c r="J190" s="70">
        <v>0</v>
      </c>
      <c r="K190" s="70">
        <v>0</v>
      </c>
      <c r="L190" s="70">
        <v>0</v>
      </c>
      <c r="M190" s="70">
        <v>0</v>
      </c>
      <c r="N190" s="70">
        <v>29424</v>
      </c>
      <c r="O190" s="70">
        <v>28621</v>
      </c>
    </row>
  </sheetData>
  <autoFilter ref="A1:O186" xr:uid="{78571AE6-7B57-47AA-B366-708BB7443F80}"/>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F329-56F9-454C-8D44-634B6720FE24}">
  <dimension ref="A1:AD73"/>
  <sheetViews>
    <sheetView workbookViewId="0"/>
  </sheetViews>
  <sheetFormatPr baseColWidth="10" defaultRowHeight="15" x14ac:dyDescent="0.25"/>
  <cols>
    <col min="1" max="1" width="14.5703125" bestFit="1" customWidth="1"/>
    <col min="2" max="2" width="7.85546875" bestFit="1" customWidth="1"/>
    <col min="3" max="3" width="5" bestFit="1" customWidth="1"/>
    <col min="4" max="4" width="4" bestFit="1" customWidth="1"/>
    <col min="5" max="5" width="6.5703125" bestFit="1" customWidth="1"/>
    <col min="6" max="6" width="6.28515625" bestFit="1" customWidth="1"/>
    <col min="7" max="7" width="5.5703125" bestFit="1" customWidth="1"/>
    <col min="8" max="8" width="5" bestFit="1" customWidth="1"/>
    <col min="9" max="9" width="9" bestFit="1" customWidth="1"/>
    <col min="10" max="10" width="27.28515625" bestFit="1" customWidth="1"/>
    <col min="11" max="11" width="12.5703125" bestFit="1" customWidth="1"/>
    <col min="12" max="12" width="22.42578125" bestFit="1" customWidth="1"/>
    <col min="13" max="13" width="28.28515625" bestFit="1" customWidth="1"/>
    <col min="14" max="14" width="24" bestFit="1" customWidth="1"/>
    <col min="15" max="15" width="24.28515625" bestFit="1" customWidth="1"/>
    <col min="16" max="16" width="24" bestFit="1" customWidth="1"/>
    <col min="17" max="18" width="26" bestFit="1" customWidth="1"/>
    <col min="19" max="19" width="22.5703125" bestFit="1" customWidth="1"/>
    <col min="20" max="20" width="27.42578125" bestFit="1" customWidth="1"/>
    <col min="21" max="21" width="12.140625" bestFit="1" customWidth="1"/>
    <col min="22" max="22" width="25.140625" bestFit="1" customWidth="1"/>
    <col min="23" max="23" width="21.5703125" bestFit="1" customWidth="1"/>
    <col min="24" max="25" width="12" bestFit="1" customWidth="1"/>
    <col min="26" max="26" width="12.28515625" bestFit="1" customWidth="1"/>
    <col min="27" max="27" width="12" bestFit="1" customWidth="1"/>
    <col min="28" max="29" width="14" bestFit="1" customWidth="1"/>
    <col min="30" max="30" width="12" bestFit="1" customWidth="1"/>
  </cols>
  <sheetData>
    <row r="1" spans="1:30" x14ac:dyDescent="0.25">
      <c r="A1" t="s">
        <v>900</v>
      </c>
      <c r="B1" t="s">
        <v>868</v>
      </c>
      <c r="C1" t="s">
        <v>869</v>
      </c>
      <c r="D1" t="s">
        <v>51</v>
      </c>
      <c r="E1" t="s">
        <v>870</v>
      </c>
      <c r="F1" t="s">
        <v>44</v>
      </c>
      <c r="G1" t="s">
        <v>871</v>
      </c>
      <c r="H1" t="s">
        <v>872</v>
      </c>
      <c r="I1" t="s">
        <v>873</v>
      </c>
      <c r="J1" t="s">
        <v>874</v>
      </c>
      <c r="K1" t="s">
        <v>47</v>
      </c>
      <c r="L1" t="s">
        <v>875</v>
      </c>
      <c r="M1" t="s">
        <v>876</v>
      </c>
      <c r="N1" t="s">
        <v>877</v>
      </c>
      <c r="O1" t="s">
        <v>878</v>
      </c>
      <c r="P1" t="s">
        <v>879</v>
      </c>
      <c r="Q1" t="s">
        <v>880</v>
      </c>
      <c r="R1" t="s">
        <v>881</v>
      </c>
      <c r="S1" t="s">
        <v>882</v>
      </c>
      <c r="T1" t="s">
        <v>883</v>
      </c>
      <c r="U1" t="s">
        <v>884</v>
      </c>
      <c r="V1" t="s">
        <v>885</v>
      </c>
      <c r="W1" t="s">
        <v>886</v>
      </c>
      <c r="X1" t="s">
        <v>887</v>
      </c>
      <c r="Y1" t="s">
        <v>888</v>
      </c>
      <c r="Z1" t="s">
        <v>889</v>
      </c>
      <c r="AA1" t="s">
        <v>890</v>
      </c>
      <c r="AB1" t="s">
        <v>891</v>
      </c>
      <c r="AC1" t="s">
        <v>892</v>
      </c>
      <c r="AD1" t="s">
        <v>893</v>
      </c>
    </row>
    <row r="2" spans="1:30" x14ac:dyDescent="0.25">
      <c r="A2" t="s">
        <v>901</v>
      </c>
      <c r="B2">
        <v>2019</v>
      </c>
      <c r="C2">
        <v>2018</v>
      </c>
      <c r="D2">
        <v>100</v>
      </c>
      <c r="E2">
        <v>0</v>
      </c>
      <c r="F2">
        <v>0</v>
      </c>
      <c r="G2" t="s">
        <v>77</v>
      </c>
      <c r="H2">
        <v>3001</v>
      </c>
      <c r="I2">
        <v>99999999</v>
      </c>
      <c r="J2" t="s">
        <v>894</v>
      </c>
      <c r="K2">
        <v>28249680</v>
      </c>
      <c r="L2">
        <v>28125152</v>
      </c>
      <c r="M2">
        <v>3728</v>
      </c>
      <c r="N2">
        <v>905641</v>
      </c>
      <c r="O2">
        <v>3184883</v>
      </c>
      <c r="P2">
        <v>292009</v>
      </c>
      <c r="Q2">
        <v>16281</v>
      </c>
      <c r="R2">
        <v>1</v>
      </c>
      <c r="S2">
        <v>12370960</v>
      </c>
      <c r="T2">
        <v>45341</v>
      </c>
      <c r="U2">
        <v>395850</v>
      </c>
      <c r="V2">
        <v>28599</v>
      </c>
      <c r="W2">
        <v>26906021</v>
      </c>
      <c r="X2">
        <v>9775458932</v>
      </c>
      <c r="Y2">
        <v>306681585</v>
      </c>
      <c r="Z2">
        <v>1020350915</v>
      </c>
      <c r="AA2">
        <v>88839711</v>
      </c>
      <c r="AB2">
        <v>5311024</v>
      </c>
      <c r="AC2">
        <v>24</v>
      </c>
      <c r="AD2">
        <v>3971230096</v>
      </c>
    </row>
    <row r="3" spans="1:30" x14ac:dyDescent="0.25">
      <c r="A3" t="s">
        <v>902</v>
      </c>
      <c r="B3">
        <v>2019</v>
      </c>
      <c r="C3">
        <v>2018</v>
      </c>
      <c r="D3">
        <v>100</v>
      </c>
      <c r="E3">
        <v>0</v>
      </c>
      <c r="F3">
        <v>0</v>
      </c>
      <c r="G3" t="s">
        <v>78</v>
      </c>
      <c r="H3">
        <v>3001</v>
      </c>
      <c r="I3">
        <v>99999999</v>
      </c>
      <c r="J3" t="s">
        <v>895</v>
      </c>
      <c r="K3">
        <v>11414997</v>
      </c>
      <c r="L3">
        <v>11365622</v>
      </c>
      <c r="M3">
        <v>289</v>
      </c>
      <c r="N3">
        <v>237705</v>
      </c>
      <c r="O3">
        <v>907429</v>
      </c>
      <c r="P3">
        <v>45957</v>
      </c>
      <c r="Q3">
        <v>16208</v>
      </c>
      <c r="R3">
        <v>155</v>
      </c>
      <c r="S3">
        <v>6025727</v>
      </c>
      <c r="T3">
        <v>10963</v>
      </c>
      <c r="U3">
        <v>88328</v>
      </c>
      <c r="V3">
        <v>0</v>
      </c>
      <c r="W3">
        <v>10987959</v>
      </c>
      <c r="X3">
        <v>4002804017</v>
      </c>
      <c r="Y3">
        <v>79998066</v>
      </c>
      <c r="Z3">
        <v>288145978</v>
      </c>
      <c r="AA3">
        <v>14902811</v>
      </c>
      <c r="AB3">
        <v>5551599</v>
      </c>
      <c r="AC3">
        <v>51158</v>
      </c>
      <c r="AD3">
        <v>2021590375</v>
      </c>
    </row>
    <row r="4" spans="1:30" x14ac:dyDescent="0.25">
      <c r="A4" t="s">
        <v>903</v>
      </c>
      <c r="B4">
        <v>2019</v>
      </c>
      <c r="C4">
        <v>2018</v>
      </c>
      <c r="D4">
        <v>100</v>
      </c>
      <c r="E4">
        <v>0</v>
      </c>
      <c r="F4">
        <v>0</v>
      </c>
      <c r="G4" t="s">
        <v>79</v>
      </c>
      <c r="H4">
        <v>3001</v>
      </c>
      <c r="I4">
        <v>99999999</v>
      </c>
      <c r="J4" t="s">
        <v>896</v>
      </c>
      <c r="K4">
        <v>5449266</v>
      </c>
      <c r="L4">
        <v>5443891</v>
      </c>
      <c r="M4">
        <v>235</v>
      </c>
      <c r="N4">
        <v>159367</v>
      </c>
      <c r="O4">
        <v>496194</v>
      </c>
      <c r="P4">
        <v>25777</v>
      </c>
      <c r="Q4">
        <v>3132</v>
      </c>
      <c r="R4">
        <v>0</v>
      </c>
      <c r="S4">
        <v>2802003</v>
      </c>
      <c r="T4">
        <v>6411</v>
      </c>
      <c r="U4">
        <v>43455</v>
      </c>
      <c r="V4">
        <v>0</v>
      </c>
      <c r="W4">
        <v>5220236</v>
      </c>
      <c r="X4">
        <v>1916720066</v>
      </c>
      <c r="Y4">
        <v>53670553</v>
      </c>
      <c r="Z4">
        <v>158662290</v>
      </c>
      <c r="AA4">
        <v>8219950</v>
      </c>
      <c r="AB4">
        <v>1054909</v>
      </c>
      <c r="AC4">
        <v>0</v>
      </c>
      <c r="AD4">
        <v>939231210</v>
      </c>
    </row>
    <row r="5" spans="1:30" x14ac:dyDescent="0.25">
      <c r="A5" t="s">
        <v>904</v>
      </c>
      <c r="B5">
        <v>2019</v>
      </c>
      <c r="C5">
        <v>2018</v>
      </c>
      <c r="D5">
        <v>100</v>
      </c>
      <c r="E5">
        <v>0</v>
      </c>
      <c r="F5">
        <v>0</v>
      </c>
      <c r="G5" t="s">
        <v>867</v>
      </c>
      <c r="H5">
        <v>3001</v>
      </c>
      <c r="I5">
        <v>99999999</v>
      </c>
      <c r="J5" t="s">
        <v>897</v>
      </c>
      <c r="K5">
        <v>1666834</v>
      </c>
      <c r="L5">
        <v>1666834</v>
      </c>
      <c r="M5">
        <v>209</v>
      </c>
      <c r="N5">
        <v>66126</v>
      </c>
      <c r="O5">
        <v>295334</v>
      </c>
      <c r="P5">
        <v>8770</v>
      </c>
      <c r="Q5">
        <v>1721</v>
      </c>
      <c r="R5">
        <v>0</v>
      </c>
      <c r="S5">
        <v>526554</v>
      </c>
      <c r="T5">
        <v>3965</v>
      </c>
      <c r="U5">
        <v>44640</v>
      </c>
      <c r="V5">
        <v>0</v>
      </c>
      <c r="W5">
        <v>1585567</v>
      </c>
      <c r="X5">
        <v>585374330</v>
      </c>
      <c r="Y5">
        <v>22157131</v>
      </c>
      <c r="Z5">
        <v>94151086</v>
      </c>
      <c r="AA5">
        <v>2782565</v>
      </c>
      <c r="AB5">
        <v>590959</v>
      </c>
      <c r="AC5">
        <v>0</v>
      </c>
      <c r="AD5">
        <v>174686733</v>
      </c>
    </row>
    <row r="6" spans="1:30" x14ac:dyDescent="0.25">
      <c r="A6" t="s">
        <v>905</v>
      </c>
      <c r="B6">
        <v>2019</v>
      </c>
      <c r="C6">
        <v>2018</v>
      </c>
      <c r="D6">
        <v>100</v>
      </c>
      <c r="E6">
        <v>0</v>
      </c>
      <c r="F6">
        <v>0</v>
      </c>
      <c r="G6" t="s">
        <v>80</v>
      </c>
      <c r="H6">
        <v>3001</v>
      </c>
      <c r="I6">
        <v>99999999</v>
      </c>
      <c r="J6" t="s">
        <v>898</v>
      </c>
      <c r="K6">
        <v>29361792</v>
      </c>
      <c r="L6">
        <v>29228326</v>
      </c>
      <c r="M6">
        <v>2510</v>
      </c>
      <c r="N6">
        <v>701280</v>
      </c>
      <c r="O6">
        <v>2596950</v>
      </c>
      <c r="P6">
        <v>104474</v>
      </c>
      <c r="Q6">
        <v>64243</v>
      </c>
      <c r="R6">
        <v>88</v>
      </c>
      <c r="S6">
        <v>14134619</v>
      </c>
      <c r="T6">
        <v>32791</v>
      </c>
      <c r="U6">
        <v>288887</v>
      </c>
      <c r="V6">
        <v>1734</v>
      </c>
      <c r="W6">
        <v>28272310</v>
      </c>
      <c r="X6">
        <v>10305190789</v>
      </c>
      <c r="Y6">
        <v>238051722</v>
      </c>
      <c r="Z6">
        <v>826132969</v>
      </c>
      <c r="AA6">
        <v>31475147</v>
      </c>
      <c r="AB6">
        <v>22455076</v>
      </c>
      <c r="AC6">
        <v>30778</v>
      </c>
      <c r="AD6">
        <v>4712856374</v>
      </c>
    </row>
    <row r="7" spans="1:30" x14ac:dyDescent="0.25">
      <c r="A7" t="s">
        <v>906</v>
      </c>
      <c r="B7">
        <v>2019</v>
      </c>
      <c r="C7">
        <v>2018</v>
      </c>
      <c r="D7">
        <v>100</v>
      </c>
      <c r="E7">
        <v>0</v>
      </c>
      <c r="F7">
        <v>0</v>
      </c>
      <c r="G7" t="s">
        <v>20</v>
      </c>
      <c r="H7">
        <v>3001</v>
      </c>
      <c r="I7">
        <v>99999999</v>
      </c>
      <c r="J7" t="s">
        <v>899</v>
      </c>
      <c r="K7">
        <v>76142569</v>
      </c>
      <c r="L7">
        <v>74969861</v>
      </c>
      <c r="M7">
        <v>6971</v>
      </c>
      <c r="N7">
        <v>2070119</v>
      </c>
      <c r="O7">
        <v>7480790</v>
      </c>
      <c r="P7">
        <v>476987</v>
      </c>
      <c r="Q7">
        <v>101585</v>
      </c>
      <c r="R7">
        <v>244</v>
      </c>
      <c r="S7">
        <v>35859863</v>
      </c>
      <c r="T7">
        <v>99471</v>
      </c>
      <c r="U7">
        <v>861160</v>
      </c>
      <c r="V7">
        <v>30333</v>
      </c>
      <c r="W7">
        <v>72972093</v>
      </c>
      <c r="X7">
        <v>26585548134</v>
      </c>
      <c r="Y7">
        <v>700559057</v>
      </c>
      <c r="Z7">
        <v>2387443238</v>
      </c>
      <c r="AA7">
        <v>146220184</v>
      </c>
      <c r="AB7">
        <v>34963567</v>
      </c>
      <c r="AC7">
        <v>81960</v>
      </c>
      <c r="AD7">
        <v>11819594788</v>
      </c>
    </row>
    <row r="8" spans="1:30" x14ac:dyDescent="0.25">
      <c r="A8" t="s">
        <v>907</v>
      </c>
      <c r="B8">
        <v>2019</v>
      </c>
      <c r="C8">
        <v>2018</v>
      </c>
      <c r="D8">
        <v>100</v>
      </c>
      <c r="E8">
        <v>0</v>
      </c>
      <c r="F8">
        <v>1</v>
      </c>
      <c r="G8" t="s">
        <v>77</v>
      </c>
      <c r="H8">
        <v>3001</v>
      </c>
      <c r="I8">
        <v>99999999</v>
      </c>
      <c r="J8" t="s">
        <v>894</v>
      </c>
      <c r="K8">
        <v>28249090</v>
      </c>
      <c r="L8">
        <v>28124729</v>
      </c>
      <c r="M8">
        <v>3728</v>
      </c>
      <c r="N8">
        <v>905622</v>
      </c>
      <c r="O8">
        <v>3184836</v>
      </c>
      <c r="P8">
        <v>291976</v>
      </c>
      <c r="Q8">
        <v>16281</v>
      </c>
      <c r="R8">
        <v>1</v>
      </c>
      <c r="S8">
        <v>12369686</v>
      </c>
      <c r="T8">
        <v>45341</v>
      </c>
      <c r="U8">
        <v>395850</v>
      </c>
      <c r="V8">
        <v>28191</v>
      </c>
      <c r="W8">
        <v>26905910</v>
      </c>
      <c r="X8">
        <v>9774630212</v>
      </c>
      <c r="Y8">
        <v>306674936</v>
      </c>
      <c r="Z8">
        <v>1020337550</v>
      </c>
      <c r="AA8">
        <v>88829636</v>
      </c>
      <c r="AB8">
        <v>5311024</v>
      </c>
      <c r="AC8">
        <v>24</v>
      </c>
      <c r="AD8">
        <v>3970942799</v>
      </c>
    </row>
    <row r="9" spans="1:30" x14ac:dyDescent="0.25">
      <c r="A9" t="s">
        <v>908</v>
      </c>
      <c r="B9">
        <v>2019</v>
      </c>
      <c r="C9">
        <v>2018</v>
      </c>
      <c r="D9">
        <v>100</v>
      </c>
      <c r="E9">
        <v>0</v>
      </c>
      <c r="F9">
        <v>1</v>
      </c>
      <c r="G9" t="s">
        <v>78</v>
      </c>
      <c r="H9">
        <v>3001</v>
      </c>
      <c r="I9">
        <v>99999999</v>
      </c>
      <c r="J9" t="s">
        <v>895</v>
      </c>
      <c r="K9">
        <v>11414964</v>
      </c>
      <c r="L9">
        <v>11365591</v>
      </c>
      <c r="M9">
        <v>289</v>
      </c>
      <c r="N9">
        <v>237693</v>
      </c>
      <c r="O9">
        <v>907410</v>
      </c>
      <c r="P9">
        <v>45947</v>
      </c>
      <c r="Q9">
        <v>16208</v>
      </c>
      <c r="R9">
        <v>155</v>
      </c>
      <c r="S9">
        <v>6025411</v>
      </c>
      <c r="T9">
        <v>10963</v>
      </c>
      <c r="U9">
        <v>88328</v>
      </c>
      <c r="V9">
        <v>0</v>
      </c>
      <c r="W9">
        <v>10987938</v>
      </c>
      <c r="X9">
        <v>4002605641</v>
      </c>
      <c r="Y9">
        <v>79994784</v>
      </c>
      <c r="Z9">
        <v>288140770</v>
      </c>
      <c r="AA9">
        <v>14900543</v>
      </c>
      <c r="AB9">
        <v>5551599</v>
      </c>
      <c r="AC9">
        <v>51158</v>
      </c>
      <c r="AD9">
        <v>2021515540</v>
      </c>
    </row>
    <row r="10" spans="1:30" x14ac:dyDescent="0.25">
      <c r="A10" t="s">
        <v>909</v>
      </c>
      <c r="B10">
        <v>2019</v>
      </c>
      <c r="C10">
        <v>2018</v>
      </c>
      <c r="D10">
        <v>100</v>
      </c>
      <c r="E10">
        <v>0</v>
      </c>
      <c r="F10">
        <v>1</v>
      </c>
      <c r="G10" t="s">
        <v>79</v>
      </c>
      <c r="H10">
        <v>3001</v>
      </c>
      <c r="I10">
        <v>99999999</v>
      </c>
      <c r="J10" t="s">
        <v>896</v>
      </c>
      <c r="K10">
        <v>5449250</v>
      </c>
      <c r="L10">
        <v>5443875</v>
      </c>
      <c r="M10">
        <v>235</v>
      </c>
      <c r="N10">
        <v>159364</v>
      </c>
      <c r="O10">
        <v>496184</v>
      </c>
      <c r="P10">
        <v>25776</v>
      </c>
      <c r="Q10">
        <v>3132</v>
      </c>
      <c r="R10">
        <v>0</v>
      </c>
      <c r="S10">
        <v>2801870</v>
      </c>
      <c r="T10">
        <v>6411</v>
      </c>
      <c r="U10">
        <v>43455</v>
      </c>
      <c r="V10">
        <v>0</v>
      </c>
      <c r="W10">
        <v>5220227</v>
      </c>
      <c r="X10">
        <v>1916627085</v>
      </c>
      <c r="Y10">
        <v>53669272</v>
      </c>
      <c r="Z10">
        <v>158660274</v>
      </c>
      <c r="AA10">
        <v>8219482</v>
      </c>
      <c r="AB10">
        <v>1054909</v>
      </c>
      <c r="AC10">
        <v>0</v>
      </c>
      <c r="AD10">
        <v>939197190</v>
      </c>
    </row>
    <row r="11" spans="1:30" x14ac:dyDescent="0.25">
      <c r="A11" t="s">
        <v>910</v>
      </c>
      <c r="B11">
        <v>2019</v>
      </c>
      <c r="C11">
        <v>2018</v>
      </c>
      <c r="D11">
        <v>100</v>
      </c>
      <c r="E11">
        <v>0</v>
      </c>
      <c r="F11">
        <v>1</v>
      </c>
      <c r="G11" t="s">
        <v>867</v>
      </c>
      <c r="H11">
        <v>3001</v>
      </c>
      <c r="I11">
        <v>99999999</v>
      </c>
      <c r="J11" t="s">
        <v>897</v>
      </c>
      <c r="K11">
        <v>1666827</v>
      </c>
      <c r="L11">
        <v>1666827</v>
      </c>
      <c r="M11">
        <v>209</v>
      </c>
      <c r="N11">
        <v>66113</v>
      </c>
      <c r="O11">
        <v>295319</v>
      </c>
      <c r="P11">
        <v>8766</v>
      </c>
      <c r="Q11">
        <v>1720</v>
      </c>
      <c r="R11">
        <v>0</v>
      </c>
      <c r="S11">
        <v>526362</v>
      </c>
      <c r="T11">
        <v>3965</v>
      </c>
      <c r="U11">
        <v>44640</v>
      </c>
      <c r="V11">
        <v>0</v>
      </c>
      <c r="W11">
        <v>1585561</v>
      </c>
      <c r="X11">
        <v>585250454</v>
      </c>
      <c r="Y11">
        <v>22152023</v>
      </c>
      <c r="Z11">
        <v>94147800</v>
      </c>
      <c r="AA11">
        <v>2781775</v>
      </c>
      <c r="AB11">
        <v>590684</v>
      </c>
      <c r="AC11">
        <v>0</v>
      </c>
      <c r="AD11">
        <v>174632730</v>
      </c>
    </row>
    <row r="12" spans="1:30" x14ac:dyDescent="0.25">
      <c r="A12" t="s">
        <v>911</v>
      </c>
      <c r="B12">
        <v>2019</v>
      </c>
      <c r="C12">
        <v>2018</v>
      </c>
      <c r="D12">
        <v>100</v>
      </c>
      <c r="E12">
        <v>0</v>
      </c>
      <c r="F12">
        <v>1</v>
      </c>
      <c r="G12" t="s">
        <v>80</v>
      </c>
      <c r="H12">
        <v>3001</v>
      </c>
      <c r="I12">
        <v>99999999</v>
      </c>
      <c r="J12" t="s">
        <v>898</v>
      </c>
      <c r="K12">
        <v>29361666</v>
      </c>
      <c r="L12">
        <v>29228207</v>
      </c>
      <c r="M12">
        <v>2501</v>
      </c>
      <c r="N12">
        <v>701263</v>
      </c>
      <c r="O12">
        <v>2596918</v>
      </c>
      <c r="P12">
        <v>104459</v>
      </c>
      <c r="Q12">
        <v>64241</v>
      </c>
      <c r="R12">
        <v>88</v>
      </c>
      <c r="S12">
        <v>14133815</v>
      </c>
      <c r="T12">
        <v>32791</v>
      </c>
      <c r="U12">
        <v>288887</v>
      </c>
      <c r="V12">
        <v>1701</v>
      </c>
      <c r="W12">
        <v>28272247</v>
      </c>
      <c r="X12">
        <v>10304641964</v>
      </c>
      <c r="Y12">
        <v>238045867</v>
      </c>
      <c r="Z12">
        <v>826125061</v>
      </c>
      <c r="AA12">
        <v>31470014</v>
      </c>
      <c r="AB12">
        <v>22454346</v>
      </c>
      <c r="AC12">
        <v>30778</v>
      </c>
      <c r="AD12">
        <v>4712647790</v>
      </c>
    </row>
    <row r="13" spans="1:30" x14ac:dyDescent="0.25">
      <c r="A13" t="s">
        <v>912</v>
      </c>
      <c r="B13">
        <v>2019</v>
      </c>
      <c r="C13">
        <v>2018</v>
      </c>
      <c r="D13">
        <v>100</v>
      </c>
      <c r="E13">
        <v>0</v>
      </c>
      <c r="F13">
        <v>1</v>
      </c>
      <c r="G13" t="s">
        <v>20</v>
      </c>
      <c r="H13">
        <v>3001</v>
      </c>
      <c r="I13">
        <v>99999999</v>
      </c>
      <c r="J13" t="s">
        <v>899</v>
      </c>
      <c r="K13">
        <v>76141797</v>
      </c>
      <c r="L13">
        <v>74969395</v>
      </c>
      <c r="M13">
        <v>6962</v>
      </c>
      <c r="N13">
        <v>2070055</v>
      </c>
      <c r="O13">
        <v>7480667</v>
      </c>
      <c r="P13">
        <v>476924</v>
      </c>
      <c r="Q13">
        <v>101582</v>
      </c>
      <c r="R13">
        <v>244</v>
      </c>
      <c r="S13">
        <v>35857144</v>
      </c>
      <c r="T13">
        <v>99471</v>
      </c>
      <c r="U13">
        <v>861160</v>
      </c>
      <c r="V13">
        <v>29892</v>
      </c>
      <c r="W13">
        <v>72971883</v>
      </c>
      <c r="X13">
        <v>26583755356</v>
      </c>
      <c r="Y13">
        <v>700536882</v>
      </c>
      <c r="Z13">
        <v>2387411455</v>
      </c>
      <c r="AA13">
        <v>146201450</v>
      </c>
      <c r="AB13">
        <v>34962562</v>
      </c>
      <c r="AC13">
        <v>81960</v>
      </c>
      <c r="AD13">
        <v>11818936049</v>
      </c>
    </row>
    <row r="14" spans="1:30" x14ac:dyDescent="0.25">
      <c r="A14" t="s">
        <v>1145</v>
      </c>
      <c r="B14">
        <v>2019</v>
      </c>
      <c r="C14">
        <v>2018</v>
      </c>
      <c r="D14">
        <v>110</v>
      </c>
      <c r="E14">
        <v>0</v>
      </c>
      <c r="F14">
        <v>0</v>
      </c>
      <c r="G14" t="s">
        <v>77</v>
      </c>
      <c r="H14">
        <v>3001</v>
      </c>
      <c r="I14">
        <v>99999999</v>
      </c>
      <c r="J14" t="s">
        <v>894</v>
      </c>
      <c r="K14">
        <v>28249739</v>
      </c>
      <c r="L14">
        <v>28125727</v>
      </c>
      <c r="M14">
        <v>3668</v>
      </c>
      <c r="N14">
        <v>911952</v>
      </c>
      <c r="O14">
        <v>3185150</v>
      </c>
      <c r="P14">
        <v>295177</v>
      </c>
      <c r="Q14">
        <v>16273</v>
      </c>
      <c r="R14">
        <v>1</v>
      </c>
      <c r="S14">
        <v>12370936</v>
      </c>
      <c r="T14">
        <v>0</v>
      </c>
      <c r="U14">
        <v>395966</v>
      </c>
      <c r="V14">
        <v>28459</v>
      </c>
      <c r="W14">
        <v>26899948</v>
      </c>
      <c r="X14">
        <v>9775152995</v>
      </c>
      <c r="Y14">
        <v>308016097</v>
      </c>
      <c r="Z14">
        <v>1020390975</v>
      </c>
      <c r="AA14">
        <v>89530324</v>
      </c>
      <c r="AB14">
        <v>5308189</v>
      </c>
      <c r="AC14">
        <v>24</v>
      </c>
      <c r="AD14">
        <v>3971070739</v>
      </c>
    </row>
    <row r="15" spans="1:30" x14ac:dyDescent="0.25">
      <c r="A15" t="s">
        <v>1146</v>
      </c>
      <c r="B15">
        <v>2019</v>
      </c>
      <c r="C15">
        <v>2018</v>
      </c>
      <c r="D15">
        <v>110</v>
      </c>
      <c r="E15">
        <v>0</v>
      </c>
      <c r="F15">
        <v>0</v>
      </c>
      <c r="G15" t="s">
        <v>78</v>
      </c>
      <c r="H15">
        <v>3001</v>
      </c>
      <c r="I15">
        <v>99999999</v>
      </c>
      <c r="J15" t="s">
        <v>895</v>
      </c>
      <c r="K15">
        <v>11278743</v>
      </c>
      <c r="L15">
        <v>11230917</v>
      </c>
      <c r="M15">
        <v>257</v>
      </c>
      <c r="N15">
        <v>237167</v>
      </c>
      <c r="O15">
        <v>898126</v>
      </c>
      <c r="P15">
        <v>44956</v>
      </c>
      <c r="Q15">
        <v>15827</v>
      </c>
      <c r="R15">
        <v>154</v>
      </c>
      <c r="S15">
        <v>5951301</v>
      </c>
      <c r="T15">
        <v>0</v>
      </c>
      <c r="U15">
        <v>87692</v>
      </c>
      <c r="V15">
        <v>0</v>
      </c>
      <c r="W15">
        <v>10856410</v>
      </c>
      <c r="X15">
        <v>3954692734</v>
      </c>
      <c r="Y15">
        <v>79472852</v>
      </c>
      <c r="Z15">
        <v>285191869</v>
      </c>
      <c r="AA15">
        <v>14536157</v>
      </c>
      <c r="AB15">
        <v>5415833</v>
      </c>
      <c r="AC15">
        <v>50793</v>
      </c>
      <c r="AD15">
        <v>1996381877</v>
      </c>
    </row>
    <row r="16" spans="1:30" x14ac:dyDescent="0.25">
      <c r="A16" t="s">
        <v>1147</v>
      </c>
      <c r="B16">
        <v>2019</v>
      </c>
      <c r="C16">
        <v>2018</v>
      </c>
      <c r="D16">
        <v>110</v>
      </c>
      <c r="E16">
        <v>0</v>
      </c>
      <c r="F16">
        <v>0</v>
      </c>
      <c r="G16" t="s">
        <v>79</v>
      </c>
      <c r="H16">
        <v>3001</v>
      </c>
      <c r="I16">
        <v>99999999</v>
      </c>
      <c r="J16" t="s">
        <v>896</v>
      </c>
      <c r="K16">
        <v>5585432</v>
      </c>
      <c r="L16">
        <v>5579757</v>
      </c>
      <c r="M16">
        <v>173</v>
      </c>
      <c r="N16">
        <v>163938</v>
      </c>
      <c r="O16">
        <v>505645</v>
      </c>
      <c r="P16">
        <v>27194</v>
      </c>
      <c r="Q16">
        <v>3376</v>
      </c>
      <c r="R16">
        <v>0</v>
      </c>
      <c r="S16">
        <v>2876826</v>
      </c>
      <c r="T16">
        <v>0</v>
      </c>
      <c r="U16">
        <v>44137</v>
      </c>
      <c r="V16">
        <v>0</v>
      </c>
      <c r="W16">
        <v>5349942</v>
      </c>
      <c r="X16">
        <v>1964641410</v>
      </c>
      <c r="Y16">
        <v>55012698</v>
      </c>
      <c r="Z16">
        <v>161623374</v>
      </c>
      <c r="AA16">
        <v>8644971</v>
      </c>
      <c r="AB16">
        <v>1138901</v>
      </c>
      <c r="AC16">
        <v>0</v>
      </c>
      <c r="AD16">
        <v>964467321</v>
      </c>
    </row>
    <row r="17" spans="1:30" x14ac:dyDescent="0.25">
      <c r="A17" t="s">
        <v>1148</v>
      </c>
      <c r="B17">
        <v>2019</v>
      </c>
      <c r="C17">
        <v>2018</v>
      </c>
      <c r="D17">
        <v>110</v>
      </c>
      <c r="E17">
        <v>0</v>
      </c>
      <c r="F17">
        <v>0</v>
      </c>
      <c r="G17" t="s">
        <v>867</v>
      </c>
      <c r="H17">
        <v>3001</v>
      </c>
      <c r="I17">
        <v>99999999</v>
      </c>
      <c r="J17" t="s">
        <v>897</v>
      </c>
      <c r="K17">
        <v>1666709</v>
      </c>
      <c r="L17">
        <v>1666709</v>
      </c>
      <c r="M17">
        <v>100</v>
      </c>
      <c r="N17">
        <v>66481</v>
      </c>
      <c r="O17">
        <v>295467</v>
      </c>
      <c r="P17">
        <v>8875</v>
      </c>
      <c r="Q17">
        <v>1721</v>
      </c>
      <c r="R17">
        <v>0</v>
      </c>
      <c r="S17">
        <v>526476</v>
      </c>
      <c r="T17">
        <v>0</v>
      </c>
      <c r="U17">
        <v>44663</v>
      </c>
      <c r="V17">
        <v>0</v>
      </c>
      <c r="W17">
        <v>1585327</v>
      </c>
      <c r="X17">
        <v>585289132</v>
      </c>
      <c r="Y17">
        <v>22237574</v>
      </c>
      <c r="Z17">
        <v>94185379</v>
      </c>
      <c r="AA17">
        <v>2808238</v>
      </c>
      <c r="AB17">
        <v>590716</v>
      </c>
      <c r="AC17">
        <v>0</v>
      </c>
      <c r="AD17">
        <v>174630864</v>
      </c>
    </row>
    <row r="18" spans="1:30" x14ac:dyDescent="0.25">
      <c r="A18" t="s">
        <v>1149</v>
      </c>
      <c r="B18">
        <v>2019</v>
      </c>
      <c r="C18">
        <v>2018</v>
      </c>
      <c r="D18">
        <v>110</v>
      </c>
      <c r="E18">
        <v>0</v>
      </c>
      <c r="F18">
        <v>0</v>
      </c>
      <c r="G18" t="s">
        <v>80</v>
      </c>
      <c r="H18">
        <v>3001</v>
      </c>
      <c r="I18">
        <v>99999999</v>
      </c>
      <c r="J18" t="s">
        <v>898</v>
      </c>
      <c r="K18">
        <v>29360995</v>
      </c>
      <c r="L18">
        <v>29227556</v>
      </c>
      <c r="M18">
        <v>2565</v>
      </c>
      <c r="N18">
        <v>709068</v>
      </c>
      <c r="O18">
        <v>2595573</v>
      </c>
      <c r="P18">
        <v>106302</v>
      </c>
      <c r="Q18">
        <v>63827</v>
      </c>
      <c r="R18">
        <v>88</v>
      </c>
      <c r="S18">
        <v>14133480</v>
      </c>
      <c r="T18">
        <v>0</v>
      </c>
      <c r="U18">
        <v>288927</v>
      </c>
      <c r="V18">
        <v>1751</v>
      </c>
      <c r="W18">
        <v>28266322</v>
      </c>
      <c r="X18">
        <v>10304271062</v>
      </c>
      <c r="Y18">
        <v>239697722</v>
      </c>
      <c r="Z18">
        <v>825259949</v>
      </c>
      <c r="AA18">
        <v>31878805</v>
      </c>
      <c r="AB18">
        <v>22304993</v>
      </c>
      <c r="AC18">
        <v>30778</v>
      </c>
      <c r="AD18">
        <v>4711975840</v>
      </c>
    </row>
    <row r="19" spans="1:30" x14ac:dyDescent="0.25">
      <c r="A19" t="s">
        <v>1150</v>
      </c>
      <c r="B19">
        <v>2019</v>
      </c>
      <c r="C19">
        <v>2018</v>
      </c>
      <c r="D19">
        <v>110</v>
      </c>
      <c r="E19">
        <v>0</v>
      </c>
      <c r="F19">
        <v>0</v>
      </c>
      <c r="G19" t="s">
        <v>20</v>
      </c>
      <c r="H19">
        <v>3001</v>
      </c>
      <c r="I19">
        <v>99999999</v>
      </c>
      <c r="J19" t="s">
        <v>899</v>
      </c>
      <c r="K19">
        <v>76141618</v>
      </c>
      <c r="L19">
        <v>74969766</v>
      </c>
      <c r="M19">
        <v>6763</v>
      </c>
      <c r="N19">
        <v>2088606</v>
      </c>
      <c r="O19">
        <v>7479961</v>
      </c>
      <c r="P19">
        <v>482504</v>
      </c>
      <c r="Q19">
        <v>101024</v>
      </c>
      <c r="R19">
        <v>243</v>
      </c>
      <c r="S19">
        <v>35859019</v>
      </c>
      <c r="T19">
        <v>0</v>
      </c>
      <c r="U19">
        <v>861385</v>
      </c>
      <c r="V19">
        <v>30210</v>
      </c>
      <c r="W19">
        <v>72957949</v>
      </c>
      <c r="X19">
        <v>26584047333</v>
      </c>
      <c r="Y19">
        <v>704436943</v>
      </c>
      <c r="Z19">
        <v>2386651546</v>
      </c>
      <c r="AA19">
        <v>147398495</v>
      </c>
      <c r="AB19">
        <v>34758632</v>
      </c>
      <c r="AC19">
        <v>81595</v>
      </c>
      <c r="AD19">
        <v>11818526641</v>
      </c>
    </row>
    <row r="20" spans="1:30" x14ac:dyDescent="0.25">
      <c r="A20" t="s">
        <v>1151</v>
      </c>
      <c r="B20">
        <v>2019</v>
      </c>
      <c r="C20">
        <v>2018</v>
      </c>
      <c r="D20">
        <v>110</v>
      </c>
      <c r="E20">
        <v>0</v>
      </c>
      <c r="F20">
        <v>1</v>
      </c>
      <c r="G20" t="s">
        <v>77</v>
      </c>
      <c r="H20">
        <v>3001</v>
      </c>
      <c r="I20">
        <v>99999999</v>
      </c>
      <c r="J20" t="s">
        <v>894</v>
      </c>
      <c r="K20">
        <v>28249124</v>
      </c>
      <c r="L20">
        <v>28125287</v>
      </c>
      <c r="M20">
        <v>3668</v>
      </c>
      <c r="N20">
        <v>911943</v>
      </c>
      <c r="O20">
        <v>3185115</v>
      </c>
      <c r="P20">
        <v>295149</v>
      </c>
      <c r="Q20">
        <v>16273</v>
      </c>
      <c r="R20">
        <v>1</v>
      </c>
      <c r="S20">
        <v>12370051</v>
      </c>
      <c r="T20">
        <v>0</v>
      </c>
      <c r="U20">
        <v>395966</v>
      </c>
      <c r="V20">
        <v>28049</v>
      </c>
      <c r="W20">
        <v>26899832</v>
      </c>
      <c r="X20">
        <v>9774659718</v>
      </c>
      <c r="Y20">
        <v>308012916</v>
      </c>
      <c r="Z20">
        <v>1020382052</v>
      </c>
      <c r="AA20">
        <v>89522004</v>
      </c>
      <c r="AB20">
        <v>5308189</v>
      </c>
      <c r="AC20">
        <v>24</v>
      </c>
      <c r="AD20">
        <v>3970888428</v>
      </c>
    </row>
    <row r="21" spans="1:30" x14ac:dyDescent="0.25">
      <c r="A21" t="s">
        <v>1152</v>
      </c>
      <c r="B21">
        <v>2019</v>
      </c>
      <c r="C21">
        <v>2018</v>
      </c>
      <c r="D21">
        <v>110</v>
      </c>
      <c r="E21">
        <v>0</v>
      </c>
      <c r="F21">
        <v>1</v>
      </c>
      <c r="G21" t="s">
        <v>78</v>
      </c>
      <c r="H21">
        <v>3001</v>
      </c>
      <c r="I21">
        <v>99999999</v>
      </c>
      <c r="J21" t="s">
        <v>895</v>
      </c>
      <c r="K21">
        <v>11278712</v>
      </c>
      <c r="L21">
        <v>11230888</v>
      </c>
      <c r="M21">
        <v>257</v>
      </c>
      <c r="N21">
        <v>237159</v>
      </c>
      <c r="O21">
        <v>898114</v>
      </c>
      <c r="P21">
        <v>44952</v>
      </c>
      <c r="Q21">
        <v>15827</v>
      </c>
      <c r="R21">
        <v>154</v>
      </c>
      <c r="S21">
        <v>5951078</v>
      </c>
      <c r="T21">
        <v>0</v>
      </c>
      <c r="U21">
        <v>87692</v>
      </c>
      <c r="V21">
        <v>0</v>
      </c>
      <c r="W21">
        <v>10856392</v>
      </c>
      <c r="X21">
        <v>3954565158</v>
      </c>
      <c r="Y21">
        <v>79470691</v>
      </c>
      <c r="Z21">
        <v>285189364</v>
      </c>
      <c r="AA21">
        <v>14534420</v>
      </c>
      <c r="AB21">
        <v>5415833</v>
      </c>
      <c r="AC21">
        <v>50793</v>
      </c>
      <c r="AD21">
        <v>1996331372</v>
      </c>
    </row>
    <row r="22" spans="1:30" x14ac:dyDescent="0.25">
      <c r="A22" t="s">
        <v>1153</v>
      </c>
      <c r="B22">
        <v>2019</v>
      </c>
      <c r="C22">
        <v>2018</v>
      </c>
      <c r="D22">
        <v>110</v>
      </c>
      <c r="E22">
        <v>0</v>
      </c>
      <c r="F22">
        <v>1</v>
      </c>
      <c r="G22" t="s">
        <v>79</v>
      </c>
      <c r="H22">
        <v>3001</v>
      </c>
      <c r="I22">
        <v>99999999</v>
      </c>
      <c r="J22" t="s">
        <v>896</v>
      </c>
      <c r="K22">
        <v>5585412</v>
      </c>
      <c r="L22">
        <v>5579737</v>
      </c>
      <c r="M22">
        <v>173</v>
      </c>
      <c r="N22">
        <v>163936</v>
      </c>
      <c r="O22">
        <v>505638</v>
      </c>
      <c r="P22">
        <v>27194</v>
      </c>
      <c r="Q22">
        <v>3376</v>
      </c>
      <c r="R22">
        <v>0</v>
      </c>
      <c r="S22">
        <v>2876721</v>
      </c>
      <c r="T22">
        <v>0</v>
      </c>
      <c r="U22">
        <v>44137</v>
      </c>
      <c r="V22">
        <v>0</v>
      </c>
      <c r="W22">
        <v>5349931</v>
      </c>
      <c r="X22">
        <v>1964581667</v>
      </c>
      <c r="Y22">
        <v>55011539</v>
      </c>
      <c r="Z22">
        <v>161621878</v>
      </c>
      <c r="AA22">
        <v>8644788</v>
      </c>
      <c r="AB22">
        <v>1138901</v>
      </c>
      <c r="AC22">
        <v>0</v>
      </c>
      <c r="AD22">
        <v>964442428</v>
      </c>
    </row>
    <row r="23" spans="1:30" x14ac:dyDescent="0.25">
      <c r="A23" t="s">
        <v>1154</v>
      </c>
      <c r="B23">
        <v>2019</v>
      </c>
      <c r="C23">
        <v>2018</v>
      </c>
      <c r="D23">
        <v>110</v>
      </c>
      <c r="E23">
        <v>0</v>
      </c>
      <c r="F23">
        <v>1</v>
      </c>
      <c r="G23" t="s">
        <v>867</v>
      </c>
      <c r="H23">
        <v>3001</v>
      </c>
      <c r="I23">
        <v>99999999</v>
      </c>
      <c r="J23" t="s">
        <v>897</v>
      </c>
      <c r="K23">
        <v>1666703</v>
      </c>
      <c r="L23">
        <v>1666703</v>
      </c>
      <c r="M23">
        <v>100</v>
      </c>
      <c r="N23">
        <v>66477</v>
      </c>
      <c r="O23">
        <v>295457</v>
      </c>
      <c r="P23">
        <v>8872</v>
      </c>
      <c r="Q23">
        <v>1720</v>
      </c>
      <c r="R23">
        <v>0</v>
      </c>
      <c r="S23">
        <v>526356</v>
      </c>
      <c r="T23">
        <v>0</v>
      </c>
      <c r="U23">
        <v>44663</v>
      </c>
      <c r="V23">
        <v>0</v>
      </c>
      <c r="W23">
        <v>1585322</v>
      </c>
      <c r="X23">
        <v>585216833</v>
      </c>
      <c r="Y23">
        <v>22235600</v>
      </c>
      <c r="Z23">
        <v>94182658</v>
      </c>
      <c r="AA23">
        <v>2807660</v>
      </c>
      <c r="AB23">
        <v>590441</v>
      </c>
      <c r="AC23">
        <v>0</v>
      </c>
      <c r="AD23">
        <v>174600107</v>
      </c>
    </row>
    <row r="24" spans="1:30" x14ac:dyDescent="0.25">
      <c r="A24" t="s">
        <v>1155</v>
      </c>
      <c r="B24">
        <v>2019</v>
      </c>
      <c r="C24">
        <v>2018</v>
      </c>
      <c r="D24">
        <v>110</v>
      </c>
      <c r="E24">
        <v>0</v>
      </c>
      <c r="F24">
        <v>1</v>
      </c>
      <c r="G24" t="s">
        <v>80</v>
      </c>
      <c r="H24">
        <v>3001</v>
      </c>
      <c r="I24">
        <v>99999999</v>
      </c>
      <c r="J24" t="s">
        <v>898</v>
      </c>
      <c r="K24">
        <v>29360861</v>
      </c>
      <c r="L24">
        <v>29227431</v>
      </c>
      <c r="M24">
        <v>2556</v>
      </c>
      <c r="N24">
        <v>709062</v>
      </c>
      <c r="O24">
        <v>2595556</v>
      </c>
      <c r="P24">
        <v>106288</v>
      </c>
      <c r="Q24">
        <v>63825</v>
      </c>
      <c r="R24">
        <v>88</v>
      </c>
      <c r="S24">
        <v>14132887</v>
      </c>
      <c r="T24">
        <v>0</v>
      </c>
      <c r="U24">
        <v>288927</v>
      </c>
      <c r="V24">
        <v>1716</v>
      </c>
      <c r="W24">
        <v>28266256</v>
      </c>
      <c r="X24">
        <v>10303946752</v>
      </c>
      <c r="Y24">
        <v>239693972</v>
      </c>
      <c r="Z24">
        <v>825256149</v>
      </c>
      <c r="AA24">
        <v>31874895</v>
      </c>
      <c r="AB24">
        <v>22304256</v>
      </c>
      <c r="AC24">
        <v>30778</v>
      </c>
      <c r="AD24">
        <v>4711838290</v>
      </c>
    </row>
    <row r="25" spans="1:30" x14ac:dyDescent="0.25">
      <c r="A25" t="s">
        <v>1156</v>
      </c>
      <c r="B25">
        <v>2019</v>
      </c>
      <c r="C25">
        <v>2018</v>
      </c>
      <c r="D25">
        <v>110</v>
      </c>
      <c r="E25">
        <v>0</v>
      </c>
      <c r="F25">
        <v>1</v>
      </c>
      <c r="G25" t="s">
        <v>20</v>
      </c>
      <c r="H25">
        <v>3001</v>
      </c>
      <c r="I25">
        <v>99999999</v>
      </c>
      <c r="J25" t="s">
        <v>899</v>
      </c>
      <c r="K25">
        <v>76140812</v>
      </c>
      <c r="L25">
        <v>74969268</v>
      </c>
      <c r="M25">
        <v>6754</v>
      </c>
      <c r="N25">
        <v>2088577</v>
      </c>
      <c r="O25">
        <v>7479880</v>
      </c>
      <c r="P25">
        <v>482455</v>
      </c>
      <c r="Q25">
        <v>101021</v>
      </c>
      <c r="R25">
        <v>243</v>
      </c>
      <c r="S25">
        <v>35857093</v>
      </c>
      <c r="T25">
        <v>0</v>
      </c>
      <c r="U25">
        <v>861385</v>
      </c>
      <c r="V25">
        <v>29765</v>
      </c>
      <c r="W25">
        <v>72957733</v>
      </c>
      <c r="X25">
        <v>26582970128</v>
      </c>
      <c r="Y25">
        <v>704424718</v>
      </c>
      <c r="Z25">
        <v>2386632101</v>
      </c>
      <c r="AA25">
        <v>147383767</v>
      </c>
      <c r="AB25">
        <v>34757620</v>
      </c>
      <c r="AC25">
        <v>81595</v>
      </c>
      <c r="AD25">
        <v>11818100625</v>
      </c>
    </row>
    <row r="26" spans="1:30" x14ac:dyDescent="0.25">
      <c r="A26" t="s">
        <v>913</v>
      </c>
      <c r="B26">
        <v>2019</v>
      </c>
      <c r="C26">
        <v>2019</v>
      </c>
      <c r="D26">
        <v>100</v>
      </c>
      <c r="E26">
        <v>0</v>
      </c>
      <c r="F26">
        <v>0</v>
      </c>
      <c r="G26" t="s">
        <v>77</v>
      </c>
      <c r="H26">
        <v>3001</v>
      </c>
      <c r="I26">
        <v>99999999</v>
      </c>
      <c r="J26" t="s">
        <v>894</v>
      </c>
      <c r="K26">
        <v>28576097</v>
      </c>
      <c r="L26">
        <v>28447089</v>
      </c>
      <c r="M26">
        <v>3611</v>
      </c>
      <c r="N26">
        <v>880808</v>
      </c>
      <c r="O26">
        <v>3210463</v>
      </c>
      <c r="P26">
        <v>298917</v>
      </c>
      <c r="Q26">
        <v>13973</v>
      </c>
      <c r="R26">
        <v>8</v>
      </c>
      <c r="S26">
        <v>12770768</v>
      </c>
      <c r="T26">
        <v>45109</v>
      </c>
      <c r="U26">
        <v>384413</v>
      </c>
      <c r="V26">
        <v>18875</v>
      </c>
      <c r="W26">
        <v>27273597</v>
      </c>
      <c r="X26">
        <v>9909687921</v>
      </c>
      <c r="Y26">
        <v>300881843</v>
      </c>
      <c r="Z26">
        <v>1045160910</v>
      </c>
      <c r="AA26">
        <v>92231192</v>
      </c>
      <c r="AB26">
        <v>4680601</v>
      </c>
      <c r="AC26">
        <v>1105</v>
      </c>
      <c r="AD26">
        <v>4121622228</v>
      </c>
    </row>
    <row r="27" spans="1:30" x14ac:dyDescent="0.25">
      <c r="A27" t="s">
        <v>914</v>
      </c>
      <c r="B27">
        <v>2019</v>
      </c>
      <c r="C27">
        <v>2019</v>
      </c>
      <c r="D27">
        <v>100</v>
      </c>
      <c r="E27">
        <v>0</v>
      </c>
      <c r="F27">
        <v>0</v>
      </c>
      <c r="G27" t="s">
        <v>78</v>
      </c>
      <c r="H27">
        <v>3001</v>
      </c>
      <c r="I27">
        <v>99999999</v>
      </c>
      <c r="J27" t="s">
        <v>895</v>
      </c>
      <c r="K27">
        <v>11471023</v>
      </c>
      <c r="L27">
        <v>11417648</v>
      </c>
      <c r="M27">
        <v>297</v>
      </c>
      <c r="N27">
        <v>236827</v>
      </c>
      <c r="O27">
        <v>938449</v>
      </c>
      <c r="P27">
        <v>48244</v>
      </c>
      <c r="Q27">
        <v>16747</v>
      </c>
      <c r="R27">
        <v>166</v>
      </c>
      <c r="S27">
        <v>6087537</v>
      </c>
      <c r="T27">
        <v>11092</v>
      </c>
      <c r="U27">
        <v>88199</v>
      </c>
      <c r="V27">
        <v>0</v>
      </c>
      <c r="W27">
        <v>11030455</v>
      </c>
      <c r="X27">
        <v>4018815308</v>
      </c>
      <c r="Y27">
        <v>80501930</v>
      </c>
      <c r="Z27">
        <v>302895509</v>
      </c>
      <c r="AA27">
        <v>15509068</v>
      </c>
      <c r="AB27">
        <v>5679404</v>
      </c>
      <c r="AC27">
        <v>52810</v>
      </c>
      <c r="AD27">
        <v>2040991950</v>
      </c>
    </row>
    <row r="28" spans="1:30" x14ac:dyDescent="0.25">
      <c r="A28" t="s">
        <v>915</v>
      </c>
      <c r="B28">
        <v>2019</v>
      </c>
      <c r="C28">
        <v>2019</v>
      </c>
      <c r="D28">
        <v>100</v>
      </c>
      <c r="E28">
        <v>0</v>
      </c>
      <c r="F28">
        <v>0</v>
      </c>
      <c r="G28" t="s">
        <v>79</v>
      </c>
      <c r="H28">
        <v>3001</v>
      </c>
      <c r="I28">
        <v>99999999</v>
      </c>
      <c r="J28" t="s">
        <v>896</v>
      </c>
      <c r="K28">
        <v>5370421</v>
      </c>
      <c r="L28">
        <v>5366845</v>
      </c>
      <c r="M28">
        <v>166</v>
      </c>
      <c r="N28">
        <v>155192</v>
      </c>
      <c r="O28">
        <v>512409</v>
      </c>
      <c r="P28">
        <v>25315</v>
      </c>
      <c r="Q28">
        <v>3400</v>
      </c>
      <c r="R28">
        <v>0</v>
      </c>
      <c r="S28">
        <v>2768290</v>
      </c>
      <c r="T28">
        <v>6537</v>
      </c>
      <c r="U28">
        <v>44021</v>
      </c>
      <c r="V28">
        <v>0</v>
      </c>
      <c r="W28">
        <v>5154670</v>
      </c>
      <c r="X28">
        <v>1892019295</v>
      </c>
      <c r="Y28">
        <v>52801308</v>
      </c>
      <c r="Z28">
        <v>165982426</v>
      </c>
      <c r="AA28">
        <v>8201715</v>
      </c>
      <c r="AB28">
        <v>1134090</v>
      </c>
      <c r="AC28">
        <v>0</v>
      </c>
      <c r="AD28">
        <v>930327886</v>
      </c>
    </row>
    <row r="29" spans="1:30" x14ac:dyDescent="0.25">
      <c r="A29" t="s">
        <v>916</v>
      </c>
      <c r="B29">
        <v>2019</v>
      </c>
      <c r="C29">
        <v>2019</v>
      </c>
      <c r="D29">
        <v>100</v>
      </c>
      <c r="E29">
        <v>0</v>
      </c>
      <c r="F29">
        <v>0</v>
      </c>
      <c r="G29" t="s">
        <v>867</v>
      </c>
      <c r="H29">
        <v>3001</v>
      </c>
      <c r="I29">
        <v>99999999</v>
      </c>
      <c r="J29" t="s">
        <v>897</v>
      </c>
      <c r="K29">
        <v>1634615</v>
      </c>
      <c r="L29">
        <v>1634615</v>
      </c>
      <c r="M29">
        <v>349</v>
      </c>
      <c r="N29">
        <v>62388</v>
      </c>
      <c r="O29">
        <v>290869</v>
      </c>
      <c r="P29">
        <v>8627</v>
      </c>
      <c r="Q29">
        <v>1741</v>
      </c>
      <c r="R29">
        <v>0</v>
      </c>
      <c r="S29">
        <v>526686</v>
      </c>
      <c r="T29">
        <v>3809</v>
      </c>
      <c r="U29">
        <v>42227</v>
      </c>
      <c r="V29">
        <v>0</v>
      </c>
      <c r="W29">
        <v>1556378</v>
      </c>
      <c r="X29">
        <v>573598656</v>
      </c>
      <c r="Y29">
        <v>20938558</v>
      </c>
      <c r="Z29">
        <v>94835053</v>
      </c>
      <c r="AA29">
        <v>2769946</v>
      </c>
      <c r="AB29">
        <v>595054</v>
      </c>
      <c r="AC29">
        <v>0</v>
      </c>
      <c r="AD29">
        <v>174742976</v>
      </c>
    </row>
    <row r="30" spans="1:30" x14ac:dyDescent="0.25">
      <c r="A30" t="s">
        <v>917</v>
      </c>
      <c r="B30">
        <v>2019</v>
      </c>
      <c r="C30">
        <v>2019</v>
      </c>
      <c r="D30">
        <v>100</v>
      </c>
      <c r="E30">
        <v>0</v>
      </c>
      <c r="F30">
        <v>0</v>
      </c>
      <c r="G30" t="s">
        <v>80</v>
      </c>
      <c r="H30">
        <v>3001</v>
      </c>
      <c r="I30">
        <v>99999999</v>
      </c>
      <c r="J30" t="s">
        <v>898</v>
      </c>
      <c r="K30">
        <v>29415129</v>
      </c>
      <c r="L30">
        <v>29284705</v>
      </c>
      <c r="M30">
        <v>2324</v>
      </c>
      <c r="N30">
        <v>682369</v>
      </c>
      <c r="O30">
        <v>2667741</v>
      </c>
      <c r="P30">
        <v>106852</v>
      </c>
      <c r="Q30">
        <v>62387</v>
      </c>
      <c r="R30">
        <v>90</v>
      </c>
      <c r="S30">
        <v>14258743</v>
      </c>
      <c r="T30">
        <v>33272</v>
      </c>
      <c r="U30">
        <v>286980</v>
      </c>
      <c r="V30">
        <v>936</v>
      </c>
      <c r="W30">
        <v>28328390</v>
      </c>
      <c r="X30">
        <v>10326937331</v>
      </c>
      <c r="Y30">
        <v>233650432</v>
      </c>
      <c r="Z30">
        <v>864573165</v>
      </c>
      <c r="AA30">
        <v>32763571</v>
      </c>
      <c r="AB30">
        <v>21823996</v>
      </c>
      <c r="AC30">
        <v>30447</v>
      </c>
      <c r="AD30">
        <v>4760447527</v>
      </c>
    </row>
    <row r="31" spans="1:30" x14ac:dyDescent="0.25">
      <c r="A31" t="s">
        <v>918</v>
      </c>
      <c r="B31">
        <v>2019</v>
      </c>
      <c r="C31">
        <v>2019</v>
      </c>
      <c r="D31">
        <v>100</v>
      </c>
      <c r="E31">
        <v>0</v>
      </c>
      <c r="F31">
        <v>0</v>
      </c>
      <c r="G31" t="s">
        <v>20</v>
      </c>
      <c r="H31">
        <v>3001</v>
      </c>
      <c r="I31">
        <v>99999999</v>
      </c>
      <c r="J31" t="s">
        <v>899</v>
      </c>
      <c r="K31">
        <v>76467285</v>
      </c>
      <c r="L31">
        <v>75305410</v>
      </c>
      <c r="M31">
        <v>6747</v>
      </c>
      <c r="N31">
        <v>2017584</v>
      </c>
      <c r="O31">
        <v>7619931</v>
      </c>
      <c r="P31">
        <v>487955</v>
      </c>
      <c r="Q31">
        <v>98248</v>
      </c>
      <c r="R31">
        <v>264</v>
      </c>
      <c r="S31">
        <v>36412024</v>
      </c>
      <c r="T31">
        <v>99819</v>
      </c>
      <c r="U31">
        <v>845840</v>
      </c>
      <c r="V31">
        <v>19811</v>
      </c>
      <c r="W31">
        <v>73343490</v>
      </c>
      <c r="X31">
        <v>26721058511</v>
      </c>
      <c r="Y31">
        <v>688774071</v>
      </c>
      <c r="Z31">
        <v>2473447063</v>
      </c>
      <c r="AA31">
        <v>151475492</v>
      </c>
      <c r="AB31">
        <v>33913145</v>
      </c>
      <c r="AC31">
        <v>84362</v>
      </c>
      <c r="AD31">
        <v>12028132567</v>
      </c>
    </row>
    <row r="32" spans="1:30" x14ac:dyDescent="0.25">
      <c r="A32" t="s">
        <v>919</v>
      </c>
      <c r="B32">
        <v>2019</v>
      </c>
      <c r="C32">
        <v>2019</v>
      </c>
      <c r="D32">
        <v>100</v>
      </c>
      <c r="E32">
        <v>0</v>
      </c>
      <c r="F32">
        <v>1</v>
      </c>
      <c r="G32" t="s">
        <v>77</v>
      </c>
      <c r="H32">
        <v>3001</v>
      </c>
      <c r="I32">
        <v>99999999</v>
      </c>
      <c r="J32" t="s">
        <v>894</v>
      </c>
      <c r="K32">
        <v>28575174</v>
      </c>
      <c r="L32">
        <v>28446271</v>
      </c>
      <c r="M32">
        <v>3611</v>
      </c>
      <c r="N32">
        <v>880767</v>
      </c>
      <c r="O32">
        <v>3210326</v>
      </c>
      <c r="P32">
        <v>298864</v>
      </c>
      <c r="Q32">
        <v>13973</v>
      </c>
      <c r="R32">
        <v>8</v>
      </c>
      <c r="S32">
        <v>12763344</v>
      </c>
      <c r="T32">
        <v>45109</v>
      </c>
      <c r="U32">
        <v>384412</v>
      </c>
      <c r="V32">
        <v>18742</v>
      </c>
      <c r="W32">
        <v>27272959</v>
      </c>
      <c r="X32">
        <v>9906411413</v>
      </c>
      <c r="Y32">
        <v>300869421</v>
      </c>
      <c r="Z32">
        <v>1045127078</v>
      </c>
      <c r="AA32">
        <v>92214035</v>
      </c>
      <c r="AB32">
        <v>4680585</v>
      </c>
      <c r="AC32">
        <v>1105</v>
      </c>
      <c r="AD32">
        <v>4120180200</v>
      </c>
    </row>
    <row r="33" spans="1:30" x14ac:dyDescent="0.25">
      <c r="A33" t="s">
        <v>920</v>
      </c>
      <c r="B33">
        <v>2019</v>
      </c>
      <c r="C33">
        <v>2019</v>
      </c>
      <c r="D33">
        <v>100</v>
      </c>
      <c r="E33">
        <v>0</v>
      </c>
      <c r="F33">
        <v>1</v>
      </c>
      <c r="G33" t="s">
        <v>78</v>
      </c>
      <c r="H33">
        <v>3001</v>
      </c>
      <c r="I33">
        <v>99999999</v>
      </c>
      <c r="J33" t="s">
        <v>895</v>
      </c>
      <c r="K33">
        <v>11470922</v>
      </c>
      <c r="L33">
        <v>11417551</v>
      </c>
      <c r="M33">
        <v>297</v>
      </c>
      <c r="N33">
        <v>236808</v>
      </c>
      <c r="O33">
        <v>938414</v>
      </c>
      <c r="P33">
        <v>48229</v>
      </c>
      <c r="Q33">
        <v>16746</v>
      </c>
      <c r="R33">
        <v>166</v>
      </c>
      <c r="S33">
        <v>6086484</v>
      </c>
      <c r="T33">
        <v>11092</v>
      </c>
      <c r="U33">
        <v>88199</v>
      </c>
      <c r="V33">
        <v>0</v>
      </c>
      <c r="W33">
        <v>11030380</v>
      </c>
      <c r="X33">
        <v>4018197704</v>
      </c>
      <c r="Y33">
        <v>80494421</v>
      </c>
      <c r="Z33">
        <v>302886888</v>
      </c>
      <c r="AA33">
        <v>15504231</v>
      </c>
      <c r="AB33">
        <v>5679314</v>
      </c>
      <c r="AC33">
        <v>52810</v>
      </c>
      <c r="AD33">
        <v>2040749046</v>
      </c>
    </row>
    <row r="34" spans="1:30" x14ac:dyDescent="0.25">
      <c r="A34" t="s">
        <v>921</v>
      </c>
      <c r="B34">
        <v>2019</v>
      </c>
      <c r="C34">
        <v>2019</v>
      </c>
      <c r="D34">
        <v>100</v>
      </c>
      <c r="E34">
        <v>0</v>
      </c>
      <c r="F34">
        <v>1</v>
      </c>
      <c r="G34" t="s">
        <v>79</v>
      </c>
      <c r="H34">
        <v>3001</v>
      </c>
      <c r="I34">
        <v>99999999</v>
      </c>
      <c r="J34" t="s">
        <v>896</v>
      </c>
      <c r="K34">
        <v>5370369</v>
      </c>
      <c r="L34">
        <v>5366794</v>
      </c>
      <c r="M34">
        <v>166</v>
      </c>
      <c r="N34">
        <v>155185</v>
      </c>
      <c r="O34">
        <v>512391</v>
      </c>
      <c r="P34">
        <v>25311</v>
      </c>
      <c r="Q34">
        <v>3400</v>
      </c>
      <c r="R34">
        <v>0</v>
      </c>
      <c r="S34">
        <v>2767720</v>
      </c>
      <c r="T34">
        <v>6537</v>
      </c>
      <c r="U34">
        <v>44021</v>
      </c>
      <c r="V34">
        <v>0</v>
      </c>
      <c r="W34">
        <v>5154639</v>
      </c>
      <c r="X34">
        <v>1891695116</v>
      </c>
      <c r="Y34">
        <v>52799039</v>
      </c>
      <c r="Z34">
        <v>165977399</v>
      </c>
      <c r="AA34">
        <v>8199881</v>
      </c>
      <c r="AB34">
        <v>1134090</v>
      </c>
      <c r="AC34">
        <v>0</v>
      </c>
      <c r="AD34">
        <v>930191698</v>
      </c>
    </row>
    <row r="35" spans="1:30" x14ac:dyDescent="0.25">
      <c r="A35" t="s">
        <v>922</v>
      </c>
      <c r="B35">
        <v>2019</v>
      </c>
      <c r="C35">
        <v>2019</v>
      </c>
      <c r="D35">
        <v>100</v>
      </c>
      <c r="E35">
        <v>0</v>
      </c>
      <c r="F35">
        <v>1</v>
      </c>
      <c r="G35" t="s">
        <v>867</v>
      </c>
      <c r="H35">
        <v>3001</v>
      </c>
      <c r="I35">
        <v>99999999</v>
      </c>
      <c r="J35" t="s">
        <v>897</v>
      </c>
      <c r="K35">
        <v>1634570</v>
      </c>
      <c r="L35">
        <v>1634570</v>
      </c>
      <c r="M35">
        <v>349</v>
      </c>
      <c r="N35">
        <v>62370</v>
      </c>
      <c r="O35">
        <v>290851</v>
      </c>
      <c r="P35">
        <v>8625</v>
      </c>
      <c r="Q35">
        <v>1740</v>
      </c>
      <c r="R35">
        <v>0</v>
      </c>
      <c r="S35">
        <v>526216</v>
      </c>
      <c r="T35">
        <v>3809</v>
      </c>
      <c r="U35">
        <v>42227</v>
      </c>
      <c r="V35">
        <v>0</v>
      </c>
      <c r="W35">
        <v>1556336</v>
      </c>
      <c r="X35">
        <v>573342269</v>
      </c>
      <c r="Y35">
        <v>20933291</v>
      </c>
      <c r="Z35">
        <v>94831292</v>
      </c>
      <c r="AA35">
        <v>2769468</v>
      </c>
      <c r="AB35">
        <v>594689</v>
      </c>
      <c r="AC35">
        <v>0</v>
      </c>
      <c r="AD35">
        <v>174637350</v>
      </c>
    </row>
    <row r="36" spans="1:30" x14ac:dyDescent="0.25">
      <c r="A36" t="s">
        <v>923</v>
      </c>
      <c r="B36">
        <v>2019</v>
      </c>
      <c r="C36">
        <v>2019</v>
      </c>
      <c r="D36">
        <v>100</v>
      </c>
      <c r="E36">
        <v>0</v>
      </c>
      <c r="F36">
        <v>1</v>
      </c>
      <c r="G36" t="s">
        <v>80</v>
      </c>
      <c r="H36">
        <v>3001</v>
      </c>
      <c r="I36">
        <v>99999999</v>
      </c>
      <c r="J36" t="s">
        <v>898</v>
      </c>
      <c r="K36">
        <v>29414755</v>
      </c>
      <c r="L36">
        <v>29284348</v>
      </c>
      <c r="M36">
        <v>2323</v>
      </c>
      <c r="N36">
        <v>682342</v>
      </c>
      <c r="O36">
        <v>2667661</v>
      </c>
      <c r="P36">
        <v>106825</v>
      </c>
      <c r="Q36">
        <v>62385</v>
      </c>
      <c r="R36">
        <v>90</v>
      </c>
      <c r="S36">
        <v>14255241</v>
      </c>
      <c r="T36">
        <v>33271</v>
      </c>
      <c r="U36">
        <v>286979</v>
      </c>
      <c r="V36">
        <v>931</v>
      </c>
      <c r="W36">
        <v>28328086</v>
      </c>
      <c r="X36">
        <v>10325123500</v>
      </c>
      <c r="Y36">
        <v>233638172</v>
      </c>
      <c r="Z36">
        <v>864554946</v>
      </c>
      <c r="AA36">
        <v>32752225</v>
      </c>
      <c r="AB36">
        <v>21822932</v>
      </c>
      <c r="AC36">
        <v>30447</v>
      </c>
      <c r="AD36">
        <v>4759663021</v>
      </c>
    </row>
    <row r="37" spans="1:30" x14ac:dyDescent="0.25">
      <c r="A37" t="s">
        <v>924</v>
      </c>
      <c r="B37">
        <v>2019</v>
      </c>
      <c r="C37">
        <v>2019</v>
      </c>
      <c r="D37">
        <v>100</v>
      </c>
      <c r="E37">
        <v>0</v>
      </c>
      <c r="F37">
        <v>1</v>
      </c>
      <c r="G37" t="s">
        <v>20</v>
      </c>
      <c r="H37">
        <v>3001</v>
      </c>
      <c r="I37">
        <v>99999999</v>
      </c>
      <c r="J37" t="s">
        <v>899</v>
      </c>
      <c r="K37">
        <v>76465790</v>
      </c>
      <c r="L37">
        <v>75304240</v>
      </c>
      <c r="M37">
        <v>6746</v>
      </c>
      <c r="N37">
        <v>2017472</v>
      </c>
      <c r="O37">
        <v>7619643</v>
      </c>
      <c r="P37">
        <v>487854</v>
      </c>
      <c r="Q37">
        <v>98244</v>
      </c>
      <c r="R37">
        <v>264</v>
      </c>
      <c r="S37">
        <v>36399005</v>
      </c>
      <c r="T37">
        <v>99818</v>
      </c>
      <c r="U37">
        <v>845838</v>
      </c>
      <c r="V37">
        <v>19673</v>
      </c>
      <c r="W37">
        <v>73342400</v>
      </c>
      <c r="X37">
        <v>26714770002</v>
      </c>
      <c r="Y37">
        <v>688734344</v>
      </c>
      <c r="Z37">
        <v>2473377603</v>
      </c>
      <c r="AA37">
        <v>151439840</v>
      </c>
      <c r="AB37">
        <v>33911610</v>
      </c>
      <c r="AC37">
        <v>84362</v>
      </c>
      <c r="AD37">
        <v>12025421315</v>
      </c>
    </row>
    <row r="38" spans="1:30" x14ac:dyDescent="0.25">
      <c r="A38" t="s">
        <v>1157</v>
      </c>
      <c r="B38">
        <v>2019</v>
      </c>
      <c r="C38">
        <v>2019</v>
      </c>
      <c r="D38">
        <v>110</v>
      </c>
      <c r="E38">
        <v>0</v>
      </c>
      <c r="F38">
        <v>0</v>
      </c>
      <c r="G38" t="s">
        <v>77</v>
      </c>
      <c r="H38">
        <v>3001</v>
      </c>
      <c r="I38">
        <v>99999999</v>
      </c>
      <c r="J38" t="s">
        <v>894</v>
      </c>
      <c r="K38">
        <v>28577621</v>
      </c>
      <c r="L38">
        <v>28448764</v>
      </c>
      <c r="M38">
        <v>3619</v>
      </c>
      <c r="N38">
        <v>900403</v>
      </c>
      <c r="O38">
        <v>3211937</v>
      </c>
      <c r="P38">
        <v>304786</v>
      </c>
      <c r="Q38">
        <v>13972</v>
      </c>
      <c r="R38">
        <v>0</v>
      </c>
      <c r="S38">
        <v>12766088</v>
      </c>
      <c r="T38">
        <v>0</v>
      </c>
      <c r="U38">
        <v>384762</v>
      </c>
      <c r="V38">
        <v>25454</v>
      </c>
      <c r="W38">
        <v>27260622</v>
      </c>
      <c r="X38">
        <v>9906137409</v>
      </c>
      <c r="Y38">
        <v>304912155</v>
      </c>
      <c r="Z38">
        <v>1045299163</v>
      </c>
      <c r="AA38">
        <v>93380022</v>
      </c>
      <c r="AB38">
        <v>4677420</v>
      </c>
      <c r="AC38">
        <v>0</v>
      </c>
      <c r="AD38">
        <v>4120413739</v>
      </c>
    </row>
    <row r="39" spans="1:30" x14ac:dyDescent="0.25">
      <c r="A39" t="s">
        <v>1158</v>
      </c>
      <c r="B39">
        <v>2019</v>
      </c>
      <c r="C39">
        <v>2019</v>
      </c>
      <c r="D39">
        <v>110</v>
      </c>
      <c r="E39">
        <v>0</v>
      </c>
      <c r="F39">
        <v>0</v>
      </c>
      <c r="G39" t="s">
        <v>78</v>
      </c>
      <c r="H39">
        <v>3001</v>
      </c>
      <c r="I39">
        <v>99999999</v>
      </c>
      <c r="J39" t="s">
        <v>895</v>
      </c>
      <c r="K39">
        <v>11336855</v>
      </c>
      <c r="L39">
        <v>11285040</v>
      </c>
      <c r="M39">
        <v>265</v>
      </c>
      <c r="N39">
        <v>241325</v>
      </c>
      <c r="O39">
        <v>928827</v>
      </c>
      <c r="P39">
        <v>47660</v>
      </c>
      <c r="Q39">
        <v>16415</v>
      </c>
      <c r="R39">
        <v>165</v>
      </c>
      <c r="S39">
        <v>6014034</v>
      </c>
      <c r="T39">
        <v>0</v>
      </c>
      <c r="U39">
        <v>87625</v>
      </c>
      <c r="V39">
        <v>0</v>
      </c>
      <c r="W39">
        <v>10901809</v>
      </c>
      <c r="X39">
        <v>3971363442</v>
      </c>
      <c r="Y39">
        <v>81055411</v>
      </c>
      <c r="Z39">
        <v>299661857</v>
      </c>
      <c r="AA39">
        <v>15210473</v>
      </c>
      <c r="AB39">
        <v>5554282</v>
      </c>
      <c r="AC39">
        <v>52779</v>
      </c>
      <c r="AD39">
        <v>2016039844</v>
      </c>
    </row>
    <row r="40" spans="1:30" x14ac:dyDescent="0.25">
      <c r="A40" t="s">
        <v>1159</v>
      </c>
      <c r="B40">
        <v>2019</v>
      </c>
      <c r="C40">
        <v>2019</v>
      </c>
      <c r="D40">
        <v>110</v>
      </c>
      <c r="E40">
        <v>0</v>
      </c>
      <c r="F40">
        <v>0</v>
      </c>
      <c r="G40" t="s">
        <v>79</v>
      </c>
      <c r="H40">
        <v>3001</v>
      </c>
      <c r="I40">
        <v>99999999</v>
      </c>
      <c r="J40" t="s">
        <v>896</v>
      </c>
      <c r="K40">
        <v>5503651</v>
      </c>
      <c r="L40">
        <v>5499884</v>
      </c>
      <c r="M40">
        <v>110</v>
      </c>
      <c r="N40">
        <v>162731</v>
      </c>
      <c r="O40">
        <v>522504</v>
      </c>
      <c r="P40">
        <v>26981</v>
      </c>
      <c r="Q40">
        <v>3637</v>
      </c>
      <c r="R40">
        <v>0</v>
      </c>
      <c r="S40">
        <v>2841830</v>
      </c>
      <c r="T40">
        <v>0</v>
      </c>
      <c r="U40">
        <v>44762</v>
      </c>
      <c r="V40">
        <v>0</v>
      </c>
      <c r="W40">
        <v>5281377</v>
      </c>
      <c r="X40">
        <v>1938660006</v>
      </c>
      <c r="Y40">
        <v>54794825</v>
      </c>
      <c r="Z40">
        <v>169136343</v>
      </c>
      <c r="AA40">
        <v>8662252</v>
      </c>
      <c r="AB40">
        <v>1212301</v>
      </c>
      <c r="AC40">
        <v>0</v>
      </c>
      <c r="AD40">
        <v>955171935</v>
      </c>
    </row>
    <row r="41" spans="1:30" x14ac:dyDescent="0.25">
      <c r="A41" t="s">
        <v>1160</v>
      </c>
      <c r="B41">
        <v>2019</v>
      </c>
      <c r="C41">
        <v>2019</v>
      </c>
      <c r="D41">
        <v>110</v>
      </c>
      <c r="E41">
        <v>0</v>
      </c>
      <c r="F41">
        <v>0</v>
      </c>
      <c r="G41" t="s">
        <v>867</v>
      </c>
      <c r="H41">
        <v>3001</v>
      </c>
      <c r="I41">
        <v>99999999</v>
      </c>
      <c r="J41" t="s">
        <v>897</v>
      </c>
      <c r="K41">
        <v>1634620</v>
      </c>
      <c r="L41">
        <v>1634620</v>
      </c>
      <c r="M41">
        <v>92</v>
      </c>
      <c r="N41">
        <v>63352</v>
      </c>
      <c r="O41">
        <v>291417</v>
      </c>
      <c r="P41">
        <v>8896</v>
      </c>
      <c r="Q41">
        <v>1740</v>
      </c>
      <c r="R41">
        <v>0</v>
      </c>
      <c r="S41">
        <v>526606</v>
      </c>
      <c r="T41">
        <v>0</v>
      </c>
      <c r="U41">
        <v>42290</v>
      </c>
      <c r="V41">
        <v>0</v>
      </c>
      <c r="W41">
        <v>1558186</v>
      </c>
      <c r="X41">
        <v>573802656</v>
      </c>
      <c r="Y41">
        <v>21153141</v>
      </c>
      <c r="Z41">
        <v>94900964</v>
      </c>
      <c r="AA41">
        <v>2817549</v>
      </c>
      <c r="AB41">
        <v>595652</v>
      </c>
      <c r="AC41">
        <v>0</v>
      </c>
      <c r="AD41">
        <v>174667862</v>
      </c>
    </row>
    <row r="42" spans="1:30" x14ac:dyDescent="0.25">
      <c r="A42" t="s">
        <v>1161</v>
      </c>
      <c r="B42">
        <v>2019</v>
      </c>
      <c r="C42">
        <v>2019</v>
      </c>
      <c r="D42">
        <v>110</v>
      </c>
      <c r="E42">
        <v>0</v>
      </c>
      <c r="F42">
        <v>0</v>
      </c>
      <c r="G42" t="s">
        <v>80</v>
      </c>
      <c r="H42">
        <v>3001</v>
      </c>
      <c r="I42">
        <v>99999999</v>
      </c>
      <c r="J42" t="s">
        <v>898</v>
      </c>
      <c r="K42">
        <v>29411278</v>
      </c>
      <c r="L42">
        <v>29281126</v>
      </c>
      <c r="M42">
        <v>2285</v>
      </c>
      <c r="N42">
        <v>704578</v>
      </c>
      <c r="O42">
        <v>2664993</v>
      </c>
      <c r="P42">
        <v>109850</v>
      </c>
      <c r="Q42">
        <v>62158</v>
      </c>
      <c r="R42">
        <v>89</v>
      </c>
      <c r="S42">
        <v>14255251</v>
      </c>
      <c r="T42">
        <v>0</v>
      </c>
      <c r="U42">
        <v>287125</v>
      </c>
      <c r="V42">
        <v>1195</v>
      </c>
      <c r="W42">
        <v>28321888</v>
      </c>
      <c r="X42">
        <v>10325092567</v>
      </c>
      <c r="Y42">
        <v>238465553</v>
      </c>
      <c r="Z42">
        <v>861983522</v>
      </c>
      <c r="AA42">
        <v>33319907</v>
      </c>
      <c r="AB42">
        <v>21741928</v>
      </c>
      <c r="AC42">
        <v>30082</v>
      </c>
      <c r="AD42">
        <v>4758866796</v>
      </c>
    </row>
    <row r="43" spans="1:30" x14ac:dyDescent="0.25">
      <c r="A43" t="s">
        <v>1162</v>
      </c>
      <c r="B43">
        <v>2019</v>
      </c>
      <c r="C43">
        <v>2019</v>
      </c>
      <c r="D43">
        <v>110</v>
      </c>
      <c r="E43">
        <v>0</v>
      </c>
      <c r="F43">
        <v>0</v>
      </c>
      <c r="G43" t="s">
        <v>20</v>
      </c>
      <c r="H43">
        <v>3001</v>
      </c>
      <c r="I43">
        <v>99999999</v>
      </c>
      <c r="J43" t="s">
        <v>899</v>
      </c>
      <c r="K43">
        <v>76464025</v>
      </c>
      <c r="L43">
        <v>75303261</v>
      </c>
      <c r="M43">
        <v>6371</v>
      </c>
      <c r="N43">
        <v>2072389</v>
      </c>
      <c r="O43">
        <v>7619678</v>
      </c>
      <c r="P43">
        <v>498173</v>
      </c>
      <c r="Q43">
        <v>97922</v>
      </c>
      <c r="R43">
        <v>254</v>
      </c>
      <c r="S43">
        <v>36403809</v>
      </c>
      <c r="T43">
        <v>0</v>
      </c>
      <c r="U43">
        <v>846564</v>
      </c>
      <c r="V43">
        <v>26649</v>
      </c>
      <c r="W43">
        <v>73323882</v>
      </c>
      <c r="X43">
        <v>26715056080</v>
      </c>
      <c r="Y43">
        <v>700381085</v>
      </c>
      <c r="Z43">
        <v>2470981849</v>
      </c>
      <c r="AA43">
        <v>153390203</v>
      </c>
      <c r="AB43">
        <v>33781583</v>
      </c>
      <c r="AC43">
        <v>82861</v>
      </c>
      <c r="AD43">
        <v>12025160176</v>
      </c>
    </row>
    <row r="44" spans="1:30" x14ac:dyDescent="0.25">
      <c r="A44" t="s">
        <v>1163</v>
      </c>
      <c r="B44">
        <v>2019</v>
      </c>
      <c r="C44">
        <v>2019</v>
      </c>
      <c r="D44">
        <v>110</v>
      </c>
      <c r="E44">
        <v>0</v>
      </c>
      <c r="F44">
        <v>1</v>
      </c>
      <c r="G44" t="s">
        <v>77</v>
      </c>
      <c r="H44">
        <v>3001</v>
      </c>
      <c r="I44">
        <v>99999999</v>
      </c>
      <c r="J44" t="s">
        <v>894</v>
      </c>
      <c r="K44">
        <v>28577208</v>
      </c>
      <c r="L44">
        <v>28448443</v>
      </c>
      <c r="M44">
        <v>3619</v>
      </c>
      <c r="N44">
        <v>900387</v>
      </c>
      <c r="O44">
        <v>3211896</v>
      </c>
      <c r="P44">
        <v>304763</v>
      </c>
      <c r="Q44">
        <v>13972</v>
      </c>
      <c r="R44">
        <v>0</v>
      </c>
      <c r="S44">
        <v>12764637</v>
      </c>
      <c r="T44">
        <v>0</v>
      </c>
      <c r="U44">
        <v>384762</v>
      </c>
      <c r="V44">
        <v>25288</v>
      </c>
      <c r="W44">
        <v>27260474</v>
      </c>
      <c r="X44">
        <v>9905319991</v>
      </c>
      <c r="Y44">
        <v>304907604</v>
      </c>
      <c r="Z44">
        <v>1045288992</v>
      </c>
      <c r="AA44">
        <v>93372823</v>
      </c>
      <c r="AB44">
        <v>4677420</v>
      </c>
      <c r="AC44">
        <v>0</v>
      </c>
      <c r="AD44">
        <v>4120086473</v>
      </c>
    </row>
    <row r="45" spans="1:30" x14ac:dyDescent="0.25">
      <c r="A45" t="s">
        <v>1164</v>
      </c>
      <c r="B45">
        <v>2019</v>
      </c>
      <c r="C45">
        <v>2019</v>
      </c>
      <c r="D45">
        <v>110</v>
      </c>
      <c r="E45">
        <v>0</v>
      </c>
      <c r="F45">
        <v>1</v>
      </c>
      <c r="G45" t="s">
        <v>78</v>
      </c>
      <c r="H45">
        <v>3001</v>
      </c>
      <c r="I45">
        <v>99999999</v>
      </c>
      <c r="J45" t="s">
        <v>895</v>
      </c>
      <c r="K45">
        <v>11336792</v>
      </c>
      <c r="L45">
        <v>11284979</v>
      </c>
      <c r="M45">
        <v>265</v>
      </c>
      <c r="N45">
        <v>241314</v>
      </c>
      <c r="O45">
        <v>928814</v>
      </c>
      <c r="P45">
        <v>47652</v>
      </c>
      <c r="Q45">
        <v>16415</v>
      </c>
      <c r="R45">
        <v>165</v>
      </c>
      <c r="S45">
        <v>6013698</v>
      </c>
      <c r="T45">
        <v>0</v>
      </c>
      <c r="U45">
        <v>87625</v>
      </c>
      <c r="V45">
        <v>0</v>
      </c>
      <c r="W45">
        <v>10901759</v>
      </c>
      <c r="X45">
        <v>3971171345</v>
      </c>
      <c r="Y45">
        <v>81051356</v>
      </c>
      <c r="Z45">
        <v>299658597</v>
      </c>
      <c r="AA45">
        <v>15208030</v>
      </c>
      <c r="AB45">
        <v>5554282</v>
      </c>
      <c r="AC45">
        <v>52779</v>
      </c>
      <c r="AD45">
        <v>2015965133</v>
      </c>
    </row>
    <row r="46" spans="1:30" x14ac:dyDescent="0.25">
      <c r="A46" t="s">
        <v>1165</v>
      </c>
      <c r="B46">
        <v>2019</v>
      </c>
      <c r="C46">
        <v>2019</v>
      </c>
      <c r="D46">
        <v>110</v>
      </c>
      <c r="E46">
        <v>0</v>
      </c>
      <c r="F46">
        <v>1</v>
      </c>
      <c r="G46" t="s">
        <v>79</v>
      </c>
      <c r="H46">
        <v>3001</v>
      </c>
      <c r="I46">
        <v>99999999</v>
      </c>
      <c r="J46" t="s">
        <v>896</v>
      </c>
      <c r="K46">
        <v>5503616</v>
      </c>
      <c r="L46">
        <v>5499850</v>
      </c>
      <c r="M46">
        <v>110</v>
      </c>
      <c r="N46">
        <v>162727</v>
      </c>
      <c r="O46">
        <v>522500</v>
      </c>
      <c r="P46">
        <v>26980</v>
      </c>
      <c r="Q46">
        <v>3637</v>
      </c>
      <c r="R46">
        <v>0</v>
      </c>
      <c r="S46">
        <v>2841691</v>
      </c>
      <c r="T46">
        <v>0</v>
      </c>
      <c r="U46">
        <v>44762</v>
      </c>
      <c r="V46">
        <v>0</v>
      </c>
      <c r="W46">
        <v>5281357</v>
      </c>
      <c r="X46">
        <v>1938577708</v>
      </c>
      <c r="Y46">
        <v>54793734</v>
      </c>
      <c r="Z46">
        <v>169134784</v>
      </c>
      <c r="AA46">
        <v>8662159</v>
      </c>
      <c r="AB46">
        <v>1212301</v>
      </c>
      <c r="AC46">
        <v>0</v>
      </c>
      <c r="AD46">
        <v>955138946</v>
      </c>
    </row>
    <row r="47" spans="1:30" x14ac:dyDescent="0.25">
      <c r="A47" t="s">
        <v>1166</v>
      </c>
      <c r="B47">
        <v>2019</v>
      </c>
      <c r="C47">
        <v>2019</v>
      </c>
      <c r="D47">
        <v>110</v>
      </c>
      <c r="E47">
        <v>0</v>
      </c>
      <c r="F47">
        <v>1</v>
      </c>
      <c r="G47" t="s">
        <v>867</v>
      </c>
      <c r="H47">
        <v>3001</v>
      </c>
      <c r="I47">
        <v>99999999</v>
      </c>
      <c r="J47" t="s">
        <v>897</v>
      </c>
      <c r="K47">
        <v>1634607</v>
      </c>
      <c r="L47">
        <v>1634607</v>
      </c>
      <c r="M47">
        <v>92</v>
      </c>
      <c r="N47">
        <v>63348</v>
      </c>
      <c r="O47">
        <v>291401</v>
      </c>
      <c r="P47">
        <v>8895</v>
      </c>
      <c r="Q47">
        <v>1739</v>
      </c>
      <c r="R47">
        <v>0</v>
      </c>
      <c r="S47">
        <v>526447</v>
      </c>
      <c r="T47">
        <v>0</v>
      </c>
      <c r="U47">
        <v>42290</v>
      </c>
      <c r="V47">
        <v>0</v>
      </c>
      <c r="W47">
        <v>1558174</v>
      </c>
      <c r="X47">
        <v>573719829</v>
      </c>
      <c r="Y47">
        <v>21151423</v>
      </c>
      <c r="Z47">
        <v>94898513</v>
      </c>
      <c r="AA47">
        <v>2817406</v>
      </c>
      <c r="AB47">
        <v>595287</v>
      </c>
      <c r="AC47">
        <v>0</v>
      </c>
      <c r="AD47">
        <v>174630483</v>
      </c>
    </row>
    <row r="48" spans="1:30" x14ac:dyDescent="0.25">
      <c r="A48" t="s">
        <v>1167</v>
      </c>
      <c r="B48">
        <v>2019</v>
      </c>
      <c r="C48">
        <v>2019</v>
      </c>
      <c r="D48">
        <v>110</v>
      </c>
      <c r="E48">
        <v>0</v>
      </c>
      <c r="F48">
        <v>1</v>
      </c>
      <c r="G48" t="s">
        <v>80</v>
      </c>
      <c r="H48">
        <v>3001</v>
      </c>
      <c r="I48">
        <v>99999999</v>
      </c>
      <c r="J48" t="s">
        <v>898</v>
      </c>
      <c r="K48">
        <v>29411135</v>
      </c>
      <c r="L48">
        <v>29280997</v>
      </c>
      <c r="M48">
        <v>2285</v>
      </c>
      <c r="N48">
        <v>704564</v>
      </c>
      <c r="O48">
        <v>2664970</v>
      </c>
      <c r="P48">
        <v>109836</v>
      </c>
      <c r="Q48">
        <v>62156</v>
      </c>
      <c r="R48">
        <v>89</v>
      </c>
      <c r="S48">
        <v>14254392</v>
      </c>
      <c r="T48">
        <v>0</v>
      </c>
      <c r="U48">
        <v>287125</v>
      </c>
      <c r="V48">
        <v>1191</v>
      </c>
      <c r="W48">
        <v>28321791</v>
      </c>
      <c r="X48">
        <v>10324603681</v>
      </c>
      <c r="Y48">
        <v>238460720</v>
      </c>
      <c r="Z48">
        <v>861979879</v>
      </c>
      <c r="AA48">
        <v>33313531</v>
      </c>
      <c r="AB48">
        <v>21741198</v>
      </c>
      <c r="AC48">
        <v>30082</v>
      </c>
      <c r="AD48">
        <v>4758660659</v>
      </c>
    </row>
    <row r="49" spans="1:30" x14ac:dyDescent="0.25">
      <c r="A49" t="s">
        <v>1168</v>
      </c>
      <c r="B49">
        <v>2019</v>
      </c>
      <c r="C49">
        <v>2019</v>
      </c>
      <c r="D49">
        <v>110</v>
      </c>
      <c r="E49">
        <v>0</v>
      </c>
      <c r="F49">
        <v>1</v>
      </c>
      <c r="G49" t="s">
        <v>20</v>
      </c>
      <c r="H49">
        <v>3001</v>
      </c>
      <c r="I49">
        <v>99999999</v>
      </c>
      <c r="J49" t="s">
        <v>899</v>
      </c>
      <c r="K49">
        <v>76463358</v>
      </c>
      <c r="L49">
        <v>75302842</v>
      </c>
      <c r="M49">
        <v>6371</v>
      </c>
      <c r="N49">
        <v>2072340</v>
      </c>
      <c r="O49">
        <v>7619581</v>
      </c>
      <c r="P49">
        <v>498126</v>
      </c>
      <c r="Q49">
        <v>97919</v>
      </c>
      <c r="R49">
        <v>254</v>
      </c>
      <c r="S49">
        <v>36400865</v>
      </c>
      <c r="T49">
        <v>0</v>
      </c>
      <c r="U49">
        <v>846564</v>
      </c>
      <c r="V49">
        <v>26479</v>
      </c>
      <c r="W49">
        <v>73323555</v>
      </c>
      <c r="X49">
        <v>26713392554</v>
      </c>
      <c r="Y49">
        <v>700364837</v>
      </c>
      <c r="Z49">
        <v>2470960765</v>
      </c>
      <c r="AA49">
        <v>153373949</v>
      </c>
      <c r="AB49">
        <v>33780488</v>
      </c>
      <c r="AC49">
        <v>82861</v>
      </c>
      <c r="AD49">
        <v>12024481694</v>
      </c>
    </row>
    <row r="50" spans="1:30" x14ac:dyDescent="0.25">
      <c r="A50" t="s">
        <v>925</v>
      </c>
      <c r="B50">
        <v>2020</v>
      </c>
      <c r="C50">
        <v>2020</v>
      </c>
      <c r="D50">
        <v>111</v>
      </c>
      <c r="E50">
        <v>1</v>
      </c>
      <c r="F50">
        <v>0</v>
      </c>
      <c r="G50" t="s">
        <v>77</v>
      </c>
      <c r="H50">
        <v>3001</v>
      </c>
      <c r="I50">
        <v>99999999</v>
      </c>
      <c r="J50" t="s">
        <v>894</v>
      </c>
      <c r="K50">
        <v>27939453</v>
      </c>
      <c r="L50">
        <v>27886146</v>
      </c>
      <c r="M50">
        <v>6287</v>
      </c>
      <c r="N50">
        <v>815942</v>
      </c>
      <c r="O50">
        <v>3144865</v>
      </c>
      <c r="P50">
        <v>0</v>
      </c>
      <c r="Q50">
        <v>0</v>
      </c>
      <c r="R50">
        <v>0</v>
      </c>
      <c r="S50">
        <v>12073155</v>
      </c>
      <c r="T50">
        <v>0</v>
      </c>
      <c r="U50">
        <v>195476</v>
      </c>
      <c r="V50">
        <v>0</v>
      </c>
      <c r="W50">
        <v>27282088</v>
      </c>
      <c r="X50">
        <v>4972166465</v>
      </c>
      <c r="Y50">
        <v>144825821</v>
      </c>
      <c r="Z50">
        <v>551233525</v>
      </c>
      <c r="AA50">
        <v>0</v>
      </c>
      <c r="AB50">
        <v>0</v>
      </c>
      <c r="AC50">
        <v>0</v>
      </c>
      <c r="AD50">
        <v>2084204689</v>
      </c>
    </row>
    <row r="51" spans="1:30" x14ac:dyDescent="0.25">
      <c r="A51" t="s">
        <v>926</v>
      </c>
      <c r="B51">
        <v>2020</v>
      </c>
      <c r="C51">
        <v>2020</v>
      </c>
      <c r="D51">
        <v>111</v>
      </c>
      <c r="E51">
        <v>1</v>
      </c>
      <c r="F51">
        <v>0</v>
      </c>
      <c r="G51" t="s">
        <v>78</v>
      </c>
      <c r="H51">
        <v>3001</v>
      </c>
      <c r="I51">
        <v>99999999</v>
      </c>
      <c r="J51" t="s">
        <v>895</v>
      </c>
      <c r="K51">
        <v>11245920</v>
      </c>
      <c r="L51">
        <v>11214594</v>
      </c>
      <c r="M51">
        <v>774</v>
      </c>
      <c r="N51">
        <v>220700</v>
      </c>
      <c r="O51">
        <v>930284</v>
      </c>
      <c r="P51">
        <v>0</v>
      </c>
      <c r="Q51">
        <v>0</v>
      </c>
      <c r="R51">
        <v>0</v>
      </c>
      <c r="S51">
        <v>5813011</v>
      </c>
      <c r="T51">
        <v>0</v>
      </c>
      <c r="U51">
        <v>45110</v>
      </c>
      <c r="V51">
        <v>0</v>
      </c>
      <c r="W51">
        <v>11016443</v>
      </c>
      <c r="X51">
        <v>2007374198</v>
      </c>
      <c r="Y51">
        <v>39165269</v>
      </c>
      <c r="Z51">
        <v>162747234</v>
      </c>
      <c r="AA51">
        <v>0</v>
      </c>
      <c r="AB51">
        <v>0</v>
      </c>
      <c r="AC51">
        <v>0</v>
      </c>
      <c r="AD51">
        <v>1019539470</v>
      </c>
    </row>
    <row r="52" spans="1:30" x14ac:dyDescent="0.25">
      <c r="A52" t="s">
        <v>927</v>
      </c>
      <c r="B52">
        <v>2020</v>
      </c>
      <c r="C52">
        <v>2020</v>
      </c>
      <c r="D52">
        <v>111</v>
      </c>
      <c r="E52">
        <v>1</v>
      </c>
      <c r="F52">
        <v>0</v>
      </c>
      <c r="G52" t="s">
        <v>79</v>
      </c>
      <c r="H52">
        <v>3001</v>
      </c>
      <c r="I52">
        <v>99999999</v>
      </c>
      <c r="J52" t="s">
        <v>896</v>
      </c>
      <c r="K52">
        <v>5220772</v>
      </c>
      <c r="L52">
        <v>5219243</v>
      </c>
      <c r="M52">
        <v>379</v>
      </c>
      <c r="N52">
        <v>142890</v>
      </c>
      <c r="O52">
        <v>509345</v>
      </c>
      <c r="P52">
        <v>0</v>
      </c>
      <c r="Q52">
        <v>0</v>
      </c>
      <c r="R52">
        <v>0</v>
      </c>
      <c r="S52">
        <v>2614115</v>
      </c>
      <c r="T52">
        <v>0</v>
      </c>
      <c r="U52">
        <v>22757</v>
      </c>
      <c r="V52">
        <v>0</v>
      </c>
      <c r="W52">
        <v>5124582</v>
      </c>
      <c r="X52">
        <v>935337033</v>
      </c>
      <c r="Y52">
        <v>25353230</v>
      </c>
      <c r="Z52">
        <v>89128281</v>
      </c>
      <c r="AA52">
        <v>0</v>
      </c>
      <c r="AB52">
        <v>0</v>
      </c>
      <c r="AC52">
        <v>0</v>
      </c>
      <c r="AD52">
        <v>459530777</v>
      </c>
    </row>
    <row r="53" spans="1:30" x14ac:dyDescent="0.25">
      <c r="A53" t="s">
        <v>928</v>
      </c>
      <c r="B53">
        <v>2020</v>
      </c>
      <c r="C53">
        <v>2020</v>
      </c>
      <c r="D53">
        <v>111</v>
      </c>
      <c r="E53">
        <v>1</v>
      </c>
      <c r="F53">
        <v>0</v>
      </c>
      <c r="G53" t="s">
        <v>867</v>
      </c>
      <c r="H53">
        <v>3001</v>
      </c>
      <c r="I53">
        <v>99999999</v>
      </c>
      <c r="J53" t="s">
        <v>897</v>
      </c>
      <c r="K53">
        <v>1573709</v>
      </c>
      <c r="L53">
        <v>1573709</v>
      </c>
      <c r="M53">
        <v>610</v>
      </c>
      <c r="N53">
        <v>55662</v>
      </c>
      <c r="O53">
        <v>279026</v>
      </c>
      <c r="P53">
        <v>0</v>
      </c>
      <c r="Q53">
        <v>0</v>
      </c>
      <c r="R53">
        <v>0</v>
      </c>
      <c r="S53">
        <v>496190</v>
      </c>
      <c r="T53">
        <v>0</v>
      </c>
      <c r="U53">
        <v>21240</v>
      </c>
      <c r="V53">
        <v>0</v>
      </c>
      <c r="W53">
        <v>1534993</v>
      </c>
      <c r="X53">
        <v>281511080</v>
      </c>
      <c r="Y53">
        <v>9798369</v>
      </c>
      <c r="Z53">
        <v>48996782</v>
      </c>
      <c r="AA53">
        <v>0</v>
      </c>
      <c r="AB53">
        <v>0</v>
      </c>
      <c r="AC53">
        <v>0</v>
      </c>
      <c r="AD53">
        <v>86895110</v>
      </c>
    </row>
    <row r="54" spans="1:30" x14ac:dyDescent="0.25">
      <c r="A54" t="s">
        <v>929</v>
      </c>
      <c r="B54">
        <v>2020</v>
      </c>
      <c r="C54">
        <v>2020</v>
      </c>
      <c r="D54">
        <v>111</v>
      </c>
      <c r="E54">
        <v>1</v>
      </c>
      <c r="F54">
        <v>0</v>
      </c>
      <c r="G54" t="s">
        <v>80</v>
      </c>
      <c r="H54">
        <v>3001</v>
      </c>
      <c r="I54">
        <v>99999999</v>
      </c>
      <c r="J54" t="s">
        <v>898</v>
      </c>
      <c r="K54">
        <v>28784412</v>
      </c>
      <c r="L54">
        <v>28739104</v>
      </c>
      <c r="M54">
        <v>3577</v>
      </c>
      <c r="N54">
        <v>632180</v>
      </c>
      <c r="O54">
        <v>2639995</v>
      </c>
      <c r="P54">
        <v>0</v>
      </c>
      <c r="Q54">
        <v>0</v>
      </c>
      <c r="R54">
        <v>0</v>
      </c>
      <c r="S54">
        <v>13555486</v>
      </c>
      <c r="T54">
        <v>0</v>
      </c>
      <c r="U54">
        <v>147351</v>
      </c>
      <c r="V54">
        <v>0</v>
      </c>
      <c r="W54">
        <v>28302818</v>
      </c>
      <c r="X54">
        <v>5151325601</v>
      </c>
      <c r="Y54">
        <v>112354978</v>
      </c>
      <c r="Z54">
        <v>462917696</v>
      </c>
      <c r="AA54">
        <v>0</v>
      </c>
      <c r="AB54">
        <v>0</v>
      </c>
      <c r="AC54">
        <v>0</v>
      </c>
      <c r="AD54">
        <v>2377398296</v>
      </c>
    </row>
    <row r="55" spans="1:30" x14ac:dyDescent="0.25">
      <c r="A55" t="s">
        <v>930</v>
      </c>
      <c r="B55">
        <v>2020</v>
      </c>
      <c r="C55">
        <v>2020</v>
      </c>
      <c r="D55">
        <v>111</v>
      </c>
      <c r="E55">
        <v>1</v>
      </c>
      <c r="F55">
        <v>0</v>
      </c>
      <c r="G55" t="s">
        <v>20</v>
      </c>
      <c r="H55">
        <v>3001</v>
      </c>
      <c r="I55">
        <v>99999999</v>
      </c>
      <c r="J55" t="s">
        <v>899</v>
      </c>
      <c r="K55">
        <v>74764266</v>
      </c>
      <c r="L55">
        <v>74294550</v>
      </c>
      <c r="M55">
        <v>11627</v>
      </c>
      <c r="N55">
        <v>1867374</v>
      </c>
      <c r="O55">
        <v>7503515</v>
      </c>
      <c r="P55">
        <v>0</v>
      </c>
      <c r="Q55">
        <v>0</v>
      </c>
      <c r="R55">
        <v>0</v>
      </c>
      <c r="S55">
        <v>34551957</v>
      </c>
      <c r="T55">
        <v>0</v>
      </c>
      <c r="U55">
        <v>431934</v>
      </c>
      <c r="V55">
        <v>0</v>
      </c>
      <c r="W55">
        <v>73260924</v>
      </c>
      <c r="X55">
        <v>13347714377</v>
      </c>
      <c r="Y55">
        <v>331497667</v>
      </c>
      <c r="Z55">
        <v>1315023518</v>
      </c>
      <c r="AA55">
        <v>0</v>
      </c>
      <c r="AB55">
        <v>0</v>
      </c>
      <c r="AC55">
        <v>0</v>
      </c>
      <c r="AD55">
        <v>6027568342</v>
      </c>
    </row>
    <row r="56" spans="1:30" x14ac:dyDescent="0.25">
      <c r="A56" t="s">
        <v>931</v>
      </c>
      <c r="B56">
        <v>2020</v>
      </c>
      <c r="C56">
        <v>2020</v>
      </c>
      <c r="D56">
        <v>111</v>
      </c>
      <c r="E56">
        <v>1</v>
      </c>
      <c r="F56">
        <v>1</v>
      </c>
      <c r="G56" t="s">
        <v>77</v>
      </c>
      <c r="H56">
        <v>3001</v>
      </c>
      <c r="I56">
        <v>99999999</v>
      </c>
      <c r="J56" t="s">
        <v>894</v>
      </c>
      <c r="K56">
        <v>27939220</v>
      </c>
      <c r="L56">
        <v>27885969</v>
      </c>
      <c r="M56">
        <v>6287</v>
      </c>
      <c r="N56">
        <v>815868</v>
      </c>
      <c r="O56">
        <v>3144623</v>
      </c>
      <c r="P56">
        <v>0</v>
      </c>
      <c r="Q56">
        <v>0</v>
      </c>
      <c r="R56">
        <v>0</v>
      </c>
      <c r="S56">
        <v>12055275</v>
      </c>
      <c r="T56">
        <v>0</v>
      </c>
      <c r="U56">
        <v>195476</v>
      </c>
      <c r="V56">
        <v>0</v>
      </c>
      <c r="W56">
        <v>27281934</v>
      </c>
      <c r="X56">
        <v>4966978742</v>
      </c>
      <c r="Y56">
        <v>144810957</v>
      </c>
      <c r="Z56">
        <v>551184628</v>
      </c>
      <c r="AA56">
        <v>0</v>
      </c>
      <c r="AB56">
        <v>0</v>
      </c>
      <c r="AC56">
        <v>0</v>
      </c>
      <c r="AD56">
        <v>2082064918</v>
      </c>
    </row>
    <row r="57" spans="1:30" x14ac:dyDescent="0.25">
      <c r="A57" t="s">
        <v>932</v>
      </c>
      <c r="B57">
        <v>2020</v>
      </c>
      <c r="C57">
        <v>2020</v>
      </c>
      <c r="D57">
        <v>111</v>
      </c>
      <c r="E57">
        <v>1</v>
      </c>
      <c r="F57">
        <v>1</v>
      </c>
      <c r="G57" t="s">
        <v>78</v>
      </c>
      <c r="H57">
        <v>3001</v>
      </c>
      <c r="I57">
        <v>99999999</v>
      </c>
      <c r="J57" t="s">
        <v>895</v>
      </c>
      <c r="K57">
        <v>11245845</v>
      </c>
      <c r="L57">
        <v>11214525</v>
      </c>
      <c r="M57">
        <v>774</v>
      </c>
      <c r="N57">
        <v>220669</v>
      </c>
      <c r="O57">
        <v>930202</v>
      </c>
      <c r="P57">
        <v>0</v>
      </c>
      <c r="Q57">
        <v>0</v>
      </c>
      <c r="R57">
        <v>0</v>
      </c>
      <c r="S57">
        <v>5809611</v>
      </c>
      <c r="T57">
        <v>0</v>
      </c>
      <c r="U57">
        <v>45110</v>
      </c>
      <c r="V57">
        <v>0</v>
      </c>
      <c r="W57">
        <v>11016386</v>
      </c>
      <c r="X57">
        <v>2006119965</v>
      </c>
      <c r="Y57">
        <v>39159465</v>
      </c>
      <c r="Z57">
        <v>162730044</v>
      </c>
      <c r="AA57">
        <v>0</v>
      </c>
      <c r="AB57">
        <v>0</v>
      </c>
      <c r="AC57">
        <v>0</v>
      </c>
      <c r="AD57">
        <v>1019073175</v>
      </c>
    </row>
    <row r="58" spans="1:30" x14ac:dyDescent="0.25">
      <c r="A58" t="s">
        <v>933</v>
      </c>
      <c r="B58">
        <v>2020</v>
      </c>
      <c r="C58">
        <v>2020</v>
      </c>
      <c r="D58">
        <v>111</v>
      </c>
      <c r="E58">
        <v>1</v>
      </c>
      <c r="F58">
        <v>1</v>
      </c>
      <c r="G58" t="s">
        <v>79</v>
      </c>
      <c r="H58">
        <v>3001</v>
      </c>
      <c r="I58">
        <v>99999999</v>
      </c>
      <c r="J58" t="s">
        <v>896</v>
      </c>
      <c r="K58">
        <v>5220740</v>
      </c>
      <c r="L58">
        <v>5219213</v>
      </c>
      <c r="M58">
        <v>379</v>
      </c>
      <c r="N58">
        <v>142879</v>
      </c>
      <c r="O58">
        <v>509308</v>
      </c>
      <c r="P58">
        <v>0</v>
      </c>
      <c r="Q58">
        <v>0</v>
      </c>
      <c r="R58">
        <v>0</v>
      </c>
      <c r="S58">
        <v>2612503</v>
      </c>
      <c r="T58">
        <v>0</v>
      </c>
      <c r="U58">
        <v>22757</v>
      </c>
      <c r="V58">
        <v>0</v>
      </c>
      <c r="W58">
        <v>5124561</v>
      </c>
      <c r="X58">
        <v>934760359</v>
      </c>
      <c r="Y58">
        <v>25351005</v>
      </c>
      <c r="Z58">
        <v>89118962</v>
      </c>
      <c r="AA58">
        <v>0</v>
      </c>
      <c r="AB58">
        <v>0</v>
      </c>
      <c r="AC58">
        <v>0</v>
      </c>
      <c r="AD58">
        <v>459319441</v>
      </c>
    </row>
    <row r="59" spans="1:30" x14ac:dyDescent="0.25">
      <c r="A59" t="s">
        <v>934</v>
      </c>
      <c r="B59">
        <v>2020</v>
      </c>
      <c r="C59">
        <v>2020</v>
      </c>
      <c r="D59">
        <v>111</v>
      </c>
      <c r="E59">
        <v>1</v>
      </c>
      <c r="F59">
        <v>1</v>
      </c>
      <c r="G59" t="s">
        <v>867</v>
      </c>
      <c r="H59">
        <v>3001</v>
      </c>
      <c r="I59">
        <v>99999999</v>
      </c>
      <c r="J59" t="s">
        <v>897</v>
      </c>
      <c r="K59">
        <v>1573694</v>
      </c>
      <c r="L59">
        <v>1573694</v>
      </c>
      <c r="M59">
        <v>610</v>
      </c>
      <c r="N59">
        <v>55640</v>
      </c>
      <c r="O59">
        <v>278999</v>
      </c>
      <c r="P59">
        <v>0</v>
      </c>
      <c r="Q59">
        <v>0</v>
      </c>
      <c r="R59">
        <v>0</v>
      </c>
      <c r="S59">
        <v>495380</v>
      </c>
      <c r="T59">
        <v>0</v>
      </c>
      <c r="U59">
        <v>21240</v>
      </c>
      <c r="V59">
        <v>0</v>
      </c>
      <c r="W59">
        <v>1534980</v>
      </c>
      <c r="X59">
        <v>281173446</v>
      </c>
      <c r="Y59">
        <v>9794737</v>
      </c>
      <c r="Z59">
        <v>48991860</v>
      </c>
      <c r="AA59">
        <v>0</v>
      </c>
      <c r="AB59">
        <v>0</v>
      </c>
      <c r="AC59">
        <v>0</v>
      </c>
      <c r="AD59">
        <v>86766836</v>
      </c>
    </row>
    <row r="60" spans="1:30" x14ac:dyDescent="0.25">
      <c r="A60" t="s">
        <v>935</v>
      </c>
      <c r="B60">
        <v>2020</v>
      </c>
      <c r="C60">
        <v>2020</v>
      </c>
      <c r="D60">
        <v>111</v>
      </c>
      <c r="E60">
        <v>1</v>
      </c>
      <c r="F60">
        <v>1</v>
      </c>
      <c r="G60" t="s">
        <v>80</v>
      </c>
      <c r="H60">
        <v>3001</v>
      </c>
      <c r="I60">
        <v>99999999</v>
      </c>
      <c r="J60" t="s">
        <v>898</v>
      </c>
      <c r="K60">
        <v>28784260</v>
      </c>
      <c r="L60">
        <v>28738970</v>
      </c>
      <c r="M60">
        <v>3577</v>
      </c>
      <c r="N60">
        <v>632118</v>
      </c>
      <c r="O60">
        <v>2639838</v>
      </c>
      <c r="P60">
        <v>0</v>
      </c>
      <c r="Q60">
        <v>0</v>
      </c>
      <c r="R60">
        <v>0</v>
      </c>
      <c r="S60">
        <v>13546692</v>
      </c>
      <c r="T60">
        <v>0</v>
      </c>
      <c r="U60">
        <v>147351</v>
      </c>
      <c r="V60">
        <v>0</v>
      </c>
      <c r="W60">
        <v>28302710</v>
      </c>
      <c r="X60">
        <v>5148350055</v>
      </c>
      <c r="Y60">
        <v>112341648</v>
      </c>
      <c r="Z60">
        <v>462886768</v>
      </c>
      <c r="AA60">
        <v>0</v>
      </c>
      <c r="AB60">
        <v>0</v>
      </c>
      <c r="AC60">
        <v>0</v>
      </c>
      <c r="AD60">
        <v>2376140808</v>
      </c>
    </row>
    <row r="61" spans="1:30" x14ac:dyDescent="0.25">
      <c r="A61" t="s">
        <v>936</v>
      </c>
      <c r="B61">
        <v>2020</v>
      </c>
      <c r="C61">
        <v>2020</v>
      </c>
      <c r="D61">
        <v>111</v>
      </c>
      <c r="E61">
        <v>1</v>
      </c>
      <c r="F61">
        <v>1</v>
      </c>
      <c r="G61" t="s">
        <v>20</v>
      </c>
      <c r="H61">
        <v>3001</v>
      </c>
      <c r="I61">
        <v>99999999</v>
      </c>
      <c r="J61" t="s">
        <v>899</v>
      </c>
      <c r="K61">
        <v>74763759</v>
      </c>
      <c r="L61">
        <v>74294300</v>
      </c>
      <c r="M61">
        <v>11627</v>
      </c>
      <c r="N61">
        <v>1867174</v>
      </c>
      <c r="O61">
        <v>7502970</v>
      </c>
      <c r="P61">
        <v>0</v>
      </c>
      <c r="Q61">
        <v>0</v>
      </c>
      <c r="R61">
        <v>0</v>
      </c>
      <c r="S61">
        <v>34519461</v>
      </c>
      <c r="T61">
        <v>0</v>
      </c>
      <c r="U61">
        <v>431934</v>
      </c>
      <c r="V61">
        <v>0</v>
      </c>
      <c r="W61">
        <v>73260571</v>
      </c>
      <c r="X61">
        <v>13337382567</v>
      </c>
      <c r="Y61">
        <v>331457812</v>
      </c>
      <c r="Z61">
        <v>1314912262</v>
      </c>
      <c r="AA61">
        <v>0</v>
      </c>
      <c r="AB61">
        <v>0</v>
      </c>
      <c r="AC61">
        <v>0</v>
      </c>
      <c r="AD61">
        <v>6023365178</v>
      </c>
    </row>
    <row r="62" spans="1:30" x14ac:dyDescent="0.25">
      <c r="A62" t="s">
        <v>937</v>
      </c>
      <c r="B62">
        <v>2020</v>
      </c>
      <c r="C62">
        <v>2020</v>
      </c>
      <c r="D62">
        <v>111</v>
      </c>
      <c r="E62">
        <v>2</v>
      </c>
      <c r="F62">
        <v>0</v>
      </c>
      <c r="G62" t="s">
        <v>77</v>
      </c>
      <c r="H62">
        <v>3001</v>
      </c>
      <c r="I62">
        <v>99999999</v>
      </c>
      <c r="J62" t="s">
        <v>894</v>
      </c>
      <c r="K62">
        <v>28575267</v>
      </c>
      <c r="L62">
        <v>28476713</v>
      </c>
      <c r="M62">
        <v>12227</v>
      </c>
      <c r="N62">
        <v>849646</v>
      </c>
      <c r="O62">
        <v>3309412</v>
      </c>
      <c r="P62">
        <v>0</v>
      </c>
      <c r="Q62">
        <v>0</v>
      </c>
      <c r="R62">
        <v>0</v>
      </c>
      <c r="S62">
        <v>12817966</v>
      </c>
      <c r="T62">
        <v>0</v>
      </c>
      <c r="U62">
        <v>400411</v>
      </c>
      <c r="V62">
        <v>0</v>
      </c>
      <c r="W62">
        <v>27271319</v>
      </c>
      <c r="X62">
        <v>10020881802</v>
      </c>
      <c r="Y62">
        <v>294492188</v>
      </c>
      <c r="Z62">
        <v>1128777540</v>
      </c>
      <c r="AA62">
        <v>0</v>
      </c>
      <c r="AB62">
        <v>0</v>
      </c>
      <c r="AC62">
        <v>0</v>
      </c>
      <c r="AD62">
        <v>4221110277</v>
      </c>
    </row>
    <row r="63" spans="1:30" x14ac:dyDescent="0.25">
      <c r="A63" t="s">
        <v>938</v>
      </c>
      <c r="B63">
        <v>2020</v>
      </c>
      <c r="C63">
        <v>2020</v>
      </c>
      <c r="D63">
        <v>111</v>
      </c>
      <c r="E63">
        <v>2</v>
      </c>
      <c r="F63">
        <v>0</v>
      </c>
      <c r="G63" t="s">
        <v>78</v>
      </c>
      <c r="H63">
        <v>3001</v>
      </c>
      <c r="I63">
        <v>99999999</v>
      </c>
      <c r="J63" t="s">
        <v>895</v>
      </c>
      <c r="K63">
        <v>11473393</v>
      </c>
      <c r="L63">
        <v>11419273</v>
      </c>
      <c r="M63">
        <v>3462</v>
      </c>
      <c r="N63">
        <v>233154</v>
      </c>
      <c r="O63">
        <v>982670</v>
      </c>
      <c r="P63">
        <v>0</v>
      </c>
      <c r="Q63">
        <v>0</v>
      </c>
      <c r="R63">
        <v>0</v>
      </c>
      <c r="S63">
        <v>6079767</v>
      </c>
      <c r="T63">
        <v>0</v>
      </c>
      <c r="U63">
        <v>92964</v>
      </c>
      <c r="V63">
        <v>0</v>
      </c>
      <c r="W63">
        <v>11044298</v>
      </c>
      <c r="X63">
        <v>4041585778</v>
      </c>
      <c r="Y63">
        <v>80736089</v>
      </c>
      <c r="Z63">
        <v>334672304</v>
      </c>
      <c r="AA63">
        <v>0</v>
      </c>
      <c r="AB63">
        <v>0</v>
      </c>
      <c r="AC63">
        <v>0</v>
      </c>
      <c r="AD63">
        <v>2055351874</v>
      </c>
    </row>
    <row r="64" spans="1:30" x14ac:dyDescent="0.25">
      <c r="A64" t="s">
        <v>939</v>
      </c>
      <c r="B64">
        <v>2020</v>
      </c>
      <c r="C64">
        <v>2020</v>
      </c>
      <c r="D64">
        <v>111</v>
      </c>
      <c r="E64">
        <v>2</v>
      </c>
      <c r="F64">
        <v>0</v>
      </c>
      <c r="G64" t="s">
        <v>79</v>
      </c>
      <c r="H64">
        <v>3001</v>
      </c>
      <c r="I64">
        <v>99999999</v>
      </c>
      <c r="J64" t="s">
        <v>896</v>
      </c>
      <c r="K64">
        <v>5293936</v>
      </c>
      <c r="L64">
        <v>5290958</v>
      </c>
      <c r="M64">
        <v>1388</v>
      </c>
      <c r="N64">
        <v>150010</v>
      </c>
      <c r="O64">
        <v>534941</v>
      </c>
      <c r="P64">
        <v>0</v>
      </c>
      <c r="Q64">
        <v>0</v>
      </c>
      <c r="R64">
        <v>0</v>
      </c>
      <c r="S64">
        <v>2719561</v>
      </c>
      <c r="T64">
        <v>0</v>
      </c>
      <c r="U64">
        <v>46703</v>
      </c>
      <c r="V64">
        <v>0</v>
      </c>
      <c r="W64">
        <v>5099033</v>
      </c>
      <c r="X64">
        <v>1877333457</v>
      </c>
      <c r="Y64">
        <v>51872939</v>
      </c>
      <c r="Z64">
        <v>182914481</v>
      </c>
      <c r="AA64">
        <v>0</v>
      </c>
      <c r="AB64">
        <v>0</v>
      </c>
      <c r="AC64">
        <v>0</v>
      </c>
      <c r="AD64">
        <v>923955004</v>
      </c>
    </row>
    <row r="65" spans="1:30" x14ac:dyDescent="0.25">
      <c r="A65" t="s">
        <v>940</v>
      </c>
      <c r="B65">
        <v>2020</v>
      </c>
      <c r="C65">
        <v>2020</v>
      </c>
      <c r="D65">
        <v>111</v>
      </c>
      <c r="E65">
        <v>2</v>
      </c>
      <c r="F65">
        <v>0</v>
      </c>
      <c r="G65" t="s">
        <v>867</v>
      </c>
      <c r="H65">
        <v>3001</v>
      </c>
      <c r="I65">
        <v>99999999</v>
      </c>
      <c r="J65" t="s">
        <v>897</v>
      </c>
      <c r="K65">
        <v>1593213</v>
      </c>
      <c r="L65">
        <v>1593213</v>
      </c>
      <c r="M65">
        <v>207</v>
      </c>
      <c r="N65">
        <v>57783</v>
      </c>
      <c r="O65">
        <v>291410</v>
      </c>
      <c r="P65">
        <v>0</v>
      </c>
      <c r="Q65">
        <v>0</v>
      </c>
      <c r="R65">
        <v>0</v>
      </c>
      <c r="S65">
        <v>517822</v>
      </c>
      <c r="T65">
        <v>0</v>
      </c>
      <c r="U65">
        <v>43794</v>
      </c>
      <c r="V65">
        <v>0</v>
      </c>
      <c r="W65">
        <v>1520460</v>
      </c>
      <c r="X65">
        <v>564403191</v>
      </c>
      <c r="Y65">
        <v>19679078</v>
      </c>
      <c r="Z65">
        <v>99807546</v>
      </c>
      <c r="AA65">
        <v>0</v>
      </c>
      <c r="AB65">
        <v>0</v>
      </c>
      <c r="AC65">
        <v>0</v>
      </c>
      <c r="AD65">
        <v>174825164</v>
      </c>
    </row>
    <row r="66" spans="1:30" x14ac:dyDescent="0.25">
      <c r="A66" t="s">
        <v>941</v>
      </c>
      <c r="B66">
        <v>2020</v>
      </c>
      <c r="C66">
        <v>2020</v>
      </c>
      <c r="D66">
        <v>111</v>
      </c>
      <c r="E66">
        <v>2</v>
      </c>
      <c r="F66">
        <v>0</v>
      </c>
      <c r="G66" t="s">
        <v>80</v>
      </c>
      <c r="H66">
        <v>3001</v>
      </c>
      <c r="I66">
        <v>99999999</v>
      </c>
      <c r="J66" t="s">
        <v>898</v>
      </c>
      <c r="K66">
        <v>29307426</v>
      </c>
      <c r="L66">
        <v>29215745</v>
      </c>
      <c r="M66">
        <v>6899</v>
      </c>
      <c r="N66">
        <v>661651</v>
      </c>
      <c r="O66">
        <v>2779089</v>
      </c>
      <c r="P66">
        <v>0</v>
      </c>
      <c r="Q66">
        <v>0</v>
      </c>
      <c r="R66">
        <v>0</v>
      </c>
      <c r="S66">
        <v>14180339</v>
      </c>
      <c r="T66">
        <v>0</v>
      </c>
      <c r="U66">
        <v>301408</v>
      </c>
      <c r="V66">
        <v>0</v>
      </c>
      <c r="W66">
        <v>28340215</v>
      </c>
      <c r="X66">
        <v>10369953727</v>
      </c>
      <c r="Y66">
        <v>229976328</v>
      </c>
      <c r="Z66">
        <v>948551935</v>
      </c>
      <c r="AA66">
        <v>0</v>
      </c>
      <c r="AB66">
        <v>0</v>
      </c>
      <c r="AC66">
        <v>0</v>
      </c>
      <c r="AD66">
        <v>4794025672</v>
      </c>
    </row>
    <row r="67" spans="1:30" x14ac:dyDescent="0.25">
      <c r="A67" t="s">
        <v>942</v>
      </c>
      <c r="B67">
        <v>2020</v>
      </c>
      <c r="C67">
        <v>2020</v>
      </c>
      <c r="D67">
        <v>111</v>
      </c>
      <c r="E67">
        <v>2</v>
      </c>
      <c r="F67">
        <v>0</v>
      </c>
      <c r="G67" t="s">
        <v>20</v>
      </c>
      <c r="H67">
        <v>3001</v>
      </c>
      <c r="I67">
        <v>99999999</v>
      </c>
      <c r="J67" t="s">
        <v>899</v>
      </c>
      <c r="K67">
        <v>76243235</v>
      </c>
      <c r="L67">
        <v>75336133</v>
      </c>
      <c r="M67">
        <v>24183</v>
      </c>
      <c r="N67">
        <v>1952244</v>
      </c>
      <c r="O67">
        <v>7897522</v>
      </c>
      <c r="P67">
        <v>0</v>
      </c>
      <c r="Q67">
        <v>0</v>
      </c>
      <c r="R67">
        <v>0</v>
      </c>
      <c r="S67">
        <v>36315455</v>
      </c>
      <c r="T67">
        <v>0</v>
      </c>
      <c r="U67">
        <v>885280</v>
      </c>
      <c r="V67">
        <v>0</v>
      </c>
      <c r="W67">
        <v>73275325</v>
      </c>
      <c r="X67">
        <v>26874157955</v>
      </c>
      <c r="Y67">
        <v>676756622</v>
      </c>
      <c r="Z67">
        <v>2694723806</v>
      </c>
      <c r="AA67">
        <v>0</v>
      </c>
      <c r="AB67">
        <v>0</v>
      </c>
      <c r="AC67">
        <v>0</v>
      </c>
      <c r="AD67">
        <v>12169267991</v>
      </c>
    </row>
    <row r="68" spans="1:30" x14ac:dyDescent="0.25">
      <c r="A68" t="s">
        <v>943</v>
      </c>
      <c r="B68">
        <v>2020</v>
      </c>
      <c r="C68">
        <v>2020</v>
      </c>
      <c r="D68">
        <v>111</v>
      </c>
      <c r="E68">
        <v>2</v>
      </c>
      <c r="F68">
        <v>1</v>
      </c>
      <c r="G68" t="s">
        <v>77</v>
      </c>
      <c r="H68">
        <v>3001</v>
      </c>
      <c r="I68">
        <v>99999999</v>
      </c>
      <c r="J68" t="s">
        <v>894</v>
      </c>
      <c r="K68">
        <v>28574939</v>
      </c>
      <c r="L68">
        <v>28476459</v>
      </c>
      <c r="M68">
        <v>12227</v>
      </c>
      <c r="N68">
        <v>849605</v>
      </c>
      <c r="O68">
        <v>3309226</v>
      </c>
      <c r="P68">
        <v>0</v>
      </c>
      <c r="Q68">
        <v>0</v>
      </c>
      <c r="R68">
        <v>0</v>
      </c>
      <c r="S68">
        <v>12800044</v>
      </c>
      <c r="T68">
        <v>0</v>
      </c>
      <c r="U68">
        <v>400410</v>
      </c>
      <c r="V68">
        <v>0</v>
      </c>
      <c r="W68">
        <v>27271126</v>
      </c>
      <c r="X68">
        <v>10014117084</v>
      </c>
      <c r="Y68">
        <v>294473026</v>
      </c>
      <c r="Z68">
        <v>1128706042</v>
      </c>
      <c r="AA68">
        <v>0</v>
      </c>
      <c r="AB68">
        <v>0</v>
      </c>
      <c r="AC68">
        <v>0</v>
      </c>
      <c r="AD68">
        <v>4217963037</v>
      </c>
    </row>
    <row r="69" spans="1:30" x14ac:dyDescent="0.25">
      <c r="A69" t="s">
        <v>944</v>
      </c>
      <c r="B69">
        <v>2020</v>
      </c>
      <c r="C69">
        <v>2020</v>
      </c>
      <c r="D69">
        <v>111</v>
      </c>
      <c r="E69">
        <v>2</v>
      </c>
      <c r="F69">
        <v>1</v>
      </c>
      <c r="G69" t="s">
        <v>78</v>
      </c>
      <c r="H69">
        <v>3001</v>
      </c>
      <c r="I69">
        <v>99999999</v>
      </c>
      <c r="J69" t="s">
        <v>895</v>
      </c>
      <c r="K69">
        <v>11473283</v>
      </c>
      <c r="L69">
        <v>11419173</v>
      </c>
      <c r="M69">
        <v>3462</v>
      </c>
      <c r="N69">
        <v>233131</v>
      </c>
      <c r="O69">
        <v>982612</v>
      </c>
      <c r="P69">
        <v>0</v>
      </c>
      <c r="Q69">
        <v>0</v>
      </c>
      <c r="R69">
        <v>0</v>
      </c>
      <c r="S69">
        <v>6076297</v>
      </c>
      <c r="T69">
        <v>0</v>
      </c>
      <c r="U69">
        <v>92964</v>
      </c>
      <c r="V69">
        <v>0</v>
      </c>
      <c r="W69">
        <v>11044224</v>
      </c>
      <c r="X69">
        <v>4040053949</v>
      </c>
      <c r="Y69">
        <v>80725430</v>
      </c>
      <c r="Z69">
        <v>334652086</v>
      </c>
      <c r="AA69">
        <v>0</v>
      </c>
      <c r="AB69">
        <v>0</v>
      </c>
      <c r="AC69">
        <v>0</v>
      </c>
      <c r="AD69">
        <v>2054689211</v>
      </c>
    </row>
    <row r="70" spans="1:30" x14ac:dyDescent="0.25">
      <c r="A70" t="s">
        <v>945</v>
      </c>
      <c r="B70">
        <v>2020</v>
      </c>
      <c r="C70">
        <v>2020</v>
      </c>
      <c r="D70">
        <v>111</v>
      </c>
      <c r="E70">
        <v>2</v>
      </c>
      <c r="F70">
        <v>1</v>
      </c>
      <c r="G70" t="s">
        <v>79</v>
      </c>
      <c r="H70">
        <v>3001</v>
      </c>
      <c r="I70">
        <v>99999999</v>
      </c>
      <c r="J70" t="s">
        <v>896</v>
      </c>
      <c r="K70">
        <v>5293902</v>
      </c>
      <c r="L70">
        <v>5290924</v>
      </c>
      <c r="M70">
        <v>1388</v>
      </c>
      <c r="N70">
        <v>149996</v>
      </c>
      <c r="O70">
        <v>534918</v>
      </c>
      <c r="P70">
        <v>0</v>
      </c>
      <c r="Q70">
        <v>0</v>
      </c>
      <c r="R70">
        <v>0</v>
      </c>
      <c r="S70">
        <v>2718132</v>
      </c>
      <c r="T70">
        <v>0</v>
      </c>
      <c r="U70">
        <v>46703</v>
      </c>
      <c r="V70">
        <v>0</v>
      </c>
      <c r="W70">
        <v>5099012</v>
      </c>
      <c r="X70">
        <v>1876682948</v>
      </c>
      <c r="Y70">
        <v>51869212</v>
      </c>
      <c r="Z70">
        <v>182903349</v>
      </c>
      <c r="AA70">
        <v>0</v>
      </c>
      <c r="AB70">
        <v>0</v>
      </c>
      <c r="AC70">
        <v>0</v>
      </c>
      <c r="AD70">
        <v>923673918</v>
      </c>
    </row>
    <row r="71" spans="1:30" x14ac:dyDescent="0.25">
      <c r="A71" t="s">
        <v>946</v>
      </c>
      <c r="B71">
        <v>2020</v>
      </c>
      <c r="C71">
        <v>2020</v>
      </c>
      <c r="D71">
        <v>111</v>
      </c>
      <c r="E71">
        <v>2</v>
      </c>
      <c r="F71">
        <v>1</v>
      </c>
      <c r="G71" t="s">
        <v>867</v>
      </c>
      <c r="H71">
        <v>3001</v>
      </c>
      <c r="I71">
        <v>99999999</v>
      </c>
      <c r="J71" t="s">
        <v>897</v>
      </c>
      <c r="K71">
        <v>1593196</v>
      </c>
      <c r="L71">
        <v>1593196</v>
      </c>
      <c r="M71">
        <v>207</v>
      </c>
      <c r="N71">
        <v>57766</v>
      </c>
      <c r="O71">
        <v>291386</v>
      </c>
      <c r="P71">
        <v>0</v>
      </c>
      <c r="Q71">
        <v>0</v>
      </c>
      <c r="R71">
        <v>0</v>
      </c>
      <c r="S71">
        <v>516957</v>
      </c>
      <c r="T71">
        <v>0</v>
      </c>
      <c r="U71">
        <v>43794</v>
      </c>
      <c r="V71">
        <v>0</v>
      </c>
      <c r="W71">
        <v>1520447</v>
      </c>
      <c r="X71">
        <v>563928786</v>
      </c>
      <c r="Y71">
        <v>19674426</v>
      </c>
      <c r="Z71">
        <v>99800771</v>
      </c>
      <c r="AA71">
        <v>0</v>
      </c>
      <c r="AB71">
        <v>0</v>
      </c>
      <c r="AC71">
        <v>0</v>
      </c>
      <c r="AD71">
        <v>174617464</v>
      </c>
    </row>
    <row r="72" spans="1:30" x14ac:dyDescent="0.25">
      <c r="A72" t="s">
        <v>947</v>
      </c>
      <c r="B72">
        <v>2020</v>
      </c>
      <c r="C72">
        <v>2020</v>
      </c>
      <c r="D72">
        <v>111</v>
      </c>
      <c r="E72">
        <v>2</v>
      </c>
      <c r="F72">
        <v>1</v>
      </c>
      <c r="G72" t="s">
        <v>80</v>
      </c>
      <c r="H72">
        <v>3001</v>
      </c>
      <c r="I72">
        <v>99999999</v>
      </c>
      <c r="J72" t="s">
        <v>898</v>
      </c>
      <c r="K72">
        <v>29307187</v>
      </c>
      <c r="L72">
        <v>29215533</v>
      </c>
      <c r="M72">
        <v>6899</v>
      </c>
      <c r="N72">
        <v>661623</v>
      </c>
      <c r="O72">
        <v>2778974</v>
      </c>
      <c r="P72">
        <v>0</v>
      </c>
      <c r="Q72">
        <v>0</v>
      </c>
      <c r="R72">
        <v>0</v>
      </c>
      <c r="S72">
        <v>14172752</v>
      </c>
      <c r="T72">
        <v>0</v>
      </c>
      <c r="U72">
        <v>301408</v>
      </c>
      <c r="V72">
        <v>0</v>
      </c>
      <c r="W72">
        <v>28340052</v>
      </c>
      <c r="X72">
        <v>10366632912</v>
      </c>
      <c r="Y72">
        <v>229960719</v>
      </c>
      <c r="Z72">
        <v>948514155</v>
      </c>
      <c r="AA72">
        <v>0</v>
      </c>
      <c r="AB72">
        <v>0</v>
      </c>
      <c r="AC72">
        <v>0</v>
      </c>
      <c r="AD72">
        <v>4792479906</v>
      </c>
    </row>
    <row r="73" spans="1:30" x14ac:dyDescent="0.25">
      <c r="A73" t="s">
        <v>948</v>
      </c>
      <c r="B73">
        <v>2020</v>
      </c>
      <c r="C73">
        <v>2020</v>
      </c>
      <c r="D73">
        <v>111</v>
      </c>
      <c r="E73">
        <v>2</v>
      </c>
      <c r="F73">
        <v>1</v>
      </c>
      <c r="G73" t="s">
        <v>20</v>
      </c>
      <c r="H73">
        <v>3001</v>
      </c>
      <c r="I73">
        <v>99999999</v>
      </c>
      <c r="J73" t="s">
        <v>899</v>
      </c>
      <c r="K73">
        <v>76242507</v>
      </c>
      <c r="L73">
        <v>75335772</v>
      </c>
      <c r="M73">
        <v>24183</v>
      </c>
      <c r="N73">
        <v>1952121</v>
      </c>
      <c r="O73">
        <v>7897116</v>
      </c>
      <c r="P73">
        <v>0</v>
      </c>
      <c r="Q73">
        <v>0</v>
      </c>
      <c r="R73">
        <v>0</v>
      </c>
      <c r="S73">
        <v>36284182</v>
      </c>
      <c r="T73">
        <v>0</v>
      </c>
      <c r="U73">
        <v>885279</v>
      </c>
      <c r="V73">
        <v>0</v>
      </c>
      <c r="W73">
        <v>73274861</v>
      </c>
      <c r="X73">
        <v>26861415679</v>
      </c>
      <c r="Y73">
        <v>676702813</v>
      </c>
      <c r="Z73">
        <v>2694576403</v>
      </c>
      <c r="AA73">
        <v>0</v>
      </c>
      <c r="AB73">
        <v>0</v>
      </c>
      <c r="AC73">
        <v>0</v>
      </c>
      <c r="AD73">
        <v>12163423536</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CEB8-77D6-492C-85DE-6CF9376FFB94}">
  <dimension ref="A1:BG25"/>
  <sheetViews>
    <sheetView workbookViewId="0"/>
  </sheetViews>
  <sheetFormatPr baseColWidth="10" defaultRowHeight="15" x14ac:dyDescent="0.25"/>
  <cols>
    <col min="8" max="8" width="27.28515625" bestFit="1" customWidth="1"/>
  </cols>
  <sheetData>
    <row r="1" spans="1:59" x14ac:dyDescent="0.25">
      <c r="A1" t="s">
        <v>900</v>
      </c>
      <c r="B1" t="s">
        <v>868</v>
      </c>
      <c r="C1" t="s">
        <v>869</v>
      </c>
      <c r="D1" t="s">
        <v>44</v>
      </c>
      <c r="E1" t="s">
        <v>871</v>
      </c>
      <c r="F1" t="s">
        <v>872</v>
      </c>
      <c r="G1" t="s">
        <v>873</v>
      </c>
      <c r="H1" t="s">
        <v>874</v>
      </c>
      <c r="I1" t="s">
        <v>966</v>
      </c>
      <c r="J1" t="s">
        <v>967</v>
      </c>
      <c r="K1" t="s">
        <v>968</v>
      </c>
      <c r="L1" t="s">
        <v>969</v>
      </c>
      <c r="M1" t="s">
        <v>970</v>
      </c>
      <c r="N1" t="s">
        <v>971</v>
      </c>
      <c r="O1" t="s">
        <v>972</v>
      </c>
      <c r="P1" t="s">
        <v>973</v>
      </c>
      <c r="Q1" t="s">
        <v>974</v>
      </c>
      <c r="R1" t="s">
        <v>975</v>
      </c>
      <c r="S1" t="s">
        <v>976</v>
      </c>
      <c r="T1" t="s">
        <v>977</v>
      </c>
      <c r="U1" t="s">
        <v>978</v>
      </c>
      <c r="V1" t="s">
        <v>979</v>
      </c>
      <c r="W1" t="s">
        <v>980</v>
      </c>
      <c r="X1" t="s">
        <v>981</v>
      </c>
      <c r="Y1" t="s">
        <v>982</v>
      </c>
      <c r="Z1" t="s">
        <v>983</v>
      </c>
      <c r="AA1" t="s">
        <v>984</v>
      </c>
      <c r="AB1" t="s">
        <v>985</v>
      </c>
      <c r="AC1" t="s">
        <v>986</v>
      </c>
      <c r="AD1" t="s">
        <v>987</v>
      </c>
      <c r="AE1" t="s">
        <v>988</v>
      </c>
      <c r="AF1" t="s">
        <v>989</v>
      </c>
      <c r="AG1" t="s">
        <v>990</v>
      </c>
      <c r="AH1" t="s">
        <v>991</v>
      </c>
      <c r="AI1" t="s">
        <v>992</v>
      </c>
      <c r="AJ1" t="s">
        <v>993</v>
      </c>
      <c r="AK1" t="s">
        <v>994</v>
      </c>
      <c r="AL1" t="s">
        <v>995</v>
      </c>
      <c r="AM1" t="s">
        <v>996</v>
      </c>
      <c r="AN1" t="s">
        <v>997</v>
      </c>
      <c r="AO1" t="s">
        <v>998</v>
      </c>
      <c r="AP1" t="s">
        <v>999</v>
      </c>
      <c r="AQ1" t="s">
        <v>1000</v>
      </c>
      <c r="AR1" t="s">
        <v>1001</v>
      </c>
      <c r="AS1" t="s">
        <v>1002</v>
      </c>
      <c r="AT1" t="s">
        <v>1003</v>
      </c>
      <c r="AU1" t="s">
        <v>1004</v>
      </c>
      <c r="AV1" t="s">
        <v>1005</v>
      </c>
      <c r="AW1" t="s">
        <v>1006</v>
      </c>
      <c r="AX1" t="s">
        <v>1007</v>
      </c>
      <c r="AY1" t="s">
        <v>1008</v>
      </c>
      <c r="AZ1" t="s">
        <v>1009</v>
      </c>
      <c r="BA1" t="s">
        <v>1010</v>
      </c>
      <c r="BB1" t="s">
        <v>1011</v>
      </c>
      <c r="BC1" t="s">
        <v>1012</v>
      </c>
      <c r="BD1" t="s">
        <v>1013</v>
      </c>
      <c r="BE1" t="s">
        <v>1014</v>
      </c>
      <c r="BF1" t="s">
        <v>1015</v>
      </c>
      <c r="BG1" t="s">
        <v>1016</v>
      </c>
    </row>
    <row r="2" spans="1:59" x14ac:dyDescent="0.25">
      <c r="A2" t="s">
        <v>1017</v>
      </c>
      <c r="B2">
        <v>2019</v>
      </c>
      <c r="C2">
        <v>2018</v>
      </c>
      <c r="D2">
        <v>0</v>
      </c>
      <c r="E2" t="s">
        <v>77</v>
      </c>
      <c r="F2">
        <v>3001</v>
      </c>
      <c r="G2">
        <v>99999999</v>
      </c>
      <c r="H2" t="s">
        <v>894</v>
      </c>
      <c r="I2">
        <v>28249680</v>
      </c>
      <c r="J2">
        <v>21430489</v>
      </c>
      <c r="K2">
        <v>284116074</v>
      </c>
      <c r="L2">
        <v>10.06</v>
      </c>
      <c r="M2">
        <v>117071</v>
      </c>
      <c r="N2">
        <v>313282022147</v>
      </c>
      <c r="O2">
        <v>4731795</v>
      </c>
      <c r="P2">
        <v>55568561</v>
      </c>
      <c r="Q2">
        <v>1.97</v>
      </c>
      <c r="R2">
        <v>21145794</v>
      </c>
      <c r="S2">
        <v>1055746</v>
      </c>
      <c r="T2">
        <v>661867</v>
      </c>
      <c r="U2">
        <v>7804153</v>
      </c>
      <c r="V2">
        <v>47764408</v>
      </c>
      <c r="W2">
        <v>6.12</v>
      </c>
      <c r="X2">
        <v>4298120</v>
      </c>
      <c r="Y2">
        <v>154313</v>
      </c>
      <c r="Z2">
        <v>529578</v>
      </c>
      <c r="AA2">
        <v>0</v>
      </c>
      <c r="AB2">
        <v>25399301</v>
      </c>
      <c r="AC2">
        <v>943774846</v>
      </c>
      <c r="AD2">
        <v>33.409999999999997</v>
      </c>
      <c r="AE2">
        <v>256724647</v>
      </c>
      <c r="AF2">
        <v>21673057</v>
      </c>
      <c r="AG2">
        <v>868061062</v>
      </c>
      <c r="AH2">
        <v>22836434</v>
      </c>
      <c r="AI2">
        <v>31204281</v>
      </c>
      <c r="AJ2">
        <v>12</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row>
    <row r="3" spans="1:59" x14ac:dyDescent="0.25">
      <c r="A3" t="s">
        <v>1018</v>
      </c>
      <c r="B3">
        <v>2019</v>
      </c>
      <c r="C3">
        <v>2018</v>
      </c>
      <c r="D3">
        <v>0</v>
      </c>
      <c r="E3" t="s">
        <v>78</v>
      </c>
      <c r="F3">
        <v>3001</v>
      </c>
      <c r="G3">
        <v>99999999</v>
      </c>
      <c r="H3" t="s">
        <v>895</v>
      </c>
      <c r="I3">
        <v>11414997</v>
      </c>
      <c r="J3">
        <v>8566643</v>
      </c>
      <c r="K3">
        <v>89069579</v>
      </c>
      <c r="L3">
        <v>7.8</v>
      </c>
      <c r="M3">
        <v>94376</v>
      </c>
      <c r="N3">
        <v>106105905394</v>
      </c>
      <c r="O3">
        <v>1605354</v>
      </c>
      <c r="P3">
        <v>15432119</v>
      </c>
      <c r="Q3">
        <v>1.35</v>
      </c>
      <c r="R3">
        <v>5555805</v>
      </c>
      <c r="S3">
        <v>343658</v>
      </c>
      <c r="T3">
        <v>189643</v>
      </c>
      <c r="U3">
        <v>2519655</v>
      </c>
      <c r="V3">
        <v>12912464</v>
      </c>
      <c r="W3">
        <v>5.12</v>
      </c>
      <c r="X3">
        <v>1423233</v>
      </c>
      <c r="Y3">
        <v>60319</v>
      </c>
      <c r="Z3">
        <v>215236</v>
      </c>
      <c r="AA3">
        <v>0</v>
      </c>
      <c r="AB3">
        <v>10497929</v>
      </c>
      <c r="AC3">
        <v>332598366</v>
      </c>
      <c r="AD3">
        <v>29.14</v>
      </c>
      <c r="AE3">
        <v>73886528</v>
      </c>
      <c r="AF3">
        <v>9802743</v>
      </c>
      <c r="AG3">
        <v>301908841</v>
      </c>
      <c r="AH3">
        <v>9483734</v>
      </c>
      <c r="AI3">
        <v>11401865</v>
      </c>
      <c r="AJ3">
        <v>1183</v>
      </c>
      <c r="AK3">
        <v>0</v>
      </c>
      <c r="AL3">
        <v>0</v>
      </c>
      <c r="AM3">
        <v>0</v>
      </c>
      <c r="AN3">
        <v>0</v>
      </c>
      <c r="AO3">
        <v>0</v>
      </c>
      <c r="AP3">
        <v>0</v>
      </c>
      <c r="AQ3">
        <v>0</v>
      </c>
      <c r="AR3">
        <v>0</v>
      </c>
      <c r="AS3">
        <v>0</v>
      </c>
      <c r="AT3">
        <v>0</v>
      </c>
      <c r="AU3">
        <v>0</v>
      </c>
      <c r="AV3">
        <v>0</v>
      </c>
      <c r="AW3">
        <v>0</v>
      </c>
      <c r="AX3">
        <v>0</v>
      </c>
      <c r="AY3">
        <v>0</v>
      </c>
      <c r="AZ3">
        <v>0</v>
      </c>
      <c r="BA3">
        <v>0</v>
      </c>
      <c r="BB3">
        <v>0</v>
      </c>
      <c r="BC3">
        <v>0</v>
      </c>
      <c r="BD3">
        <v>0</v>
      </c>
      <c r="BE3">
        <v>0</v>
      </c>
      <c r="BF3">
        <v>0</v>
      </c>
      <c r="BG3">
        <v>0</v>
      </c>
    </row>
    <row r="4" spans="1:59" x14ac:dyDescent="0.25">
      <c r="A4" t="s">
        <v>1019</v>
      </c>
      <c r="B4">
        <v>2019</v>
      </c>
      <c r="C4">
        <v>2018</v>
      </c>
      <c r="D4">
        <v>0</v>
      </c>
      <c r="E4" t="s">
        <v>79</v>
      </c>
      <c r="F4">
        <v>3001</v>
      </c>
      <c r="G4">
        <v>99999999</v>
      </c>
      <c r="H4" t="s">
        <v>896</v>
      </c>
      <c r="I4">
        <v>5449266</v>
      </c>
      <c r="J4">
        <v>4151953</v>
      </c>
      <c r="K4">
        <v>46800508</v>
      </c>
      <c r="L4">
        <v>8.59</v>
      </c>
      <c r="M4">
        <v>88093</v>
      </c>
      <c r="N4">
        <v>61721638493</v>
      </c>
      <c r="O4">
        <v>830958</v>
      </c>
      <c r="P4">
        <v>8336293</v>
      </c>
      <c r="Q4">
        <v>1.53</v>
      </c>
      <c r="R4">
        <v>3070346</v>
      </c>
      <c r="S4">
        <v>177755</v>
      </c>
      <c r="T4">
        <v>103871</v>
      </c>
      <c r="U4">
        <v>1326590</v>
      </c>
      <c r="V4">
        <v>7009703</v>
      </c>
      <c r="W4">
        <v>5.28</v>
      </c>
      <c r="X4">
        <v>736518</v>
      </c>
      <c r="Y4">
        <v>29294</v>
      </c>
      <c r="Z4">
        <v>113835</v>
      </c>
      <c r="AA4">
        <v>0</v>
      </c>
      <c r="AB4">
        <v>4991170</v>
      </c>
      <c r="AC4">
        <v>159171709</v>
      </c>
      <c r="AD4">
        <v>29.21</v>
      </c>
      <c r="AE4">
        <v>37924554</v>
      </c>
      <c r="AF4">
        <v>3759687</v>
      </c>
      <c r="AG4">
        <v>146009286</v>
      </c>
      <c r="AH4">
        <v>4183372</v>
      </c>
      <c r="AI4">
        <v>5219219</v>
      </c>
      <c r="AJ4">
        <v>145</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row>
    <row r="5" spans="1:59" x14ac:dyDescent="0.25">
      <c r="A5" t="s">
        <v>1020</v>
      </c>
      <c r="B5">
        <v>2019</v>
      </c>
      <c r="C5">
        <v>2018</v>
      </c>
      <c r="D5">
        <v>0</v>
      </c>
      <c r="E5" t="s">
        <v>867</v>
      </c>
      <c r="F5">
        <v>3001</v>
      </c>
      <c r="G5">
        <v>99999999</v>
      </c>
      <c r="H5" t="s">
        <v>897</v>
      </c>
      <c r="I5">
        <v>1666834</v>
      </c>
      <c r="J5">
        <v>1413127</v>
      </c>
      <c r="K5">
        <v>24797633</v>
      </c>
      <c r="L5">
        <v>14.88</v>
      </c>
      <c r="M5">
        <v>59029</v>
      </c>
      <c r="N5">
        <v>26729549273</v>
      </c>
      <c r="O5">
        <v>386743</v>
      </c>
      <c r="P5">
        <v>5614707</v>
      </c>
      <c r="Q5">
        <v>3.37</v>
      </c>
      <c r="R5">
        <v>2248509</v>
      </c>
      <c r="S5">
        <v>86457</v>
      </c>
      <c r="T5">
        <v>64077</v>
      </c>
      <c r="U5">
        <v>670324</v>
      </c>
      <c r="V5">
        <v>4944383</v>
      </c>
      <c r="W5">
        <v>7.38</v>
      </c>
      <c r="X5">
        <v>353801</v>
      </c>
      <c r="Y5">
        <v>10030</v>
      </c>
      <c r="Z5">
        <v>44463</v>
      </c>
      <c r="AA5">
        <v>0</v>
      </c>
      <c r="AB5">
        <v>1570254</v>
      </c>
      <c r="AC5">
        <v>77471108</v>
      </c>
      <c r="AD5">
        <v>46.48</v>
      </c>
      <c r="AE5">
        <v>22614348</v>
      </c>
      <c r="AF5">
        <v>1302384</v>
      </c>
      <c r="AG5">
        <v>72146090</v>
      </c>
      <c r="AH5">
        <v>1485932</v>
      </c>
      <c r="AI5">
        <v>2536702</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row>
    <row r="6" spans="1:59" x14ac:dyDescent="0.25">
      <c r="A6" t="s">
        <v>1021</v>
      </c>
      <c r="B6">
        <v>2019</v>
      </c>
      <c r="C6">
        <v>2018</v>
      </c>
      <c r="D6">
        <v>0</v>
      </c>
      <c r="E6" t="s">
        <v>80</v>
      </c>
      <c r="F6">
        <v>3001</v>
      </c>
      <c r="G6">
        <v>99999999</v>
      </c>
      <c r="H6" t="s">
        <v>898</v>
      </c>
      <c r="I6">
        <v>29361792</v>
      </c>
      <c r="J6">
        <v>22225414</v>
      </c>
      <c r="K6">
        <v>258754803</v>
      </c>
      <c r="L6">
        <v>8.81</v>
      </c>
      <c r="M6">
        <v>120411</v>
      </c>
      <c r="N6">
        <v>317958180460</v>
      </c>
      <c r="O6">
        <v>4524772</v>
      </c>
      <c r="P6">
        <v>46948418</v>
      </c>
      <c r="Q6">
        <v>1.6</v>
      </c>
      <c r="R6">
        <v>17148508</v>
      </c>
      <c r="S6">
        <v>951399</v>
      </c>
      <c r="T6">
        <v>564042</v>
      </c>
      <c r="U6">
        <v>7185641</v>
      </c>
      <c r="V6">
        <v>39762777</v>
      </c>
      <c r="W6">
        <v>5.53</v>
      </c>
      <c r="X6">
        <v>4022999</v>
      </c>
      <c r="Y6">
        <v>172622</v>
      </c>
      <c r="Z6">
        <v>599002</v>
      </c>
      <c r="AA6">
        <v>0</v>
      </c>
      <c r="AB6">
        <v>26895533</v>
      </c>
      <c r="AC6">
        <v>943666159</v>
      </c>
      <c r="AD6">
        <v>32.14</v>
      </c>
      <c r="AE6">
        <v>225982134</v>
      </c>
      <c r="AF6">
        <v>24251497</v>
      </c>
      <c r="AG6">
        <v>861257615</v>
      </c>
      <c r="AH6">
        <v>24461379</v>
      </c>
      <c r="AI6">
        <v>33695490</v>
      </c>
      <c r="AJ6">
        <v>178</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row>
    <row r="7" spans="1:59" x14ac:dyDescent="0.25">
      <c r="A7" t="s">
        <v>1022</v>
      </c>
      <c r="B7">
        <v>2019</v>
      </c>
      <c r="C7">
        <v>2018</v>
      </c>
      <c r="D7">
        <v>0</v>
      </c>
      <c r="E7" t="s">
        <v>20</v>
      </c>
      <c r="F7">
        <v>3001</v>
      </c>
      <c r="G7">
        <v>99999999</v>
      </c>
      <c r="H7" t="s">
        <v>899</v>
      </c>
      <c r="I7">
        <v>76142569</v>
      </c>
      <c r="J7">
        <v>57484322</v>
      </c>
      <c r="K7">
        <v>703538597</v>
      </c>
      <c r="L7">
        <v>9.24</v>
      </c>
      <c r="M7">
        <v>151917</v>
      </c>
      <c r="N7">
        <v>825797295767</v>
      </c>
      <c r="O7">
        <v>12070369</v>
      </c>
      <c r="P7">
        <v>131900098</v>
      </c>
      <c r="Q7">
        <v>1.73</v>
      </c>
      <c r="R7">
        <v>49168962</v>
      </c>
      <c r="S7">
        <v>2615015</v>
      </c>
      <c r="T7">
        <v>1583500</v>
      </c>
      <c r="U7">
        <v>19506363</v>
      </c>
      <c r="V7">
        <v>112393735</v>
      </c>
      <c r="W7">
        <v>5.76</v>
      </c>
      <c r="X7">
        <v>10827330</v>
      </c>
      <c r="Y7">
        <v>426325</v>
      </c>
      <c r="Z7">
        <v>1501744</v>
      </c>
      <c r="AA7">
        <v>0</v>
      </c>
      <c r="AB7">
        <v>68813840</v>
      </c>
      <c r="AC7">
        <v>2456682188</v>
      </c>
      <c r="AD7">
        <v>32.26</v>
      </c>
      <c r="AE7">
        <v>617132211</v>
      </c>
      <c r="AF7">
        <v>60789368</v>
      </c>
      <c r="AG7">
        <v>2249382894</v>
      </c>
      <c r="AH7">
        <v>62450851</v>
      </c>
      <c r="AI7">
        <v>84057557</v>
      </c>
      <c r="AJ7">
        <v>1518</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row>
    <row r="8" spans="1:59" x14ac:dyDescent="0.25">
      <c r="A8" t="s">
        <v>1023</v>
      </c>
      <c r="B8">
        <v>2019</v>
      </c>
      <c r="C8">
        <v>2018</v>
      </c>
      <c r="D8">
        <v>1</v>
      </c>
      <c r="E8" t="s">
        <v>77</v>
      </c>
      <c r="F8">
        <v>3001</v>
      </c>
      <c r="G8">
        <v>99999999</v>
      </c>
      <c r="H8" t="s">
        <v>894</v>
      </c>
      <c r="I8">
        <v>28249090</v>
      </c>
      <c r="J8">
        <v>21430379</v>
      </c>
      <c r="K8">
        <v>284113015</v>
      </c>
      <c r="L8">
        <v>10.06</v>
      </c>
      <c r="M8">
        <v>116974</v>
      </c>
      <c r="N8">
        <v>313266222203</v>
      </c>
      <c r="O8">
        <v>4731766</v>
      </c>
      <c r="P8">
        <v>55568284</v>
      </c>
      <c r="Q8">
        <v>1.97</v>
      </c>
      <c r="R8">
        <v>21145710</v>
      </c>
      <c r="S8">
        <v>1055740</v>
      </c>
      <c r="T8">
        <v>661865</v>
      </c>
      <c r="U8">
        <v>7804105</v>
      </c>
      <c r="V8">
        <v>47764179</v>
      </c>
      <c r="W8">
        <v>6.12</v>
      </c>
      <c r="X8">
        <v>4298103</v>
      </c>
      <c r="Y8">
        <v>154313</v>
      </c>
      <c r="Z8">
        <v>529563</v>
      </c>
      <c r="AA8">
        <v>0</v>
      </c>
      <c r="AB8">
        <v>25399064</v>
      </c>
      <c r="AC8">
        <v>943735291</v>
      </c>
      <c r="AD8">
        <v>33.409999999999997</v>
      </c>
      <c r="AE8">
        <v>256724392</v>
      </c>
      <c r="AF8">
        <v>21672119</v>
      </c>
      <c r="AG8">
        <v>868024089</v>
      </c>
      <c r="AH8">
        <v>22835670</v>
      </c>
      <c r="AI8">
        <v>31203401</v>
      </c>
      <c r="AJ8">
        <v>12</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row>
    <row r="9" spans="1:59" x14ac:dyDescent="0.25">
      <c r="A9" t="s">
        <v>1024</v>
      </c>
      <c r="B9">
        <v>2019</v>
      </c>
      <c r="C9">
        <v>2018</v>
      </c>
      <c r="D9">
        <v>1</v>
      </c>
      <c r="E9" t="s">
        <v>78</v>
      </c>
      <c r="F9">
        <v>3001</v>
      </c>
      <c r="G9">
        <v>99999999</v>
      </c>
      <c r="H9" t="s">
        <v>895</v>
      </c>
      <c r="I9">
        <v>11414964</v>
      </c>
      <c r="J9">
        <v>8566610</v>
      </c>
      <c r="K9">
        <v>89057495</v>
      </c>
      <c r="L9">
        <v>7.8</v>
      </c>
      <c r="M9">
        <v>94295</v>
      </c>
      <c r="N9">
        <v>106072735527</v>
      </c>
      <c r="O9">
        <v>1605331</v>
      </c>
      <c r="P9">
        <v>15431898</v>
      </c>
      <c r="Q9">
        <v>1.35</v>
      </c>
      <c r="R9">
        <v>5555771</v>
      </c>
      <c r="S9">
        <v>343647</v>
      </c>
      <c r="T9">
        <v>189638</v>
      </c>
      <c r="U9">
        <v>2519582</v>
      </c>
      <c r="V9">
        <v>12912316</v>
      </c>
      <c r="W9">
        <v>5.12</v>
      </c>
      <c r="X9">
        <v>1423220</v>
      </c>
      <c r="Y9">
        <v>60317</v>
      </c>
      <c r="Z9">
        <v>215219</v>
      </c>
      <c r="AA9">
        <v>0</v>
      </c>
      <c r="AB9">
        <v>10497882</v>
      </c>
      <c r="AC9">
        <v>332586225</v>
      </c>
      <c r="AD9">
        <v>29.14</v>
      </c>
      <c r="AE9">
        <v>73886486</v>
      </c>
      <c r="AF9">
        <v>9802371</v>
      </c>
      <c r="AG9">
        <v>301897554</v>
      </c>
      <c r="AH9">
        <v>9483504</v>
      </c>
      <c r="AI9">
        <v>11401619</v>
      </c>
      <c r="AJ9">
        <v>1177</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row>
    <row r="10" spans="1:59" x14ac:dyDescent="0.25">
      <c r="A10" t="s">
        <v>1025</v>
      </c>
      <c r="B10">
        <v>2019</v>
      </c>
      <c r="C10">
        <v>2018</v>
      </c>
      <c r="D10">
        <v>1</v>
      </c>
      <c r="E10" t="s">
        <v>79</v>
      </c>
      <c r="F10">
        <v>3001</v>
      </c>
      <c r="G10">
        <v>99999999</v>
      </c>
      <c r="H10" t="s">
        <v>896</v>
      </c>
      <c r="I10">
        <v>5449250</v>
      </c>
      <c r="J10">
        <v>4151943</v>
      </c>
      <c r="K10">
        <v>46800184</v>
      </c>
      <c r="L10">
        <v>8.59</v>
      </c>
      <c r="M10">
        <v>88068</v>
      </c>
      <c r="N10">
        <v>61720670795</v>
      </c>
      <c r="O10">
        <v>830949</v>
      </c>
      <c r="P10">
        <v>8336195</v>
      </c>
      <c r="Q10">
        <v>1.53</v>
      </c>
      <c r="R10">
        <v>3070340</v>
      </c>
      <c r="S10">
        <v>177753</v>
      </c>
      <c r="T10">
        <v>103869</v>
      </c>
      <c r="U10">
        <v>1326557</v>
      </c>
      <c r="V10">
        <v>7009638</v>
      </c>
      <c r="W10">
        <v>5.28</v>
      </c>
      <c r="X10">
        <v>736517</v>
      </c>
      <c r="Y10">
        <v>29294</v>
      </c>
      <c r="Z10">
        <v>113822</v>
      </c>
      <c r="AA10">
        <v>0</v>
      </c>
      <c r="AB10">
        <v>4991145</v>
      </c>
      <c r="AC10">
        <v>159165648</v>
      </c>
      <c r="AD10">
        <v>29.21</v>
      </c>
      <c r="AE10">
        <v>37924506</v>
      </c>
      <c r="AF10">
        <v>3759447</v>
      </c>
      <c r="AG10">
        <v>146003692</v>
      </c>
      <c r="AH10">
        <v>4183281</v>
      </c>
      <c r="AI10">
        <v>5219085</v>
      </c>
      <c r="AJ10">
        <v>143</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row>
    <row r="11" spans="1:59" x14ac:dyDescent="0.25">
      <c r="A11" t="s">
        <v>1026</v>
      </c>
      <c r="B11">
        <v>2019</v>
      </c>
      <c r="C11">
        <v>2018</v>
      </c>
      <c r="D11">
        <v>1</v>
      </c>
      <c r="E11" t="s">
        <v>867</v>
      </c>
      <c r="F11">
        <v>3001</v>
      </c>
      <c r="G11">
        <v>99999999</v>
      </c>
      <c r="H11" t="s">
        <v>897</v>
      </c>
      <c r="I11">
        <v>1666827</v>
      </c>
      <c r="J11">
        <v>1413123</v>
      </c>
      <c r="K11">
        <v>24797475</v>
      </c>
      <c r="L11">
        <v>14.88</v>
      </c>
      <c r="M11">
        <v>59007</v>
      </c>
      <c r="N11">
        <v>26729135273</v>
      </c>
      <c r="O11">
        <v>386743</v>
      </c>
      <c r="P11">
        <v>5614707</v>
      </c>
      <c r="Q11">
        <v>3.37</v>
      </c>
      <c r="R11">
        <v>2248509</v>
      </c>
      <c r="S11">
        <v>86457</v>
      </c>
      <c r="T11">
        <v>64077</v>
      </c>
      <c r="U11">
        <v>670324</v>
      </c>
      <c r="V11">
        <v>4944383</v>
      </c>
      <c r="W11">
        <v>7.38</v>
      </c>
      <c r="X11">
        <v>353801</v>
      </c>
      <c r="Y11">
        <v>10030</v>
      </c>
      <c r="Z11">
        <v>44463</v>
      </c>
      <c r="AA11">
        <v>0</v>
      </c>
      <c r="AB11">
        <v>1570247</v>
      </c>
      <c r="AC11">
        <v>77469555</v>
      </c>
      <c r="AD11">
        <v>46.48</v>
      </c>
      <c r="AE11">
        <v>22614320</v>
      </c>
      <c r="AF11">
        <v>1302351</v>
      </c>
      <c r="AG11">
        <v>72144626</v>
      </c>
      <c r="AH11">
        <v>1485906</v>
      </c>
      <c r="AI11">
        <v>2536672</v>
      </c>
      <c r="AJ11">
        <v>0</v>
      </c>
      <c r="AK11">
        <v>0</v>
      </c>
      <c r="AL11">
        <v>0</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v>0</v>
      </c>
    </row>
    <row r="12" spans="1:59" x14ac:dyDescent="0.25">
      <c r="A12" t="s">
        <v>1027</v>
      </c>
      <c r="B12">
        <v>2019</v>
      </c>
      <c r="C12">
        <v>2018</v>
      </c>
      <c r="D12">
        <v>1</v>
      </c>
      <c r="E12" t="s">
        <v>80</v>
      </c>
      <c r="F12">
        <v>3001</v>
      </c>
      <c r="G12">
        <v>99999999</v>
      </c>
      <c r="H12" t="s">
        <v>898</v>
      </c>
      <c r="I12">
        <v>29361666</v>
      </c>
      <c r="J12">
        <v>22224886</v>
      </c>
      <c r="K12">
        <v>258622633</v>
      </c>
      <c r="L12">
        <v>8.81</v>
      </c>
      <c r="M12">
        <v>119990</v>
      </c>
      <c r="N12">
        <v>316327885826</v>
      </c>
      <c r="O12">
        <v>4524753</v>
      </c>
      <c r="P12">
        <v>46948048</v>
      </c>
      <c r="Q12">
        <v>1.6</v>
      </c>
      <c r="R12">
        <v>17148406</v>
      </c>
      <c r="S12">
        <v>951396</v>
      </c>
      <c r="T12">
        <v>564039</v>
      </c>
      <c r="U12">
        <v>7185587</v>
      </c>
      <c r="V12">
        <v>39762461</v>
      </c>
      <c r="W12">
        <v>5.53</v>
      </c>
      <c r="X12">
        <v>4022981</v>
      </c>
      <c r="Y12">
        <v>172622</v>
      </c>
      <c r="Z12">
        <v>598999</v>
      </c>
      <c r="AA12">
        <v>0</v>
      </c>
      <c r="AB12">
        <v>26895398</v>
      </c>
      <c r="AC12">
        <v>943639627</v>
      </c>
      <c r="AD12">
        <v>32.14</v>
      </c>
      <c r="AE12">
        <v>225981990</v>
      </c>
      <c r="AF12">
        <v>24250613</v>
      </c>
      <c r="AG12">
        <v>861233028</v>
      </c>
      <c r="AH12">
        <v>24460911</v>
      </c>
      <c r="AI12">
        <v>33694904</v>
      </c>
      <c r="AJ12">
        <v>171</v>
      </c>
      <c r="AK12">
        <v>0</v>
      </c>
      <c r="AL12">
        <v>0</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v>0</v>
      </c>
    </row>
    <row r="13" spans="1:59" x14ac:dyDescent="0.25">
      <c r="A13" t="s">
        <v>1028</v>
      </c>
      <c r="B13">
        <v>2019</v>
      </c>
      <c r="C13">
        <v>2018</v>
      </c>
      <c r="D13">
        <v>1</v>
      </c>
      <c r="E13" t="s">
        <v>20</v>
      </c>
      <c r="F13">
        <v>3001</v>
      </c>
      <c r="G13">
        <v>99999999</v>
      </c>
      <c r="H13" t="s">
        <v>899</v>
      </c>
      <c r="I13">
        <v>76141797</v>
      </c>
      <c r="J13">
        <v>57483677</v>
      </c>
      <c r="K13">
        <v>703390802</v>
      </c>
      <c r="L13">
        <v>9.24</v>
      </c>
      <c r="M13">
        <v>151359</v>
      </c>
      <c r="N13">
        <v>824116649624</v>
      </c>
      <c r="O13">
        <v>12070289</v>
      </c>
      <c r="P13">
        <v>131899132</v>
      </c>
      <c r="Q13">
        <v>1.73</v>
      </c>
      <c r="R13">
        <v>49168736</v>
      </c>
      <c r="S13">
        <v>2614993</v>
      </c>
      <c r="T13">
        <v>1583488</v>
      </c>
      <c r="U13">
        <v>19506155</v>
      </c>
      <c r="V13">
        <v>112392977</v>
      </c>
      <c r="W13">
        <v>5.76</v>
      </c>
      <c r="X13">
        <v>10827281</v>
      </c>
      <c r="Y13">
        <v>426323</v>
      </c>
      <c r="Z13">
        <v>1501696</v>
      </c>
      <c r="AA13">
        <v>0</v>
      </c>
      <c r="AB13">
        <v>68813451</v>
      </c>
      <c r="AC13">
        <v>2456596346</v>
      </c>
      <c r="AD13">
        <v>32.26</v>
      </c>
      <c r="AE13">
        <v>617131694</v>
      </c>
      <c r="AF13">
        <v>60786901</v>
      </c>
      <c r="AG13">
        <v>2249302989</v>
      </c>
      <c r="AH13">
        <v>62449272</v>
      </c>
      <c r="AI13">
        <v>84055681</v>
      </c>
      <c r="AJ13">
        <v>1503</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row>
    <row r="14" spans="1:59" x14ac:dyDescent="0.25">
      <c r="A14" t="s">
        <v>1029</v>
      </c>
      <c r="B14">
        <v>2019</v>
      </c>
      <c r="C14">
        <v>2019</v>
      </c>
      <c r="D14">
        <v>0</v>
      </c>
      <c r="E14" t="s">
        <v>77</v>
      </c>
      <c r="F14">
        <v>3001</v>
      </c>
      <c r="G14">
        <v>99999999</v>
      </c>
      <c r="H14" t="s">
        <v>894</v>
      </c>
      <c r="I14">
        <v>28576097</v>
      </c>
      <c r="J14">
        <v>21530721</v>
      </c>
      <c r="K14">
        <v>284928787</v>
      </c>
      <c r="L14">
        <v>9.9700000000000006</v>
      </c>
      <c r="M14">
        <v>107348</v>
      </c>
      <c r="N14">
        <v>311417997637</v>
      </c>
      <c r="O14">
        <v>4742259</v>
      </c>
      <c r="P14">
        <v>56338285</v>
      </c>
      <c r="Q14">
        <v>1.97</v>
      </c>
      <c r="R14">
        <v>21354634</v>
      </c>
      <c r="S14">
        <v>1059025</v>
      </c>
      <c r="T14">
        <v>666368</v>
      </c>
      <c r="U14">
        <v>7827568</v>
      </c>
      <c r="V14">
        <v>48510717</v>
      </c>
      <c r="W14">
        <v>6.2</v>
      </c>
      <c r="X14">
        <v>4304782</v>
      </c>
      <c r="Y14">
        <v>158072</v>
      </c>
      <c r="Z14">
        <v>530925</v>
      </c>
      <c r="AA14">
        <v>0</v>
      </c>
      <c r="AB14">
        <v>25662813</v>
      </c>
      <c r="AC14">
        <v>967050416</v>
      </c>
      <c r="AD14">
        <v>33.840000000000003</v>
      </c>
      <c r="AE14">
        <v>250668873</v>
      </c>
      <c r="AF14">
        <v>22368072</v>
      </c>
      <c r="AG14">
        <v>888899182</v>
      </c>
      <c r="AH14">
        <v>23737135</v>
      </c>
      <c r="AI14">
        <v>32046005</v>
      </c>
      <c r="AJ14">
        <v>22</v>
      </c>
      <c r="AK14">
        <v>1897738</v>
      </c>
      <c r="AL14">
        <v>2494</v>
      </c>
      <c r="AM14">
        <v>15579962139.969999</v>
      </c>
      <c r="AN14">
        <v>15498631066.43</v>
      </c>
      <c r="AO14">
        <v>1</v>
      </c>
      <c r="AP14">
        <v>5335858586.3999996</v>
      </c>
      <c r="AQ14">
        <v>5354333665.6800003</v>
      </c>
      <c r="AR14">
        <v>1</v>
      </c>
      <c r="AS14">
        <v>17737603593.189999</v>
      </c>
      <c r="AT14">
        <v>18682389677.07</v>
      </c>
      <c r="AU14">
        <v>1</v>
      </c>
      <c r="AV14">
        <v>32772513029</v>
      </c>
      <c r="AW14">
        <v>32786381832.099998</v>
      </c>
      <c r="AX14">
        <v>1</v>
      </c>
      <c r="AY14">
        <v>13508977693.309999</v>
      </c>
      <c r="AZ14">
        <v>14490718925.99</v>
      </c>
      <c r="BA14">
        <v>1</v>
      </c>
      <c r="BB14">
        <v>982100132.71000004</v>
      </c>
      <c r="BC14">
        <v>976188499.72000003</v>
      </c>
      <c r="BD14">
        <v>1</v>
      </c>
      <c r="BE14">
        <v>4800395092.6599998</v>
      </c>
      <c r="BF14">
        <v>4794161674.2700005</v>
      </c>
      <c r="BG14">
        <v>1</v>
      </c>
    </row>
    <row r="15" spans="1:59" x14ac:dyDescent="0.25">
      <c r="A15" t="s">
        <v>1030</v>
      </c>
      <c r="B15">
        <v>2019</v>
      </c>
      <c r="C15">
        <v>2019</v>
      </c>
      <c r="D15">
        <v>0</v>
      </c>
      <c r="E15" t="s">
        <v>78</v>
      </c>
      <c r="F15">
        <v>3001</v>
      </c>
      <c r="G15">
        <v>99999999</v>
      </c>
      <c r="H15" t="s">
        <v>895</v>
      </c>
      <c r="I15">
        <v>11471023</v>
      </c>
      <c r="J15">
        <v>8549025</v>
      </c>
      <c r="K15">
        <v>90254207</v>
      </c>
      <c r="L15">
        <v>7.87</v>
      </c>
      <c r="M15">
        <v>93957</v>
      </c>
      <c r="N15">
        <v>108156116884</v>
      </c>
      <c r="O15">
        <v>1615869</v>
      </c>
      <c r="P15">
        <v>15900664</v>
      </c>
      <c r="Q15">
        <v>1.39</v>
      </c>
      <c r="R15">
        <v>5704170</v>
      </c>
      <c r="S15">
        <v>344797</v>
      </c>
      <c r="T15">
        <v>193302</v>
      </c>
      <c r="U15">
        <v>2543782</v>
      </c>
      <c r="V15">
        <v>13356882</v>
      </c>
      <c r="W15">
        <v>5.25</v>
      </c>
      <c r="X15">
        <v>1433370</v>
      </c>
      <c r="Y15">
        <v>61918</v>
      </c>
      <c r="Z15">
        <v>214698</v>
      </c>
      <c r="AA15">
        <v>0</v>
      </c>
      <c r="AB15">
        <v>10515716</v>
      </c>
      <c r="AC15">
        <v>341510272</v>
      </c>
      <c r="AD15">
        <v>29.77</v>
      </c>
      <c r="AE15">
        <v>74527682</v>
      </c>
      <c r="AF15">
        <v>10052347</v>
      </c>
      <c r="AG15">
        <v>309897264</v>
      </c>
      <c r="AH15">
        <v>9794202</v>
      </c>
      <c r="AI15">
        <v>11765322</v>
      </c>
      <c r="AJ15">
        <v>1137</v>
      </c>
      <c r="AK15">
        <v>485349</v>
      </c>
      <c r="AL15">
        <v>12690</v>
      </c>
      <c r="AM15">
        <v>6381193923.3599997</v>
      </c>
      <c r="AN15">
        <v>6341929227.0299997</v>
      </c>
      <c r="AO15">
        <v>1</v>
      </c>
      <c r="AP15">
        <v>2261465151.1100001</v>
      </c>
      <c r="AQ15">
        <v>2309767300.8699999</v>
      </c>
      <c r="AR15">
        <v>1</v>
      </c>
      <c r="AS15">
        <v>6213960625.1199999</v>
      </c>
      <c r="AT15">
        <v>6512345801.7299995</v>
      </c>
      <c r="AU15">
        <v>1</v>
      </c>
      <c r="AV15">
        <v>10410545284.74</v>
      </c>
      <c r="AW15">
        <v>10321594118.530001</v>
      </c>
      <c r="AX15">
        <v>1</v>
      </c>
      <c r="AY15">
        <v>4368590095.8999996</v>
      </c>
      <c r="AZ15">
        <v>4762292801.9300003</v>
      </c>
      <c r="BA15">
        <v>1</v>
      </c>
      <c r="BB15">
        <v>242833711.53</v>
      </c>
      <c r="BC15">
        <v>242020430.80000001</v>
      </c>
      <c r="BD15">
        <v>1</v>
      </c>
      <c r="BE15">
        <v>2514244714.1900001</v>
      </c>
      <c r="BF15">
        <v>2513200037.23</v>
      </c>
      <c r="BG15">
        <v>1</v>
      </c>
    </row>
    <row r="16" spans="1:59" x14ac:dyDescent="0.25">
      <c r="A16" t="s">
        <v>1031</v>
      </c>
      <c r="B16">
        <v>2019</v>
      </c>
      <c r="C16">
        <v>2019</v>
      </c>
      <c r="D16">
        <v>0</v>
      </c>
      <c r="E16" t="s">
        <v>79</v>
      </c>
      <c r="F16">
        <v>3001</v>
      </c>
      <c r="G16">
        <v>99999999</v>
      </c>
      <c r="H16" t="s">
        <v>896</v>
      </c>
      <c r="I16">
        <v>5370421</v>
      </c>
      <c r="J16">
        <v>4071893</v>
      </c>
      <c r="K16">
        <v>46948651</v>
      </c>
      <c r="L16">
        <v>8.74</v>
      </c>
      <c r="M16">
        <v>88332</v>
      </c>
      <c r="N16">
        <v>62969220691</v>
      </c>
      <c r="O16">
        <v>827633</v>
      </c>
      <c r="P16">
        <v>8568121</v>
      </c>
      <c r="Q16">
        <v>1.6</v>
      </c>
      <c r="R16">
        <v>3161917</v>
      </c>
      <c r="S16">
        <v>176181</v>
      </c>
      <c r="T16">
        <v>105333</v>
      </c>
      <c r="U16">
        <v>1325978</v>
      </c>
      <c r="V16">
        <v>7242143</v>
      </c>
      <c r="W16">
        <v>5.46</v>
      </c>
      <c r="X16">
        <v>734110</v>
      </c>
      <c r="Y16">
        <v>28916</v>
      </c>
      <c r="Z16">
        <v>112814</v>
      </c>
      <c r="AA16">
        <v>0</v>
      </c>
      <c r="AB16">
        <v>4908760</v>
      </c>
      <c r="AC16">
        <v>162577695</v>
      </c>
      <c r="AD16">
        <v>30.27</v>
      </c>
      <c r="AE16">
        <v>37945422</v>
      </c>
      <c r="AF16">
        <v>3796573</v>
      </c>
      <c r="AG16">
        <v>149165443</v>
      </c>
      <c r="AH16">
        <v>4239857</v>
      </c>
      <c r="AI16">
        <v>5375742</v>
      </c>
      <c r="AJ16">
        <v>80</v>
      </c>
      <c r="AK16">
        <v>261380</v>
      </c>
      <c r="AL16">
        <v>9918</v>
      </c>
      <c r="AM16">
        <v>2806552318.3800001</v>
      </c>
      <c r="AN16">
        <v>2787311438.8600001</v>
      </c>
      <c r="AO16">
        <v>1</v>
      </c>
      <c r="AP16">
        <v>1026325716.4400001</v>
      </c>
      <c r="AQ16">
        <v>1049193534.3</v>
      </c>
      <c r="AR16">
        <v>1</v>
      </c>
      <c r="AS16">
        <v>3232138658.8200002</v>
      </c>
      <c r="AT16">
        <v>3357489883.1700001</v>
      </c>
      <c r="AU16">
        <v>1</v>
      </c>
      <c r="AV16">
        <v>5422125063.8400002</v>
      </c>
      <c r="AW16">
        <v>5395990574.5299997</v>
      </c>
      <c r="AX16">
        <v>1</v>
      </c>
      <c r="AY16">
        <v>2192405663.1599998</v>
      </c>
      <c r="AZ16">
        <v>2379248030.0700002</v>
      </c>
      <c r="BA16">
        <v>1</v>
      </c>
      <c r="BB16">
        <v>142727279.68000001</v>
      </c>
      <c r="BC16">
        <v>142006278</v>
      </c>
      <c r="BD16">
        <v>1</v>
      </c>
      <c r="BE16">
        <v>1206910043.49</v>
      </c>
      <c r="BF16">
        <v>1211682393.8900001</v>
      </c>
      <c r="BG16">
        <v>1</v>
      </c>
    </row>
    <row r="17" spans="1:59" x14ac:dyDescent="0.25">
      <c r="A17" t="s">
        <v>1032</v>
      </c>
      <c r="B17">
        <v>2019</v>
      </c>
      <c r="C17">
        <v>2019</v>
      </c>
      <c r="D17">
        <v>0</v>
      </c>
      <c r="E17" t="s">
        <v>867</v>
      </c>
      <c r="F17">
        <v>3001</v>
      </c>
      <c r="G17">
        <v>99999999</v>
      </c>
      <c r="H17" t="s">
        <v>897</v>
      </c>
      <c r="I17">
        <v>1634615</v>
      </c>
      <c r="J17">
        <v>1377091</v>
      </c>
      <c r="K17">
        <v>24308495</v>
      </c>
      <c r="L17">
        <v>14.87</v>
      </c>
      <c r="M17">
        <v>59767</v>
      </c>
      <c r="N17">
        <v>26117143219</v>
      </c>
      <c r="O17">
        <v>377102</v>
      </c>
      <c r="P17">
        <v>5549672</v>
      </c>
      <c r="Q17">
        <v>3.4</v>
      </c>
      <c r="R17">
        <v>2207978</v>
      </c>
      <c r="S17">
        <v>85045</v>
      </c>
      <c r="T17">
        <v>63350</v>
      </c>
      <c r="U17">
        <v>657332</v>
      </c>
      <c r="V17">
        <v>4892340</v>
      </c>
      <c r="W17">
        <v>7.44</v>
      </c>
      <c r="X17">
        <v>345125</v>
      </c>
      <c r="Y17">
        <v>9588</v>
      </c>
      <c r="Z17">
        <v>43118</v>
      </c>
      <c r="AA17">
        <v>0</v>
      </c>
      <c r="AB17">
        <v>1535418</v>
      </c>
      <c r="AC17">
        <v>77574912</v>
      </c>
      <c r="AD17">
        <v>47.46</v>
      </c>
      <c r="AE17">
        <v>21677069</v>
      </c>
      <c r="AF17">
        <v>1303145</v>
      </c>
      <c r="AG17">
        <v>72219193</v>
      </c>
      <c r="AH17">
        <v>1505003</v>
      </c>
      <c r="AI17">
        <v>2547571</v>
      </c>
      <c r="AJ17">
        <v>0</v>
      </c>
      <c r="AK17">
        <v>61693</v>
      </c>
      <c r="AL17">
        <v>27</v>
      </c>
      <c r="AM17">
        <v>1167239864.6900001</v>
      </c>
      <c r="AN17">
        <v>1107290015.74</v>
      </c>
      <c r="AO17">
        <v>1</v>
      </c>
      <c r="AP17">
        <v>297475332.81</v>
      </c>
      <c r="AQ17">
        <v>311183313.80000001</v>
      </c>
      <c r="AR17">
        <v>1</v>
      </c>
      <c r="AS17">
        <v>1425026092.77</v>
      </c>
      <c r="AT17">
        <v>1484070688.8800001</v>
      </c>
      <c r="AU17">
        <v>1</v>
      </c>
      <c r="AV17">
        <v>2829583886.0799999</v>
      </c>
      <c r="AW17">
        <v>2798625990.0700002</v>
      </c>
      <c r="AX17">
        <v>1</v>
      </c>
      <c r="AY17">
        <v>1100475195.3</v>
      </c>
      <c r="AZ17">
        <v>1218997187.53</v>
      </c>
      <c r="BA17">
        <v>1</v>
      </c>
      <c r="BB17">
        <v>81670045.489999995</v>
      </c>
      <c r="BC17">
        <v>80920911.829999998</v>
      </c>
      <c r="BD17">
        <v>1</v>
      </c>
      <c r="BE17">
        <v>269720594.62</v>
      </c>
      <c r="BF17">
        <v>272454984.92000002</v>
      </c>
      <c r="BG17">
        <v>1</v>
      </c>
    </row>
    <row r="18" spans="1:59" x14ac:dyDescent="0.25">
      <c r="A18" t="s">
        <v>1033</v>
      </c>
      <c r="B18">
        <v>2019</v>
      </c>
      <c r="C18">
        <v>2019</v>
      </c>
      <c r="D18">
        <v>0</v>
      </c>
      <c r="E18" t="s">
        <v>80</v>
      </c>
      <c r="F18">
        <v>3001</v>
      </c>
      <c r="G18">
        <v>99999999</v>
      </c>
      <c r="H18" t="s">
        <v>898</v>
      </c>
      <c r="I18">
        <v>29415129</v>
      </c>
      <c r="J18">
        <v>22142504</v>
      </c>
      <c r="K18">
        <v>261302029</v>
      </c>
      <c r="L18">
        <v>8.8800000000000008</v>
      </c>
      <c r="M18">
        <v>121354</v>
      </c>
      <c r="N18">
        <v>325078038254</v>
      </c>
      <c r="O18">
        <v>4537646</v>
      </c>
      <c r="P18">
        <v>48061289</v>
      </c>
      <c r="Q18">
        <v>1.63</v>
      </c>
      <c r="R18">
        <v>17514173</v>
      </c>
      <c r="S18">
        <v>956004</v>
      </c>
      <c r="T18">
        <v>571801</v>
      </c>
      <c r="U18">
        <v>7225568</v>
      </c>
      <c r="V18">
        <v>40835721</v>
      </c>
      <c r="W18">
        <v>5.65</v>
      </c>
      <c r="X18">
        <v>4035366</v>
      </c>
      <c r="Y18">
        <v>173190</v>
      </c>
      <c r="Z18">
        <v>598125</v>
      </c>
      <c r="AA18">
        <v>0</v>
      </c>
      <c r="AB18">
        <v>26882432</v>
      </c>
      <c r="AC18">
        <v>966366368</v>
      </c>
      <c r="AD18">
        <v>32.85</v>
      </c>
      <c r="AE18">
        <v>226340490</v>
      </c>
      <c r="AF18">
        <v>24867857</v>
      </c>
      <c r="AG18">
        <v>881628946</v>
      </c>
      <c r="AH18">
        <v>25208064</v>
      </c>
      <c r="AI18">
        <v>34661349</v>
      </c>
      <c r="AJ18">
        <v>152</v>
      </c>
      <c r="AK18">
        <v>1352111</v>
      </c>
      <c r="AL18">
        <v>22752</v>
      </c>
      <c r="AM18">
        <v>17756754286.310001</v>
      </c>
      <c r="AN18">
        <v>17479198100.52</v>
      </c>
      <c r="AO18">
        <v>1</v>
      </c>
      <c r="AP18">
        <v>5812938365.1800003</v>
      </c>
      <c r="AQ18">
        <v>5909136535.3400002</v>
      </c>
      <c r="AR18">
        <v>1</v>
      </c>
      <c r="AS18">
        <v>19044538170.529999</v>
      </c>
      <c r="AT18">
        <v>19685501566.939999</v>
      </c>
      <c r="AU18">
        <v>1</v>
      </c>
      <c r="AV18">
        <v>30439569107.939999</v>
      </c>
      <c r="AW18">
        <v>30228778282.560001</v>
      </c>
      <c r="AX18">
        <v>1</v>
      </c>
      <c r="AY18">
        <v>13066849732.42</v>
      </c>
      <c r="AZ18">
        <v>14166494914.66</v>
      </c>
      <c r="BA18">
        <v>1</v>
      </c>
      <c r="BB18">
        <v>731048651.99000001</v>
      </c>
      <c r="BC18">
        <v>733337909.80999994</v>
      </c>
      <c r="BD18">
        <v>1</v>
      </c>
      <c r="BE18">
        <v>5603959563.1099997</v>
      </c>
      <c r="BF18">
        <v>5606896274.0600004</v>
      </c>
      <c r="BG18">
        <v>1</v>
      </c>
    </row>
    <row r="19" spans="1:59" x14ac:dyDescent="0.25">
      <c r="A19" t="s">
        <v>1034</v>
      </c>
      <c r="B19">
        <v>2019</v>
      </c>
      <c r="C19">
        <v>2019</v>
      </c>
      <c r="D19">
        <v>0</v>
      </c>
      <c r="E19" t="s">
        <v>20</v>
      </c>
      <c r="F19">
        <v>3001</v>
      </c>
      <c r="G19">
        <v>99999999</v>
      </c>
      <c r="H19" t="s">
        <v>899</v>
      </c>
      <c r="I19">
        <v>76467285</v>
      </c>
      <c r="J19">
        <v>57378467</v>
      </c>
      <c r="K19">
        <v>707742169</v>
      </c>
      <c r="L19">
        <v>9.26</v>
      </c>
      <c r="M19">
        <v>149464</v>
      </c>
      <c r="N19">
        <v>833738516685</v>
      </c>
      <c r="O19">
        <v>12091516</v>
      </c>
      <c r="P19">
        <v>134418031</v>
      </c>
      <c r="Q19">
        <v>1.76</v>
      </c>
      <c r="R19">
        <v>49942872</v>
      </c>
      <c r="S19">
        <v>2621052</v>
      </c>
      <c r="T19">
        <v>1600154</v>
      </c>
      <c r="U19">
        <v>19580228</v>
      </c>
      <c r="V19">
        <v>114837803</v>
      </c>
      <c r="W19">
        <v>5.86</v>
      </c>
      <c r="X19">
        <v>10845613</v>
      </c>
      <c r="Y19">
        <v>431454</v>
      </c>
      <c r="Z19">
        <v>1499287</v>
      </c>
      <c r="AA19">
        <v>0</v>
      </c>
      <c r="AB19">
        <v>68978809</v>
      </c>
      <c r="AC19">
        <v>2515079663</v>
      </c>
      <c r="AD19">
        <v>32.89</v>
      </c>
      <c r="AE19">
        <v>611159536</v>
      </c>
      <c r="AF19">
        <v>62387994</v>
      </c>
      <c r="AG19">
        <v>2301810028</v>
      </c>
      <c r="AH19">
        <v>64484261</v>
      </c>
      <c r="AI19">
        <v>86395989</v>
      </c>
      <c r="AJ19">
        <v>1391</v>
      </c>
      <c r="AK19">
        <v>4058271</v>
      </c>
      <c r="AL19">
        <v>47881</v>
      </c>
      <c r="AM19">
        <v>43691702532.709999</v>
      </c>
      <c r="AN19">
        <v>43214359848.580002</v>
      </c>
      <c r="AO19">
        <v>1</v>
      </c>
      <c r="AP19">
        <v>14734063151.940001</v>
      </c>
      <c r="AQ19">
        <v>14933614349.99</v>
      </c>
      <c r="AR19">
        <v>1</v>
      </c>
      <c r="AS19">
        <v>47653267140.43</v>
      </c>
      <c r="AT19">
        <v>49721797617.790001</v>
      </c>
      <c r="AU19">
        <v>1</v>
      </c>
      <c r="AV19">
        <v>81874336371.600006</v>
      </c>
      <c r="AW19">
        <v>81531370797.789993</v>
      </c>
      <c r="AX19">
        <v>1</v>
      </c>
      <c r="AY19">
        <v>34237298380.09</v>
      </c>
      <c r="AZ19">
        <v>37017751860.18</v>
      </c>
      <c r="BA19">
        <v>1</v>
      </c>
      <c r="BB19">
        <v>2180379821.4000001</v>
      </c>
      <c r="BC19">
        <v>2174474030.1599998</v>
      </c>
      <c r="BD19">
        <v>1</v>
      </c>
      <c r="BE19">
        <v>14395230008.07</v>
      </c>
      <c r="BF19">
        <v>14398395364.370001</v>
      </c>
      <c r="BG19">
        <v>1</v>
      </c>
    </row>
    <row r="20" spans="1:59" x14ac:dyDescent="0.25">
      <c r="A20" t="s">
        <v>1035</v>
      </c>
      <c r="B20">
        <v>2019</v>
      </c>
      <c r="C20">
        <v>2019</v>
      </c>
      <c r="D20">
        <v>1</v>
      </c>
      <c r="E20" t="s">
        <v>77</v>
      </c>
      <c r="F20">
        <v>3001</v>
      </c>
      <c r="G20">
        <v>99999999</v>
      </c>
      <c r="H20" t="s">
        <v>894</v>
      </c>
      <c r="I20">
        <v>28575174</v>
      </c>
      <c r="J20">
        <v>21530209</v>
      </c>
      <c r="K20">
        <v>284921713</v>
      </c>
      <c r="L20">
        <v>9.9700000000000006</v>
      </c>
      <c r="M20">
        <v>107203</v>
      </c>
      <c r="N20">
        <v>311405661990</v>
      </c>
      <c r="O20">
        <v>4742163</v>
      </c>
      <c r="P20">
        <v>56337431</v>
      </c>
      <c r="Q20">
        <v>1.97</v>
      </c>
      <c r="R20">
        <v>21354408</v>
      </c>
      <c r="S20">
        <v>1058994</v>
      </c>
      <c r="T20">
        <v>666359</v>
      </c>
      <c r="U20">
        <v>7827406</v>
      </c>
      <c r="V20">
        <v>48510025</v>
      </c>
      <c r="W20">
        <v>6.2</v>
      </c>
      <c r="X20">
        <v>4304696</v>
      </c>
      <c r="Y20">
        <v>158070</v>
      </c>
      <c r="Z20">
        <v>530907</v>
      </c>
      <c r="AA20">
        <v>0</v>
      </c>
      <c r="AB20">
        <v>25662113</v>
      </c>
      <c r="AC20">
        <v>966998351</v>
      </c>
      <c r="AD20">
        <v>33.840000000000003</v>
      </c>
      <c r="AE20">
        <v>250666974</v>
      </c>
      <c r="AF20">
        <v>22366521</v>
      </c>
      <c r="AG20">
        <v>888854049</v>
      </c>
      <c r="AH20">
        <v>23735749</v>
      </c>
      <c r="AI20">
        <v>32042010</v>
      </c>
      <c r="AJ20">
        <v>22</v>
      </c>
      <c r="AK20">
        <v>1897510</v>
      </c>
      <c r="AL20">
        <v>2494</v>
      </c>
      <c r="AM20">
        <v>15579697046.17</v>
      </c>
      <c r="AN20">
        <v>15498631066.43</v>
      </c>
      <c r="AO20">
        <v>1.0052000000000001</v>
      </c>
      <c r="AP20">
        <v>5335692074.75</v>
      </c>
      <c r="AQ20">
        <v>5354333665.6800003</v>
      </c>
      <c r="AR20">
        <v>0.99650000000000005</v>
      </c>
      <c r="AS20">
        <v>17737492283.349998</v>
      </c>
      <c r="AT20">
        <v>18682389677.07</v>
      </c>
      <c r="AU20">
        <v>0.94940000000000002</v>
      </c>
      <c r="AV20">
        <v>32772129437.459999</v>
      </c>
      <c r="AW20">
        <v>32786381832.099998</v>
      </c>
      <c r="AX20">
        <v>0.99960000000000004</v>
      </c>
      <c r="AY20">
        <v>13508867476.17</v>
      </c>
      <c r="AZ20">
        <v>14490718925.99</v>
      </c>
      <c r="BA20">
        <v>0.93220000000000003</v>
      </c>
      <c r="BB20">
        <v>982100132.71000004</v>
      </c>
      <c r="BC20">
        <v>976188499.72000003</v>
      </c>
      <c r="BD20">
        <v>1.0061</v>
      </c>
      <c r="BE20">
        <v>4800364517.6499996</v>
      </c>
      <c r="BF20">
        <v>4794161674.2700005</v>
      </c>
      <c r="BG20">
        <v>1.0013000000000001</v>
      </c>
    </row>
    <row r="21" spans="1:59" x14ac:dyDescent="0.25">
      <c r="A21" t="s">
        <v>1036</v>
      </c>
      <c r="B21">
        <v>2019</v>
      </c>
      <c r="C21">
        <v>2019</v>
      </c>
      <c r="D21">
        <v>1</v>
      </c>
      <c r="E21" t="s">
        <v>78</v>
      </c>
      <c r="F21">
        <v>3001</v>
      </c>
      <c r="G21">
        <v>99999999</v>
      </c>
      <c r="H21" t="s">
        <v>895</v>
      </c>
      <c r="I21">
        <v>11470922</v>
      </c>
      <c r="J21">
        <v>8548966</v>
      </c>
      <c r="K21">
        <v>90239567</v>
      </c>
      <c r="L21">
        <v>7.87</v>
      </c>
      <c r="M21">
        <v>93877</v>
      </c>
      <c r="N21">
        <v>108072282422</v>
      </c>
      <c r="O21">
        <v>1615849</v>
      </c>
      <c r="P21">
        <v>15900453</v>
      </c>
      <c r="Q21">
        <v>1.39</v>
      </c>
      <c r="R21">
        <v>5704137</v>
      </c>
      <c r="S21">
        <v>344794</v>
      </c>
      <c r="T21">
        <v>193296</v>
      </c>
      <c r="U21">
        <v>2543727</v>
      </c>
      <c r="V21">
        <v>13356726</v>
      </c>
      <c r="W21">
        <v>5.25</v>
      </c>
      <c r="X21">
        <v>1433354</v>
      </c>
      <c r="Y21">
        <v>61917</v>
      </c>
      <c r="Z21">
        <v>214692</v>
      </c>
      <c r="AA21">
        <v>0</v>
      </c>
      <c r="AB21">
        <v>10515630</v>
      </c>
      <c r="AC21">
        <v>341496205</v>
      </c>
      <c r="AD21">
        <v>29.77</v>
      </c>
      <c r="AE21">
        <v>74527512</v>
      </c>
      <c r="AF21">
        <v>10051811</v>
      </c>
      <c r="AG21">
        <v>309885291</v>
      </c>
      <c r="AH21">
        <v>9793899</v>
      </c>
      <c r="AI21">
        <v>11764076</v>
      </c>
      <c r="AJ21">
        <v>1128</v>
      </c>
      <c r="AK21">
        <v>485317</v>
      </c>
      <c r="AL21">
        <v>12690</v>
      </c>
      <c r="AM21">
        <v>6381165516.4799995</v>
      </c>
      <c r="AN21">
        <v>6341929227.0299997</v>
      </c>
      <c r="AO21">
        <v>1.0062</v>
      </c>
      <c r="AP21">
        <v>2261451644.7600002</v>
      </c>
      <c r="AQ21">
        <v>2309767300.8699999</v>
      </c>
      <c r="AR21">
        <v>0.97909999999999997</v>
      </c>
      <c r="AS21">
        <v>6213953726.6700001</v>
      </c>
      <c r="AT21">
        <v>6512345801.7299995</v>
      </c>
      <c r="AU21">
        <v>0.95420000000000005</v>
      </c>
      <c r="AV21">
        <v>10410509429.4</v>
      </c>
      <c r="AW21">
        <v>10321594118.530001</v>
      </c>
      <c r="AX21">
        <v>1.0085999999999999</v>
      </c>
      <c r="AY21">
        <v>4368578515.1400003</v>
      </c>
      <c r="AZ21">
        <v>4762292801.9300003</v>
      </c>
      <c r="BA21">
        <v>0.9173</v>
      </c>
      <c r="BB21">
        <v>242833711.53</v>
      </c>
      <c r="BC21">
        <v>242020430.80000001</v>
      </c>
      <c r="BD21">
        <v>1.0034000000000001</v>
      </c>
      <c r="BE21">
        <v>2514241720.6799998</v>
      </c>
      <c r="BF21">
        <v>2513200037.23</v>
      </c>
      <c r="BG21">
        <v>1.0004</v>
      </c>
    </row>
    <row r="22" spans="1:59" x14ac:dyDescent="0.25">
      <c r="A22" t="s">
        <v>1037</v>
      </c>
      <c r="B22">
        <v>2019</v>
      </c>
      <c r="C22">
        <v>2019</v>
      </c>
      <c r="D22">
        <v>1</v>
      </c>
      <c r="E22" t="s">
        <v>79</v>
      </c>
      <c r="F22">
        <v>3001</v>
      </c>
      <c r="G22">
        <v>99999999</v>
      </c>
      <c r="H22" t="s">
        <v>896</v>
      </c>
      <c r="I22">
        <v>5370369</v>
      </c>
      <c r="J22">
        <v>4071867</v>
      </c>
      <c r="K22">
        <v>46947903</v>
      </c>
      <c r="L22">
        <v>8.74</v>
      </c>
      <c r="M22">
        <v>88307</v>
      </c>
      <c r="N22">
        <v>62968383311</v>
      </c>
      <c r="O22">
        <v>827624</v>
      </c>
      <c r="P22">
        <v>8567994</v>
      </c>
      <c r="Q22">
        <v>1.6</v>
      </c>
      <c r="R22">
        <v>3161899</v>
      </c>
      <c r="S22">
        <v>176178</v>
      </c>
      <c r="T22">
        <v>105333</v>
      </c>
      <c r="U22">
        <v>1325947</v>
      </c>
      <c r="V22">
        <v>7242047</v>
      </c>
      <c r="W22">
        <v>5.46</v>
      </c>
      <c r="X22">
        <v>734105</v>
      </c>
      <c r="Y22">
        <v>28915</v>
      </c>
      <c r="Z22">
        <v>112809</v>
      </c>
      <c r="AA22">
        <v>0</v>
      </c>
      <c r="AB22">
        <v>4908717</v>
      </c>
      <c r="AC22">
        <v>162571386</v>
      </c>
      <c r="AD22">
        <v>30.27</v>
      </c>
      <c r="AE22">
        <v>37945280</v>
      </c>
      <c r="AF22">
        <v>3796352</v>
      </c>
      <c r="AG22">
        <v>149160036</v>
      </c>
      <c r="AH22">
        <v>4239747</v>
      </c>
      <c r="AI22">
        <v>5375173</v>
      </c>
      <c r="AJ22">
        <v>78</v>
      </c>
      <c r="AK22">
        <v>261365</v>
      </c>
      <c r="AL22">
        <v>9918</v>
      </c>
      <c r="AM22">
        <v>2806543840.4099998</v>
      </c>
      <c r="AN22">
        <v>2787311438.8600001</v>
      </c>
      <c r="AO22">
        <v>1.0068999999999999</v>
      </c>
      <c r="AP22">
        <v>1026320915.15</v>
      </c>
      <c r="AQ22">
        <v>1049193534.3</v>
      </c>
      <c r="AR22">
        <v>0.97819999999999996</v>
      </c>
      <c r="AS22">
        <v>3232132153.04</v>
      </c>
      <c r="AT22">
        <v>3357489883.1700001</v>
      </c>
      <c r="AU22">
        <v>0.9627</v>
      </c>
      <c r="AV22">
        <v>5422105137.6899996</v>
      </c>
      <c r="AW22">
        <v>5395990574.5299997</v>
      </c>
      <c r="AX22">
        <v>1.0047999999999999</v>
      </c>
      <c r="AY22">
        <v>2192400267.77</v>
      </c>
      <c r="AZ22">
        <v>2379248030.0700002</v>
      </c>
      <c r="BA22">
        <v>0.92149999999999999</v>
      </c>
      <c r="BB22">
        <v>142727279.68000001</v>
      </c>
      <c r="BC22">
        <v>142006278</v>
      </c>
      <c r="BD22">
        <v>1.0051000000000001</v>
      </c>
      <c r="BE22">
        <v>1206902229.3299999</v>
      </c>
      <c r="BF22">
        <v>1211682393.8900001</v>
      </c>
      <c r="BG22">
        <v>0.99609999999999999</v>
      </c>
    </row>
    <row r="23" spans="1:59" x14ac:dyDescent="0.25">
      <c r="A23" t="s">
        <v>1038</v>
      </c>
      <c r="B23">
        <v>2019</v>
      </c>
      <c r="C23">
        <v>2019</v>
      </c>
      <c r="D23">
        <v>1</v>
      </c>
      <c r="E23" t="s">
        <v>867</v>
      </c>
      <c r="F23">
        <v>3001</v>
      </c>
      <c r="G23">
        <v>99999999</v>
      </c>
      <c r="H23" t="s">
        <v>897</v>
      </c>
      <c r="I23">
        <v>1634570</v>
      </c>
      <c r="J23">
        <v>1377062</v>
      </c>
      <c r="K23">
        <v>24307955</v>
      </c>
      <c r="L23">
        <v>14.87</v>
      </c>
      <c r="M23">
        <v>59754</v>
      </c>
      <c r="N23">
        <v>26116048527</v>
      </c>
      <c r="O23">
        <v>377095</v>
      </c>
      <c r="P23">
        <v>5549649</v>
      </c>
      <c r="Q23">
        <v>3.4</v>
      </c>
      <c r="R23">
        <v>2207975</v>
      </c>
      <c r="S23">
        <v>85044</v>
      </c>
      <c r="T23">
        <v>63350</v>
      </c>
      <c r="U23">
        <v>657324</v>
      </c>
      <c r="V23">
        <v>4892325</v>
      </c>
      <c r="W23">
        <v>7.44</v>
      </c>
      <c r="X23">
        <v>345122</v>
      </c>
      <c r="Y23">
        <v>9588</v>
      </c>
      <c r="Z23">
        <v>43113</v>
      </c>
      <c r="AA23">
        <v>0</v>
      </c>
      <c r="AB23">
        <v>1535383</v>
      </c>
      <c r="AC23">
        <v>77572531</v>
      </c>
      <c r="AD23">
        <v>47.46</v>
      </c>
      <c r="AE23">
        <v>21676802</v>
      </c>
      <c r="AF23">
        <v>1303098</v>
      </c>
      <c r="AG23">
        <v>72217007</v>
      </c>
      <c r="AH23">
        <v>1504969</v>
      </c>
      <c r="AI23">
        <v>2547457</v>
      </c>
      <c r="AJ23">
        <v>0</v>
      </c>
      <c r="AK23">
        <v>61682</v>
      </c>
      <c r="AL23">
        <v>27</v>
      </c>
      <c r="AM23">
        <v>1167227101.8399999</v>
      </c>
      <c r="AN23">
        <v>1107290015.74</v>
      </c>
      <c r="AO23">
        <v>1.0541</v>
      </c>
      <c r="AP23">
        <v>297468655.39999998</v>
      </c>
      <c r="AQ23">
        <v>311183313.80000001</v>
      </c>
      <c r="AR23">
        <v>0.95589999999999997</v>
      </c>
      <c r="AS23">
        <v>1425006075.3699999</v>
      </c>
      <c r="AT23">
        <v>1484070688.8800001</v>
      </c>
      <c r="AU23">
        <v>0.96020000000000005</v>
      </c>
      <c r="AV23">
        <v>2829580356.6500001</v>
      </c>
      <c r="AW23">
        <v>2798625990.0700002</v>
      </c>
      <c r="AX23">
        <v>1.0111000000000001</v>
      </c>
      <c r="AY23">
        <v>1100472170.99</v>
      </c>
      <c r="AZ23">
        <v>1218997187.53</v>
      </c>
      <c r="BA23">
        <v>0.90280000000000005</v>
      </c>
      <c r="BB23">
        <v>81670045.489999995</v>
      </c>
      <c r="BC23">
        <v>80920911.829999998</v>
      </c>
      <c r="BD23">
        <v>1.0093000000000001</v>
      </c>
      <c r="BE23">
        <v>269720594.62</v>
      </c>
      <c r="BF23">
        <v>272454984.92000002</v>
      </c>
      <c r="BG23">
        <v>0.99</v>
      </c>
    </row>
    <row r="24" spans="1:59" x14ac:dyDescent="0.25">
      <c r="A24" t="s">
        <v>1039</v>
      </c>
      <c r="B24">
        <v>2019</v>
      </c>
      <c r="C24">
        <v>2019</v>
      </c>
      <c r="D24">
        <v>1</v>
      </c>
      <c r="E24" t="s">
        <v>80</v>
      </c>
      <c r="F24">
        <v>3001</v>
      </c>
      <c r="G24">
        <v>99999999</v>
      </c>
      <c r="H24" t="s">
        <v>898</v>
      </c>
      <c r="I24">
        <v>29414755</v>
      </c>
      <c r="J24">
        <v>22141649</v>
      </c>
      <c r="K24">
        <v>261112471</v>
      </c>
      <c r="L24">
        <v>8.8800000000000008</v>
      </c>
      <c r="M24">
        <v>120981</v>
      </c>
      <c r="N24">
        <v>323452391670</v>
      </c>
      <c r="O24">
        <v>4537607</v>
      </c>
      <c r="P24">
        <v>48060793</v>
      </c>
      <c r="Q24">
        <v>1.63</v>
      </c>
      <c r="R24">
        <v>17514020</v>
      </c>
      <c r="S24">
        <v>955994</v>
      </c>
      <c r="T24">
        <v>571797</v>
      </c>
      <c r="U24">
        <v>7225497</v>
      </c>
      <c r="V24">
        <v>40835296</v>
      </c>
      <c r="W24">
        <v>5.65</v>
      </c>
      <c r="X24">
        <v>4035333</v>
      </c>
      <c r="Y24">
        <v>173187</v>
      </c>
      <c r="Z24">
        <v>598122</v>
      </c>
      <c r="AA24">
        <v>0</v>
      </c>
      <c r="AB24">
        <v>26882116</v>
      </c>
      <c r="AC24">
        <v>966335069</v>
      </c>
      <c r="AD24">
        <v>32.85</v>
      </c>
      <c r="AE24">
        <v>226339480</v>
      </c>
      <c r="AF24">
        <v>24866535</v>
      </c>
      <c r="AG24">
        <v>881602536</v>
      </c>
      <c r="AH24">
        <v>25207296</v>
      </c>
      <c r="AI24">
        <v>34658555</v>
      </c>
      <c r="AJ24">
        <v>147</v>
      </c>
      <c r="AK24">
        <v>1352037</v>
      </c>
      <c r="AL24">
        <v>22752</v>
      </c>
      <c r="AM24">
        <v>17756631884.740002</v>
      </c>
      <c r="AN24">
        <v>17479198100.52</v>
      </c>
      <c r="AO24">
        <v>1.0159</v>
      </c>
      <c r="AP24">
        <v>5812871296.0100002</v>
      </c>
      <c r="AQ24">
        <v>5909136535.3400002</v>
      </c>
      <c r="AR24">
        <v>0.98370000000000002</v>
      </c>
      <c r="AS24">
        <v>19044464657.240002</v>
      </c>
      <c r="AT24">
        <v>19685501566.939999</v>
      </c>
      <c r="AU24">
        <v>0.96740000000000004</v>
      </c>
      <c r="AV24">
        <v>30439395840.32</v>
      </c>
      <c r="AW24">
        <v>30228778282.560001</v>
      </c>
      <c r="AX24">
        <v>1.0069999999999999</v>
      </c>
      <c r="AY24">
        <v>13066755477.35</v>
      </c>
      <c r="AZ24">
        <v>14166494914.66</v>
      </c>
      <c r="BA24">
        <v>0.9224</v>
      </c>
      <c r="BB24">
        <v>731022605.48000002</v>
      </c>
      <c r="BC24">
        <v>733337909.80999994</v>
      </c>
      <c r="BD24">
        <v>0.99680000000000002</v>
      </c>
      <c r="BE24">
        <v>5603944079.1000004</v>
      </c>
      <c r="BF24">
        <v>5606896274.0600004</v>
      </c>
      <c r="BG24">
        <v>0.99950000000000006</v>
      </c>
    </row>
    <row r="25" spans="1:59" x14ac:dyDescent="0.25">
      <c r="A25" t="s">
        <v>1040</v>
      </c>
      <c r="B25">
        <v>2019</v>
      </c>
      <c r="C25">
        <v>2019</v>
      </c>
      <c r="D25">
        <v>1</v>
      </c>
      <c r="E25" t="s">
        <v>20</v>
      </c>
      <c r="F25">
        <v>3001</v>
      </c>
      <c r="G25">
        <v>99999999</v>
      </c>
      <c r="H25" t="s">
        <v>899</v>
      </c>
      <c r="I25">
        <v>76465790</v>
      </c>
      <c r="J25">
        <v>57377041</v>
      </c>
      <c r="K25">
        <v>707529609</v>
      </c>
      <c r="L25">
        <v>9.25</v>
      </c>
      <c r="M25">
        <v>148908</v>
      </c>
      <c r="N25">
        <v>832014767920</v>
      </c>
      <c r="O25">
        <v>12091348</v>
      </c>
      <c r="P25">
        <v>134416320</v>
      </c>
      <c r="Q25">
        <v>1.76</v>
      </c>
      <c r="R25">
        <v>49942439</v>
      </c>
      <c r="S25">
        <v>2621004</v>
      </c>
      <c r="T25">
        <v>1600135</v>
      </c>
      <c r="U25">
        <v>19579901</v>
      </c>
      <c r="V25">
        <v>114836419</v>
      </c>
      <c r="W25">
        <v>5.87</v>
      </c>
      <c r="X25">
        <v>10845471</v>
      </c>
      <c r="Y25">
        <v>431447</v>
      </c>
      <c r="Z25">
        <v>1499251</v>
      </c>
      <c r="AA25">
        <v>0</v>
      </c>
      <c r="AB25">
        <v>68977717</v>
      </c>
      <c r="AC25">
        <v>2514973542</v>
      </c>
      <c r="AD25">
        <v>32.89</v>
      </c>
      <c r="AE25">
        <v>611156048</v>
      </c>
      <c r="AF25">
        <v>62384317</v>
      </c>
      <c r="AG25">
        <v>2301718919</v>
      </c>
      <c r="AH25">
        <v>64481660</v>
      </c>
      <c r="AI25">
        <v>86387271</v>
      </c>
      <c r="AJ25">
        <v>1375</v>
      </c>
      <c r="AK25">
        <v>4057911</v>
      </c>
      <c r="AL25">
        <v>47881</v>
      </c>
      <c r="AM25">
        <v>43691265389.639999</v>
      </c>
      <c r="AN25">
        <v>43214359848.580002</v>
      </c>
      <c r="AO25">
        <v>1.0109999999999999</v>
      </c>
      <c r="AP25">
        <v>14733804586.07</v>
      </c>
      <c r="AQ25">
        <v>14933614349.99</v>
      </c>
      <c r="AR25">
        <v>0.98660000000000003</v>
      </c>
      <c r="AS25">
        <v>47653048895.669998</v>
      </c>
      <c r="AT25">
        <v>49721797617.790001</v>
      </c>
      <c r="AU25">
        <v>0.95840000000000003</v>
      </c>
      <c r="AV25">
        <v>81873720201.520004</v>
      </c>
      <c r="AW25">
        <v>81531370797.789993</v>
      </c>
      <c r="AX25">
        <v>1.0042</v>
      </c>
      <c r="AY25">
        <v>34237073907.419998</v>
      </c>
      <c r="AZ25">
        <v>37017751860.18</v>
      </c>
      <c r="BA25">
        <v>0.92490000000000006</v>
      </c>
      <c r="BB25">
        <v>2180353774.8899999</v>
      </c>
      <c r="BC25">
        <v>2174474030.1599998</v>
      </c>
      <c r="BD25">
        <v>1.0026999999999999</v>
      </c>
      <c r="BE25">
        <v>14395173141.379999</v>
      </c>
      <c r="BF25">
        <v>14398395364.370001</v>
      </c>
      <c r="BG25">
        <v>0.99980000000000002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Hinweise</vt:lpstr>
      <vt:lpstr>STAT1_SA1xx</vt:lpstr>
      <vt:lpstr>STAT2_SA1xx_Verlauf</vt:lpstr>
      <vt:lpstr>STAT3_400_500_600</vt:lpstr>
      <vt:lpstr>STAT4_600_Quartal</vt:lpstr>
      <vt:lpstr>STAT5_ICD</vt:lpstr>
      <vt:lpstr>DSätze_zu_Fehler</vt:lpstr>
      <vt:lpstr>FehlerNr</vt:lpstr>
      <vt:lpstr>ROH1</vt:lpstr>
      <vt:lpstr>ROH3</vt:lpstr>
    </vt:vector>
  </TitlesOfParts>
  <Company>Bundesversicherungsamt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Trawiel</dc:creator>
  <cp:lastModifiedBy>Broemmelhaus</cp:lastModifiedBy>
  <cp:lastPrinted>2020-09-28T09:28:41Z</cp:lastPrinted>
  <dcterms:created xsi:type="dcterms:W3CDTF">2020-07-20T12:20:45Z</dcterms:created>
  <dcterms:modified xsi:type="dcterms:W3CDTF">2021-04-23T06:17:55Z</dcterms:modified>
</cp:coreProperties>
</file>