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0_Festlegungen\AJ2011\01_Krankheitsauswahl\04_Festlegung\02_Versanddokumente\"/>
    </mc:Choice>
  </mc:AlternateContent>
  <xr:revisionPtr revIDLastSave="0" documentId="8_{441A7311-0654-4500-9AA5-4D3A3F47F9FF}" xr6:coauthVersionLast="36" xr6:coauthVersionMax="36" xr10:uidLastSave="{00000000-0000-0000-0000-000000000000}"/>
  <bookViews>
    <workbookView xWindow="360" yWindow="75" windowWidth="17055" windowHeight="10830"/>
  </bookViews>
  <sheets>
    <sheet name="SCHWARZ_ROT_LISTE" sheetId="1" r:id="rId1"/>
  </sheets>
  <definedNames>
    <definedName name="_xlnm._FilterDatabase" localSheetId="0" hidden="1">SCHWARZ_ROT_LISTE!$A$6:$X$355</definedName>
    <definedName name="_xlnm.Print_Titles" localSheetId="0">SCHWARZ_ROT_LISTE!$3:$6</definedName>
    <definedName name="SCHWARZ_ROT_LISTE">SCHWARZ_ROT_LISTE!$A$7:$W$355</definedName>
  </definedNames>
  <calcPr calcId="191029" fullCalcOnLoad="1"/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J5" i="1"/>
</calcChain>
</file>

<file path=xl/sharedStrings.xml><?xml version="1.0" encoding="utf-8"?>
<sst xmlns="http://schemas.openxmlformats.org/spreadsheetml/2006/main" count="393" uniqueCount="392">
  <si>
    <t>Schwerwiegend</t>
  </si>
  <si>
    <t>Chronisch</t>
  </si>
  <si>
    <t>Schwellenwert</t>
  </si>
  <si>
    <t>Perzentile</t>
  </si>
  <si>
    <t>HQ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</si>
  <si>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</si>
  <si>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</si>
  <si>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</si>
  <si>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</si>
  <si>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</si>
  <si>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</si>
  <si>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</si>
  <si>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</si>
  <si>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</si>
  <si>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</si>
  <si>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</si>
  <si>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</si>
  <si>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r>
      <t xml:space="preserve">N 2008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</si>
  <si>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Erwartete Mehrkosten
</t>
    </r>
    <r>
      <rPr>
        <sz val="8"/>
        <rFont val="Arial"/>
        <family val="2"/>
      </rPr>
      <t>(prospektive Berechnung:
Ausgabendaten 2008
Diagnosedaten 2007)</t>
    </r>
  </si>
  <si>
    <r>
      <t xml:space="preserve">N 2008
stationär
</t>
    </r>
    <r>
      <rPr>
        <sz val="8"/>
        <color indexed="8"/>
        <rFont val="Arial"/>
        <family val="2"/>
      </rPr>
      <t>(nur HD.)</t>
    </r>
  </si>
  <si>
    <r>
      <t xml:space="preserve">N 2008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</si>
  <si>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2008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</si>
  <si>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2008 
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</si>
  <si>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2008)</t>
    </r>
  </si>
  <si>
    <t>Krankheiten nach Schwellenwert</t>
  </si>
  <si>
    <t>Krankheiten vor Schwellenwert</t>
  </si>
  <si>
    <t>Wurzel(N) * Beta</t>
  </si>
  <si>
    <t>Schwellen-wert</t>
  </si>
  <si>
    <t>Schwellen-wert über-schritten?</t>
  </si>
  <si>
    <t>Krankheit</t>
  </si>
  <si>
    <t>Nr.</t>
  </si>
  <si>
    <t>Pztl
Wurzel(N) * Beta</t>
  </si>
  <si>
    <t>HIV/AIDS</t>
  </si>
  <si>
    <t>Sepsis/Schock</t>
  </si>
  <si>
    <t>Nicht virale Meningitis/Enzephalitis</t>
  </si>
  <si>
    <t>Virale Meningitis/Enzephalitis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</si>
  <si>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</si>
  <si>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</si>
  <si>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</si>
  <si>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</si>
  <si>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</si>
  <si>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</si>
  <si>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</si>
  <si>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Virale Hepatis A und unspezifizierte Hepatitis, ohne Leberkoma</t>
  </si>
  <si>
    <t>Geschlechtskrankheiten, exkl. Neurosyphilis</t>
  </si>
  <si>
    <t>Dermatophytose (Pilzerkrankungen der Haut, z.B. Fußpilz)</t>
  </si>
  <si>
    <t>Bakteriämie</t>
  </si>
  <si>
    <t>Bakterielle Zoonosen und andere schwerwiegende bakterielle Infektionen</t>
  </si>
  <si>
    <t>Andere virale Infektionen</t>
  </si>
  <si>
    <t>Andere Infektionen</t>
  </si>
  <si>
    <t>Chlamydieninfektionen</t>
  </si>
  <si>
    <t>Ricketsiosen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</si>
  <si>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</si>
  <si>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</si>
  <si>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</si>
  <si>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</si>
  <si>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</si>
  <si>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</si>
  <si>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</si>
  <si>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</si>
  <si>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</si>
  <si>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</si>
  <si>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</si>
  <si>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weiblichen Genitalorgane</t>
  </si>
  <si>
    <t>Bösartige Neubildungen der männlichen Genitalorgane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</si>
  <si>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</si>
  <si>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</si>
  <si>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</si>
  <si>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Lymphome und Leukämien</t>
  </si>
  <si>
    <t>Carcinoma in situ</t>
  </si>
  <si>
    <t>Gutartige Neubildungen der Mundhöhle, des Pharynx und der Verdauuungsorgane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</si>
  <si>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</si>
  <si>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</si>
  <si>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</si>
  <si>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</si>
  <si>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</si>
  <si>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</si>
  <si>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</si>
  <si>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</si>
  <si>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</si>
  <si>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</si>
  <si>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</si>
  <si>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</si>
  <si>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Ovarielle Dysfunktion</t>
  </si>
  <si>
    <t>Testikuläre Dysfunktion</t>
  </si>
  <si>
    <t>Vitamin-B-Mangel / andere Formen der Avitaminosen / Mangel an Spurenelementen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</si>
  <si>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</si>
  <si>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</si>
  <si>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</si>
  <si>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Chronische Hepatitis</t>
  </si>
  <si>
    <t>Akute schwere Lebererkrankung</t>
  </si>
  <si>
    <t>Peritonitis, exkl. Appendizitis und Entzündungen des weiblichen Beckens</t>
  </si>
  <si>
    <t>Ileus</t>
  </si>
  <si>
    <t>Erkrankungen des Pankreas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</si>
  <si>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</si>
  <si>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</si>
  <si>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</si>
  <si>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</si>
  <si>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</si>
  <si>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</si>
  <si>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Appendizitis, auch mit Perforation und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</si>
  <si>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</si>
  <si>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</si>
  <si>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</si>
  <si>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</si>
  <si>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</si>
  <si>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</si>
  <si>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</si>
  <si>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</si>
  <si>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</si>
  <si>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</si>
  <si>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</si>
  <si>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</si>
  <si>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</si>
  <si>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</si>
  <si>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Wirbelgleiten / Spondylolisthesis / Spondilolyse, angeboren oder erworben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</si>
  <si>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</si>
  <si>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</si>
  <si>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</si>
  <si>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</si>
  <si>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Femurfraktur</t>
  </si>
  <si>
    <t>Klimakterische Störungen</t>
  </si>
  <si>
    <t>Angeborene, schwere Entwicklungsstörungen des Skeletts und des Bindegewebes</t>
  </si>
  <si>
    <t>Gicht / Arthritis urica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</si>
  <si>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</si>
  <si>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</si>
  <si>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</si>
  <si>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</si>
  <si>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</si>
  <si>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</si>
  <si>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</si>
  <si>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</si>
  <si>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</si>
  <si>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</si>
  <si>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</si>
  <si>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</si>
  <si>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</si>
  <si>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</si>
  <si>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</si>
  <si>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</si>
  <si>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</si>
  <si>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</si>
  <si>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</si>
  <si>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</si>
  <si>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Demenz (einschließlich Alzheimer Erkrankung und vaskuläre Demenz)</t>
  </si>
  <si>
    <t>Nicht-psychotisch organische Störung</t>
  </si>
  <si>
    <t>Schwerwiegender Alkohol- und Drogen-Missbrauch</t>
  </si>
  <si>
    <t>Schizophrenie, schizotype und wahnhafte Störungen</t>
  </si>
  <si>
    <t>Depression</t>
  </si>
  <si>
    <t>Bipolare affektive Störungen</t>
  </si>
  <si>
    <t>Angsterkrankungen</t>
  </si>
  <si>
    <t>Somatoforme Störungen / Dissoziative Störungen</t>
  </si>
  <si>
    <t>Zwangsstörungen</t>
  </si>
  <si>
    <t>Anorexia nervosa und Bulimia nervosa</t>
  </si>
  <si>
    <t>Akute schwerwiegende Belastungsreaktion und sonstige Anpassungsstörungen</t>
  </si>
  <si>
    <t>Persönlichkeits- und Verhaltensstörungen</t>
  </si>
  <si>
    <t>Andere psychische Erkrankungen</t>
  </si>
  <si>
    <t>Mäßiger Entwicklungsrückstand / Lernbehinderung</t>
  </si>
  <si>
    <t>Leichter / nicht näher bezeichneter Entwicklungsrückstand / Lernbehinderung</t>
  </si>
  <si>
    <t>Verhaltens- und emotionale Störungen mit Beginn in der Kindheit und Jugend</t>
  </si>
  <si>
    <t>Umschriebene Entwicklungsstörung</t>
  </si>
  <si>
    <t>Nicht näher bezeichnete Chromosomenanomalien und angeborene Malformationssyndrome, nicht andernorts klassifiziert</t>
  </si>
  <si>
    <t>Gonosomale Chromosomenanomalien (z.B. Klinefelter-Syndrom / Turner-Syndrom)</t>
  </si>
  <si>
    <t>Aufmerksamkeitsstörung / attention deficit disorder / andere hyperkinetische Störungen</t>
  </si>
  <si>
    <t>Systematrophien, die vorwiegend das Zentralnervensystem betreffen</t>
  </si>
  <si>
    <t>Erkrankungen des autonomen Nervensystems</t>
  </si>
  <si>
    <t>Periphere Neuropathie / Myopathie</t>
  </si>
  <si>
    <t>Entzündlich / toxische Neuropathie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</si>
  <si>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</si>
  <si>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</si>
  <si>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</si>
  <si>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</si>
  <si>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</si>
  <si>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</si>
  <si>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</si>
  <si>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</si>
  <si>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</si>
  <si>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</si>
  <si>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</si>
  <si>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</si>
  <si>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</si>
  <si>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</si>
  <si>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Hypertensive Herz- / Nierenerkrankung / Enzephalopathie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</si>
  <si>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</si>
  <si>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</si>
  <si>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</si>
  <si>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</si>
  <si>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</si>
  <si>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Sonstige angeborene Anomalien des Herzens und des Gefäßsystems</t>
  </si>
  <si>
    <t>Hypertonie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</si>
  <si>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</si>
  <si>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</si>
  <si>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</si>
  <si>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</si>
  <si>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</si>
  <si>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</si>
  <si>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</si>
  <si>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</si>
  <si>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Arterielle Embolie und Thrombose</t>
  </si>
  <si>
    <t>Mesenterialarterieninfarkt, intestinale Durchblutungsinsuffizienz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</si>
  <si>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</si>
  <si>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</si>
  <si>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</si>
  <si>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</si>
  <si>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</si>
  <si>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</si>
  <si>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Hypotonie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</si>
  <si>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</si>
  <si>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</si>
  <si>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</si>
  <si>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</si>
  <si>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Asthma bronchiale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</si>
  <si>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</si>
  <si>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</si>
  <si>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</si>
  <si>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</si>
  <si>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</si>
  <si>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</si>
  <si>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</si>
  <si>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</si>
  <si>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</si>
  <si>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</si>
  <si>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</si>
  <si>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</si>
  <si>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</si>
  <si>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</si>
  <si>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</si>
  <si>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</si>
  <si>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</si>
  <si>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</si>
  <si>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</si>
  <si>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</si>
  <si>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</si>
  <si>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</si>
  <si>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</si>
  <si>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</si>
  <si>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Erkrankungen des Kehlkopfs und der Stimmbänder</t>
  </si>
  <si>
    <t>Hörverlust</t>
  </si>
  <si>
    <t>Andere Erkrankungen des Ohrs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</si>
  <si>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</si>
  <si>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</si>
  <si>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</si>
  <si>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</si>
  <si>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</si>
  <si>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Erkrankungen der Zähne, des Zahnfleisch und des Kiefers (z.B. Gingivitis, Parodontitis apicalis)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</si>
  <si>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</si>
  <si>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</si>
  <si>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</si>
  <si>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</si>
  <si>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</si>
  <si>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</si>
  <si>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</si>
  <si>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</si>
  <si>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</si>
  <si>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</si>
  <si>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</si>
  <si>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</si>
  <si>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</si>
  <si>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</si>
  <si>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</si>
  <si>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</si>
  <si>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</si>
  <si>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</si>
  <si>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</si>
  <si>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Endometriose</t>
  </si>
  <si>
    <t>Genitalprolaps bei der Frau</t>
  </si>
  <si>
    <t>Entzündliche Erkrankungen der Vagina und der Zervix</t>
  </si>
  <si>
    <t>Andere Erkrankungen der weiblichen Genitalorgane</t>
  </si>
  <si>
    <t>Angeborene Anomalien der weiblichen oder nicht näher bezeichneten Genitalorgane</t>
  </si>
  <si>
    <t>Benigne Prostatahyperplasie</t>
  </si>
  <si>
    <t>Prostataerkrankungen, exkl. benigne Prostatahyperplasie (BPH)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</si>
  <si>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</si>
  <si>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</si>
  <si>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</si>
  <si>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</si>
  <si>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Ausgedehnte Verbrennungen</t>
  </si>
  <si>
    <t>Schwerwiegende bakterielle Hautinfektionen</t>
  </si>
  <si>
    <t>Andere Erkrankungen der Haut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</si>
  <si>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</si>
  <si>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</si>
  <si>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</si>
  <si>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</si>
  <si>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</si>
  <si>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</si>
  <si>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Erkrankungen der Finger- und Zehennägel (z.B. eingewachsene Fußnägel)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</si>
  <si>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</si>
  <si>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</si>
  <si>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</si>
  <si>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</si>
  <si>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</si>
  <si>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 (ohne Schädigung des Rückenmarks)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</si>
  <si>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</si>
  <si>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</si>
  <si>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</si>
  <si>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</si>
  <si>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</si>
  <si>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</si>
  <si>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</si>
  <si>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</si>
  <si>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</si>
  <si>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</si>
  <si>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</si>
  <si>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Distorsion / Verrenkung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</si>
  <si>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</si>
  <si>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</si>
  <si>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</si>
  <si>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</si>
  <si>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 und äußere Ursachen für Verletzungen</t>
  </si>
  <si>
    <t>Vergiftungen durch andere oder nicht näher bezeichnete nicht medizinisch vewendete Substanzen</t>
  </si>
  <si>
    <t>Unerwünschte Wirkung von Medikamenten (kein Medikations- oder Darreichungsfehler)</t>
  </si>
  <si>
    <t>Schwerwiegende Komplikationen bei Patienten während chirurgischer oder medizinischer Behandlung</t>
  </si>
  <si>
    <t>Frühe Komplikationen durch Trauma</t>
  </si>
  <si>
    <t>Zwischenfälle bei Patienten während chirurgischer und medizinischer Behandlung</t>
  </si>
  <si>
    <t>Angeborene Fehlbildungen der Lunge oder des Magen-Darm-Traktes</t>
  </si>
  <si>
    <t>Schädigung des Neugeborenen durch Alkohol / Drogen, einschließlich Alkohol-Embryopathie (mit Dysmorphien)</t>
  </si>
  <si>
    <t>Niedriges oder nicht näher bezeichnetes Geburtsgewicht</t>
  </si>
  <si>
    <t>Lebendgeborene</t>
  </si>
  <si>
    <t>Infektionen des Neugeborenen</t>
  </si>
  <si>
    <t>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</si>
  <si>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</si>
  <si>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</si>
  <si>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</si>
  <si>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</si>
  <si>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Endokrine Erkrankung des Neugeborenen</t>
  </si>
  <si>
    <t>Probleme der Haut / Temperatur beim Neugeborenen</t>
  </si>
  <si>
    <t>Status nach Organtransplantation (inkl. Komplikationen)</t>
  </si>
  <si>
    <t>Zusatzinfo: Strahlentherapie/Chemotherapie bei bösartigen Neubildungen</t>
  </si>
  <si>
    <t>Spätfolgen von Infektionen des Zentralnervensystems</t>
  </si>
  <si>
    <t>Lyme disease / Borreliose</t>
  </si>
  <si>
    <t>Spätfolgen von Infektionen, exkl. des Zentralnerversystems</t>
  </si>
  <si>
    <t>Bösartige Neubildungen sekundärer, nicht näher bezeichneter oder multipler Lokalisation</t>
  </si>
  <si>
    <t>Hypoglykämien</t>
  </si>
  <si>
    <t>Übergewicht (mit Krankheitsbezug)</t>
  </si>
  <si>
    <t>Hypervitaminosen und andere Formen der Hyperalimentation</t>
  </si>
  <si>
    <t>Leberzirrhose (inkl. Komplikationen)</t>
  </si>
  <si>
    <t>Toxische, nicht virale Hepatitis und andere Lebererkrankungen</t>
  </si>
  <si>
    <t>Gallensteine mit Cholezystitis und andere Erkrankungen der Gallenblase</t>
  </si>
  <si>
    <t>Näher bezeichnete Erkrankung der Gallenwege (Cholangitis, Verschluß, Perforation)</t>
  </si>
  <si>
    <t>Rheumatoide Arthritis und entzündliche Bindegewebskrankheiten</t>
  </si>
  <si>
    <t>Andere Erkrankungen des Knochens und Knorpels (z.B. Osteodystrophia deformans / Paget's disease of bone)</t>
  </si>
  <si>
    <t>Osteochondrosis deformans juvenilis (Morbus Scheuermann) / juvenile lumbar osteochondrosis, Epiphyseolysis capitis femoris</t>
  </si>
  <si>
    <t>Reaktive Arthritiden</t>
  </si>
  <si>
    <t>Eisenmangel- und nicht näher bezeichnete Anämien</t>
  </si>
  <si>
    <t>Anämie bei chronischen, andernorts klassifizierten Krankheiten</t>
  </si>
  <si>
    <t>Ticstörungen</t>
  </si>
  <si>
    <t>Schwerer oder schwerster Entwicklungsrückstand / Intelligenzminderung</t>
  </si>
  <si>
    <t>Ausgeprägte schwere Lähmungen / Verletzungen des Rückenmarks / Angeborene Fehlbildungen des Nervensystems</t>
  </si>
  <si>
    <t>Angeborene schwere Herzfehler (&gt;17 Jahre)</t>
  </si>
  <si>
    <t>Angeborene schwere Herzfehler (&lt;18 Jahre)</t>
  </si>
  <si>
    <t>Vorhofarrhythmie</t>
  </si>
  <si>
    <t>Rupturiertes Aortenaneurysma</t>
  </si>
  <si>
    <t>Gefäßerkrankungen der Niere (Embolie, Parenchymblutung, Nierenvenenthrombose, Niereninfarkt)</t>
  </si>
  <si>
    <t>Aortenaneurysma, ohne Erwähnung einer Ruptur</t>
  </si>
  <si>
    <t>Netzhautablösung</t>
  </si>
  <si>
    <t>Netzhautriß ohne Netzhautablösung</t>
  </si>
  <si>
    <t>Andere und nicht näher bezeichnete Erkrankungen der Netzhaut</t>
  </si>
  <si>
    <t>Makuladegeneration</t>
  </si>
  <si>
    <t>Retinitis pigmentosa, andere hereditäre Netzhautdystrophien</t>
  </si>
  <si>
    <t>Morbus Ménière</t>
  </si>
  <si>
    <t>Mittelohrentzündung, exkl. chronisch-eitrige Formen</t>
  </si>
  <si>
    <t>Chronisch mesotympanale eitrige Otitis media</t>
  </si>
  <si>
    <t>Erkrankungen der weiblichen Beckenorgane</t>
  </si>
  <si>
    <t>Ovarialzysten</t>
  </si>
  <si>
    <t>Entbindung/abgeschlossene Schwangerschaft (einschl. Komplikationen)</t>
  </si>
  <si>
    <t>Bestehende Schwangerschaft (einschl. Komplikationen)</t>
  </si>
  <si>
    <t>Seborrhoische Keratose</t>
  </si>
  <si>
    <t>Frakturen der Patella, Tibia, Fibula, multiple Frakturen der oberen / unteren Extremität</t>
  </si>
  <si>
    <t>Frakturen des Sprunggelenks</t>
  </si>
  <si>
    <t>Schulterluxation</t>
  </si>
  <si>
    <t>Offene Wunde, exkl. am Auge und Unterarm</t>
  </si>
  <si>
    <t>Offene Wunde / Verletzung des Unterarms</t>
  </si>
  <si>
    <t>Anaphylaktischer Schock</t>
  </si>
  <si>
    <t>Nicht näher bezeichnete allergische Reaktion</t>
  </si>
  <si>
    <t>Blutung / Hämatom / Serom als Komplikation eines Eingriffs</t>
  </si>
  <si>
    <t>Sonstige Spirochäteninfektionen</t>
  </si>
  <si>
    <t>Entzündung / Nekrose von Knochen</t>
  </si>
  <si>
    <t>Gelenkerkrankungen, Verrenkungen, Gelenkschmerzen / -steifigkeit, exkl. Gicht</t>
  </si>
  <si>
    <t>Anderer / nicht näher bezeichneter Krankheitszustand des Zentralnervensystems</t>
  </si>
  <si>
    <t>Muskeldystrophie</t>
  </si>
  <si>
    <t>Erkrankungen der motorischen Endplatte / Myasthenia gravis</t>
  </si>
  <si>
    <t>Ventrikuläre Tachykardie / Arrhythmie, Herzstillstand</t>
  </si>
  <si>
    <t>Andere Erkrankungen des Gefäßsystems / Postthrombotisches Syndrom (chronisch venöse Insuffizienz)</t>
  </si>
  <si>
    <t>Vaskuläre Retinopathien</t>
  </si>
  <si>
    <t>Nicht-entzündliche Erkrankungen der weiblichen Genitalorgane</t>
  </si>
  <si>
    <t>Dekubitalgeschwüre</t>
  </si>
  <si>
    <t>Hautulkus (ohne Dekubitalgeschwür)</t>
  </si>
  <si>
    <t>Dermatitis durch aufgenommene Nahrungsmittel, Hauteruptionen durch Drogen oder Arzneitmittel</t>
  </si>
  <si>
    <t>Risikogeburt</t>
  </si>
  <si>
    <t>Osteoporose</t>
  </si>
  <si>
    <t>Krankheitsauwahl</t>
  </si>
  <si>
    <t>Schwellewertprüfung nicht bestanden</t>
  </si>
  <si>
    <t>Legende: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</si>
</sst>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7" formatCode="#,##0.00\ &quot;€&quot;"/>
    <numFmt numFmtId="168" formatCode="#,##0_ ;\-#,##0\ "/>
  </numFmts>
  <fonts count="20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  <family val="2"/>
    </font>
    <font>
      <b/>
      <sz val="8.5"/>
      <name val="Arial"/>
      <family val="2"/>
    </font>
    <font>
      <b/>
      <sz val="8.5"/>
      <name val="MS Sans Serif"/>
      <family val="2"/>
    </font>
    <font>
      <b/>
      <sz val="10"/>
      <color indexed="10"/>
      <name val="MS Sans Serif"/>
      <family val="2"/>
    </font>
    <font>
      <strike/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2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0" fontId="0" fillId="2" borderId="3" xfId="0" applyNumberFormat="1" applyFill="1" applyBorder="1" applyAlignment="1">
      <alignment horizontal="center" vertical="top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/>
    </xf>
    <xf numFmtId="10" fontId="9" fillId="3" borderId="3" xfId="3" applyNumberFormat="1" applyFont="1" applyFill="1" applyBorder="1" applyAlignment="1">
      <alignment horizontal="left" vertical="top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2" applyNumberFormat="1" applyFont="1" applyFill="1" applyBorder="1" applyAlignment="1">
      <alignment horizontal="center" vertical="top" wrapText="1"/>
    </xf>
    <xf numFmtId="3" fontId="11" fillId="4" borderId="0" xfId="2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7" fontId="4" fillId="5" borderId="0" xfId="0" applyNumberFormat="1" applyFont="1" applyFill="1" applyBorder="1" applyAlignment="1">
      <alignment horizontal="center" vertical="top"/>
    </xf>
    <xf numFmtId="167" fontId="4" fillId="5" borderId="1" xfId="0" applyNumberFormat="1" applyFont="1" applyFill="1" applyBorder="1" applyAlignment="1">
      <alignment horizontal="center" vertical="top" wrapText="1"/>
    </xf>
    <xf numFmtId="167" fontId="0" fillId="0" borderId="0" xfId="0" applyNumberFormat="1" applyAlignment="1">
      <alignment vertical="top"/>
    </xf>
    <xf numFmtId="3" fontId="2" fillId="5" borderId="0" xfId="0" applyNumberFormat="1" applyFont="1" applyFill="1" applyBorder="1" applyAlignment="1">
      <alignment horizontal="center" vertical="top"/>
    </xf>
    <xf numFmtId="3" fontId="4" fillId="5" borderId="4" xfId="0" applyNumberFormat="1" applyFont="1" applyFill="1" applyBorder="1" applyAlignment="1">
      <alignment horizontal="center" vertical="top" wrapText="1"/>
    </xf>
    <xf numFmtId="3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10" fontId="9" fillId="4" borderId="3" xfId="2" applyNumberFormat="1" applyFont="1" applyFill="1" applyBorder="1" applyAlignment="1">
      <alignment horizontal="center" vertical="top"/>
    </xf>
    <xf numFmtId="10" fontId="9" fillId="4" borderId="2" xfId="2" applyNumberFormat="1" applyFont="1" applyFill="1" applyBorder="1" applyAlignment="1">
      <alignment horizontal="center" vertical="top" wrapText="1"/>
    </xf>
    <xf numFmtId="167" fontId="2" fillId="6" borderId="5" xfId="0" applyNumberFormat="1" applyFont="1" applyFill="1" applyBorder="1" applyAlignment="1">
      <alignment horizontal="right" vertical="top"/>
    </xf>
    <xf numFmtId="167" fontId="2" fillId="6" borderId="0" xfId="2" applyNumberFormat="1" applyFont="1" applyFill="1" applyBorder="1" applyAlignment="1">
      <alignment horizontal="left" vertical="top"/>
    </xf>
    <xf numFmtId="167" fontId="0" fillId="6" borderId="6" xfId="0" applyNumberFormat="1" applyFill="1" applyBorder="1" applyAlignment="1">
      <alignment vertical="top"/>
    </xf>
    <xf numFmtId="167" fontId="0" fillId="6" borderId="7" xfId="0" applyNumberFormat="1" applyFill="1" applyBorder="1" applyAlignment="1">
      <alignment vertical="top"/>
    </xf>
    <xf numFmtId="167" fontId="4" fillId="6" borderId="1" xfId="0" applyNumberFormat="1" applyFont="1" applyFill="1" applyBorder="1" applyAlignment="1">
      <alignment horizontal="center" vertical="top" wrapText="1"/>
    </xf>
    <xf numFmtId="41" fontId="0" fillId="0" borderId="5" xfId="0" applyNumberFormat="1" applyBorder="1" applyAlignment="1">
      <alignment vertical="top"/>
    </xf>
    <xf numFmtId="168" fontId="0" fillId="0" borderId="0" xfId="0" applyNumberFormat="1" applyBorder="1" applyAlignment="1">
      <alignment horizontal="center" vertical="top"/>
    </xf>
    <xf numFmtId="167" fontId="13" fillId="6" borderId="4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wrapText="1"/>
    </xf>
    <xf numFmtId="0" fontId="0" fillId="0" borderId="6" xfId="0" applyBorder="1" applyAlignment="1">
      <alignment vertical="top"/>
    </xf>
    <xf numFmtId="7" fontId="0" fillId="2" borderId="8" xfId="0" applyNumberFormat="1" applyFill="1" applyBorder="1" applyAlignment="1">
      <alignment vertical="top"/>
    </xf>
    <xf numFmtId="168" fontId="0" fillId="2" borderId="9" xfId="0" applyNumberFormat="1" applyFill="1" applyBorder="1" applyAlignment="1">
      <alignment vertical="top"/>
    </xf>
    <xf numFmtId="10" fontId="0" fillId="2" borderId="10" xfId="0" applyNumberFormat="1" applyFill="1" applyBorder="1" applyAlignment="1">
      <alignment vertical="top"/>
    </xf>
    <xf numFmtId="7" fontId="0" fillId="2" borderId="5" xfId="0" applyNumberFormat="1" applyFill="1" applyBorder="1" applyAlignment="1">
      <alignment vertical="top"/>
    </xf>
    <xf numFmtId="168" fontId="0" fillId="2" borderId="0" xfId="0" applyNumberFormat="1" applyFill="1" applyBorder="1" applyAlignment="1">
      <alignment vertical="top"/>
    </xf>
    <xf numFmtId="10" fontId="0" fillId="2" borderId="3" xfId="0" applyNumberFormat="1" applyFill="1" applyBorder="1" applyAlignment="1">
      <alignment vertical="top"/>
    </xf>
    <xf numFmtId="41" fontId="0" fillId="0" borderId="8" xfId="0" applyNumberFormat="1" applyBorder="1" applyAlignment="1">
      <alignment vertical="top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168" fontId="0" fillId="3" borderId="8" xfId="0" applyNumberFormat="1" applyFill="1" applyBorder="1" applyAlignment="1">
      <alignment vertical="top"/>
    </xf>
    <xf numFmtId="168" fontId="0" fillId="3" borderId="9" xfId="0" applyNumberFormat="1" applyFill="1" applyBorder="1" applyAlignment="1">
      <alignment vertical="top"/>
    </xf>
    <xf numFmtId="10" fontId="0" fillId="3" borderId="10" xfId="0" applyNumberFormat="1" applyFill="1" applyBorder="1" applyAlignment="1">
      <alignment vertical="top"/>
    </xf>
    <xf numFmtId="168" fontId="0" fillId="3" borderId="5" xfId="0" applyNumberFormat="1" applyFill="1" applyBorder="1" applyAlignment="1">
      <alignment vertical="top"/>
    </xf>
    <xf numFmtId="168" fontId="0" fillId="3" borderId="0" xfId="0" applyNumberFormat="1" applyFill="1" applyBorder="1" applyAlignment="1">
      <alignment vertical="top"/>
    </xf>
    <xf numFmtId="10" fontId="0" fillId="3" borderId="3" xfId="0" applyNumberFormat="1" applyFill="1" applyBorder="1" applyAlignment="1">
      <alignment vertical="top"/>
    </xf>
    <xf numFmtId="3" fontId="0" fillId="4" borderId="8" xfId="0" applyNumberFormat="1" applyFill="1" applyBorder="1" applyAlignment="1">
      <alignment vertical="top"/>
    </xf>
    <xf numFmtId="3" fontId="0" fillId="4" borderId="9" xfId="0" applyNumberFormat="1" applyFill="1" applyBorder="1" applyAlignment="1">
      <alignment vertical="top"/>
    </xf>
    <xf numFmtId="10" fontId="0" fillId="4" borderId="10" xfId="0" applyNumberFormat="1" applyFill="1" applyBorder="1" applyAlignment="1">
      <alignment vertical="top"/>
    </xf>
    <xf numFmtId="3" fontId="0" fillId="4" borderId="5" xfId="0" applyNumberFormat="1" applyFill="1" applyBorder="1" applyAlignment="1">
      <alignment vertical="top"/>
    </xf>
    <xf numFmtId="3" fontId="0" fillId="4" borderId="0" xfId="0" applyNumberFormat="1" applyFill="1" applyBorder="1" applyAlignment="1">
      <alignment vertical="top"/>
    </xf>
    <xf numFmtId="10" fontId="0" fillId="4" borderId="3" xfId="0" applyNumberFormat="1" applyFill="1" applyBorder="1" applyAlignment="1">
      <alignment vertical="top"/>
    </xf>
    <xf numFmtId="0" fontId="0" fillId="0" borderId="5" xfId="0" applyBorder="1" applyAlignment="1">
      <alignment vertical="top"/>
    </xf>
    <xf numFmtId="7" fontId="0" fillId="6" borderId="8" xfId="0" applyNumberFormat="1" applyFill="1" applyBorder="1" applyAlignment="1">
      <alignment vertical="top"/>
    </xf>
    <xf numFmtId="168" fontId="0" fillId="6" borderId="9" xfId="0" applyNumberFormat="1" applyFill="1" applyBorder="1" applyAlignment="1">
      <alignment horizontal="center" vertical="top"/>
    </xf>
    <xf numFmtId="7" fontId="0" fillId="6" borderId="5" xfId="0" applyNumberFormat="1" applyFill="1" applyBorder="1" applyAlignment="1">
      <alignment vertical="top"/>
    </xf>
    <xf numFmtId="168" fontId="0" fillId="6" borderId="0" xfId="0" applyNumberFormat="1" applyFill="1" applyBorder="1" applyAlignment="1">
      <alignment horizontal="center" vertical="top"/>
    </xf>
    <xf numFmtId="7" fontId="0" fillId="6" borderId="9" xfId="0" applyNumberFormat="1" applyFill="1" applyBorder="1" applyAlignment="1">
      <alignment vertical="top"/>
    </xf>
    <xf numFmtId="7" fontId="0" fillId="6" borderId="0" xfId="0" applyNumberFormat="1" applyFill="1" applyBorder="1" applyAlignment="1">
      <alignment vertical="top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 wrapText="1"/>
    </xf>
    <xf numFmtId="0" fontId="14" fillId="0" borderId="0" xfId="0" applyNumberFormat="1" applyFont="1" applyAlignment="1">
      <alignment horizontal="center" vertical="top"/>
    </xf>
    <xf numFmtId="167" fontId="14" fillId="0" borderId="0" xfId="0" applyNumberFormat="1" applyFont="1" applyAlignment="1">
      <alignment vertical="top"/>
    </xf>
    <xf numFmtId="0" fontId="14" fillId="0" borderId="0" xfId="0" applyFont="1" applyAlignment="1">
      <alignment vertical="top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/>
    </xf>
    <xf numFmtId="0" fontId="0" fillId="6" borderId="3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top"/>
    </xf>
    <xf numFmtId="0" fontId="16" fillId="2" borderId="12" xfId="0" applyFont="1" applyFill="1" applyBorder="1" applyAlignment="1">
      <alignment horizontal="center" vertical="top"/>
    </xf>
    <xf numFmtId="0" fontId="16" fillId="3" borderId="12" xfId="0" applyFont="1" applyFill="1" applyBorder="1" applyAlignment="1">
      <alignment horizontal="center" vertical="top"/>
    </xf>
    <xf numFmtId="0" fontId="16" fillId="7" borderId="12" xfId="0" applyFont="1" applyFill="1" applyBorder="1" applyAlignment="1">
      <alignment horizontal="center" vertical="top"/>
    </xf>
    <xf numFmtId="0" fontId="16" fillId="6" borderId="12" xfId="0" applyFont="1" applyFill="1" applyBorder="1" applyAlignment="1">
      <alignment horizontal="center" vertical="top"/>
    </xf>
    <xf numFmtId="7" fontId="16" fillId="6" borderId="12" xfId="1" applyNumberFormat="1" applyFont="1" applyFill="1" applyBorder="1" applyAlignment="1">
      <alignment horizontal="center" vertical="top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center"/>
    </xf>
    <xf numFmtId="168" fontId="0" fillId="6" borderId="3" xfId="0" applyNumberFormat="1" applyFill="1" applyBorder="1" applyAlignment="1">
      <alignment horizontal="center" vertical="top"/>
    </xf>
    <xf numFmtId="168" fontId="0" fillId="0" borderId="9" xfId="0" applyNumberFormat="1" applyFill="1" applyBorder="1" applyAlignment="1">
      <alignment horizontal="center" vertical="top"/>
    </xf>
    <xf numFmtId="168" fontId="0" fillId="0" borderId="9" xfId="0" applyNumberForma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7" fontId="0" fillId="0" borderId="9" xfId="0" applyNumberFormat="1" applyFill="1" applyBorder="1" applyAlignment="1">
      <alignment vertical="top"/>
    </xf>
    <xf numFmtId="41" fontId="0" fillId="0" borderId="0" xfId="0" applyNumberFormat="1" applyFill="1" applyBorder="1" applyAlignment="1">
      <alignment vertical="top"/>
    </xf>
    <xf numFmtId="168" fontId="0" fillId="0" borderId="0" xfId="0" applyNumberFormat="1" applyFill="1" applyBorder="1" applyAlignment="1">
      <alignment horizontal="center" vertical="top"/>
    </xf>
    <xf numFmtId="168" fontId="0" fillId="0" borderId="0" xfId="0" applyNumberFormat="1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7" fontId="0" fillId="0" borderId="0" xfId="0" applyNumberFormat="1" applyFill="1" applyBorder="1" applyAlignment="1">
      <alignment vertical="top"/>
    </xf>
    <xf numFmtId="10" fontId="0" fillId="0" borderId="9" xfId="0" applyNumberFormat="1" applyFill="1" applyBorder="1" applyAlignment="1">
      <alignment vertical="top"/>
    </xf>
    <xf numFmtId="0" fontId="0" fillId="0" borderId="0" xfId="0" applyBorder="1" applyAlignment="1">
      <alignment vertical="top"/>
    </xf>
    <xf numFmtId="41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/>
    </xf>
    <xf numFmtId="41" fontId="0" fillId="0" borderId="9" xfId="0" applyNumberFormat="1" applyBorder="1" applyAlignment="1">
      <alignment vertical="top"/>
    </xf>
    <xf numFmtId="168" fontId="0" fillId="0" borderId="9" xfId="0" applyNumberFormat="1" applyBorder="1" applyAlignment="1">
      <alignment horizontal="center" vertical="top"/>
    </xf>
    <xf numFmtId="41" fontId="0" fillId="0" borderId="0" xfId="0" applyNumberFormat="1" applyBorder="1" applyAlignment="1">
      <alignment vertical="top"/>
    </xf>
    <xf numFmtId="41" fontId="0" fillId="0" borderId="9" xfId="0" applyNumberFormat="1" applyBorder="1" applyAlignment="1">
      <alignment vertical="top" wrapText="1"/>
    </xf>
    <xf numFmtId="41" fontId="0" fillId="0" borderId="0" xfId="0" applyNumberFormat="1" applyBorder="1" applyAlignment="1">
      <alignment vertical="top" wrapText="1"/>
    </xf>
    <xf numFmtId="41" fontId="0" fillId="0" borderId="6" xfId="0" applyNumberFormat="1" applyBorder="1" applyAlignment="1">
      <alignment vertical="top"/>
    </xf>
    <xf numFmtId="41" fontId="0" fillId="0" borderId="11" xfId="0" applyNumberFormat="1" applyBorder="1" applyAlignment="1">
      <alignment vertical="top" wrapText="1"/>
    </xf>
    <xf numFmtId="168" fontId="0" fillId="0" borderId="7" xfId="0" applyNumberFormat="1" applyBorder="1" applyAlignment="1">
      <alignment horizontal="center" vertical="top"/>
    </xf>
    <xf numFmtId="7" fontId="0" fillId="2" borderId="6" xfId="0" applyNumberFormat="1" applyFill="1" applyBorder="1" applyAlignment="1">
      <alignment vertical="top"/>
    </xf>
    <xf numFmtId="168" fontId="0" fillId="2" borderId="7" xfId="0" applyNumberFormat="1" applyFill="1" applyBorder="1" applyAlignment="1">
      <alignment vertical="top"/>
    </xf>
    <xf numFmtId="10" fontId="0" fillId="2" borderId="11" xfId="0" applyNumberFormat="1" applyFill="1" applyBorder="1" applyAlignment="1">
      <alignment vertical="top"/>
    </xf>
    <xf numFmtId="168" fontId="0" fillId="3" borderId="6" xfId="0" applyNumberFormat="1" applyFill="1" applyBorder="1" applyAlignment="1">
      <alignment vertical="top"/>
    </xf>
    <xf numFmtId="168" fontId="0" fillId="3" borderId="7" xfId="0" applyNumberFormat="1" applyFill="1" applyBorder="1" applyAlignment="1">
      <alignment vertical="top"/>
    </xf>
    <xf numFmtId="10" fontId="0" fillId="3" borderId="11" xfId="0" applyNumberFormat="1" applyFill="1" applyBorder="1" applyAlignment="1">
      <alignment vertical="top"/>
    </xf>
    <xf numFmtId="3" fontId="0" fillId="4" borderId="6" xfId="0" applyNumberFormat="1" applyFill="1" applyBorder="1" applyAlignment="1">
      <alignment vertical="top"/>
    </xf>
    <xf numFmtId="3" fontId="0" fillId="4" borderId="7" xfId="0" applyNumberFormat="1" applyFill="1" applyBorder="1" applyAlignment="1">
      <alignment vertical="top"/>
    </xf>
    <xf numFmtId="10" fontId="0" fillId="4" borderId="11" xfId="0" applyNumberFormat="1" applyFill="1" applyBorder="1" applyAlignment="1">
      <alignment vertical="top"/>
    </xf>
    <xf numFmtId="7" fontId="0" fillId="6" borderId="6" xfId="0" applyNumberFormat="1" applyFill="1" applyBorder="1" applyAlignment="1">
      <alignment vertical="top"/>
    </xf>
    <xf numFmtId="41" fontId="13" fillId="0" borderId="0" xfId="0" applyNumberFormat="1" applyFont="1" applyBorder="1" applyAlignment="1">
      <alignment vertical="top" wrapText="1"/>
    </xf>
    <xf numFmtId="41" fontId="18" fillId="0" borderId="0" xfId="0" applyNumberFormat="1" applyFont="1" applyBorder="1" applyAlignment="1">
      <alignment vertical="top" wrapText="1"/>
    </xf>
    <xf numFmtId="41" fontId="19" fillId="0" borderId="0" xfId="0" applyNumberFormat="1" applyFont="1" applyBorder="1" applyAlignment="1">
      <alignment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</cellXfs>
  <cellStyles count="4">
    <cellStyle name="Euro" xfId="1"/>
    <cellStyle name="Komma" xfId="2" builtinId="3"/>
    <cellStyle name="Prozent" xfId="3" builtinId="5"/>
    <cellStyle name="Standard" xfId="0" builtinId="0"/>
  </cellStyles>
  <dxfs count="6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5"/>
  <sheetViews>
    <sheetView tabSelected="1" workbookViewId="0">
      <pane xSplit="2" ySplit="6" topLeftCell="C130" activePane="bottomRight" state="frozen"/>
      <selection activeCell="A3" sqref="A3"/>
      <selection pane="topRight" activeCell="C3" sqref="C3"/>
      <selection pane="bottomLeft" activeCell="A7" sqref="A7"/>
      <selection pane="bottomRight" activeCell="K147" sqref="K147"/>
    </sheetView>
  </sheetViews>
  <sheetFormatPr baseColWidth="10" defaultColWidth="9.140625" defaultRowHeight="12.75" x14ac:dyDescent="0.2"/>
  <cols>
    <col min="1" max="1" width="8.7109375" style="3" customWidth="1"/>
    <col min="2" max="2" width="70.7109375" style="4" customWidth="1"/>
    <col min="3" max="4" width="14.7109375" style="16" hidden="1" customWidth="1"/>
    <col min="5" max="6" width="13.7109375" style="16" hidden="1" customWidth="1"/>
    <col min="7" max="7" width="12.7109375" style="16" hidden="1" customWidth="1"/>
    <col min="8" max="10" width="13.7109375" style="16" hidden="1" customWidth="1"/>
    <col min="11" max="11" width="15.7109375" style="19" customWidth="1"/>
    <col min="12" max="12" width="15.7109375" style="22" customWidth="1"/>
    <col min="13" max="13" width="12.7109375" style="22" customWidth="1"/>
    <col min="14" max="14" width="12.7109375" style="23" customWidth="1"/>
    <col min="15" max="16" width="12.7109375" style="22" customWidth="1"/>
    <col min="17" max="17" width="10.7109375" style="23" customWidth="1"/>
    <col min="18" max="19" width="12.7109375" style="22" customWidth="1"/>
    <col min="20" max="20" width="10.7109375" style="23" customWidth="1"/>
    <col min="21" max="21" width="16.7109375" style="19" customWidth="1"/>
    <col min="22" max="22" width="13.7109375" style="19" hidden="1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s="69" customFormat="1" ht="10.5" hidden="1" x14ac:dyDescent="0.2">
      <c r="A1" s="65">
        <v>1</v>
      </c>
      <c r="B1" s="66">
        <v>2</v>
      </c>
      <c r="C1" s="65"/>
      <c r="D1" s="65"/>
      <c r="E1" s="65"/>
      <c r="F1" s="65"/>
      <c r="G1" s="65"/>
      <c r="H1" s="65"/>
      <c r="I1" s="65"/>
      <c r="J1" s="65"/>
      <c r="K1" s="67">
        <v>3</v>
      </c>
      <c r="L1" s="67">
        <v>4</v>
      </c>
      <c r="M1" s="67">
        <v>5</v>
      </c>
      <c r="N1" s="67">
        <v>6</v>
      </c>
      <c r="O1" s="67">
        <v>7</v>
      </c>
      <c r="P1" s="67">
        <v>8</v>
      </c>
      <c r="Q1" s="67">
        <v>9</v>
      </c>
      <c r="R1" s="67">
        <v>10</v>
      </c>
      <c r="S1" s="67">
        <v>11</v>
      </c>
      <c r="T1" s="67">
        <v>12</v>
      </c>
      <c r="U1" s="67">
        <v>13</v>
      </c>
      <c r="V1" s="68"/>
    </row>
    <row r="2" spans="1:24" s="69" customFormat="1" ht="10.5" hidden="1" x14ac:dyDescent="0.2">
      <c r="A2" s="70">
        <v>1</v>
      </c>
      <c r="B2" s="71">
        <v>2</v>
      </c>
      <c r="C2" s="70">
        <v>3</v>
      </c>
      <c r="D2" s="71">
        <v>4</v>
      </c>
      <c r="E2" s="70">
        <v>5</v>
      </c>
      <c r="F2" s="71">
        <v>6</v>
      </c>
      <c r="G2" s="70">
        <v>7</v>
      </c>
      <c r="H2" s="71">
        <v>8</v>
      </c>
      <c r="I2" s="70">
        <v>9</v>
      </c>
      <c r="J2" s="71">
        <v>10</v>
      </c>
      <c r="K2" s="70">
        <v>11</v>
      </c>
      <c r="L2" s="71">
        <v>12</v>
      </c>
      <c r="M2" s="70">
        <v>13</v>
      </c>
      <c r="N2" s="71">
        <v>14</v>
      </c>
      <c r="O2" s="70">
        <v>15</v>
      </c>
      <c r="P2" s="71">
        <v>16</v>
      </c>
      <c r="Q2" s="70">
        <v>17</v>
      </c>
      <c r="R2" s="71">
        <v>18</v>
      </c>
      <c r="S2" s="70">
        <v>19</v>
      </c>
      <c r="T2" s="71">
        <v>20</v>
      </c>
      <c r="U2" s="70">
        <v>21</v>
      </c>
      <c r="V2" s="71">
        <v>22</v>
      </c>
      <c r="W2" s="70">
        <v>23</v>
      </c>
    </row>
    <row r="3" spans="1:24" ht="26.25" x14ac:dyDescent="0.2">
      <c r="A3" s="34"/>
      <c r="B3" s="72"/>
      <c r="C3" s="76">
        <f>IF(COUNTIF(C7:C362,"Fehler")&gt;0,"Fehler",COUNTIF(C7:C362,3))</f>
        <v>80</v>
      </c>
      <c r="D3" s="88">
        <f>IF(COUNTIF(D7:D362,"Fehler")&gt;0,"Fehler",COUNTIF(D7:D362,1))</f>
        <v>82</v>
      </c>
      <c r="E3" s="79">
        <f t="shared" ref="E3:J3" si="0">COUNTIF(E7:E362,1)</f>
        <v>45</v>
      </c>
      <c r="F3" s="79">
        <f t="shared" si="0"/>
        <v>73</v>
      </c>
      <c r="G3" s="79">
        <f t="shared" si="0"/>
        <v>97</v>
      </c>
      <c r="H3" s="79">
        <f t="shared" si="0"/>
        <v>159</v>
      </c>
      <c r="I3" s="79">
        <f t="shared" si="0"/>
        <v>170</v>
      </c>
      <c r="J3" s="79">
        <f t="shared" si="0"/>
        <v>331</v>
      </c>
      <c r="K3" s="133" t="s">
        <v>11</v>
      </c>
      <c r="L3" s="134"/>
      <c r="M3" s="134"/>
      <c r="N3" s="135"/>
      <c r="O3" s="139" t="s">
        <v>12</v>
      </c>
      <c r="P3" s="140"/>
      <c r="Q3" s="141"/>
      <c r="R3" s="124" t="s">
        <v>14</v>
      </c>
      <c r="S3" s="125"/>
      <c r="T3" s="126"/>
      <c r="U3" s="127" t="s">
        <v>16</v>
      </c>
      <c r="V3" s="128"/>
      <c r="W3" s="129"/>
      <c r="X3" s="57"/>
    </row>
    <row r="4" spans="1:24" ht="32.25" hidden="1" customHeight="1" x14ac:dyDescent="0.2">
      <c r="A4" s="31"/>
      <c r="B4" s="73"/>
      <c r="C4" s="130" t="s">
        <v>24</v>
      </c>
      <c r="D4" s="132" t="s">
        <v>25</v>
      </c>
      <c r="E4" s="80"/>
      <c r="F4" s="80"/>
      <c r="G4" s="81" t="s">
        <v>3</v>
      </c>
      <c r="H4" s="82" t="s">
        <v>4</v>
      </c>
      <c r="I4" s="83" t="s">
        <v>1</v>
      </c>
      <c r="J4" s="84" t="s">
        <v>2</v>
      </c>
      <c r="K4" s="136"/>
      <c r="L4" s="137"/>
      <c r="M4" s="137"/>
      <c r="N4" s="138"/>
      <c r="O4" s="7"/>
      <c r="P4" s="7"/>
      <c r="Q4" s="8"/>
      <c r="R4" s="12"/>
      <c r="S4" s="13"/>
      <c r="T4" s="24"/>
      <c r="U4" s="26"/>
      <c r="V4" s="27"/>
      <c r="W4" s="77"/>
      <c r="X4" s="57"/>
    </row>
    <row r="5" spans="1:24" ht="30" hidden="1" customHeight="1" x14ac:dyDescent="0.2">
      <c r="A5" s="35"/>
      <c r="B5" s="74"/>
      <c r="C5" s="131"/>
      <c r="D5" s="132"/>
      <c r="E5" s="80"/>
      <c r="F5" s="80"/>
      <c r="G5" s="81">
        <v>0.73</v>
      </c>
      <c r="H5" s="82">
        <v>0.1</v>
      </c>
      <c r="I5" s="83">
        <v>0.5</v>
      </c>
      <c r="J5" s="85">
        <f>V7</f>
        <v>2732.2735056724264</v>
      </c>
      <c r="K5" s="17"/>
      <c r="L5" s="20"/>
      <c r="M5" s="20"/>
      <c r="N5" s="5"/>
      <c r="O5" s="7"/>
      <c r="P5" s="7"/>
      <c r="Q5" s="8"/>
      <c r="R5" s="12"/>
      <c r="S5" s="13"/>
      <c r="T5" s="24"/>
      <c r="U5" s="28"/>
      <c r="V5" s="29"/>
      <c r="W5" s="78"/>
      <c r="X5" s="57"/>
    </row>
    <row r="6" spans="1:24" ht="90" customHeight="1" x14ac:dyDescent="0.2">
      <c r="A6" s="1" t="s">
        <v>30</v>
      </c>
      <c r="B6" s="2" t="s">
        <v>29</v>
      </c>
      <c r="C6" s="75" t="s">
        <v>5</v>
      </c>
      <c r="D6" s="86" t="s">
        <v>6</v>
      </c>
      <c r="E6" s="86" t="s">
        <v>8</v>
      </c>
      <c r="F6" s="86" t="s">
        <v>9</v>
      </c>
      <c r="G6" s="86" t="s">
        <v>7</v>
      </c>
      <c r="H6" s="87" t="s">
        <v>0</v>
      </c>
      <c r="I6" s="87" t="s">
        <v>1</v>
      </c>
      <c r="J6" s="86" t="s">
        <v>10</v>
      </c>
      <c r="K6" s="18" t="s">
        <v>18</v>
      </c>
      <c r="L6" s="21" t="s">
        <v>17</v>
      </c>
      <c r="M6" s="21" t="s">
        <v>26</v>
      </c>
      <c r="N6" s="6" t="s">
        <v>31</v>
      </c>
      <c r="O6" s="9" t="s">
        <v>19</v>
      </c>
      <c r="P6" s="10" t="s">
        <v>20</v>
      </c>
      <c r="Q6" s="11" t="s">
        <v>13</v>
      </c>
      <c r="R6" s="14" t="s">
        <v>21</v>
      </c>
      <c r="S6" s="15" t="s">
        <v>22</v>
      </c>
      <c r="T6" s="25" t="s">
        <v>15</v>
      </c>
      <c r="U6" s="30" t="s">
        <v>23</v>
      </c>
      <c r="V6" s="33" t="s">
        <v>27</v>
      </c>
      <c r="W6" s="64" t="s">
        <v>28</v>
      </c>
      <c r="X6" s="57"/>
    </row>
    <row r="7" spans="1:24" x14ac:dyDescent="0.2">
      <c r="A7" s="42">
        <v>1</v>
      </c>
      <c r="B7" s="43" t="s">
        <v>32</v>
      </c>
      <c r="C7" s="32">
        <v>3</v>
      </c>
      <c r="D7" s="32">
        <v>1</v>
      </c>
      <c r="E7" s="32">
        <v>0</v>
      </c>
      <c r="F7" s="32">
        <v>1</v>
      </c>
      <c r="G7" s="32">
        <v>1</v>
      </c>
      <c r="H7" s="32">
        <v>0</v>
      </c>
      <c r="I7" s="32">
        <v>1</v>
      </c>
      <c r="J7" s="32">
        <v>1</v>
      </c>
      <c r="K7" s="36">
        <v>8901.6631349593954</v>
      </c>
      <c r="L7" s="37">
        <v>3812</v>
      </c>
      <c r="M7" s="37">
        <v>549601.11011381797</v>
      </c>
      <c r="N7" s="38">
        <v>0.9831460674157303</v>
      </c>
      <c r="O7" s="45">
        <v>163</v>
      </c>
      <c r="P7" s="46">
        <v>3765</v>
      </c>
      <c r="Q7" s="47">
        <v>4.3293492695883132E-2</v>
      </c>
      <c r="R7" s="51">
        <v>3743</v>
      </c>
      <c r="S7" s="52">
        <v>6377</v>
      </c>
      <c r="T7" s="53">
        <v>0.58695311274894146</v>
      </c>
      <c r="U7" s="58">
        <v>12939.914031918666</v>
      </c>
      <c r="V7" s="62">
        <v>2732.2735056724264</v>
      </c>
      <c r="W7" s="59">
        <v>1</v>
      </c>
      <c r="X7" s="57"/>
    </row>
    <row r="8" spans="1:24" x14ac:dyDescent="0.2">
      <c r="A8" s="31">
        <v>2</v>
      </c>
      <c r="B8" s="44" t="s">
        <v>33</v>
      </c>
      <c r="C8" s="32">
        <v>3</v>
      </c>
      <c r="D8" s="32">
        <v>1</v>
      </c>
      <c r="E8" s="32">
        <v>1</v>
      </c>
      <c r="F8" s="32">
        <v>0</v>
      </c>
      <c r="G8" s="32">
        <v>1</v>
      </c>
      <c r="H8" s="32">
        <v>1</v>
      </c>
      <c r="I8" s="32">
        <v>0</v>
      </c>
      <c r="J8" s="32">
        <v>1</v>
      </c>
      <c r="K8" s="39">
        <v>1386.0031958333395</v>
      </c>
      <c r="L8" s="40">
        <v>8939</v>
      </c>
      <c r="M8" s="40">
        <v>131041.45311065351</v>
      </c>
      <c r="N8" s="41">
        <v>0.81741573033707859</v>
      </c>
      <c r="O8" s="48">
        <v>3614</v>
      </c>
      <c r="P8" s="49">
        <v>4378</v>
      </c>
      <c r="Q8" s="50">
        <v>0.82549109182275016</v>
      </c>
      <c r="R8" s="54">
        <v>844</v>
      </c>
      <c r="S8" s="55">
        <v>2678</v>
      </c>
      <c r="T8" s="56">
        <v>0.31516056758775207</v>
      </c>
      <c r="U8" s="60">
        <v>29992.261486458865</v>
      </c>
      <c r="V8" s="63">
        <v>2732.2735056724264</v>
      </c>
      <c r="W8" s="61">
        <v>1</v>
      </c>
      <c r="X8" s="57"/>
    </row>
    <row r="9" spans="1:24" x14ac:dyDescent="0.2">
      <c r="A9" s="31">
        <v>3</v>
      </c>
      <c r="B9" s="44" t="s">
        <v>34</v>
      </c>
      <c r="C9" s="32">
        <v>1</v>
      </c>
      <c r="D9" s="32">
        <v>0</v>
      </c>
      <c r="E9" s="32">
        <v>0</v>
      </c>
      <c r="F9" s="32">
        <v>0</v>
      </c>
      <c r="G9" s="32">
        <v>0</v>
      </c>
      <c r="H9" s="32">
        <v>1</v>
      </c>
      <c r="I9" s="32">
        <v>1</v>
      </c>
      <c r="J9" s="32">
        <v>1</v>
      </c>
      <c r="K9" s="39">
        <v>1337.4841275018066</v>
      </c>
      <c r="L9" s="40">
        <v>3367</v>
      </c>
      <c r="M9" s="40">
        <v>77608.661793462059</v>
      </c>
      <c r="N9" s="41">
        <v>0.7247191011235955</v>
      </c>
      <c r="O9" s="48">
        <v>522</v>
      </c>
      <c r="P9" s="49">
        <v>2997</v>
      </c>
      <c r="Q9" s="50">
        <v>0.17417417417417416</v>
      </c>
      <c r="R9" s="54">
        <v>2561</v>
      </c>
      <c r="S9" s="55">
        <v>5047</v>
      </c>
      <c r="T9" s="56">
        <v>0.50743015652863088</v>
      </c>
      <c r="U9" s="60">
        <v>12764.170701331719</v>
      </c>
      <c r="V9" s="63">
        <v>2732.2735056724264</v>
      </c>
      <c r="W9" s="61">
        <v>1</v>
      </c>
      <c r="X9" s="57"/>
    </row>
    <row r="10" spans="1:24" x14ac:dyDescent="0.2">
      <c r="A10" s="31">
        <v>4</v>
      </c>
      <c r="B10" s="44" t="s">
        <v>35</v>
      </c>
      <c r="C10" s="32">
        <v>1</v>
      </c>
      <c r="D10" s="32">
        <v>0</v>
      </c>
      <c r="E10" s="32">
        <v>0</v>
      </c>
      <c r="F10" s="32">
        <v>0</v>
      </c>
      <c r="G10" s="32">
        <v>0</v>
      </c>
      <c r="H10" s="32">
        <v>1</v>
      </c>
      <c r="I10" s="32">
        <v>0</v>
      </c>
      <c r="J10" s="32">
        <v>1</v>
      </c>
      <c r="K10" s="39">
        <v>595.9806976417434</v>
      </c>
      <c r="L10" s="40">
        <v>1467</v>
      </c>
      <c r="M10" s="40">
        <v>22826.916550589525</v>
      </c>
      <c r="N10" s="41">
        <v>0.45786516853932585</v>
      </c>
      <c r="O10" s="48">
        <v>371</v>
      </c>
      <c r="P10" s="49">
        <v>1322</v>
      </c>
      <c r="Q10" s="50">
        <v>0.2806354009077156</v>
      </c>
      <c r="R10" s="54">
        <v>977</v>
      </c>
      <c r="S10" s="55">
        <v>3535</v>
      </c>
      <c r="T10" s="56">
        <v>0.27637906647807636</v>
      </c>
      <c r="U10" s="60">
        <v>8537.3501734596284</v>
      </c>
      <c r="V10" s="63">
        <v>2732.2735056724264</v>
      </c>
      <c r="W10" s="61">
        <v>1</v>
      </c>
      <c r="X10" s="57"/>
    </row>
    <row r="11" spans="1:24" x14ac:dyDescent="0.2">
      <c r="A11" s="31">
        <v>5</v>
      </c>
      <c r="B11" s="44" t="s">
        <v>327</v>
      </c>
      <c r="C11" s="32">
        <v>1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1</v>
      </c>
      <c r="J11" s="32">
        <v>1</v>
      </c>
      <c r="K11" s="39">
        <v>564.86426639818853</v>
      </c>
      <c r="L11" s="40">
        <v>1857</v>
      </c>
      <c r="M11" s="40">
        <v>24341.652254217825</v>
      </c>
      <c r="N11" s="41">
        <v>0.4747191011235955</v>
      </c>
      <c r="O11" s="48"/>
      <c r="P11" s="49">
        <v>1602</v>
      </c>
      <c r="Q11" s="50"/>
      <c r="R11" s="54">
        <v>1602</v>
      </c>
      <c r="S11" s="55">
        <v>2144</v>
      </c>
      <c r="T11" s="56">
        <v>0.74720149253731338</v>
      </c>
      <c r="U11" s="60">
        <v>6344.5387535382588</v>
      </c>
      <c r="V11" s="63">
        <v>2732.2735056724264</v>
      </c>
      <c r="W11" s="61">
        <v>1</v>
      </c>
      <c r="X11" s="57"/>
    </row>
    <row r="12" spans="1:24" x14ac:dyDescent="0.2">
      <c r="A12" s="31">
        <v>6</v>
      </c>
      <c r="B12" s="44" t="s">
        <v>36</v>
      </c>
      <c r="C12" s="32">
        <v>1</v>
      </c>
      <c r="D12" s="32">
        <v>0</v>
      </c>
      <c r="E12" s="32">
        <v>0</v>
      </c>
      <c r="F12" s="32">
        <v>0</v>
      </c>
      <c r="G12" s="32">
        <v>0</v>
      </c>
      <c r="H12" s="32">
        <v>1</v>
      </c>
      <c r="I12" s="32">
        <v>0</v>
      </c>
      <c r="J12" s="32">
        <v>1</v>
      </c>
      <c r="K12" s="39">
        <v>129.55997632661021</v>
      </c>
      <c r="L12" s="40">
        <v>605</v>
      </c>
      <c r="M12" s="40">
        <v>3186.7540565252034</v>
      </c>
      <c r="N12" s="41">
        <v>0.2556179775280899</v>
      </c>
      <c r="O12" s="48">
        <v>142</v>
      </c>
      <c r="P12" s="49">
        <v>488</v>
      </c>
      <c r="Q12" s="50">
        <v>0.29098360655737704</v>
      </c>
      <c r="R12" s="54">
        <v>352</v>
      </c>
      <c r="S12" s="55">
        <v>1281</v>
      </c>
      <c r="T12" s="56">
        <v>0.27478532396565186</v>
      </c>
      <c r="U12" s="60">
        <v>8532.3930364691587</v>
      </c>
      <c r="V12" s="63">
        <v>2732.2735056724264</v>
      </c>
      <c r="W12" s="61">
        <v>1</v>
      </c>
      <c r="X12" s="57"/>
    </row>
    <row r="13" spans="1:24" x14ac:dyDescent="0.2">
      <c r="A13" s="31">
        <v>7</v>
      </c>
      <c r="B13" s="44" t="s">
        <v>37</v>
      </c>
      <c r="C13" s="32">
        <v>1</v>
      </c>
      <c r="D13" s="32">
        <v>0</v>
      </c>
      <c r="E13" s="32">
        <v>0</v>
      </c>
      <c r="F13" s="32">
        <v>0</v>
      </c>
      <c r="G13" s="32">
        <v>0</v>
      </c>
      <c r="H13" s="32">
        <v>1</v>
      </c>
      <c r="I13" s="32">
        <v>1</v>
      </c>
      <c r="J13" s="32">
        <v>1</v>
      </c>
      <c r="K13" s="39">
        <v>117.07456877895781</v>
      </c>
      <c r="L13" s="40">
        <v>2534</v>
      </c>
      <c r="M13" s="40">
        <v>5893.3993666821689</v>
      </c>
      <c r="N13" s="41">
        <v>0.29775280898876405</v>
      </c>
      <c r="O13" s="48">
        <v>278</v>
      </c>
      <c r="P13" s="49">
        <v>2432</v>
      </c>
      <c r="Q13" s="50">
        <v>0.11430921052631579</v>
      </c>
      <c r="R13" s="54">
        <v>2298</v>
      </c>
      <c r="S13" s="55">
        <v>4314</v>
      </c>
      <c r="T13" s="56">
        <v>0.53268428372739918</v>
      </c>
      <c r="U13" s="60">
        <v>6568.9671298332223</v>
      </c>
      <c r="V13" s="63">
        <v>2732.2735056724264</v>
      </c>
      <c r="W13" s="61">
        <v>1</v>
      </c>
      <c r="X13" s="57"/>
    </row>
    <row r="14" spans="1:24" x14ac:dyDescent="0.2">
      <c r="A14" s="31">
        <v>8</v>
      </c>
      <c r="B14" s="44" t="s">
        <v>38</v>
      </c>
      <c r="C14" s="32">
        <v>3</v>
      </c>
      <c r="D14" s="32">
        <v>1</v>
      </c>
      <c r="E14" s="32">
        <v>1</v>
      </c>
      <c r="F14" s="32">
        <v>0</v>
      </c>
      <c r="G14" s="32">
        <v>1</v>
      </c>
      <c r="H14" s="32">
        <v>1</v>
      </c>
      <c r="I14" s="32">
        <v>0</v>
      </c>
      <c r="J14" s="32">
        <v>1</v>
      </c>
      <c r="K14" s="39">
        <v>2640.6382701259117</v>
      </c>
      <c r="L14" s="40">
        <v>4426</v>
      </c>
      <c r="M14" s="40">
        <v>175676.88327264544</v>
      </c>
      <c r="N14" s="41">
        <v>0.87640449438202239</v>
      </c>
      <c r="O14" s="48">
        <v>484</v>
      </c>
      <c r="P14" s="49">
        <v>1854</v>
      </c>
      <c r="Q14" s="50">
        <v>0.26105717367853293</v>
      </c>
      <c r="R14" s="54">
        <v>1417</v>
      </c>
      <c r="S14" s="55">
        <v>3848</v>
      </c>
      <c r="T14" s="56">
        <v>0.36824324324324326</v>
      </c>
      <c r="U14" s="60">
        <v>27566.939318264413</v>
      </c>
      <c r="V14" s="63">
        <v>2732.2735056724264</v>
      </c>
      <c r="W14" s="61">
        <v>1</v>
      </c>
      <c r="X14" s="57"/>
    </row>
    <row r="15" spans="1:24" x14ac:dyDescent="0.2">
      <c r="A15" s="31">
        <v>9</v>
      </c>
      <c r="B15" s="44" t="s">
        <v>39</v>
      </c>
      <c r="C15" s="32">
        <v>1</v>
      </c>
      <c r="D15" s="32">
        <v>0</v>
      </c>
      <c r="E15" s="32">
        <v>0</v>
      </c>
      <c r="F15" s="32">
        <v>0</v>
      </c>
      <c r="G15" s="32">
        <v>0</v>
      </c>
      <c r="H15" s="32">
        <v>1</v>
      </c>
      <c r="I15" s="32">
        <v>0</v>
      </c>
      <c r="J15" s="32">
        <v>1</v>
      </c>
      <c r="K15" s="39">
        <v>286.77226972330624</v>
      </c>
      <c r="L15" s="40">
        <v>57751</v>
      </c>
      <c r="M15" s="40">
        <v>68915.499463001834</v>
      </c>
      <c r="N15" s="41">
        <v>0.7106741573033708</v>
      </c>
      <c r="O15" s="48">
        <v>13900</v>
      </c>
      <c r="P15" s="49">
        <v>48407</v>
      </c>
      <c r="Q15" s="50">
        <v>0.28714855289524244</v>
      </c>
      <c r="R15" s="54">
        <v>35704</v>
      </c>
      <c r="S15" s="55">
        <v>248100</v>
      </c>
      <c r="T15" s="56">
        <v>0.14390971382507053</v>
      </c>
      <c r="U15" s="60">
        <v>6068.3528000267106</v>
      </c>
      <c r="V15" s="63">
        <v>2732.2735056724264</v>
      </c>
      <c r="W15" s="61">
        <v>1</v>
      </c>
      <c r="X15" s="57"/>
    </row>
    <row r="16" spans="1:24" x14ac:dyDescent="0.2">
      <c r="A16" s="31">
        <v>10</v>
      </c>
      <c r="B16" s="44" t="s">
        <v>40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9">
        <v>-48.130433403720211</v>
      </c>
      <c r="L16" s="40">
        <v>4491</v>
      </c>
      <c r="M16" s="40">
        <v>-3225.4573227308542</v>
      </c>
      <c r="N16" s="41">
        <v>0.18820224719101122</v>
      </c>
      <c r="O16" s="48">
        <v>243</v>
      </c>
      <c r="P16" s="49">
        <v>4319</v>
      </c>
      <c r="Q16" s="50">
        <v>5.6263023848112992E-2</v>
      </c>
      <c r="R16" s="54">
        <v>4088</v>
      </c>
      <c r="S16" s="55">
        <v>42477</v>
      </c>
      <c r="T16" s="56">
        <v>9.6240318289898069E-2</v>
      </c>
      <c r="U16" s="60">
        <v>1556.5004307872798</v>
      </c>
      <c r="V16" s="63">
        <v>2732.2735056724264</v>
      </c>
      <c r="W16" s="61">
        <v>0</v>
      </c>
      <c r="X16" s="57"/>
    </row>
    <row r="17" spans="1:24" x14ac:dyDescent="0.2">
      <c r="A17" s="31">
        <v>11</v>
      </c>
      <c r="B17" s="44" t="s">
        <v>41</v>
      </c>
      <c r="C17" s="32">
        <v>1</v>
      </c>
      <c r="D17" s="32">
        <v>0</v>
      </c>
      <c r="E17" s="32">
        <v>0</v>
      </c>
      <c r="F17" s="32">
        <v>0</v>
      </c>
      <c r="G17" s="32">
        <v>0</v>
      </c>
      <c r="H17" s="32">
        <v>1</v>
      </c>
      <c r="I17" s="32">
        <v>0</v>
      </c>
      <c r="J17" s="32">
        <v>1</v>
      </c>
      <c r="K17" s="39">
        <v>230.94756345313544</v>
      </c>
      <c r="L17" s="40">
        <v>8520</v>
      </c>
      <c r="M17" s="40">
        <v>21317.348348077652</v>
      </c>
      <c r="N17" s="41">
        <v>0.44662921348314605</v>
      </c>
      <c r="O17" s="48">
        <v>872</v>
      </c>
      <c r="P17" s="49">
        <v>7849</v>
      </c>
      <c r="Q17" s="50">
        <v>0.11109695502611798</v>
      </c>
      <c r="R17" s="54">
        <v>7214</v>
      </c>
      <c r="S17" s="55">
        <v>30665</v>
      </c>
      <c r="T17" s="56">
        <v>0.23525191586499267</v>
      </c>
      <c r="U17" s="60">
        <v>6293.2981943783643</v>
      </c>
      <c r="V17" s="63">
        <v>2732.2735056724264</v>
      </c>
      <c r="W17" s="61">
        <v>1</v>
      </c>
      <c r="X17" s="57"/>
    </row>
    <row r="18" spans="1:24" x14ac:dyDescent="0.2">
      <c r="A18" s="31">
        <v>12</v>
      </c>
      <c r="B18" s="44" t="s">
        <v>42</v>
      </c>
      <c r="C18" s="32">
        <v>1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1</v>
      </c>
      <c r="K18" s="39">
        <v>79.947305209612765</v>
      </c>
      <c r="L18" s="40">
        <v>11772</v>
      </c>
      <c r="M18" s="40">
        <v>8674.1905095636521</v>
      </c>
      <c r="N18" s="41">
        <v>0.33146067415730335</v>
      </c>
      <c r="O18" s="48">
        <v>309</v>
      </c>
      <c r="P18" s="49">
        <v>10935</v>
      </c>
      <c r="Q18" s="50">
        <v>2.8257887517146776E-2</v>
      </c>
      <c r="R18" s="54">
        <v>10686</v>
      </c>
      <c r="S18" s="55">
        <v>55246</v>
      </c>
      <c r="T18" s="56">
        <v>0.19342576838142128</v>
      </c>
      <c r="U18" s="60">
        <v>4304.4223113415519</v>
      </c>
      <c r="V18" s="63">
        <v>2732.2735056724264</v>
      </c>
      <c r="W18" s="61">
        <v>1</v>
      </c>
      <c r="X18" s="57"/>
    </row>
    <row r="19" spans="1:24" x14ac:dyDescent="0.2">
      <c r="A19" s="31">
        <v>13</v>
      </c>
      <c r="B19" s="44" t="s">
        <v>43</v>
      </c>
      <c r="C19" s="32">
        <v>1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1</v>
      </c>
      <c r="J19" s="32">
        <v>1</v>
      </c>
      <c r="K19" s="39">
        <v>3.4732492959582864</v>
      </c>
      <c r="L19" s="40">
        <v>1530</v>
      </c>
      <c r="M19" s="40">
        <v>135.85689098447799</v>
      </c>
      <c r="N19" s="41">
        <v>0.22752808988764045</v>
      </c>
      <c r="O19" s="48">
        <v>30</v>
      </c>
      <c r="P19" s="49">
        <v>1472</v>
      </c>
      <c r="Q19" s="50">
        <v>2.0380434782608696E-2</v>
      </c>
      <c r="R19" s="54">
        <v>1449</v>
      </c>
      <c r="S19" s="55">
        <v>2218</v>
      </c>
      <c r="T19" s="56">
        <v>0.65329125338142469</v>
      </c>
      <c r="U19" s="60">
        <v>4393.7381326815721</v>
      </c>
      <c r="V19" s="63">
        <v>2732.2735056724264</v>
      </c>
      <c r="W19" s="61">
        <v>1</v>
      </c>
      <c r="X19" s="57"/>
    </row>
    <row r="20" spans="1:24" x14ac:dyDescent="0.2">
      <c r="A20" s="31">
        <v>14</v>
      </c>
      <c r="B20" s="44" t="s">
        <v>328</v>
      </c>
      <c r="C20" s="32">
        <v>1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1</v>
      </c>
      <c r="K20" s="39">
        <v>6.1028246904565586</v>
      </c>
      <c r="L20" s="40">
        <v>6418</v>
      </c>
      <c r="M20" s="40">
        <v>488.91206094889873</v>
      </c>
      <c r="N20" s="41">
        <v>0.23314606741573032</v>
      </c>
      <c r="O20" s="48">
        <v>383</v>
      </c>
      <c r="P20" s="49">
        <v>6156</v>
      </c>
      <c r="Q20" s="50">
        <v>6.2215724496426247E-2</v>
      </c>
      <c r="R20" s="54">
        <v>5884</v>
      </c>
      <c r="S20" s="55">
        <v>15141</v>
      </c>
      <c r="T20" s="56">
        <v>0.38861369790634698</v>
      </c>
      <c r="U20" s="60">
        <v>3300.8400100431263</v>
      </c>
      <c r="V20" s="63">
        <v>2732.2735056724264</v>
      </c>
      <c r="W20" s="61">
        <v>1</v>
      </c>
      <c r="X20" s="57"/>
    </row>
    <row r="21" spans="1:24" x14ac:dyDescent="0.2">
      <c r="A21" s="31">
        <v>15</v>
      </c>
      <c r="B21" s="44" t="s">
        <v>44</v>
      </c>
      <c r="C21" s="32">
        <v>1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1</v>
      </c>
      <c r="K21" s="39">
        <v>230.52927968353796</v>
      </c>
      <c r="L21" s="40">
        <v>6296</v>
      </c>
      <c r="M21" s="40">
        <v>18291.88460467436</v>
      </c>
      <c r="N21" s="41">
        <v>0.42134831460674155</v>
      </c>
      <c r="O21" s="48">
        <v>257</v>
      </c>
      <c r="P21" s="49">
        <v>5865</v>
      </c>
      <c r="Q21" s="50">
        <v>4.3819266837169649E-2</v>
      </c>
      <c r="R21" s="54">
        <v>5691</v>
      </c>
      <c r="S21" s="55">
        <v>20601</v>
      </c>
      <c r="T21" s="56">
        <v>0.2762487257900102</v>
      </c>
      <c r="U21" s="60">
        <v>3804.1070094571096</v>
      </c>
      <c r="V21" s="63">
        <v>2732.2735056724264</v>
      </c>
      <c r="W21" s="61">
        <v>1</v>
      </c>
      <c r="X21" s="57"/>
    </row>
    <row r="22" spans="1:24" x14ac:dyDescent="0.2">
      <c r="A22" s="31">
        <v>16</v>
      </c>
      <c r="B22" s="44" t="s">
        <v>45</v>
      </c>
      <c r="C22" s="32">
        <v>1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1</v>
      </c>
      <c r="K22" s="39">
        <v>-78.059691713430013</v>
      </c>
      <c r="L22" s="40">
        <v>56854</v>
      </c>
      <c r="M22" s="40">
        <v>-18612.612867458429</v>
      </c>
      <c r="N22" s="41">
        <v>8.4269662921348312E-2</v>
      </c>
      <c r="O22" s="48">
        <v>31</v>
      </c>
      <c r="P22" s="49">
        <v>54974</v>
      </c>
      <c r="Q22" s="50">
        <v>5.6390293593335027E-4</v>
      </c>
      <c r="R22" s="54">
        <v>54953</v>
      </c>
      <c r="S22" s="55">
        <v>164429</v>
      </c>
      <c r="T22" s="56">
        <v>0.33420503682440444</v>
      </c>
      <c r="U22" s="60">
        <v>3612.2712236328925</v>
      </c>
      <c r="V22" s="63">
        <v>2732.2735056724264</v>
      </c>
      <c r="W22" s="61">
        <v>1</v>
      </c>
      <c r="X22" s="57"/>
    </row>
    <row r="23" spans="1:24" x14ac:dyDescent="0.2">
      <c r="A23" s="31">
        <v>17</v>
      </c>
      <c r="B23" s="44" t="s">
        <v>329</v>
      </c>
      <c r="C23" s="32">
        <v>1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1</v>
      </c>
      <c r="J23" s="32">
        <v>1</v>
      </c>
      <c r="K23" s="39">
        <v>18.406936947013165</v>
      </c>
      <c r="L23" s="40">
        <v>1677</v>
      </c>
      <c r="M23" s="40">
        <v>753.7859806818517</v>
      </c>
      <c r="N23" s="41">
        <v>0.23595505617977527</v>
      </c>
      <c r="O23" s="48">
        <v>2</v>
      </c>
      <c r="P23" s="49">
        <v>1378</v>
      </c>
      <c r="Q23" s="50">
        <v>1.4513788098693759E-3</v>
      </c>
      <c r="R23" s="54">
        <v>1376</v>
      </c>
      <c r="S23" s="55">
        <v>2546</v>
      </c>
      <c r="T23" s="56">
        <v>0.54045561665357422</v>
      </c>
      <c r="U23" s="60">
        <v>6361.8145673532235</v>
      </c>
      <c r="V23" s="63">
        <v>2732.2735056724264</v>
      </c>
      <c r="W23" s="61">
        <v>1</v>
      </c>
      <c r="X23" s="57"/>
    </row>
    <row r="24" spans="1:24" x14ac:dyDescent="0.2">
      <c r="A24" s="31">
        <v>18</v>
      </c>
      <c r="B24" s="44" t="s">
        <v>46</v>
      </c>
      <c r="C24" s="32">
        <v>1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1</v>
      </c>
      <c r="K24" s="39">
        <v>736.45018396792136</v>
      </c>
      <c r="L24" s="40">
        <v>6651</v>
      </c>
      <c r="M24" s="40">
        <v>60060.210351154514</v>
      </c>
      <c r="N24" s="41">
        <v>0.67696629213483139</v>
      </c>
      <c r="O24" s="48"/>
      <c r="P24" s="49">
        <v>46</v>
      </c>
      <c r="Q24" s="50"/>
      <c r="R24" s="54">
        <v>46</v>
      </c>
      <c r="S24" s="55">
        <v>115</v>
      </c>
      <c r="T24" s="56">
        <v>0.4</v>
      </c>
      <c r="U24" s="60">
        <v>33649.31125560707</v>
      </c>
      <c r="V24" s="63">
        <v>2732.2735056724264</v>
      </c>
      <c r="W24" s="61">
        <v>1</v>
      </c>
      <c r="X24" s="57"/>
    </row>
    <row r="25" spans="1:24" x14ac:dyDescent="0.2">
      <c r="A25" s="31">
        <v>19</v>
      </c>
      <c r="B25" s="44" t="s">
        <v>47</v>
      </c>
      <c r="C25" s="32">
        <v>1</v>
      </c>
      <c r="D25" s="32">
        <v>0</v>
      </c>
      <c r="E25" s="32">
        <v>0</v>
      </c>
      <c r="F25" s="32">
        <v>0</v>
      </c>
      <c r="G25" s="32">
        <v>1</v>
      </c>
      <c r="H25" s="32">
        <v>0</v>
      </c>
      <c r="I25" s="32">
        <v>0</v>
      </c>
      <c r="J25" s="32">
        <v>1</v>
      </c>
      <c r="K25" s="39">
        <v>1355.1163089291631</v>
      </c>
      <c r="L25" s="40">
        <v>17146</v>
      </c>
      <c r="M25" s="40">
        <v>177442.63651418322</v>
      </c>
      <c r="N25" s="41">
        <v>0.88202247191011229</v>
      </c>
      <c r="O25" s="48">
        <v>506</v>
      </c>
      <c r="P25" s="49">
        <v>8576</v>
      </c>
      <c r="Q25" s="50">
        <v>5.9001865671641791E-2</v>
      </c>
      <c r="R25" s="54">
        <v>8091</v>
      </c>
      <c r="S25" s="55">
        <v>42118</v>
      </c>
      <c r="T25" s="56">
        <v>0.19210313880051286</v>
      </c>
      <c r="U25" s="60">
        <v>18506.783884683238</v>
      </c>
      <c r="V25" s="63">
        <v>2732.2735056724264</v>
      </c>
      <c r="W25" s="61">
        <v>1</v>
      </c>
      <c r="X25" s="57"/>
    </row>
    <row r="26" spans="1:24" x14ac:dyDescent="0.2">
      <c r="A26" s="31">
        <v>20</v>
      </c>
      <c r="B26" s="44" t="s">
        <v>48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9">
        <v>1.0954017750530434</v>
      </c>
      <c r="L26" s="40">
        <v>81868</v>
      </c>
      <c r="M26" s="40">
        <v>313.42276007700394</v>
      </c>
      <c r="N26" s="41">
        <v>0.2303370786516854</v>
      </c>
      <c r="O26" s="48">
        <v>1479</v>
      </c>
      <c r="P26" s="49">
        <v>80964</v>
      </c>
      <c r="Q26" s="50">
        <v>1.8267378093967689E-2</v>
      </c>
      <c r="R26" s="54">
        <v>79759</v>
      </c>
      <c r="S26" s="55">
        <v>343885</v>
      </c>
      <c r="T26" s="56">
        <v>0.23193509458103725</v>
      </c>
      <c r="U26" s="60">
        <v>1593.5219373838188</v>
      </c>
      <c r="V26" s="63">
        <v>2732.2735056724264</v>
      </c>
      <c r="W26" s="61">
        <v>0</v>
      </c>
      <c r="X26" s="57"/>
    </row>
    <row r="27" spans="1:24" x14ac:dyDescent="0.2">
      <c r="A27" s="31">
        <v>21</v>
      </c>
      <c r="B27" s="44" t="s">
        <v>49</v>
      </c>
      <c r="C27" s="32">
        <v>1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1</v>
      </c>
      <c r="K27" s="39">
        <v>177.756661187302</v>
      </c>
      <c r="L27" s="40">
        <v>24108</v>
      </c>
      <c r="M27" s="40">
        <v>27599.834362173118</v>
      </c>
      <c r="N27" s="41">
        <v>0.5140449438202247</v>
      </c>
      <c r="O27" s="48">
        <v>1279</v>
      </c>
      <c r="P27" s="49">
        <v>21293</v>
      </c>
      <c r="Q27" s="50">
        <v>6.0066688583102427E-2</v>
      </c>
      <c r="R27" s="54">
        <v>20045</v>
      </c>
      <c r="S27" s="55">
        <v>128316</v>
      </c>
      <c r="T27" s="56">
        <v>0.15621590448580067</v>
      </c>
      <c r="U27" s="60">
        <v>4850.7887759248697</v>
      </c>
      <c r="V27" s="63">
        <v>2732.2735056724264</v>
      </c>
      <c r="W27" s="61">
        <v>1</v>
      </c>
      <c r="X27" s="57"/>
    </row>
    <row r="28" spans="1:24" x14ac:dyDescent="0.2">
      <c r="A28" s="31">
        <v>22</v>
      </c>
      <c r="B28" s="44" t="s">
        <v>374</v>
      </c>
      <c r="C28" s="32">
        <v>1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1</v>
      </c>
      <c r="K28" s="39">
        <v>-209.35125192961181</v>
      </c>
      <c r="L28" s="40">
        <v>1832</v>
      </c>
      <c r="M28" s="40">
        <v>-8960.6248847943789</v>
      </c>
      <c r="N28" s="41">
        <v>0.13202247191011235</v>
      </c>
      <c r="O28" s="48">
        <v>5</v>
      </c>
      <c r="P28" s="49">
        <v>1800</v>
      </c>
      <c r="Q28" s="50">
        <v>2.7777777777777779E-3</v>
      </c>
      <c r="R28" s="54">
        <v>1795</v>
      </c>
      <c r="S28" s="55">
        <v>4686</v>
      </c>
      <c r="T28" s="56">
        <v>0.38305591122492533</v>
      </c>
      <c r="U28" s="60">
        <v>3203.2114965761793</v>
      </c>
      <c r="V28" s="63">
        <v>2732.2735056724264</v>
      </c>
      <c r="W28" s="61">
        <v>1</v>
      </c>
      <c r="X28" s="57"/>
    </row>
    <row r="29" spans="1:24" x14ac:dyDescent="0.2">
      <c r="A29" s="31">
        <v>23</v>
      </c>
      <c r="B29" s="44" t="s">
        <v>50</v>
      </c>
      <c r="C29" s="32">
        <v>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1</v>
      </c>
      <c r="K29" s="39">
        <v>-228.64176619777786</v>
      </c>
      <c r="L29" s="40">
        <v>796</v>
      </c>
      <c r="M29" s="40">
        <v>-6450.7780593530961</v>
      </c>
      <c r="N29" s="41">
        <v>0.1544943820224719</v>
      </c>
      <c r="O29" s="48">
        <v>10</v>
      </c>
      <c r="P29" s="49">
        <v>727</v>
      </c>
      <c r="Q29" s="50">
        <v>1.3755158184319119E-2</v>
      </c>
      <c r="R29" s="54">
        <v>719</v>
      </c>
      <c r="S29" s="55">
        <v>3764</v>
      </c>
      <c r="T29" s="56">
        <v>0.19102019128586609</v>
      </c>
      <c r="U29" s="60">
        <v>3206.3344167578625</v>
      </c>
      <c r="V29" s="63">
        <v>2732.2735056724264</v>
      </c>
      <c r="W29" s="61">
        <v>1</v>
      </c>
      <c r="X29" s="57"/>
    </row>
    <row r="30" spans="1:24" x14ac:dyDescent="0.2">
      <c r="A30" s="31">
        <v>24</v>
      </c>
      <c r="B30" s="44" t="s">
        <v>51</v>
      </c>
      <c r="C30" s="32">
        <v>1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1</v>
      </c>
      <c r="K30" s="39">
        <v>-690.27522449215451</v>
      </c>
      <c r="L30" s="40">
        <v>73</v>
      </c>
      <c r="M30" s="40">
        <v>-5897.7141033608668</v>
      </c>
      <c r="N30" s="41">
        <v>0.1601123595505618</v>
      </c>
      <c r="O30" s="48">
        <v>5</v>
      </c>
      <c r="P30" s="49">
        <v>71</v>
      </c>
      <c r="Q30" s="50">
        <v>7.0422535211267609E-2</v>
      </c>
      <c r="R30" s="54">
        <v>67</v>
      </c>
      <c r="S30" s="55">
        <v>518</v>
      </c>
      <c r="T30" s="56">
        <v>0.12934362934362933</v>
      </c>
      <c r="U30" s="60">
        <v>5147.387133080897</v>
      </c>
      <c r="V30" s="63">
        <v>2732.2735056724264</v>
      </c>
      <c r="W30" s="61">
        <v>1</v>
      </c>
      <c r="X30" s="57"/>
    </row>
    <row r="31" spans="1:24" x14ac:dyDescent="0.2">
      <c r="A31" s="31">
        <v>25</v>
      </c>
      <c r="B31" s="44" t="s">
        <v>52</v>
      </c>
      <c r="C31" s="32">
        <v>1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1</v>
      </c>
      <c r="K31" s="39">
        <v>184.42593689573141</v>
      </c>
      <c r="L31" s="40">
        <v>37686</v>
      </c>
      <c r="M31" s="40">
        <v>35802.390098542819</v>
      </c>
      <c r="N31" s="41">
        <v>0.56741573033707859</v>
      </c>
      <c r="O31" s="48">
        <v>112</v>
      </c>
      <c r="P31" s="49">
        <v>31451</v>
      </c>
      <c r="Q31" s="50">
        <v>3.5610950367237926E-3</v>
      </c>
      <c r="R31" s="54">
        <v>31357</v>
      </c>
      <c r="S31" s="55">
        <v>154132</v>
      </c>
      <c r="T31" s="56">
        <v>0.20344250382788778</v>
      </c>
      <c r="U31" s="60">
        <v>7133.5015729414754</v>
      </c>
      <c r="V31" s="63">
        <v>2732.2735056724264</v>
      </c>
      <c r="W31" s="61">
        <v>1</v>
      </c>
      <c r="X31" s="57"/>
    </row>
    <row r="32" spans="1:24" x14ac:dyDescent="0.2">
      <c r="A32" s="31">
        <v>26</v>
      </c>
      <c r="B32" s="44" t="s">
        <v>53</v>
      </c>
      <c r="C32" s="32">
        <v>1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1</v>
      </c>
      <c r="K32" s="39">
        <v>-442.08038451235257</v>
      </c>
      <c r="L32" s="40">
        <v>806</v>
      </c>
      <c r="M32" s="40">
        <v>-12550.723624345137</v>
      </c>
      <c r="N32" s="41">
        <v>0.12078651685393257</v>
      </c>
      <c r="O32" s="48">
        <v>58</v>
      </c>
      <c r="P32" s="49">
        <v>771</v>
      </c>
      <c r="Q32" s="50">
        <v>7.5226977950713356E-2</v>
      </c>
      <c r="R32" s="54">
        <v>724</v>
      </c>
      <c r="S32" s="55">
        <v>1595</v>
      </c>
      <c r="T32" s="56">
        <v>0.45391849529780565</v>
      </c>
      <c r="U32" s="60">
        <v>4122.4719179090307</v>
      </c>
      <c r="V32" s="63">
        <v>2732.2735056724264</v>
      </c>
      <c r="W32" s="61">
        <v>1</v>
      </c>
      <c r="X32" s="57"/>
    </row>
    <row r="33" spans="1:24" x14ac:dyDescent="0.2">
      <c r="A33" s="31">
        <v>27</v>
      </c>
      <c r="B33" s="44" t="s">
        <v>54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9">
        <v>207.88225163663142</v>
      </c>
      <c r="L33" s="40">
        <v>2210</v>
      </c>
      <c r="M33" s="40">
        <v>9772.677090009156</v>
      </c>
      <c r="N33" s="41">
        <v>0.34269662921348315</v>
      </c>
      <c r="O33" s="48">
        <v>57</v>
      </c>
      <c r="P33" s="49">
        <v>2077</v>
      </c>
      <c r="Q33" s="50">
        <v>2.74434280211844E-2</v>
      </c>
      <c r="R33" s="54">
        <v>2023</v>
      </c>
      <c r="S33" s="55">
        <v>12493</v>
      </c>
      <c r="T33" s="56">
        <v>0.16193068118146162</v>
      </c>
      <c r="U33" s="60">
        <v>2027.8472501015574</v>
      </c>
      <c r="V33" s="63">
        <v>2732.2735056724264</v>
      </c>
      <c r="W33" s="61">
        <v>0</v>
      </c>
      <c r="X33" s="57"/>
    </row>
    <row r="34" spans="1:24" x14ac:dyDescent="0.2">
      <c r="A34" s="31">
        <v>28</v>
      </c>
      <c r="B34" s="44" t="s">
        <v>55</v>
      </c>
      <c r="C34" s="32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9">
        <v>54.551509108006286</v>
      </c>
      <c r="L34" s="40">
        <v>5413</v>
      </c>
      <c r="M34" s="40">
        <v>4013.523247856715</v>
      </c>
      <c r="N34" s="41">
        <v>0.27808988764044945</v>
      </c>
      <c r="O34" s="48">
        <v>68</v>
      </c>
      <c r="P34" s="49">
        <v>5237</v>
      </c>
      <c r="Q34" s="50">
        <v>1.2984533129654382E-2</v>
      </c>
      <c r="R34" s="54">
        <v>5185</v>
      </c>
      <c r="S34" s="55">
        <v>38027</v>
      </c>
      <c r="T34" s="56">
        <v>0.13635048781129197</v>
      </c>
      <c r="U34" s="60">
        <v>1599.4864373330245</v>
      </c>
      <c r="V34" s="63">
        <v>2732.2735056724264</v>
      </c>
      <c r="W34" s="61">
        <v>0</v>
      </c>
      <c r="X34" s="57"/>
    </row>
    <row r="35" spans="1:24" x14ac:dyDescent="0.2">
      <c r="A35" s="31">
        <v>29</v>
      </c>
      <c r="B35" s="44" t="s">
        <v>56</v>
      </c>
      <c r="C35" s="32">
        <v>3</v>
      </c>
      <c r="D35" s="32">
        <v>1</v>
      </c>
      <c r="E35" s="32">
        <v>1</v>
      </c>
      <c r="F35" s="32">
        <v>1</v>
      </c>
      <c r="G35" s="32">
        <v>1</v>
      </c>
      <c r="H35" s="32">
        <v>1</v>
      </c>
      <c r="I35" s="32">
        <v>1</v>
      </c>
      <c r="J35" s="32">
        <v>1</v>
      </c>
      <c r="K35" s="39">
        <v>1908.3985188028041</v>
      </c>
      <c r="L35" s="40">
        <v>4264</v>
      </c>
      <c r="M35" s="40">
        <v>124617.10814173588</v>
      </c>
      <c r="N35" s="41">
        <v>0.8089887640449438</v>
      </c>
      <c r="O35" s="48">
        <v>1382</v>
      </c>
      <c r="P35" s="49">
        <v>4097</v>
      </c>
      <c r="Q35" s="50">
        <v>0.33731999023675863</v>
      </c>
      <c r="R35" s="54">
        <v>3625</v>
      </c>
      <c r="S35" s="55">
        <v>5372</v>
      </c>
      <c r="T35" s="56">
        <v>0.67479523454951595</v>
      </c>
      <c r="U35" s="60">
        <v>11810.07667541232</v>
      </c>
      <c r="V35" s="63">
        <v>2732.2735056724264</v>
      </c>
      <c r="W35" s="61">
        <v>1</v>
      </c>
      <c r="X35" s="57"/>
    </row>
    <row r="36" spans="1:24" x14ac:dyDescent="0.2">
      <c r="A36" s="31">
        <v>30</v>
      </c>
      <c r="B36" s="44" t="s">
        <v>57</v>
      </c>
      <c r="C36" s="32">
        <v>3</v>
      </c>
      <c r="D36" s="32">
        <v>1</v>
      </c>
      <c r="E36" s="32">
        <v>1</v>
      </c>
      <c r="F36" s="32">
        <v>1</v>
      </c>
      <c r="G36" s="32">
        <v>1</v>
      </c>
      <c r="H36" s="32">
        <v>1</v>
      </c>
      <c r="I36" s="32">
        <v>1</v>
      </c>
      <c r="J36" s="32">
        <v>1</v>
      </c>
      <c r="K36" s="39">
        <v>2188.3680509702767</v>
      </c>
      <c r="L36" s="40">
        <v>30032</v>
      </c>
      <c r="M36" s="40">
        <v>379238.56389675307</v>
      </c>
      <c r="N36" s="41">
        <v>0.9606741573033708</v>
      </c>
      <c r="O36" s="48">
        <v>10902</v>
      </c>
      <c r="P36" s="49">
        <v>28996</v>
      </c>
      <c r="Q36" s="50">
        <v>0.37598289419230241</v>
      </c>
      <c r="R36" s="54">
        <v>24803</v>
      </c>
      <c r="S36" s="55">
        <v>32970</v>
      </c>
      <c r="T36" s="56">
        <v>0.75228996057021535</v>
      </c>
      <c r="U36" s="60">
        <v>11760.274881655399</v>
      </c>
      <c r="V36" s="63">
        <v>2732.2735056724264</v>
      </c>
      <c r="W36" s="61">
        <v>1</v>
      </c>
      <c r="X36" s="57"/>
    </row>
    <row r="37" spans="1:24" ht="25.5" x14ac:dyDescent="0.2">
      <c r="A37" s="31">
        <v>31</v>
      </c>
      <c r="B37" s="44" t="s">
        <v>58</v>
      </c>
      <c r="C37" s="32">
        <v>3</v>
      </c>
      <c r="D37" s="32">
        <v>1</v>
      </c>
      <c r="E37" s="32">
        <v>1</v>
      </c>
      <c r="F37" s="32">
        <v>1</v>
      </c>
      <c r="G37" s="32">
        <v>1</v>
      </c>
      <c r="H37" s="32">
        <v>1</v>
      </c>
      <c r="I37" s="32">
        <v>1</v>
      </c>
      <c r="J37" s="32">
        <v>1</v>
      </c>
      <c r="K37" s="39">
        <v>2420.7455119814726</v>
      </c>
      <c r="L37" s="40">
        <v>10671</v>
      </c>
      <c r="M37" s="40">
        <v>250064.30026145224</v>
      </c>
      <c r="N37" s="41">
        <v>0.9157303370786517</v>
      </c>
      <c r="O37" s="48">
        <v>4903</v>
      </c>
      <c r="P37" s="49">
        <v>10013</v>
      </c>
      <c r="Q37" s="50">
        <v>0.48966343753120944</v>
      </c>
      <c r="R37" s="54">
        <v>8356</v>
      </c>
      <c r="S37" s="55">
        <v>11427</v>
      </c>
      <c r="T37" s="56">
        <v>0.73125054695020564</v>
      </c>
      <c r="U37" s="60">
        <v>14557.112670678976</v>
      </c>
      <c r="V37" s="63">
        <v>2732.2735056724264</v>
      </c>
      <c r="W37" s="61">
        <v>1</v>
      </c>
      <c r="X37" s="57"/>
    </row>
    <row r="38" spans="1:24" ht="25.5" x14ac:dyDescent="0.2">
      <c r="A38" s="31">
        <v>32</v>
      </c>
      <c r="B38" s="44" t="s">
        <v>59</v>
      </c>
      <c r="C38" s="32">
        <v>3</v>
      </c>
      <c r="D38" s="32">
        <v>1</v>
      </c>
      <c r="E38" s="32">
        <v>1</v>
      </c>
      <c r="F38" s="32">
        <v>1</v>
      </c>
      <c r="G38" s="32">
        <v>1</v>
      </c>
      <c r="H38" s="32">
        <v>1</v>
      </c>
      <c r="I38" s="32">
        <v>1</v>
      </c>
      <c r="J38" s="32">
        <v>1</v>
      </c>
      <c r="K38" s="39">
        <v>3220.7049066987515</v>
      </c>
      <c r="L38" s="40">
        <v>2555</v>
      </c>
      <c r="M38" s="40">
        <v>162796.99611898669</v>
      </c>
      <c r="N38" s="41">
        <v>0.86235955056179769</v>
      </c>
      <c r="O38" s="48">
        <v>539</v>
      </c>
      <c r="P38" s="49">
        <v>2360</v>
      </c>
      <c r="Q38" s="50">
        <v>0.22838983050847458</v>
      </c>
      <c r="R38" s="54">
        <v>2126</v>
      </c>
      <c r="S38" s="55">
        <v>3763</v>
      </c>
      <c r="T38" s="56">
        <v>0.56497475418549026</v>
      </c>
      <c r="U38" s="60">
        <v>15056.684554158099</v>
      </c>
      <c r="V38" s="63">
        <v>2732.2735056724264</v>
      </c>
      <c r="W38" s="61">
        <v>1</v>
      </c>
      <c r="X38" s="57"/>
    </row>
    <row r="39" spans="1:24" x14ac:dyDescent="0.2">
      <c r="A39" s="31">
        <v>33</v>
      </c>
      <c r="B39" s="44" t="s">
        <v>60</v>
      </c>
      <c r="C39" s="32">
        <v>1</v>
      </c>
      <c r="D39" s="32">
        <v>0</v>
      </c>
      <c r="E39" s="32">
        <v>0</v>
      </c>
      <c r="F39" s="32">
        <v>0</v>
      </c>
      <c r="G39" s="32">
        <v>0</v>
      </c>
      <c r="H39" s="32">
        <v>1</v>
      </c>
      <c r="I39" s="32">
        <v>1</v>
      </c>
      <c r="J39" s="32">
        <v>1</v>
      </c>
      <c r="K39" s="39">
        <v>230.4424946960718</v>
      </c>
      <c r="L39" s="40">
        <v>7029</v>
      </c>
      <c r="M39" s="40">
        <v>19320.098656314734</v>
      </c>
      <c r="N39" s="41">
        <v>0.43258426966292135</v>
      </c>
      <c r="O39" s="48">
        <v>1007</v>
      </c>
      <c r="P39" s="49">
        <v>6901</v>
      </c>
      <c r="Q39" s="50">
        <v>0.14592088103173453</v>
      </c>
      <c r="R39" s="54">
        <v>6573</v>
      </c>
      <c r="S39" s="55">
        <v>11705</v>
      </c>
      <c r="T39" s="56">
        <v>0.56155489107219136</v>
      </c>
      <c r="U39" s="60">
        <v>4770.355425373079</v>
      </c>
      <c r="V39" s="63">
        <v>2732.2735056724264</v>
      </c>
      <c r="W39" s="61">
        <v>1</v>
      </c>
      <c r="X39" s="57"/>
    </row>
    <row r="40" spans="1:24" x14ac:dyDescent="0.2">
      <c r="A40" s="31">
        <v>34</v>
      </c>
      <c r="B40" s="44" t="s">
        <v>61</v>
      </c>
      <c r="C40" s="32">
        <v>1</v>
      </c>
      <c r="D40" s="32">
        <v>0</v>
      </c>
      <c r="E40" s="32">
        <v>0</v>
      </c>
      <c r="F40" s="32">
        <v>0</v>
      </c>
      <c r="G40" s="32">
        <v>0</v>
      </c>
      <c r="H40" s="32">
        <v>1</v>
      </c>
      <c r="I40" s="32">
        <v>1</v>
      </c>
      <c r="J40" s="32">
        <v>1</v>
      </c>
      <c r="K40" s="39">
        <v>-231.10293961421854</v>
      </c>
      <c r="L40" s="40">
        <v>23722</v>
      </c>
      <c r="M40" s="40">
        <v>-35594.354421198019</v>
      </c>
      <c r="N40" s="41">
        <v>3.3707865168539325E-2</v>
      </c>
      <c r="O40" s="48">
        <v>2985</v>
      </c>
      <c r="P40" s="49">
        <v>23371</v>
      </c>
      <c r="Q40" s="50">
        <v>0.12772239099738994</v>
      </c>
      <c r="R40" s="54">
        <v>22051</v>
      </c>
      <c r="S40" s="55">
        <v>43914</v>
      </c>
      <c r="T40" s="56">
        <v>0.50214054743362024</v>
      </c>
      <c r="U40" s="60">
        <v>4687.3448391857719</v>
      </c>
      <c r="V40" s="63">
        <v>2732.2735056724264</v>
      </c>
      <c r="W40" s="61">
        <v>1</v>
      </c>
      <c r="X40" s="57"/>
    </row>
    <row r="41" spans="1:24" x14ac:dyDescent="0.2">
      <c r="A41" s="31">
        <v>35</v>
      </c>
      <c r="B41" s="44" t="s">
        <v>62</v>
      </c>
      <c r="C41" s="32">
        <v>3</v>
      </c>
      <c r="D41" s="32">
        <v>1</v>
      </c>
      <c r="E41" s="32">
        <v>1</v>
      </c>
      <c r="F41" s="32">
        <v>1</v>
      </c>
      <c r="G41" s="32">
        <v>1</v>
      </c>
      <c r="H41" s="32">
        <v>1</v>
      </c>
      <c r="I41" s="32">
        <v>1</v>
      </c>
      <c r="J41" s="32">
        <v>1</v>
      </c>
      <c r="K41" s="39">
        <v>2212.8166529388709</v>
      </c>
      <c r="L41" s="40">
        <v>34025</v>
      </c>
      <c r="M41" s="40">
        <v>408173.21112769033</v>
      </c>
      <c r="N41" s="41">
        <v>0.9634831460674157</v>
      </c>
      <c r="O41" s="48">
        <v>6598</v>
      </c>
      <c r="P41" s="49">
        <v>33581</v>
      </c>
      <c r="Q41" s="50">
        <v>0.19648015246716893</v>
      </c>
      <c r="R41" s="54">
        <v>32296</v>
      </c>
      <c r="S41" s="55">
        <v>39885</v>
      </c>
      <c r="T41" s="56">
        <v>0.80972796790773471</v>
      </c>
      <c r="U41" s="60">
        <v>7820.6927683067297</v>
      </c>
      <c r="V41" s="63">
        <v>2732.2735056724264</v>
      </c>
      <c r="W41" s="61">
        <v>1</v>
      </c>
      <c r="X41" s="57"/>
    </row>
    <row r="42" spans="1:24" x14ac:dyDescent="0.2">
      <c r="A42" s="31">
        <v>36</v>
      </c>
      <c r="B42" s="44" t="s">
        <v>63</v>
      </c>
      <c r="C42" s="32">
        <v>1</v>
      </c>
      <c r="D42" s="32">
        <v>0</v>
      </c>
      <c r="E42" s="32">
        <v>0</v>
      </c>
      <c r="F42" s="32">
        <v>0</v>
      </c>
      <c r="G42" s="32">
        <v>0</v>
      </c>
      <c r="H42" s="32">
        <v>1</v>
      </c>
      <c r="I42" s="32">
        <v>1</v>
      </c>
      <c r="J42" s="32">
        <v>1</v>
      </c>
      <c r="K42" s="39">
        <v>658.91106221362622</v>
      </c>
      <c r="L42" s="40">
        <v>10433</v>
      </c>
      <c r="M42" s="40">
        <v>67302.531893226973</v>
      </c>
      <c r="N42" s="41">
        <v>0.7050561797752809</v>
      </c>
      <c r="O42" s="48">
        <v>2364</v>
      </c>
      <c r="P42" s="49">
        <v>10160</v>
      </c>
      <c r="Q42" s="50">
        <v>0.2326771653543307</v>
      </c>
      <c r="R42" s="54">
        <v>9371</v>
      </c>
      <c r="S42" s="55">
        <v>13704</v>
      </c>
      <c r="T42" s="56">
        <v>0.68381494454173963</v>
      </c>
      <c r="U42" s="60">
        <v>7881.1219764368252</v>
      </c>
      <c r="V42" s="63">
        <v>2732.2735056724264</v>
      </c>
      <c r="W42" s="61">
        <v>1</v>
      </c>
      <c r="X42" s="57"/>
    </row>
    <row r="43" spans="1:24" x14ac:dyDescent="0.2">
      <c r="A43" s="31">
        <v>37</v>
      </c>
      <c r="B43" s="44" t="s">
        <v>64</v>
      </c>
      <c r="C43" s="32">
        <v>3</v>
      </c>
      <c r="D43" s="32">
        <v>1</v>
      </c>
      <c r="E43" s="32">
        <v>1</v>
      </c>
      <c r="F43" s="32">
        <v>1</v>
      </c>
      <c r="G43" s="32">
        <v>1</v>
      </c>
      <c r="H43" s="32">
        <v>1</v>
      </c>
      <c r="I43" s="32">
        <v>1</v>
      </c>
      <c r="J43" s="32">
        <v>1</v>
      </c>
      <c r="K43" s="39">
        <v>653.35846593290034</v>
      </c>
      <c r="L43" s="40">
        <v>30427</v>
      </c>
      <c r="M43" s="40">
        <v>113967.51796403846</v>
      </c>
      <c r="N43" s="41">
        <v>0.7837078651685393</v>
      </c>
      <c r="O43" s="48">
        <v>3773</v>
      </c>
      <c r="P43" s="49">
        <v>29905</v>
      </c>
      <c r="Q43" s="50">
        <v>0.12616619294432369</v>
      </c>
      <c r="R43" s="54">
        <v>29192</v>
      </c>
      <c r="S43" s="55">
        <v>33751</v>
      </c>
      <c r="T43" s="56">
        <v>0.86492252081419807</v>
      </c>
      <c r="U43" s="60">
        <v>6411.0985083171181</v>
      </c>
      <c r="V43" s="63">
        <v>2732.2735056724264</v>
      </c>
      <c r="W43" s="61">
        <v>1</v>
      </c>
      <c r="X43" s="57"/>
    </row>
    <row r="44" spans="1:24" ht="25.5" x14ac:dyDescent="0.2">
      <c r="A44" s="31">
        <v>38</v>
      </c>
      <c r="B44" s="44" t="s">
        <v>65</v>
      </c>
      <c r="C44" s="32">
        <v>3</v>
      </c>
      <c r="D44" s="32">
        <v>1</v>
      </c>
      <c r="E44" s="32">
        <v>1</v>
      </c>
      <c r="F44" s="32">
        <v>1</v>
      </c>
      <c r="G44" s="32">
        <v>1</v>
      </c>
      <c r="H44" s="32">
        <v>1</v>
      </c>
      <c r="I44" s="32">
        <v>1</v>
      </c>
      <c r="J44" s="32">
        <v>1</v>
      </c>
      <c r="K44" s="39">
        <v>1231.1145914204321</v>
      </c>
      <c r="L44" s="40">
        <v>17530</v>
      </c>
      <c r="M44" s="40">
        <v>163000.68771407517</v>
      </c>
      <c r="N44" s="41">
        <v>0.8651685393258427</v>
      </c>
      <c r="O44" s="48">
        <v>4498</v>
      </c>
      <c r="P44" s="49">
        <v>17051</v>
      </c>
      <c r="Q44" s="50">
        <v>0.26379684475983811</v>
      </c>
      <c r="R44" s="54">
        <v>15825</v>
      </c>
      <c r="S44" s="55">
        <v>19527</v>
      </c>
      <c r="T44" s="56">
        <v>0.81041634659701955</v>
      </c>
      <c r="U44" s="60">
        <v>8286.7077238327402</v>
      </c>
      <c r="V44" s="63">
        <v>2732.2735056724264</v>
      </c>
      <c r="W44" s="61">
        <v>1</v>
      </c>
      <c r="X44" s="57"/>
    </row>
    <row r="45" spans="1:24" ht="25.5" x14ac:dyDescent="0.2">
      <c r="A45" s="31">
        <v>39</v>
      </c>
      <c r="B45" s="44" t="s">
        <v>66</v>
      </c>
      <c r="C45" s="32">
        <v>3</v>
      </c>
      <c r="D45" s="32">
        <v>1</v>
      </c>
      <c r="E45" s="32">
        <v>1</v>
      </c>
      <c r="F45" s="32">
        <v>1</v>
      </c>
      <c r="G45" s="32">
        <v>1</v>
      </c>
      <c r="H45" s="32">
        <v>1</v>
      </c>
      <c r="I45" s="32">
        <v>1</v>
      </c>
      <c r="J45" s="32">
        <v>1</v>
      </c>
      <c r="K45" s="39">
        <v>2728.1721830743472</v>
      </c>
      <c r="L45" s="40">
        <v>2923</v>
      </c>
      <c r="M45" s="40">
        <v>147498.01786818492</v>
      </c>
      <c r="N45" s="41">
        <v>0.8314606741573034</v>
      </c>
      <c r="O45" s="48">
        <v>859</v>
      </c>
      <c r="P45" s="49">
        <v>2790</v>
      </c>
      <c r="Q45" s="50">
        <v>0.3078853046594982</v>
      </c>
      <c r="R45" s="54">
        <v>2465</v>
      </c>
      <c r="S45" s="55">
        <v>3849</v>
      </c>
      <c r="T45" s="56">
        <v>0.64042608469732398</v>
      </c>
      <c r="U45" s="60">
        <v>12686.665197593866</v>
      </c>
      <c r="V45" s="63">
        <v>2732.2735056724264</v>
      </c>
      <c r="W45" s="61">
        <v>1</v>
      </c>
      <c r="X45" s="57"/>
    </row>
    <row r="46" spans="1:24" ht="25.5" x14ac:dyDescent="0.2">
      <c r="A46" s="31">
        <v>40</v>
      </c>
      <c r="B46" s="44" t="s">
        <v>67</v>
      </c>
      <c r="C46" s="32">
        <v>1</v>
      </c>
      <c r="D46" s="32">
        <v>0</v>
      </c>
      <c r="E46" s="32">
        <v>0</v>
      </c>
      <c r="F46" s="32">
        <v>0</v>
      </c>
      <c r="G46" s="32">
        <v>0</v>
      </c>
      <c r="H46" s="32">
        <v>1</v>
      </c>
      <c r="I46" s="32">
        <v>1</v>
      </c>
      <c r="J46" s="32">
        <v>1</v>
      </c>
      <c r="K46" s="39">
        <v>120.04040784932307</v>
      </c>
      <c r="L46" s="40">
        <v>3299</v>
      </c>
      <c r="M46" s="40">
        <v>6894.7515332583516</v>
      </c>
      <c r="N46" s="41">
        <v>0.30617977528089885</v>
      </c>
      <c r="O46" s="48">
        <v>729</v>
      </c>
      <c r="P46" s="49">
        <v>3225</v>
      </c>
      <c r="Q46" s="50">
        <v>0.22604651162790698</v>
      </c>
      <c r="R46" s="54">
        <v>2980</v>
      </c>
      <c r="S46" s="55">
        <v>4091</v>
      </c>
      <c r="T46" s="56">
        <v>0.72842825714984116</v>
      </c>
      <c r="U46" s="60">
        <v>6205.6732383325188</v>
      </c>
      <c r="V46" s="63">
        <v>2732.2735056724264</v>
      </c>
      <c r="W46" s="61">
        <v>1</v>
      </c>
      <c r="X46" s="57"/>
    </row>
    <row r="47" spans="1:24" ht="25.5" x14ac:dyDescent="0.2">
      <c r="A47" s="31">
        <v>41</v>
      </c>
      <c r="B47" s="44" t="s">
        <v>330</v>
      </c>
      <c r="C47" s="32">
        <v>3</v>
      </c>
      <c r="D47" s="32">
        <v>1</v>
      </c>
      <c r="E47" s="32">
        <v>1</v>
      </c>
      <c r="F47" s="32">
        <v>1</v>
      </c>
      <c r="G47" s="32">
        <v>1</v>
      </c>
      <c r="H47" s="32">
        <v>1</v>
      </c>
      <c r="I47" s="32">
        <v>1</v>
      </c>
      <c r="J47" s="32">
        <v>1</v>
      </c>
      <c r="K47" s="39">
        <v>5569.015971453262</v>
      </c>
      <c r="L47" s="40">
        <v>30827</v>
      </c>
      <c r="M47" s="40">
        <v>977786.63018642517</v>
      </c>
      <c r="N47" s="41">
        <v>0.99719101123595499</v>
      </c>
      <c r="O47" s="48">
        <v>5266</v>
      </c>
      <c r="P47" s="49">
        <v>23010</v>
      </c>
      <c r="Q47" s="50">
        <v>0.22885701868752717</v>
      </c>
      <c r="R47" s="54">
        <v>20571</v>
      </c>
      <c r="S47" s="55">
        <v>32211</v>
      </c>
      <c r="T47" s="56">
        <v>0.63863276520443324</v>
      </c>
      <c r="U47" s="60">
        <v>17011.45952712389</v>
      </c>
      <c r="V47" s="63">
        <v>2732.2735056724264</v>
      </c>
      <c r="W47" s="61">
        <v>1</v>
      </c>
      <c r="X47" s="57"/>
    </row>
    <row r="48" spans="1:24" x14ac:dyDescent="0.2">
      <c r="A48" s="31">
        <v>42</v>
      </c>
      <c r="B48" s="44" t="s">
        <v>68</v>
      </c>
      <c r="C48" s="32">
        <v>3</v>
      </c>
      <c r="D48" s="32">
        <v>1</v>
      </c>
      <c r="E48" s="32">
        <v>1</v>
      </c>
      <c r="F48" s="32">
        <v>1</v>
      </c>
      <c r="G48" s="32">
        <v>1</v>
      </c>
      <c r="H48" s="32">
        <v>1</v>
      </c>
      <c r="I48" s="32">
        <v>1</v>
      </c>
      <c r="J48" s="32">
        <v>1</v>
      </c>
      <c r="K48" s="39">
        <v>4428.3250649527727</v>
      </c>
      <c r="L48" s="40">
        <v>15520</v>
      </c>
      <c r="M48" s="40">
        <v>551677.60142260347</v>
      </c>
      <c r="N48" s="41">
        <v>0.9859550561797753</v>
      </c>
      <c r="O48" s="48">
        <v>3453</v>
      </c>
      <c r="P48" s="49">
        <v>15061</v>
      </c>
      <c r="Q48" s="50">
        <v>0.22926764491069651</v>
      </c>
      <c r="R48" s="54">
        <v>14261</v>
      </c>
      <c r="S48" s="55">
        <v>18097</v>
      </c>
      <c r="T48" s="56">
        <v>0.78803116538652818</v>
      </c>
      <c r="U48" s="60">
        <v>13131.733588566571</v>
      </c>
      <c r="V48" s="63">
        <v>2732.2735056724264</v>
      </c>
      <c r="W48" s="61">
        <v>1</v>
      </c>
      <c r="X48" s="57"/>
    </row>
    <row r="49" spans="1:24" x14ac:dyDescent="0.2">
      <c r="A49" s="31">
        <v>43</v>
      </c>
      <c r="B49" s="44" t="s">
        <v>69</v>
      </c>
      <c r="C49" s="32">
        <v>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1</v>
      </c>
      <c r="K49" s="39">
        <v>29.784704982071553</v>
      </c>
      <c r="L49" s="40">
        <v>16340</v>
      </c>
      <c r="M49" s="40">
        <v>3807.3195499196122</v>
      </c>
      <c r="N49" s="41">
        <v>0.2696629213483146</v>
      </c>
      <c r="O49" s="48">
        <v>1045</v>
      </c>
      <c r="P49" s="49">
        <v>15860</v>
      </c>
      <c r="Q49" s="50">
        <v>6.5889029003783101E-2</v>
      </c>
      <c r="R49" s="54">
        <v>15029</v>
      </c>
      <c r="S49" s="55">
        <v>33207</v>
      </c>
      <c r="T49" s="56">
        <v>0.45258529828048305</v>
      </c>
      <c r="U49" s="60">
        <v>5153.3734030517317</v>
      </c>
      <c r="V49" s="63">
        <v>2732.2735056724264</v>
      </c>
      <c r="W49" s="61">
        <v>1</v>
      </c>
      <c r="X49" s="57"/>
    </row>
    <row r="50" spans="1:24" ht="25.5" x14ac:dyDescent="0.2">
      <c r="A50" s="31">
        <v>44</v>
      </c>
      <c r="B50" s="44" t="s">
        <v>70</v>
      </c>
      <c r="C50" s="32">
        <v>1</v>
      </c>
      <c r="D50" s="32">
        <v>0</v>
      </c>
      <c r="E50" s="32">
        <v>0</v>
      </c>
      <c r="F50" s="32">
        <v>0</v>
      </c>
      <c r="G50" s="32">
        <v>0</v>
      </c>
      <c r="H50" s="32">
        <v>1</v>
      </c>
      <c r="I50" s="32">
        <v>0</v>
      </c>
      <c r="J50" s="32">
        <v>1</v>
      </c>
      <c r="K50" s="39">
        <v>-105.79845384970983</v>
      </c>
      <c r="L50" s="40">
        <v>37473</v>
      </c>
      <c r="M50" s="40">
        <v>-20480.405560937888</v>
      </c>
      <c r="N50" s="41">
        <v>7.8651685393258425E-2</v>
      </c>
      <c r="O50" s="48">
        <v>8386</v>
      </c>
      <c r="P50" s="49">
        <v>30907</v>
      </c>
      <c r="Q50" s="50">
        <v>0.27133011939042934</v>
      </c>
      <c r="R50" s="54">
        <v>23833</v>
      </c>
      <c r="S50" s="55">
        <v>55831</v>
      </c>
      <c r="T50" s="56">
        <v>0.42687754115097348</v>
      </c>
      <c r="U50" s="60">
        <v>5468.4010772349939</v>
      </c>
      <c r="V50" s="63">
        <v>2732.2735056724264</v>
      </c>
      <c r="W50" s="61">
        <v>1</v>
      </c>
      <c r="X50" s="57"/>
    </row>
    <row r="51" spans="1:24" ht="25.5" x14ac:dyDescent="0.2">
      <c r="A51" s="31">
        <v>45</v>
      </c>
      <c r="B51" s="44" t="s">
        <v>71</v>
      </c>
      <c r="C51" s="32">
        <v>1</v>
      </c>
      <c r="D51" s="32">
        <v>0</v>
      </c>
      <c r="E51" s="32">
        <v>0</v>
      </c>
      <c r="F51" s="32">
        <v>0</v>
      </c>
      <c r="G51" s="32">
        <v>0</v>
      </c>
      <c r="H51" s="32">
        <v>1</v>
      </c>
      <c r="I51" s="32">
        <v>0</v>
      </c>
      <c r="J51" s="32">
        <v>1</v>
      </c>
      <c r="K51" s="39">
        <v>-77.5649789274499</v>
      </c>
      <c r="L51" s="40">
        <v>990</v>
      </c>
      <c r="M51" s="40">
        <v>-2440.5250862172243</v>
      </c>
      <c r="N51" s="41">
        <v>0.2050561797752809</v>
      </c>
      <c r="O51" s="48">
        <v>370</v>
      </c>
      <c r="P51" s="49">
        <v>807</v>
      </c>
      <c r="Q51" s="50">
        <v>0.45848822800495664</v>
      </c>
      <c r="R51" s="54">
        <v>468</v>
      </c>
      <c r="S51" s="55">
        <v>1407</v>
      </c>
      <c r="T51" s="56">
        <v>0.3326226012793177</v>
      </c>
      <c r="U51" s="60">
        <v>9642.0870106580896</v>
      </c>
      <c r="V51" s="63">
        <v>2732.2735056724264</v>
      </c>
      <c r="W51" s="61">
        <v>1</v>
      </c>
      <c r="X51" s="57"/>
    </row>
    <row r="52" spans="1:24" ht="25.5" x14ac:dyDescent="0.2">
      <c r="A52" s="31">
        <v>46</v>
      </c>
      <c r="B52" s="44" t="s">
        <v>72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9">
        <v>-76.130467451786771</v>
      </c>
      <c r="L52" s="40">
        <v>95920</v>
      </c>
      <c r="M52" s="40">
        <v>-23578.332156857323</v>
      </c>
      <c r="N52" s="41">
        <v>7.02247191011236E-2</v>
      </c>
      <c r="O52" s="48">
        <v>2573</v>
      </c>
      <c r="P52" s="49">
        <v>93636</v>
      </c>
      <c r="Q52" s="50">
        <v>2.7478747490281515E-2</v>
      </c>
      <c r="R52" s="54">
        <v>91765</v>
      </c>
      <c r="S52" s="55">
        <v>354372</v>
      </c>
      <c r="T52" s="56">
        <v>0.25895104579368572</v>
      </c>
      <c r="U52" s="60">
        <v>2560.3633367662151</v>
      </c>
      <c r="V52" s="63">
        <v>2732.2735056724264</v>
      </c>
      <c r="W52" s="61">
        <v>0</v>
      </c>
      <c r="X52" s="57"/>
    </row>
    <row r="53" spans="1:24" ht="25.5" x14ac:dyDescent="0.2">
      <c r="A53" s="31">
        <v>47</v>
      </c>
      <c r="B53" s="44" t="s">
        <v>73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9">
        <v>-74.993093425484304</v>
      </c>
      <c r="L53" s="40">
        <v>105269</v>
      </c>
      <c r="M53" s="40">
        <v>-24331.647556063865</v>
      </c>
      <c r="N53" s="41">
        <v>6.4606741573033699E-2</v>
      </c>
      <c r="O53" s="48">
        <v>9471</v>
      </c>
      <c r="P53" s="49">
        <v>103070</v>
      </c>
      <c r="Q53" s="50">
        <v>9.1889007470651013E-2</v>
      </c>
      <c r="R53" s="54">
        <v>97543</v>
      </c>
      <c r="S53" s="55">
        <v>294719</v>
      </c>
      <c r="T53" s="56">
        <v>0.3309694997607891</v>
      </c>
      <c r="U53" s="60">
        <v>2706.2924675024351</v>
      </c>
      <c r="V53" s="63">
        <v>2732.2735056724264</v>
      </c>
      <c r="W53" s="61">
        <v>0</v>
      </c>
      <c r="X53" s="57"/>
    </row>
    <row r="54" spans="1:24" ht="25.5" x14ac:dyDescent="0.2">
      <c r="A54" s="31">
        <v>48</v>
      </c>
      <c r="B54" s="44" t="s">
        <v>74</v>
      </c>
      <c r="C54" s="32">
        <v>1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1</v>
      </c>
      <c r="J54" s="32">
        <v>1</v>
      </c>
      <c r="K54" s="39">
        <v>8.9267702626970351</v>
      </c>
      <c r="L54" s="40">
        <v>26307</v>
      </c>
      <c r="M54" s="40">
        <v>1447.8715029951472</v>
      </c>
      <c r="N54" s="41">
        <v>0.23876404494382023</v>
      </c>
      <c r="O54" s="48">
        <v>1428</v>
      </c>
      <c r="P54" s="49">
        <v>25227</v>
      </c>
      <c r="Q54" s="50">
        <v>5.660601736234986E-2</v>
      </c>
      <c r="R54" s="54">
        <v>24364</v>
      </c>
      <c r="S54" s="55">
        <v>46414</v>
      </c>
      <c r="T54" s="56">
        <v>0.52492782350152967</v>
      </c>
      <c r="U54" s="60">
        <v>4644.5260523040834</v>
      </c>
      <c r="V54" s="63">
        <v>2732.2735056724264</v>
      </c>
      <c r="W54" s="61">
        <v>1</v>
      </c>
      <c r="X54" s="57"/>
    </row>
    <row r="55" spans="1:24" ht="25.5" x14ac:dyDescent="0.2">
      <c r="A55" s="31">
        <v>49</v>
      </c>
      <c r="B55" s="44" t="s">
        <v>75</v>
      </c>
      <c r="C55" s="32">
        <v>3</v>
      </c>
      <c r="D55" s="32">
        <v>1</v>
      </c>
      <c r="E55" s="32">
        <v>1</v>
      </c>
      <c r="F55" s="32">
        <v>0</v>
      </c>
      <c r="G55" s="32">
        <v>1</v>
      </c>
      <c r="H55" s="32">
        <v>1</v>
      </c>
      <c r="I55" s="32">
        <v>0</v>
      </c>
      <c r="J55" s="32">
        <v>1</v>
      </c>
      <c r="K55" s="39">
        <v>531.50813380348347</v>
      </c>
      <c r="L55" s="40">
        <v>49237</v>
      </c>
      <c r="M55" s="40">
        <v>117938.5290356241</v>
      </c>
      <c r="N55" s="41">
        <v>0.7949438202247191</v>
      </c>
      <c r="O55" s="48">
        <v>6748</v>
      </c>
      <c r="P55" s="49">
        <v>41586</v>
      </c>
      <c r="Q55" s="50">
        <v>0.16226614726109748</v>
      </c>
      <c r="R55" s="54">
        <v>35798</v>
      </c>
      <c r="S55" s="55">
        <v>100251</v>
      </c>
      <c r="T55" s="56">
        <v>0.35708371986314352</v>
      </c>
      <c r="U55" s="60">
        <v>7701.0439156930206</v>
      </c>
      <c r="V55" s="63">
        <v>2732.2735056724264</v>
      </c>
      <c r="W55" s="61">
        <v>1</v>
      </c>
      <c r="X55" s="57"/>
    </row>
    <row r="56" spans="1:24" x14ac:dyDescent="0.2">
      <c r="A56" s="31">
        <v>50</v>
      </c>
      <c r="B56" s="44" t="s">
        <v>76</v>
      </c>
      <c r="C56" s="32">
        <v>3</v>
      </c>
      <c r="D56" s="32">
        <v>1</v>
      </c>
      <c r="E56" s="32">
        <v>0</v>
      </c>
      <c r="F56" s="32">
        <v>1</v>
      </c>
      <c r="G56" s="32">
        <v>1</v>
      </c>
      <c r="H56" s="32">
        <v>0</v>
      </c>
      <c r="I56" s="32">
        <v>1</v>
      </c>
      <c r="J56" s="32">
        <v>1</v>
      </c>
      <c r="K56" s="39">
        <v>896.10103335468852</v>
      </c>
      <c r="L56" s="40">
        <v>384483</v>
      </c>
      <c r="M56" s="40">
        <v>555642.61839873553</v>
      </c>
      <c r="N56" s="41">
        <v>0.9887640449438202</v>
      </c>
      <c r="O56" s="48">
        <v>11518</v>
      </c>
      <c r="P56" s="49">
        <v>376381</v>
      </c>
      <c r="Q56" s="50">
        <v>3.0601969812503821E-2</v>
      </c>
      <c r="R56" s="54">
        <v>375780</v>
      </c>
      <c r="S56" s="55">
        <v>409728</v>
      </c>
      <c r="T56" s="56">
        <v>0.91714503280224935</v>
      </c>
      <c r="U56" s="60">
        <v>5158.511140473367</v>
      </c>
      <c r="V56" s="63">
        <v>2732.2735056724264</v>
      </c>
      <c r="W56" s="61">
        <v>1</v>
      </c>
      <c r="X56" s="57"/>
    </row>
    <row r="57" spans="1:24" x14ac:dyDescent="0.2">
      <c r="A57" s="31">
        <v>51</v>
      </c>
      <c r="B57" s="44" t="s">
        <v>77</v>
      </c>
      <c r="C57" s="32">
        <v>1</v>
      </c>
      <c r="D57" s="32">
        <v>0</v>
      </c>
      <c r="E57" s="32">
        <v>0</v>
      </c>
      <c r="F57" s="32">
        <v>0</v>
      </c>
      <c r="G57" s="32">
        <v>1</v>
      </c>
      <c r="H57" s="32">
        <v>0</v>
      </c>
      <c r="I57" s="32">
        <v>0</v>
      </c>
      <c r="J57" s="32">
        <v>1</v>
      </c>
      <c r="K57" s="39">
        <v>2239.5300071819911</v>
      </c>
      <c r="L57" s="40">
        <v>3796</v>
      </c>
      <c r="M57" s="40">
        <v>137981.22228422348</v>
      </c>
      <c r="N57" s="41">
        <v>0.8230337078651685</v>
      </c>
      <c r="O57" s="48">
        <v>125</v>
      </c>
      <c r="P57" s="49">
        <v>1845</v>
      </c>
      <c r="Q57" s="50">
        <v>6.7750677506775062E-2</v>
      </c>
      <c r="R57" s="54">
        <v>1735</v>
      </c>
      <c r="S57" s="55">
        <v>4556</v>
      </c>
      <c r="T57" s="56">
        <v>0.38081650570676029</v>
      </c>
      <c r="U57" s="60">
        <v>18882.507639307223</v>
      </c>
      <c r="V57" s="63">
        <v>2732.2735056724264</v>
      </c>
      <c r="W57" s="61">
        <v>1</v>
      </c>
      <c r="X57" s="57"/>
    </row>
    <row r="58" spans="1:24" x14ac:dyDescent="0.2">
      <c r="A58" s="31">
        <v>52</v>
      </c>
      <c r="B58" s="44" t="s">
        <v>78</v>
      </c>
      <c r="C58" s="32">
        <v>3</v>
      </c>
      <c r="D58" s="32">
        <v>1</v>
      </c>
      <c r="E58" s="32">
        <v>0</v>
      </c>
      <c r="F58" s="32">
        <v>1</v>
      </c>
      <c r="G58" s="32">
        <v>1</v>
      </c>
      <c r="H58" s="32">
        <v>0</v>
      </c>
      <c r="I58" s="32">
        <v>1</v>
      </c>
      <c r="J58" s="32">
        <v>1</v>
      </c>
      <c r="K58" s="39">
        <v>1610.9082014220592</v>
      </c>
      <c r="L58" s="40">
        <v>66343</v>
      </c>
      <c r="M58" s="40">
        <v>414923.79910056206</v>
      </c>
      <c r="N58" s="41">
        <v>0.96629213483146059</v>
      </c>
      <c r="O58" s="48">
        <v>987</v>
      </c>
      <c r="P58" s="49">
        <v>57075</v>
      </c>
      <c r="Q58" s="50">
        <v>1.7293035479632062E-2</v>
      </c>
      <c r="R58" s="54">
        <v>56595</v>
      </c>
      <c r="S58" s="55">
        <v>87809</v>
      </c>
      <c r="T58" s="56">
        <v>0.64452390984978758</v>
      </c>
      <c r="U58" s="60">
        <v>7603.4972854582247</v>
      </c>
      <c r="V58" s="63">
        <v>2732.2735056724264</v>
      </c>
      <c r="W58" s="61">
        <v>1</v>
      </c>
      <c r="X58" s="57"/>
    </row>
    <row r="59" spans="1:24" x14ac:dyDescent="0.2">
      <c r="A59" s="31">
        <v>53</v>
      </c>
      <c r="B59" s="44" t="s">
        <v>79</v>
      </c>
      <c r="C59" s="32">
        <v>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1</v>
      </c>
      <c r="J59" s="32">
        <v>1</v>
      </c>
      <c r="K59" s="39">
        <v>-87.359302426104705</v>
      </c>
      <c r="L59" s="40">
        <v>291709</v>
      </c>
      <c r="M59" s="40">
        <v>-47182.839304805013</v>
      </c>
      <c r="N59" s="41">
        <v>2.5280898876404494E-2</v>
      </c>
      <c r="O59" s="48">
        <v>4275</v>
      </c>
      <c r="P59" s="49">
        <v>288896</v>
      </c>
      <c r="Q59" s="50">
        <v>1.4797712671688081E-2</v>
      </c>
      <c r="R59" s="54">
        <v>287794</v>
      </c>
      <c r="S59" s="55">
        <v>367496</v>
      </c>
      <c r="T59" s="56">
        <v>0.78312144894094082</v>
      </c>
      <c r="U59" s="60">
        <v>2793.4160217063136</v>
      </c>
      <c r="V59" s="63">
        <v>2732.2735056724264</v>
      </c>
      <c r="W59" s="61">
        <v>1</v>
      </c>
      <c r="X59" s="57"/>
    </row>
    <row r="60" spans="1:24" x14ac:dyDescent="0.2">
      <c r="A60" s="31">
        <v>54</v>
      </c>
      <c r="B60" s="44" t="s">
        <v>80</v>
      </c>
      <c r="C60" s="32">
        <v>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1</v>
      </c>
      <c r="J60" s="32">
        <v>1</v>
      </c>
      <c r="K60" s="39">
        <v>62.907974882435163</v>
      </c>
      <c r="L60" s="40">
        <v>70671</v>
      </c>
      <c r="M60" s="40">
        <v>16723.467212079333</v>
      </c>
      <c r="N60" s="41">
        <v>0.40730337078651685</v>
      </c>
      <c r="O60" s="48">
        <v>2674</v>
      </c>
      <c r="P60" s="49">
        <v>64007</v>
      </c>
      <c r="Q60" s="50">
        <v>4.1776680675551112E-2</v>
      </c>
      <c r="R60" s="54">
        <v>63081</v>
      </c>
      <c r="S60" s="55">
        <v>88188</v>
      </c>
      <c r="T60" s="56">
        <v>0.71530140155123145</v>
      </c>
      <c r="U60" s="60">
        <v>4941.9666901169503</v>
      </c>
      <c r="V60" s="63">
        <v>2732.2735056724264</v>
      </c>
      <c r="W60" s="61">
        <v>1</v>
      </c>
      <c r="X60" s="57"/>
    </row>
    <row r="61" spans="1:24" x14ac:dyDescent="0.2">
      <c r="A61" s="31">
        <v>55</v>
      </c>
      <c r="B61" s="44" t="s">
        <v>81</v>
      </c>
      <c r="C61" s="32">
        <v>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1</v>
      </c>
      <c r="J61" s="32">
        <v>1</v>
      </c>
      <c r="K61" s="39">
        <v>174.90240714122967</v>
      </c>
      <c r="L61" s="40">
        <v>2978</v>
      </c>
      <c r="M61" s="40">
        <v>9544.6088095251907</v>
      </c>
      <c r="N61" s="41">
        <v>0.33707865168539325</v>
      </c>
      <c r="O61" s="48">
        <v>13</v>
      </c>
      <c r="P61" s="49">
        <v>2568</v>
      </c>
      <c r="Q61" s="50">
        <v>5.0623052959501555E-3</v>
      </c>
      <c r="R61" s="54">
        <v>2560</v>
      </c>
      <c r="S61" s="55">
        <v>4101</v>
      </c>
      <c r="T61" s="56">
        <v>0.62423799073396735</v>
      </c>
      <c r="U61" s="60">
        <v>4507.7914374821667</v>
      </c>
      <c r="V61" s="63">
        <v>2732.2735056724264</v>
      </c>
      <c r="W61" s="61">
        <v>1</v>
      </c>
      <c r="X61" s="57"/>
    </row>
    <row r="62" spans="1:24" x14ac:dyDescent="0.2">
      <c r="A62" s="31">
        <v>56</v>
      </c>
      <c r="B62" s="44" t="s">
        <v>82</v>
      </c>
      <c r="C62" s="32">
        <v>1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1</v>
      </c>
      <c r="J62" s="32">
        <v>1</v>
      </c>
      <c r="K62" s="39">
        <v>136.44767611215775</v>
      </c>
      <c r="L62" s="40">
        <v>177462</v>
      </c>
      <c r="M62" s="40">
        <v>57480.2739499948</v>
      </c>
      <c r="N62" s="41">
        <v>0.6629213483146067</v>
      </c>
      <c r="O62" s="48">
        <v>315</v>
      </c>
      <c r="P62" s="49">
        <v>159396</v>
      </c>
      <c r="Q62" s="50">
        <v>1.9762101934803883E-3</v>
      </c>
      <c r="R62" s="54">
        <v>159250</v>
      </c>
      <c r="S62" s="55">
        <v>221342</v>
      </c>
      <c r="T62" s="56">
        <v>0.71947483984060867</v>
      </c>
      <c r="U62" s="60">
        <v>3848.0247384156355</v>
      </c>
      <c r="V62" s="63">
        <v>2732.2735056724264</v>
      </c>
      <c r="W62" s="61">
        <v>1</v>
      </c>
      <c r="X62" s="57"/>
    </row>
    <row r="63" spans="1:24" x14ac:dyDescent="0.2">
      <c r="A63" s="31">
        <v>57</v>
      </c>
      <c r="B63" s="44" t="s">
        <v>331</v>
      </c>
      <c r="C63" s="32">
        <v>1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1</v>
      </c>
      <c r="K63" s="39">
        <v>898.81727335778851</v>
      </c>
      <c r="L63" s="40">
        <v>3218</v>
      </c>
      <c r="M63" s="40">
        <v>50987.583544155226</v>
      </c>
      <c r="N63" s="41">
        <v>0.63764044943820219</v>
      </c>
      <c r="O63" s="48">
        <v>178</v>
      </c>
      <c r="P63" s="49">
        <v>2139</v>
      </c>
      <c r="Q63" s="50">
        <v>8.3216456287985047E-2</v>
      </c>
      <c r="R63" s="54">
        <v>1977</v>
      </c>
      <c r="S63" s="55">
        <v>6900</v>
      </c>
      <c r="T63" s="56">
        <v>0.28652173913043477</v>
      </c>
      <c r="U63" s="60">
        <v>9766.477321777531</v>
      </c>
      <c r="V63" s="63">
        <v>2732.2735056724264</v>
      </c>
      <c r="W63" s="61">
        <v>1</v>
      </c>
      <c r="X63" s="57"/>
    </row>
    <row r="64" spans="1:24" x14ac:dyDescent="0.2">
      <c r="A64" s="31">
        <v>58</v>
      </c>
      <c r="B64" s="44" t="s">
        <v>83</v>
      </c>
      <c r="C64" s="32">
        <v>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9">
        <v>-96.784954509166312</v>
      </c>
      <c r="L64" s="40">
        <v>19060</v>
      </c>
      <c r="M64" s="40">
        <v>-13361.933266284746</v>
      </c>
      <c r="N64" s="41">
        <v>0.1151685393258427</v>
      </c>
      <c r="O64" s="48">
        <v>46</v>
      </c>
      <c r="P64" s="49">
        <v>18959</v>
      </c>
      <c r="Q64" s="50">
        <v>2.4262883063452712E-3</v>
      </c>
      <c r="R64" s="54">
        <v>18932</v>
      </c>
      <c r="S64" s="55">
        <v>46632</v>
      </c>
      <c r="T64" s="56">
        <v>0.40598730485503515</v>
      </c>
      <c r="U64" s="60">
        <v>1874.6356098697777</v>
      </c>
      <c r="V64" s="63">
        <v>2732.2735056724264</v>
      </c>
      <c r="W64" s="61">
        <v>0</v>
      </c>
      <c r="X64" s="57"/>
    </row>
    <row r="65" spans="1:24" x14ac:dyDescent="0.2">
      <c r="A65" s="31">
        <v>59</v>
      </c>
      <c r="B65" s="44" t="s">
        <v>84</v>
      </c>
      <c r="C65" s="32">
        <v>1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1</v>
      </c>
      <c r="J65" s="32">
        <v>1</v>
      </c>
      <c r="K65" s="39">
        <v>192.8448812105425</v>
      </c>
      <c r="L65" s="40">
        <v>3154</v>
      </c>
      <c r="M65" s="40">
        <v>10830.261929036038</v>
      </c>
      <c r="N65" s="41">
        <v>0.348314606741573</v>
      </c>
      <c r="O65" s="48"/>
      <c r="P65" s="49">
        <v>3134</v>
      </c>
      <c r="Q65" s="50"/>
      <c r="R65" s="54">
        <v>3134</v>
      </c>
      <c r="S65" s="55">
        <v>4767</v>
      </c>
      <c r="T65" s="56">
        <v>0.65743654289909792</v>
      </c>
      <c r="U65" s="60">
        <v>4509.7962409787078</v>
      </c>
      <c r="V65" s="63">
        <v>2732.2735056724264</v>
      </c>
      <c r="W65" s="61">
        <v>1</v>
      </c>
      <c r="X65" s="57"/>
    </row>
    <row r="66" spans="1:24" x14ac:dyDescent="0.2">
      <c r="A66" s="31">
        <v>60</v>
      </c>
      <c r="B66" s="44" t="s">
        <v>332</v>
      </c>
      <c r="C66" s="32">
        <v>1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1</v>
      </c>
      <c r="J66" s="32">
        <v>1</v>
      </c>
      <c r="K66" s="39">
        <v>1062.7358401752731</v>
      </c>
      <c r="L66" s="40">
        <v>2291</v>
      </c>
      <c r="M66" s="40">
        <v>50867.204607586442</v>
      </c>
      <c r="N66" s="41">
        <v>0.6348314606741573</v>
      </c>
      <c r="O66" s="48">
        <v>116</v>
      </c>
      <c r="P66" s="49">
        <v>1269</v>
      </c>
      <c r="Q66" s="50">
        <v>9.1410559495665872E-2</v>
      </c>
      <c r="R66" s="54">
        <v>1162</v>
      </c>
      <c r="S66" s="55">
        <v>1969</v>
      </c>
      <c r="T66" s="56">
        <v>0.59014728288471308</v>
      </c>
      <c r="U66" s="60">
        <v>10618.355344329208</v>
      </c>
      <c r="V66" s="63">
        <v>2732.2735056724264</v>
      </c>
      <c r="W66" s="61">
        <v>1</v>
      </c>
      <c r="X66" s="57"/>
    </row>
    <row r="67" spans="1:24" x14ac:dyDescent="0.2">
      <c r="A67" s="31">
        <v>61</v>
      </c>
      <c r="B67" s="44" t="s">
        <v>333</v>
      </c>
      <c r="C67" s="32">
        <v>1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1</v>
      </c>
      <c r="J67" s="32">
        <v>1</v>
      </c>
      <c r="K67" s="39">
        <v>-92.096435695390483</v>
      </c>
      <c r="L67" s="40">
        <v>8443</v>
      </c>
      <c r="M67" s="40">
        <v>-8462.3545499225456</v>
      </c>
      <c r="N67" s="41">
        <v>0.14325842696629212</v>
      </c>
      <c r="O67" s="48">
        <v>4</v>
      </c>
      <c r="P67" s="49">
        <v>8186</v>
      </c>
      <c r="Q67" s="50">
        <v>4.8863913999511361E-4</v>
      </c>
      <c r="R67" s="54">
        <v>8182</v>
      </c>
      <c r="S67" s="55">
        <v>14840</v>
      </c>
      <c r="T67" s="56">
        <v>0.55134770889487872</v>
      </c>
      <c r="U67" s="60">
        <v>3859.6786786225848</v>
      </c>
      <c r="V67" s="63">
        <v>2732.2735056724264</v>
      </c>
      <c r="W67" s="61">
        <v>1</v>
      </c>
      <c r="X67" s="57"/>
    </row>
    <row r="68" spans="1:24" ht="25.5" x14ac:dyDescent="0.2">
      <c r="A68" s="31">
        <v>62</v>
      </c>
      <c r="B68" s="44" t="s">
        <v>85</v>
      </c>
      <c r="C68" s="32">
        <v>1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1</v>
      </c>
      <c r="K68" s="39">
        <v>382.09091832417414</v>
      </c>
      <c r="L68" s="40">
        <v>28053</v>
      </c>
      <c r="M68" s="40">
        <v>63996.521859751003</v>
      </c>
      <c r="N68" s="41">
        <v>0.6910112359550562</v>
      </c>
      <c r="O68" s="48">
        <v>127</v>
      </c>
      <c r="P68" s="49">
        <v>23766</v>
      </c>
      <c r="Q68" s="50">
        <v>5.3437684086510137E-3</v>
      </c>
      <c r="R68" s="54">
        <v>23669</v>
      </c>
      <c r="S68" s="55">
        <v>48458</v>
      </c>
      <c r="T68" s="56">
        <v>0.48844360064385656</v>
      </c>
      <c r="U68" s="60">
        <v>7150.636826304627</v>
      </c>
      <c r="V68" s="63">
        <v>2732.2735056724264</v>
      </c>
      <c r="W68" s="61">
        <v>1</v>
      </c>
      <c r="X68" s="57"/>
    </row>
    <row r="69" spans="1:24" ht="25.5" x14ac:dyDescent="0.2">
      <c r="A69" s="31">
        <v>63</v>
      </c>
      <c r="B69" s="44" t="s">
        <v>86</v>
      </c>
      <c r="C69" s="32">
        <v>1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1</v>
      </c>
      <c r="J69" s="32">
        <v>1</v>
      </c>
      <c r="K69" s="39">
        <v>28.913273663144263</v>
      </c>
      <c r="L69" s="40">
        <v>10686</v>
      </c>
      <c r="M69" s="40">
        <v>2988.8550368707661</v>
      </c>
      <c r="N69" s="41">
        <v>0.25</v>
      </c>
      <c r="O69" s="48">
        <v>182</v>
      </c>
      <c r="P69" s="49">
        <v>9976</v>
      </c>
      <c r="Q69" s="50">
        <v>1.8243785084202085E-2</v>
      </c>
      <c r="R69" s="54">
        <v>9848</v>
      </c>
      <c r="S69" s="55">
        <v>15578</v>
      </c>
      <c r="T69" s="56">
        <v>0.63217357812299402</v>
      </c>
      <c r="U69" s="60">
        <v>3221.9780930297748</v>
      </c>
      <c r="V69" s="63">
        <v>2732.2735056724264</v>
      </c>
      <c r="W69" s="61">
        <v>1</v>
      </c>
      <c r="X69" s="57"/>
    </row>
    <row r="70" spans="1:24" x14ac:dyDescent="0.2">
      <c r="A70" s="31">
        <v>64</v>
      </c>
      <c r="B70" s="44" t="s">
        <v>87</v>
      </c>
      <c r="C70" s="32">
        <v>1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1</v>
      </c>
      <c r="J70" s="32">
        <v>1</v>
      </c>
      <c r="K70" s="39">
        <v>-147.10163841870721</v>
      </c>
      <c r="L70" s="40">
        <v>670582</v>
      </c>
      <c r="M70" s="40">
        <v>-120460.16558274538</v>
      </c>
      <c r="N70" s="41">
        <v>5.6179775280898875E-3</v>
      </c>
      <c r="O70" s="48">
        <v>241</v>
      </c>
      <c r="P70" s="49">
        <v>644278</v>
      </c>
      <c r="Q70" s="50">
        <v>3.740621284600747E-4</v>
      </c>
      <c r="R70" s="54">
        <v>644194</v>
      </c>
      <c r="S70" s="55">
        <v>796072</v>
      </c>
      <c r="T70" s="56">
        <v>0.80921574932920637</v>
      </c>
      <c r="U70" s="60">
        <v>3655.0050629267221</v>
      </c>
      <c r="V70" s="63">
        <v>2732.2735056724264</v>
      </c>
      <c r="W70" s="61">
        <v>1</v>
      </c>
      <c r="X70" s="57"/>
    </row>
    <row r="71" spans="1:24" x14ac:dyDescent="0.2">
      <c r="A71" s="31">
        <v>65</v>
      </c>
      <c r="B71" s="44" t="s">
        <v>88</v>
      </c>
      <c r="C71" s="32">
        <v>1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1</v>
      </c>
      <c r="J71" s="32">
        <v>1</v>
      </c>
      <c r="K71" s="39">
        <v>54.139265068334851</v>
      </c>
      <c r="L71" s="40">
        <v>231324</v>
      </c>
      <c r="M71" s="40">
        <v>26038.904135185483</v>
      </c>
      <c r="N71" s="41">
        <v>0.5</v>
      </c>
      <c r="O71" s="48">
        <v>417</v>
      </c>
      <c r="P71" s="49">
        <v>216170</v>
      </c>
      <c r="Q71" s="50">
        <v>1.9290373317296572E-3</v>
      </c>
      <c r="R71" s="54">
        <v>215943</v>
      </c>
      <c r="S71" s="55">
        <v>298214</v>
      </c>
      <c r="T71" s="56">
        <v>0.72412093328951688</v>
      </c>
      <c r="U71" s="60">
        <v>4833.8673250680467</v>
      </c>
      <c r="V71" s="63">
        <v>2732.2735056724264</v>
      </c>
      <c r="W71" s="61">
        <v>1</v>
      </c>
      <c r="X71" s="57"/>
    </row>
    <row r="72" spans="1:24" x14ac:dyDescent="0.2">
      <c r="A72" s="31">
        <v>66</v>
      </c>
      <c r="B72" s="44" t="s">
        <v>334</v>
      </c>
      <c r="C72" s="32">
        <v>3</v>
      </c>
      <c r="D72" s="32">
        <v>1</v>
      </c>
      <c r="E72" s="32">
        <v>1</v>
      </c>
      <c r="F72" s="32">
        <v>1</v>
      </c>
      <c r="G72" s="32">
        <v>1</v>
      </c>
      <c r="H72" s="32">
        <v>1</v>
      </c>
      <c r="I72" s="32">
        <v>1</v>
      </c>
      <c r="J72" s="32">
        <v>1</v>
      </c>
      <c r="K72" s="39">
        <v>1001.7401106932348</v>
      </c>
      <c r="L72" s="40">
        <v>15849</v>
      </c>
      <c r="M72" s="40">
        <v>126111.87897772352</v>
      </c>
      <c r="N72" s="41">
        <v>0.81179775280898869</v>
      </c>
      <c r="O72" s="48">
        <v>2295</v>
      </c>
      <c r="P72" s="49">
        <v>13499</v>
      </c>
      <c r="Q72" s="50">
        <v>0.17001259352544634</v>
      </c>
      <c r="R72" s="54">
        <v>12720</v>
      </c>
      <c r="S72" s="55">
        <v>15958</v>
      </c>
      <c r="T72" s="56">
        <v>0.79709236746459455</v>
      </c>
      <c r="U72" s="60">
        <v>9118.5841862345915</v>
      </c>
      <c r="V72" s="63">
        <v>2732.2735056724264</v>
      </c>
      <c r="W72" s="61">
        <v>1</v>
      </c>
      <c r="X72" s="57"/>
    </row>
    <row r="73" spans="1:24" x14ac:dyDescent="0.2">
      <c r="A73" s="31">
        <v>67</v>
      </c>
      <c r="B73" s="44" t="s">
        <v>89</v>
      </c>
      <c r="C73" s="32">
        <v>3</v>
      </c>
      <c r="D73" s="32">
        <v>1</v>
      </c>
      <c r="E73" s="32">
        <v>0</v>
      </c>
      <c r="F73" s="32">
        <v>1</v>
      </c>
      <c r="G73" s="32">
        <v>1</v>
      </c>
      <c r="H73" s="32">
        <v>0</v>
      </c>
      <c r="I73" s="32">
        <v>1</v>
      </c>
      <c r="J73" s="32">
        <v>1</v>
      </c>
      <c r="K73" s="39">
        <v>2120.4433611499549</v>
      </c>
      <c r="L73" s="40">
        <v>12329</v>
      </c>
      <c r="M73" s="40">
        <v>235445.61306144565</v>
      </c>
      <c r="N73" s="41">
        <v>0.9101123595505618</v>
      </c>
      <c r="O73" s="48">
        <v>297</v>
      </c>
      <c r="P73" s="49">
        <v>10791</v>
      </c>
      <c r="Q73" s="50">
        <v>2.7522935779816515E-2</v>
      </c>
      <c r="R73" s="54">
        <v>10701</v>
      </c>
      <c r="S73" s="55">
        <v>14354</v>
      </c>
      <c r="T73" s="56">
        <v>0.74550647903023548</v>
      </c>
      <c r="U73" s="60">
        <v>7769.7089806604426</v>
      </c>
      <c r="V73" s="63">
        <v>2732.2735056724264</v>
      </c>
      <c r="W73" s="61">
        <v>1</v>
      </c>
      <c r="X73" s="57"/>
    </row>
    <row r="74" spans="1:24" x14ac:dyDescent="0.2">
      <c r="A74" s="31">
        <v>68</v>
      </c>
      <c r="B74" s="44" t="s">
        <v>90</v>
      </c>
      <c r="C74" s="32">
        <v>3</v>
      </c>
      <c r="D74" s="32">
        <v>1</v>
      </c>
      <c r="E74" s="32">
        <v>0</v>
      </c>
      <c r="F74" s="32">
        <v>1</v>
      </c>
      <c r="G74" s="32">
        <v>1</v>
      </c>
      <c r="H74" s="32">
        <v>0</v>
      </c>
      <c r="I74" s="32">
        <v>1</v>
      </c>
      <c r="J74" s="32">
        <v>1</v>
      </c>
      <c r="K74" s="39">
        <v>1277.5410965828382</v>
      </c>
      <c r="L74" s="40">
        <v>8374</v>
      </c>
      <c r="M74" s="40">
        <v>116907.22662204407</v>
      </c>
      <c r="N74" s="41">
        <v>0.79213483146067409</v>
      </c>
      <c r="O74" s="48">
        <v>372</v>
      </c>
      <c r="P74" s="49">
        <v>7267</v>
      </c>
      <c r="Q74" s="50">
        <v>5.1190312370992155E-2</v>
      </c>
      <c r="R74" s="54">
        <v>6950</v>
      </c>
      <c r="S74" s="55">
        <v>10295</v>
      </c>
      <c r="T74" s="56">
        <v>0.67508499271491018</v>
      </c>
      <c r="U74" s="60">
        <v>9860.9046101719105</v>
      </c>
      <c r="V74" s="63">
        <v>2732.2735056724264</v>
      </c>
      <c r="W74" s="61">
        <v>1</v>
      </c>
      <c r="X74" s="57"/>
    </row>
    <row r="75" spans="1:24" x14ac:dyDescent="0.2">
      <c r="A75" s="31">
        <v>69</v>
      </c>
      <c r="B75" s="44" t="s">
        <v>335</v>
      </c>
      <c r="C75" s="32">
        <v>1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1</v>
      </c>
      <c r="J75" s="32">
        <v>1</v>
      </c>
      <c r="K75" s="39">
        <v>-178.22504856025486</v>
      </c>
      <c r="L75" s="40">
        <v>176929</v>
      </c>
      <c r="M75" s="40">
        <v>-74966.675719606807</v>
      </c>
      <c r="N75" s="41">
        <v>8.4269662921348312E-3</v>
      </c>
      <c r="O75" s="48">
        <v>1145</v>
      </c>
      <c r="P75" s="49">
        <v>168937</v>
      </c>
      <c r="Q75" s="50">
        <v>6.7776745177196233E-3</v>
      </c>
      <c r="R75" s="54">
        <v>168294</v>
      </c>
      <c r="S75" s="55">
        <v>234578</v>
      </c>
      <c r="T75" s="56">
        <v>0.71743300735789373</v>
      </c>
      <c r="U75" s="60">
        <v>4165.0306309838907</v>
      </c>
      <c r="V75" s="63">
        <v>2732.2735056724264</v>
      </c>
      <c r="W75" s="61">
        <v>1</v>
      </c>
      <c r="X75" s="57"/>
    </row>
    <row r="76" spans="1:24" x14ac:dyDescent="0.2">
      <c r="A76" s="31">
        <v>70</v>
      </c>
      <c r="B76" s="44" t="s">
        <v>336</v>
      </c>
      <c r="C76" s="32">
        <v>1</v>
      </c>
      <c r="D76" s="32">
        <v>0</v>
      </c>
      <c r="E76" s="32">
        <v>0</v>
      </c>
      <c r="F76" s="32">
        <v>0</v>
      </c>
      <c r="G76" s="32">
        <v>0</v>
      </c>
      <c r="H76" s="32">
        <v>1</v>
      </c>
      <c r="I76" s="32">
        <v>1</v>
      </c>
      <c r="J76" s="32">
        <v>1</v>
      </c>
      <c r="K76" s="39">
        <v>-290.9746494996607</v>
      </c>
      <c r="L76" s="40">
        <v>29033</v>
      </c>
      <c r="M76" s="40">
        <v>-49579.382196953193</v>
      </c>
      <c r="N76" s="41">
        <v>2.247191011235955E-2</v>
      </c>
      <c r="O76" s="48">
        <v>6807</v>
      </c>
      <c r="P76" s="49">
        <v>27162</v>
      </c>
      <c r="Q76" s="50">
        <v>0.25060746631323172</v>
      </c>
      <c r="R76" s="54">
        <v>20953</v>
      </c>
      <c r="S76" s="55">
        <v>31671</v>
      </c>
      <c r="T76" s="56">
        <v>0.66158315177923022</v>
      </c>
      <c r="U76" s="60">
        <v>5505.7271131474154</v>
      </c>
      <c r="V76" s="63">
        <v>2732.2735056724264</v>
      </c>
      <c r="W76" s="61">
        <v>1</v>
      </c>
      <c r="X76" s="57"/>
    </row>
    <row r="77" spans="1:24" ht="25.5" x14ac:dyDescent="0.2">
      <c r="A77" s="31">
        <v>71</v>
      </c>
      <c r="B77" s="44" t="s">
        <v>337</v>
      </c>
      <c r="C77" s="32">
        <v>1</v>
      </c>
      <c r="D77" s="32">
        <v>0</v>
      </c>
      <c r="E77" s="32">
        <v>0</v>
      </c>
      <c r="F77" s="32">
        <v>0</v>
      </c>
      <c r="G77" s="32">
        <v>0</v>
      </c>
      <c r="H77" s="32">
        <v>1</v>
      </c>
      <c r="I77" s="32">
        <v>1</v>
      </c>
      <c r="J77" s="32">
        <v>1</v>
      </c>
      <c r="K77" s="39">
        <v>648.03104241597771</v>
      </c>
      <c r="L77" s="40">
        <v>7642</v>
      </c>
      <c r="M77" s="40">
        <v>56649.923393110366</v>
      </c>
      <c r="N77" s="41">
        <v>0.65730337078651679</v>
      </c>
      <c r="O77" s="48">
        <v>1918</v>
      </c>
      <c r="P77" s="49">
        <v>6002</v>
      </c>
      <c r="Q77" s="50">
        <v>0.31956014661779408</v>
      </c>
      <c r="R77" s="54">
        <v>4370</v>
      </c>
      <c r="S77" s="55">
        <v>7099</v>
      </c>
      <c r="T77" s="56">
        <v>0.61557965910691648</v>
      </c>
      <c r="U77" s="60">
        <v>10380.779507197884</v>
      </c>
      <c r="V77" s="63">
        <v>2732.2735056724264</v>
      </c>
      <c r="W77" s="61">
        <v>1</v>
      </c>
      <c r="X77" s="57"/>
    </row>
    <row r="78" spans="1:24" x14ac:dyDescent="0.2">
      <c r="A78" s="31">
        <v>72</v>
      </c>
      <c r="B78" s="44" t="s">
        <v>91</v>
      </c>
      <c r="C78" s="32">
        <v>1</v>
      </c>
      <c r="D78" s="32">
        <v>0</v>
      </c>
      <c r="E78" s="32">
        <v>0</v>
      </c>
      <c r="F78" s="32">
        <v>0</v>
      </c>
      <c r="G78" s="32">
        <v>0</v>
      </c>
      <c r="H78" s="32">
        <v>1</v>
      </c>
      <c r="I78" s="32">
        <v>0</v>
      </c>
      <c r="J78" s="32">
        <v>1</v>
      </c>
      <c r="K78" s="39">
        <v>1155.7910935305358</v>
      </c>
      <c r="L78" s="40">
        <v>3044</v>
      </c>
      <c r="M78" s="40">
        <v>63767.834289212413</v>
      </c>
      <c r="N78" s="41">
        <v>0.6882022471910112</v>
      </c>
      <c r="O78" s="48">
        <v>425</v>
      </c>
      <c r="P78" s="49">
        <v>767</v>
      </c>
      <c r="Q78" s="50">
        <v>0.55410691003911339</v>
      </c>
      <c r="R78" s="54">
        <v>357</v>
      </c>
      <c r="S78" s="55">
        <v>950</v>
      </c>
      <c r="T78" s="56">
        <v>0.37578947368421051</v>
      </c>
      <c r="U78" s="60">
        <v>26179.437116872603</v>
      </c>
      <c r="V78" s="63">
        <v>2732.2735056724264</v>
      </c>
      <c r="W78" s="61">
        <v>1</v>
      </c>
      <c r="X78" s="57"/>
    </row>
    <row r="79" spans="1:24" x14ac:dyDescent="0.2">
      <c r="A79" s="31">
        <v>73</v>
      </c>
      <c r="B79" s="44" t="s">
        <v>92</v>
      </c>
      <c r="C79" s="32">
        <v>3</v>
      </c>
      <c r="D79" s="32">
        <v>1</v>
      </c>
      <c r="E79" s="32">
        <v>1</v>
      </c>
      <c r="F79" s="32">
        <v>0</v>
      </c>
      <c r="G79" s="32">
        <v>1</v>
      </c>
      <c r="H79" s="32">
        <v>1</v>
      </c>
      <c r="I79" s="32">
        <v>0</v>
      </c>
      <c r="J79" s="32">
        <v>1</v>
      </c>
      <c r="K79" s="39">
        <v>869.62867060101109</v>
      </c>
      <c r="L79" s="40">
        <v>14007</v>
      </c>
      <c r="M79" s="40">
        <v>102921.57268722172</v>
      </c>
      <c r="N79" s="41">
        <v>0.7696629213483146</v>
      </c>
      <c r="O79" s="48">
        <v>5381</v>
      </c>
      <c r="P79" s="49">
        <v>8855</v>
      </c>
      <c r="Q79" s="50">
        <v>0.60767927724449466</v>
      </c>
      <c r="R79" s="54">
        <v>3858</v>
      </c>
      <c r="S79" s="55">
        <v>10412</v>
      </c>
      <c r="T79" s="56">
        <v>0.37053399923165581</v>
      </c>
      <c r="U79" s="60">
        <v>14207.564906783175</v>
      </c>
      <c r="V79" s="63">
        <v>2732.2735056724264</v>
      </c>
      <c r="W79" s="61">
        <v>1</v>
      </c>
      <c r="X79" s="57"/>
    </row>
    <row r="80" spans="1:24" x14ac:dyDescent="0.2">
      <c r="A80" s="31">
        <v>74</v>
      </c>
      <c r="B80" s="44" t="s">
        <v>93</v>
      </c>
      <c r="C80" s="32">
        <v>1</v>
      </c>
      <c r="D80" s="32">
        <v>0</v>
      </c>
      <c r="E80" s="32">
        <v>0</v>
      </c>
      <c r="F80" s="32">
        <v>0</v>
      </c>
      <c r="G80" s="32">
        <v>0</v>
      </c>
      <c r="H80" s="32">
        <v>1</v>
      </c>
      <c r="I80" s="32">
        <v>1</v>
      </c>
      <c r="J80" s="32">
        <v>1</v>
      </c>
      <c r="K80" s="39">
        <v>439.2879837054719</v>
      </c>
      <c r="L80" s="40">
        <v>31427</v>
      </c>
      <c r="M80" s="40">
        <v>77875.48895962548</v>
      </c>
      <c r="N80" s="41">
        <v>0.72752808988764039</v>
      </c>
      <c r="O80" s="48">
        <v>3346</v>
      </c>
      <c r="P80" s="49">
        <v>29176</v>
      </c>
      <c r="Q80" s="50">
        <v>0.11468330134357006</v>
      </c>
      <c r="R80" s="54">
        <v>26950</v>
      </c>
      <c r="S80" s="55">
        <v>37041</v>
      </c>
      <c r="T80" s="56">
        <v>0.72757214977997353</v>
      </c>
      <c r="U80" s="60">
        <v>6359.0616747424283</v>
      </c>
      <c r="V80" s="63">
        <v>2732.2735056724264</v>
      </c>
      <c r="W80" s="61">
        <v>1</v>
      </c>
      <c r="X80" s="57"/>
    </row>
    <row r="81" spans="1:24" ht="25.5" x14ac:dyDescent="0.2">
      <c r="A81" s="31">
        <v>75</v>
      </c>
      <c r="B81" s="44" t="s">
        <v>94</v>
      </c>
      <c r="C81" s="32">
        <v>3</v>
      </c>
      <c r="D81" s="32">
        <v>1</v>
      </c>
      <c r="E81" s="32">
        <v>1</v>
      </c>
      <c r="F81" s="32">
        <v>1</v>
      </c>
      <c r="G81" s="32">
        <v>1</v>
      </c>
      <c r="H81" s="32">
        <v>1</v>
      </c>
      <c r="I81" s="32">
        <v>1</v>
      </c>
      <c r="J81" s="32">
        <v>1</v>
      </c>
      <c r="K81" s="39">
        <v>1089.3223341449961</v>
      </c>
      <c r="L81" s="40">
        <v>21153</v>
      </c>
      <c r="M81" s="40">
        <v>158431.81322765394</v>
      </c>
      <c r="N81" s="41">
        <v>0.85674157303370779</v>
      </c>
      <c r="O81" s="48">
        <v>2594</v>
      </c>
      <c r="P81" s="49">
        <v>20663</v>
      </c>
      <c r="Q81" s="50">
        <v>0.12553840197454388</v>
      </c>
      <c r="R81" s="54">
        <v>19891</v>
      </c>
      <c r="S81" s="55">
        <v>25122</v>
      </c>
      <c r="T81" s="56">
        <v>0.79177613247352918</v>
      </c>
      <c r="U81" s="60">
        <v>4476.5681749881169</v>
      </c>
      <c r="V81" s="63">
        <v>2732.2735056724264</v>
      </c>
      <c r="W81" s="61">
        <v>1</v>
      </c>
      <c r="X81" s="57"/>
    </row>
    <row r="82" spans="1:24" x14ac:dyDescent="0.2">
      <c r="A82" s="31">
        <v>76</v>
      </c>
      <c r="B82" s="44" t="s">
        <v>95</v>
      </c>
      <c r="C82" s="32">
        <v>1</v>
      </c>
      <c r="D82" s="32">
        <v>0</v>
      </c>
      <c r="E82" s="32">
        <v>0</v>
      </c>
      <c r="F82" s="32">
        <v>0</v>
      </c>
      <c r="G82" s="32">
        <v>0</v>
      </c>
      <c r="H82" s="32">
        <v>1</v>
      </c>
      <c r="I82" s="32">
        <v>0</v>
      </c>
      <c r="J82" s="32">
        <v>1</v>
      </c>
      <c r="K82" s="39">
        <v>135.92052340080474</v>
      </c>
      <c r="L82" s="40">
        <v>48729</v>
      </c>
      <c r="M82" s="40">
        <v>30003.974504441692</v>
      </c>
      <c r="N82" s="41">
        <v>0.5365168539325843</v>
      </c>
      <c r="O82" s="48">
        <v>9947</v>
      </c>
      <c r="P82" s="49">
        <v>39047</v>
      </c>
      <c r="Q82" s="50">
        <v>0.25474428253130843</v>
      </c>
      <c r="R82" s="54">
        <v>30422</v>
      </c>
      <c r="S82" s="55">
        <v>64359</v>
      </c>
      <c r="T82" s="56">
        <v>0.47269224195528209</v>
      </c>
      <c r="U82" s="60">
        <v>8634.0816026944176</v>
      </c>
      <c r="V82" s="63">
        <v>2732.2735056724264</v>
      </c>
      <c r="W82" s="61">
        <v>1</v>
      </c>
      <c r="X82" s="57"/>
    </row>
    <row r="83" spans="1:24" x14ac:dyDescent="0.2">
      <c r="A83" s="31">
        <v>77</v>
      </c>
      <c r="B83" s="44" t="s">
        <v>96</v>
      </c>
      <c r="C83" s="32">
        <v>1</v>
      </c>
      <c r="D83" s="32">
        <v>0</v>
      </c>
      <c r="E83" s="32">
        <v>0</v>
      </c>
      <c r="F83" s="32">
        <v>0</v>
      </c>
      <c r="G83" s="32">
        <v>0</v>
      </c>
      <c r="H83" s="32">
        <v>1</v>
      </c>
      <c r="I83" s="32">
        <v>1</v>
      </c>
      <c r="J83" s="32">
        <v>1</v>
      </c>
      <c r="K83" s="39">
        <v>1270.1213019649354</v>
      </c>
      <c r="L83" s="40">
        <v>1019</v>
      </c>
      <c r="M83" s="40">
        <v>40544.532011326752</v>
      </c>
      <c r="N83" s="41">
        <v>0.59269662921348309</v>
      </c>
      <c r="O83" s="48">
        <v>136</v>
      </c>
      <c r="P83" s="49">
        <v>655</v>
      </c>
      <c r="Q83" s="50">
        <v>0.20763358778625954</v>
      </c>
      <c r="R83" s="54">
        <v>536</v>
      </c>
      <c r="S83" s="55">
        <v>933</v>
      </c>
      <c r="T83" s="56">
        <v>0.57449088960342976</v>
      </c>
      <c r="U83" s="60">
        <v>13740.844033551368</v>
      </c>
      <c r="V83" s="63">
        <v>2732.2735056724264</v>
      </c>
      <c r="W83" s="61">
        <v>1</v>
      </c>
      <c r="X83" s="57"/>
    </row>
    <row r="84" spans="1:24" x14ac:dyDescent="0.2">
      <c r="A84" s="31">
        <v>78</v>
      </c>
      <c r="B84" s="44" t="s">
        <v>97</v>
      </c>
      <c r="C84" s="32">
        <v>1</v>
      </c>
      <c r="D84" s="32">
        <v>0</v>
      </c>
      <c r="E84" s="32">
        <v>0</v>
      </c>
      <c r="F84" s="32">
        <v>0</v>
      </c>
      <c r="G84" s="32">
        <v>0</v>
      </c>
      <c r="H84" s="32">
        <v>1</v>
      </c>
      <c r="I84" s="32">
        <v>0</v>
      </c>
      <c r="J84" s="32">
        <v>1</v>
      </c>
      <c r="K84" s="39">
        <v>632.06936310069193</v>
      </c>
      <c r="L84" s="40">
        <v>3931</v>
      </c>
      <c r="M84" s="40">
        <v>39629.28731604811</v>
      </c>
      <c r="N84" s="41">
        <v>0.5842696629213483</v>
      </c>
      <c r="O84" s="48">
        <v>486</v>
      </c>
      <c r="P84" s="49">
        <v>2936</v>
      </c>
      <c r="Q84" s="50">
        <v>0.16553133514986376</v>
      </c>
      <c r="R84" s="54">
        <v>2483</v>
      </c>
      <c r="S84" s="55">
        <v>6477</v>
      </c>
      <c r="T84" s="56">
        <v>0.38335649220318047</v>
      </c>
      <c r="U84" s="60">
        <v>10488.53649605562</v>
      </c>
      <c r="V84" s="63">
        <v>2732.2735056724264</v>
      </c>
      <c r="W84" s="61">
        <v>1</v>
      </c>
      <c r="X84" s="57"/>
    </row>
    <row r="85" spans="1:24" x14ac:dyDescent="0.2">
      <c r="A85" s="31">
        <v>79</v>
      </c>
      <c r="B85" s="44" t="s">
        <v>98</v>
      </c>
      <c r="C85" s="32">
        <v>1</v>
      </c>
      <c r="D85" s="32">
        <v>0</v>
      </c>
      <c r="E85" s="32">
        <v>0</v>
      </c>
      <c r="F85" s="32">
        <v>0</v>
      </c>
      <c r="G85" s="32">
        <v>0</v>
      </c>
      <c r="H85" s="32">
        <v>1</v>
      </c>
      <c r="I85" s="32">
        <v>0</v>
      </c>
      <c r="J85" s="32">
        <v>1</v>
      </c>
      <c r="K85" s="39">
        <v>-43.908866789683429</v>
      </c>
      <c r="L85" s="40">
        <v>5436</v>
      </c>
      <c r="M85" s="40">
        <v>-3237.3671302235152</v>
      </c>
      <c r="N85" s="41">
        <v>0.1853932584269663</v>
      </c>
      <c r="O85" s="48">
        <v>2453</v>
      </c>
      <c r="P85" s="49">
        <v>4838</v>
      </c>
      <c r="Q85" s="50">
        <v>0.50702769739561804</v>
      </c>
      <c r="R85" s="54">
        <v>2469</v>
      </c>
      <c r="S85" s="55">
        <v>5524</v>
      </c>
      <c r="T85" s="56">
        <v>0.44695872556118754</v>
      </c>
      <c r="U85" s="60">
        <v>7164.269582386255</v>
      </c>
      <c r="V85" s="63">
        <v>2732.2735056724264</v>
      </c>
      <c r="W85" s="61">
        <v>1</v>
      </c>
      <c r="X85" s="57"/>
    </row>
    <row r="86" spans="1:24" x14ac:dyDescent="0.2">
      <c r="A86" s="31">
        <v>80</v>
      </c>
      <c r="B86" s="44" t="s">
        <v>99</v>
      </c>
      <c r="C86" s="32">
        <v>1</v>
      </c>
      <c r="D86" s="32">
        <v>0</v>
      </c>
      <c r="E86" s="32">
        <v>0</v>
      </c>
      <c r="F86" s="32">
        <v>0</v>
      </c>
      <c r="G86" s="32">
        <v>0</v>
      </c>
      <c r="H86" s="32">
        <v>1</v>
      </c>
      <c r="I86" s="32">
        <v>0</v>
      </c>
      <c r="J86" s="32">
        <v>1</v>
      </c>
      <c r="K86" s="39">
        <v>132.84849954093218</v>
      </c>
      <c r="L86" s="40">
        <v>13471</v>
      </c>
      <c r="M86" s="40">
        <v>15419.012896993836</v>
      </c>
      <c r="N86" s="41">
        <v>0.398876404494382</v>
      </c>
      <c r="O86" s="48">
        <v>1191</v>
      </c>
      <c r="P86" s="49">
        <v>5774</v>
      </c>
      <c r="Q86" s="50">
        <v>0.20626948389331487</v>
      </c>
      <c r="R86" s="54">
        <v>4700</v>
      </c>
      <c r="S86" s="55">
        <v>10297</v>
      </c>
      <c r="T86" s="56">
        <v>0.45644362435660873</v>
      </c>
      <c r="U86" s="60">
        <v>10352.704320486328</v>
      </c>
      <c r="V86" s="63">
        <v>2732.2735056724264</v>
      </c>
      <c r="W86" s="61">
        <v>1</v>
      </c>
      <c r="X86" s="57"/>
    </row>
    <row r="87" spans="1:24" x14ac:dyDescent="0.2">
      <c r="A87" s="31">
        <v>81</v>
      </c>
      <c r="B87" s="44" t="s">
        <v>100</v>
      </c>
      <c r="C87" s="32">
        <v>1</v>
      </c>
      <c r="D87" s="32">
        <v>0</v>
      </c>
      <c r="E87" s="32">
        <v>0</v>
      </c>
      <c r="F87" s="32">
        <v>0</v>
      </c>
      <c r="G87" s="32">
        <v>0</v>
      </c>
      <c r="H87" s="32">
        <v>1</v>
      </c>
      <c r="I87" s="32">
        <v>0</v>
      </c>
      <c r="J87" s="32">
        <v>1</v>
      </c>
      <c r="K87" s="39">
        <v>-108.06061689199134</v>
      </c>
      <c r="L87" s="40">
        <v>10444</v>
      </c>
      <c r="M87" s="40">
        <v>-11043.350952705603</v>
      </c>
      <c r="N87" s="41">
        <v>0.1292134831460674</v>
      </c>
      <c r="O87" s="48">
        <v>7130</v>
      </c>
      <c r="P87" s="49">
        <v>9409</v>
      </c>
      <c r="Q87" s="50">
        <v>0.75778509937294081</v>
      </c>
      <c r="R87" s="54">
        <v>2491</v>
      </c>
      <c r="S87" s="55">
        <v>10394</v>
      </c>
      <c r="T87" s="56">
        <v>0.23965749470848566</v>
      </c>
      <c r="U87" s="60">
        <v>4725.7071052490091</v>
      </c>
      <c r="V87" s="63">
        <v>2732.2735056724264</v>
      </c>
      <c r="W87" s="61">
        <v>1</v>
      </c>
      <c r="X87" s="57"/>
    </row>
    <row r="88" spans="1:24" x14ac:dyDescent="0.2">
      <c r="A88" s="31">
        <v>82</v>
      </c>
      <c r="B88" s="44" t="s">
        <v>101</v>
      </c>
      <c r="C88" s="32">
        <v>1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1</v>
      </c>
      <c r="J88" s="32">
        <v>1</v>
      </c>
      <c r="K88" s="39">
        <v>-165.93294283362297</v>
      </c>
      <c r="L88" s="40">
        <v>98466</v>
      </c>
      <c r="M88" s="40">
        <v>-52068.583543773369</v>
      </c>
      <c r="N88" s="41">
        <v>1.6853932584269662E-2</v>
      </c>
      <c r="O88" s="48">
        <v>4604</v>
      </c>
      <c r="P88" s="49">
        <v>95618</v>
      </c>
      <c r="Q88" s="50">
        <v>4.8149929929511177E-2</v>
      </c>
      <c r="R88" s="54">
        <v>92503</v>
      </c>
      <c r="S88" s="55">
        <v>177207</v>
      </c>
      <c r="T88" s="56">
        <v>0.52200533838956698</v>
      </c>
      <c r="U88" s="60">
        <v>3423.6776477691728</v>
      </c>
      <c r="V88" s="63">
        <v>2732.2735056724264</v>
      </c>
      <c r="W88" s="61">
        <v>1</v>
      </c>
      <c r="X88" s="57"/>
    </row>
    <row r="89" spans="1:24" x14ac:dyDescent="0.2">
      <c r="A89" s="31">
        <v>83</v>
      </c>
      <c r="B89" s="44" t="s">
        <v>102</v>
      </c>
      <c r="C89" s="32">
        <v>1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1</v>
      </c>
      <c r="J89" s="32">
        <v>1</v>
      </c>
      <c r="K89" s="39">
        <v>182.24405474771513</v>
      </c>
      <c r="L89" s="40">
        <v>174361</v>
      </c>
      <c r="M89" s="40">
        <v>76098.841454300447</v>
      </c>
      <c r="N89" s="41">
        <v>0.72191011235955049</v>
      </c>
      <c r="O89" s="48">
        <v>3692</v>
      </c>
      <c r="P89" s="49">
        <v>164632</v>
      </c>
      <c r="Q89" s="50">
        <v>2.2425773847125709E-2</v>
      </c>
      <c r="R89" s="54">
        <v>162443</v>
      </c>
      <c r="S89" s="55">
        <v>233655</v>
      </c>
      <c r="T89" s="56">
        <v>0.69522586719736368</v>
      </c>
      <c r="U89" s="60">
        <v>4430.125182297551</v>
      </c>
      <c r="V89" s="63">
        <v>2732.2735056724264</v>
      </c>
      <c r="W89" s="61">
        <v>1</v>
      </c>
      <c r="X89" s="57"/>
    </row>
    <row r="90" spans="1:24" x14ac:dyDescent="0.2">
      <c r="A90" s="31">
        <v>84</v>
      </c>
      <c r="B90" s="44" t="s">
        <v>103</v>
      </c>
      <c r="C90" s="32">
        <v>1</v>
      </c>
      <c r="D90" s="32">
        <v>0</v>
      </c>
      <c r="E90" s="32">
        <v>0</v>
      </c>
      <c r="F90" s="32">
        <v>0</v>
      </c>
      <c r="G90" s="32">
        <v>1</v>
      </c>
      <c r="H90" s="32">
        <v>0</v>
      </c>
      <c r="I90" s="32">
        <v>0</v>
      </c>
      <c r="J90" s="32">
        <v>1</v>
      </c>
      <c r="K90" s="39">
        <v>196.80448711800318</v>
      </c>
      <c r="L90" s="40">
        <v>248719</v>
      </c>
      <c r="M90" s="40">
        <v>98149.81323246214</v>
      </c>
      <c r="N90" s="41">
        <v>0.7528089887640449</v>
      </c>
      <c r="O90" s="48">
        <v>10454</v>
      </c>
      <c r="P90" s="49">
        <v>218647</v>
      </c>
      <c r="Q90" s="50">
        <v>4.7812227014319884E-2</v>
      </c>
      <c r="R90" s="54">
        <v>211035</v>
      </c>
      <c r="S90" s="55">
        <v>445276</v>
      </c>
      <c r="T90" s="56">
        <v>0.47394200450956259</v>
      </c>
      <c r="U90" s="60">
        <v>5203.6308784133762</v>
      </c>
      <c r="V90" s="63">
        <v>2732.2735056724264</v>
      </c>
      <c r="W90" s="61">
        <v>1</v>
      </c>
      <c r="X90" s="57"/>
    </row>
    <row r="91" spans="1:24" x14ac:dyDescent="0.2">
      <c r="A91" s="31">
        <v>85</v>
      </c>
      <c r="B91" s="44" t="s">
        <v>104</v>
      </c>
      <c r="C91" s="32">
        <v>1</v>
      </c>
      <c r="D91" s="32">
        <v>0</v>
      </c>
      <c r="E91" s="32">
        <v>0</v>
      </c>
      <c r="F91" s="32">
        <v>0</v>
      </c>
      <c r="G91" s="32">
        <v>0</v>
      </c>
      <c r="H91" s="32">
        <v>1</v>
      </c>
      <c r="I91" s="32">
        <v>1</v>
      </c>
      <c r="J91" s="32">
        <v>1</v>
      </c>
      <c r="K91" s="39">
        <v>-58.433534380438857</v>
      </c>
      <c r="L91" s="40">
        <v>91816</v>
      </c>
      <c r="M91" s="40">
        <v>-17706.035879227133</v>
      </c>
      <c r="N91" s="41">
        <v>8.98876404494382E-2</v>
      </c>
      <c r="O91" s="48">
        <v>13208</v>
      </c>
      <c r="P91" s="49">
        <v>83586</v>
      </c>
      <c r="Q91" s="50">
        <v>0.15801689278108774</v>
      </c>
      <c r="R91" s="54">
        <v>74921</v>
      </c>
      <c r="S91" s="55">
        <v>126308</v>
      </c>
      <c r="T91" s="56">
        <v>0.59316116160496568</v>
      </c>
      <c r="U91" s="60">
        <v>5006.7270911654614</v>
      </c>
      <c r="V91" s="63">
        <v>2732.2735056724264</v>
      </c>
      <c r="W91" s="61">
        <v>1</v>
      </c>
      <c r="X91" s="57"/>
    </row>
    <row r="92" spans="1:24" x14ac:dyDescent="0.2">
      <c r="A92" s="31">
        <v>86</v>
      </c>
      <c r="B92" s="44" t="s">
        <v>105</v>
      </c>
      <c r="C92" s="32">
        <v>1</v>
      </c>
      <c r="D92" s="32">
        <v>0</v>
      </c>
      <c r="E92" s="32">
        <v>0</v>
      </c>
      <c r="F92" s="32">
        <v>0</v>
      </c>
      <c r="G92" s="32">
        <v>0</v>
      </c>
      <c r="H92" s="32">
        <v>1</v>
      </c>
      <c r="I92" s="32">
        <v>0</v>
      </c>
      <c r="J92" s="32">
        <v>1</v>
      </c>
      <c r="K92" s="39">
        <v>210.91971577001479</v>
      </c>
      <c r="L92" s="40">
        <v>70856</v>
      </c>
      <c r="M92" s="40">
        <v>56144.276959630522</v>
      </c>
      <c r="N92" s="41">
        <v>0.6544943820224719</v>
      </c>
      <c r="O92" s="48">
        <v>6620</v>
      </c>
      <c r="P92" s="49">
        <v>64079</v>
      </c>
      <c r="Q92" s="50">
        <v>0.10330997674745236</v>
      </c>
      <c r="R92" s="54">
        <v>58152</v>
      </c>
      <c r="S92" s="55">
        <v>334098</v>
      </c>
      <c r="T92" s="56">
        <v>0.17405671389831726</v>
      </c>
      <c r="U92" s="60">
        <v>4415.9867618146463</v>
      </c>
      <c r="V92" s="63">
        <v>2732.2735056724264</v>
      </c>
      <c r="W92" s="61">
        <v>1</v>
      </c>
      <c r="X92" s="57"/>
    </row>
    <row r="93" spans="1:24" x14ac:dyDescent="0.2">
      <c r="A93" s="31">
        <v>87</v>
      </c>
      <c r="B93" s="44" t="s">
        <v>106</v>
      </c>
      <c r="C93" s="32">
        <v>1</v>
      </c>
      <c r="D93" s="32">
        <v>0</v>
      </c>
      <c r="E93" s="32">
        <v>0</v>
      </c>
      <c r="F93" s="32">
        <v>0</v>
      </c>
      <c r="G93" s="32">
        <v>0</v>
      </c>
      <c r="H93" s="32">
        <v>1</v>
      </c>
      <c r="I93" s="32">
        <v>1</v>
      </c>
      <c r="J93" s="32">
        <v>1</v>
      </c>
      <c r="K93" s="39">
        <v>-8.99718911514673</v>
      </c>
      <c r="L93" s="40">
        <v>76661</v>
      </c>
      <c r="M93" s="40">
        <v>-2491.1167919864674</v>
      </c>
      <c r="N93" s="41">
        <v>0.199438202247191</v>
      </c>
      <c r="O93" s="48">
        <v>8744</v>
      </c>
      <c r="P93" s="49">
        <v>69941</v>
      </c>
      <c r="Q93" s="50">
        <v>0.12501965942723153</v>
      </c>
      <c r="R93" s="54">
        <v>63988</v>
      </c>
      <c r="S93" s="55">
        <v>97308</v>
      </c>
      <c r="T93" s="56">
        <v>0.65758211041229908</v>
      </c>
      <c r="U93" s="60">
        <v>5075.0347724015965</v>
      </c>
      <c r="V93" s="63">
        <v>2732.2735056724264</v>
      </c>
      <c r="W93" s="61">
        <v>1</v>
      </c>
      <c r="X93" s="57"/>
    </row>
    <row r="94" spans="1:24" x14ac:dyDescent="0.2">
      <c r="A94" s="31">
        <v>88</v>
      </c>
      <c r="B94" s="44" t="s">
        <v>107</v>
      </c>
      <c r="C94" s="32">
        <v>1</v>
      </c>
      <c r="D94" s="32">
        <v>0</v>
      </c>
      <c r="E94" s="32">
        <v>0</v>
      </c>
      <c r="F94" s="32">
        <v>0</v>
      </c>
      <c r="G94" s="32">
        <v>0</v>
      </c>
      <c r="H94" s="32">
        <v>1</v>
      </c>
      <c r="I94" s="32">
        <v>0</v>
      </c>
      <c r="J94" s="32">
        <v>1</v>
      </c>
      <c r="K94" s="39">
        <v>307.70275063756253</v>
      </c>
      <c r="L94" s="40">
        <v>24338</v>
      </c>
      <c r="M94" s="40">
        <v>48003.601512465728</v>
      </c>
      <c r="N94" s="41">
        <v>0.6207865168539326</v>
      </c>
      <c r="O94" s="48">
        <v>5383</v>
      </c>
      <c r="P94" s="49">
        <v>21596</v>
      </c>
      <c r="Q94" s="50">
        <v>0.24925912205964068</v>
      </c>
      <c r="R94" s="54">
        <v>17628</v>
      </c>
      <c r="S94" s="55">
        <v>53003</v>
      </c>
      <c r="T94" s="56">
        <v>0.3325849480218101</v>
      </c>
      <c r="U94" s="60">
        <v>5384.6935794947203</v>
      </c>
      <c r="V94" s="63">
        <v>2732.2735056724264</v>
      </c>
      <c r="W94" s="61">
        <v>1</v>
      </c>
      <c r="X94" s="57"/>
    </row>
    <row r="95" spans="1:24" x14ac:dyDescent="0.2">
      <c r="A95" s="31">
        <v>89</v>
      </c>
      <c r="B95" s="44" t="s">
        <v>108</v>
      </c>
      <c r="C95" s="32">
        <v>1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1</v>
      </c>
      <c r="J95" s="32">
        <v>1</v>
      </c>
      <c r="K95" s="39">
        <v>-5.0597850446643866</v>
      </c>
      <c r="L95" s="40">
        <v>83734</v>
      </c>
      <c r="M95" s="40">
        <v>-1464.1412826909379</v>
      </c>
      <c r="N95" s="41">
        <v>0.21629213483146068</v>
      </c>
      <c r="O95" s="48">
        <v>4408</v>
      </c>
      <c r="P95" s="49">
        <v>79735</v>
      </c>
      <c r="Q95" s="50">
        <v>5.5283125352730923E-2</v>
      </c>
      <c r="R95" s="54">
        <v>76898</v>
      </c>
      <c r="S95" s="55">
        <v>100516</v>
      </c>
      <c r="T95" s="56">
        <v>0.76503243264753873</v>
      </c>
      <c r="U95" s="60">
        <v>4621.7748708470717</v>
      </c>
      <c r="V95" s="63">
        <v>2732.2735056724264</v>
      </c>
      <c r="W95" s="61">
        <v>1</v>
      </c>
      <c r="X95" s="57"/>
    </row>
    <row r="96" spans="1:24" ht="25.5" x14ac:dyDescent="0.2">
      <c r="A96" s="31">
        <v>90</v>
      </c>
      <c r="B96" s="44" t="s">
        <v>109</v>
      </c>
      <c r="C96" s="32">
        <v>1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1</v>
      </c>
      <c r="J96" s="32">
        <v>1</v>
      </c>
      <c r="K96" s="39">
        <v>-660.8638291048029</v>
      </c>
      <c r="L96" s="40">
        <v>591</v>
      </c>
      <c r="M96" s="40">
        <v>-16065.924541272616</v>
      </c>
      <c r="N96" s="41">
        <v>0.10112359550561797</v>
      </c>
      <c r="O96" s="48">
        <v>18</v>
      </c>
      <c r="P96" s="49">
        <v>553</v>
      </c>
      <c r="Q96" s="50">
        <v>3.25497287522604E-2</v>
      </c>
      <c r="R96" s="54">
        <v>539</v>
      </c>
      <c r="S96" s="55">
        <v>863</v>
      </c>
      <c r="T96" s="56">
        <v>0.62456546929316337</v>
      </c>
      <c r="U96" s="60">
        <v>6143.9235813179639</v>
      </c>
      <c r="V96" s="63">
        <v>2732.2735056724264</v>
      </c>
      <c r="W96" s="61">
        <v>1</v>
      </c>
      <c r="X96" s="57"/>
    </row>
    <row r="97" spans="1:24" x14ac:dyDescent="0.2">
      <c r="A97" s="31">
        <v>91</v>
      </c>
      <c r="B97" s="44" t="s">
        <v>110</v>
      </c>
      <c r="C97" s="32">
        <v>1</v>
      </c>
      <c r="D97" s="32">
        <v>0</v>
      </c>
      <c r="E97" s="32">
        <v>0</v>
      </c>
      <c r="F97" s="32">
        <v>0</v>
      </c>
      <c r="G97" s="32">
        <v>0</v>
      </c>
      <c r="H97" s="32">
        <v>1</v>
      </c>
      <c r="I97" s="32">
        <v>0</v>
      </c>
      <c r="J97" s="32">
        <v>1</v>
      </c>
      <c r="K97" s="39">
        <v>1264.4382145429993</v>
      </c>
      <c r="L97" s="40">
        <v>551</v>
      </c>
      <c r="M97" s="40">
        <v>29680.650314920244</v>
      </c>
      <c r="N97" s="41">
        <v>0.5337078651685393</v>
      </c>
      <c r="O97" s="48">
        <v>391</v>
      </c>
      <c r="P97" s="49">
        <v>468</v>
      </c>
      <c r="Q97" s="50">
        <v>0.8354700854700855</v>
      </c>
      <c r="R97" s="54">
        <v>79</v>
      </c>
      <c r="S97" s="55">
        <v>1738</v>
      </c>
      <c r="T97" s="56">
        <v>4.5454545454545456E-2</v>
      </c>
      <c r="U97" s="60">
        <v>6326.4010912964595</v>
      </c>
      <c r="V97" s="63">
        <v>2732.2735056724264</v>
      </c>
      <c r="W97" s="61">
        <v>1</v>
      </c>
      <c r="X97" s="57"/>
    </row>
    <row r="98" spans="1:24" x14ac:dyDescent="0.2">
      <c r="A98" s="31">
        <v>92</v>
      </c>
      <c r="B98" s="44" t="s">
        <v>375</v>
      </c>
      <c r="C98" s="32">
        <v>3</v>
      </c>
      <c r="D98" s="32">
        <v>1</v>
      </c>
      <c r="E98" s="32">
        <v>1</v>
      </c>
      <c r="F98" s="32">
        <v>0</v>
      </c>
      <c r="G98" s="32">
        <v>1</v>
      </c>
      <c r="H98" s="32">
        <v>1</v>
      </c>
      <c r="I98" s="32">
        <v>0</v>
      </c>
      <c r="J98" s="32">
        <v>1</v>
      </c>
      <c r="K98" s="39">
        <v>1048.608923474301</v>
      </c>
      <c r="L98" s="40">
        <v>8326</v>
      </c>
      <c r="M98" s="40">
        <v>95682.332198638323</v>
      </c>
      <c r="N98" s="41">
        <v>0.74719101123595499</v>
      </c>
      <c r="O98" s="48">
        <v>1562</v>
      </c>
      <c r="P98" s="49">
        <v>6950</v>
      </c>
      <c r="Q98" s="50">
        <v>0.22474820143884891</v>
      </c>
      <c r="R98" s="54">
        <v>5780</v>
      </c>
      <c r="S98" s="55">
        <v>13587</v>
      </c>
      <c r="T98" s="56">
        <v>0.42540663869875617</v>
      </c>
      <c r="U98" s="60">
        <v>11090.623356505661</v>
      </c>
      <c r="V98" s="63">
        <v>2732.2735056724264</v>
      </c>
      <c r="W98" s="61">
        <v>1</v>
      </c>
      <c r="X98" s="57"/>
    </row>
    <row r="99" spans="1:24" x14ac:dyDescent="0.2">
      <c r="A99" s="31">
        <v>93</v>
      </c>
      <c r="B99" s="44" t="s">
        <v>338</v>
      </c>
      <c r="C99" s="32">
        <v>3</v>
      </c>
      <c r="D99" s="32">
        <v>1</v>
      </c>
      <c r="E99" s="32">
        <v>0</v>
      </c>
      <c r="F99" s="32">
        <v>1</v>
      </c>
      <c r="G99" s="32">
        <v>1</v>
      </c>
      <c r="H99" s="32">
        <v>0</v>
      </c>
      <c r="I99" s="32">
        <v>1</v>
      </c>
      <c r="J99" s="32">
        <v>1</v>
      </c>
      <c r="K99" s="39">
        <v>728.99288404033143</v>
      </c>
      <c r="L99" s="40">
        <v>93589</v>
      </c>
      <c r="M99" s="40">
        <v>223015.83074164938</v>
      </c>
      <c r="N99" s="41">
        <v>0.9044943820224719</v>
      </c>
      <c r="O99" s="48">
        <v>3441</v>
      </c>
      <c r="P99" s="49">
        <v>91678</v>
      </c>
      <c r="Q99" s="50">
        <v>3.7533541307620148E-2</v>
      </c>
      <c r="R99" s="54">
        <v>90898</v>
      </c>
      <c r="S99" s="55">
        <v>143381</v>
      </c>
      <c r="T99" s="56">
        <v>0.63396126404474795</v>
      </c>
      <c r="U99" s="60">
        <v>4767.6399623055258</v>
      </c>
      <c r="V99" s="63">
        <v>2732.2735056724264</v>
      </c>
      <c r="W99" s="61">
        <v>1</v>
      </c>
      <c r="X99" s="57"/>
    </row>
    <row r="100" spans="1:24" x14ac:dyDescent="0.2">
      <c r="A100" s="31">
        <v>94</v>
      </c>
      <c r="B100" s="44" t="s">
        <v>111</v>
      </c>
      <c r="C100" s="32">
        <v>1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1</v>
      </c>
      <c r="J100" s="32">
        <v>1</v>
      </c>
      <c r="K100" s="39">
        <v>-37.184169281688767</v>
      </c>
      <c r="L100" s="40">
        <v>157050</v>
      </c>
      <c r="M100" s="40">
        <v>-14735.913172037777</v>
      </c>
      <c r="N100" s="41">
        <v>0.10674157303370786</v>
      </c>
      <c r="O100" s="48">
        <v>1439</v>
      </c>
      <c r="P100" s="49">
        <v>151468</v>
      </c>
      <c r="Q100" s="50">
        <v>9.500356510946207E-3</v>
      </c>
      <c r="R100" s="54">
        <v>150444</v>
      </c>
      <c r="S100" s="55">
        <v>239175</v>
      </c>
      <c r="T100" s="56">
        <v>0.62901222953904046</v>
      </c>
      <c r="U100" s="60">
        <v>4033.9060697059958</v>
      </c>
      <c r="V100" s="63">
        <v>2732.2735056724264</v>
      </c>
      <c r="W100" s="61">
        <v>1</v>
      </c>
      <c r="X100" s="57"/>
    </row>
    <row r="101" spans="1:24" x14ac:dyDescent="0.2">
      <c r="A101" s="31">
        <v>95</v>
      </c>
      <c r="B101" s="44" t="s">
        <v>112</v>
      </c>
      <c r="C101" s="32">
        <v>1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1</v>
      </c>
      <c r="J101" s="32">
        <v>1</v>
      </c>
      <c r="K101" s="39">
        <v>110.85152179799269</v>
      </c>
      <c r="L101" s="40">
        <v>175257</v>
      </c>
      <c r="M101" s="40">
        <v>46406.556770065647</v>
      </c>
      <c r="N101" s="41">
        <v>0.61235955056179769</v>
      </c>
      <c r="O101" s="48">
        <v>9259</v>
      </c>
      <c r="P101" s="49">
        <v>172261</v>
      </c>
      <c r="Q101" s="50">
        <v>5.3749833102095079E-2</v>
      </c>
      <c r="R101" s="54">
        <v>168748</v>
      </c>
      <c r="S101" s="55">
        <v>265989</v>
      </c>
      <c r="T101" s="56">
        <v>0.63441721274188034</v>
      </c>
      <c r="U101" s="60">
        <v>3653.5681505884122</v>
      </c>
      <c r="V101" s="63">
        <v>2732.2735056724264</v>
      </c>
      <c r="W101" s="61">
        <v>1</v>
      </c>
      <c r="X101" s="57"/>
    </row>
    <row r="102" spans="1:24" x14ac:dyDescent="0.2">
      <c r="A102" s="31">
        <v>96</v>
      </c>
      <c r="B102" s="44" t="s">
        <v>113</v>
      </c>
      <c r="C102" s="32">
        <v>3</v>
      </c>
      <c r="D102" s="32">
        <v>1</v>
      </c>
      <c r="E102" s="32">
        <v>1</v>
      </c>
      <c r="F102" s="32">
        <v>1</v>
      </c>
      <c r="G102" s="32">
        <v>1</v>
      </c>
      <c r="H102" s="32">
        <v>1</v>
      </c>
      <c r="I102" s="32">
        <v>1</v>
      </c>
      <c r="J102" s="32">
        <v>1</v>
      </c>
      <c r="K102" s="39">
        <v>844.53106018316964</v>
      </c>
      <c r="L102" s="40">
        <v>40787</v>
      </c>
      <c r="M102" s="40">
        <v>170559.73325672341</v>
      </c>
      <c r="N102" s="41">
        <v>0.8735955056179775</v>
      </c>
      <c r="O102" s="48">
        <v>3943</v>
      </c>
      <c r="P102" s="49">
        <v>37842</v>
      </c>
      <c r="Q102" s="50">
        <v>0.10419639553934781</v>
      </c>
      <c r="R102" s="54">
        <v>36136</v>
      </c>
      <c r="S102" s="55">
        <v>55831</v>
      </c>
      <c r="T102" s="56">
        <v>0.64723898909208144</v>
      </c>
      <c r="U102" s="60">
        <v>6367.0070619739963</v>
      </c>
      <c r="V102" s="63">
        <v>2732.2735056724264</v>
      </c>
      <c r="W102" s="61">
        <v>1</v>
      </c>
      <c r="X102" s="57"/>
    </row>
    <row r="103" spans="1:24" x14ac:dyDescent="0.2">
      <c r="A103" s="31">
        <v>97</v>
      </c>
      <c r="B103" s="44" t="s">
        <v>114</v>
      </c>
      <c r="C103" s="32">
        <v>1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1</v>
      </c>
      <c r="J103" s="32">
        <v>1</v>
      </c>
      <c r="K103" s="39">
        <v>-102.67589564384377</v>
      </c>
      <c r="L103" s="40">
        <v>117070</v>
      </c>
      <c r="M103" s="40">
        <v>-35131.064468377583</v>
      </c>
      <c r="N103" s="41">
        <v>3.9325842696629212E-2</v>
      </c>
      <c r="O103" s="48">
        <v>338</v>
      </c>
      <c r="P103" s="49">
        <v>115538</v>
      </c>
      <c r="Q103" s="50">
        <v>2.9254444425210755E-3</v>
      </c>
      <c r="R103" s="54">
        <v>115382</v>
      </c>
      <c r="S103" s="55">
        <v>205820</v>
      </c>
      <c r="T103" s="56">
        <v>0.56059663783888836</v>
      </c>
      <c r="U103" s="60">
        <v>2957.1479375535914</v>
      </c>
      <c r="V103" s="63">
        <v>2732.2735056724264</v>
      </c>
      <c r="W103" s="61">
        <v>1</v>
      </c>
      <c r="X103" s="57"/>
    </row>
    <row r="104" spans="1:24" x14ac:dyDescent="0.2">
      <c r="A104" s="31">
        <v>98</v>
      </c>
      <c r="B104" s="44" t="s">
        <v>115</v>
      </c>
      <c r="C104" s="32">
        <v>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1</v>
      </c>
      <c r="J104" s="32">
        <v>1</v>
      </c>
      <c r="K104" s="39">
        <v>150.57272390664093</v>
      </c>
      <c r="L104" s="40">
        <v>46035</v>
      </c>
      <c r="M104" s="40">
        <v>32306.534997985735</v>
      </c>
      <c r="N104" s="41">
        <v>0.5589887640449438</v>
      </c>
      <c r="O104" s="48">
        <v>661</v>
      </c>
      <c r="P104" s="49">
        <v>44918</v>
      </c>
      <c r="Q104" s="50">
        <v>1.4715704172046842E-2</v>
      </c>
      <c r="R104" s="54">
        <v>44608</v>
      </c>
      <c r="S104" s="55">
        <v>81171</v>
      </c>
      <c r="T104" s="56">
        <v>0.54955587586699683</v>
      </c>
      <c r="U104" s="60">
        <v>3731.0094104090476</v>
      </c>
      <c r="V104" s="63">
        <v>2732.2735056724264</v>
      </c>
      <c r="W104" s="61">
        <v>1</v>
      </c>
      <c r="X104" s="57"/>
    </row>
    <row r="105" spans="1:24" ht="25.5" x14ac:dyDescent="0.2">
      <c r="A105" s="31">
        <v>99</v>
      </c>
      <c r="B105" s="44" t="s">
        <v>116</v>
      </c>
      <c r="C105" s="32">
        <v>1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1</v>
      </c>
      <c r="K105" s="39">
        <v>152.87298591363646</v>
      </c>
      <c r="L105" s="40">
        <v>1769</v>
      </c>
      <c r="M105" s="40">
        <v>6429.7585518730739</v>
      </c>
      <c r="N105" s="41">
        <v>0.3033707865168539</v>
      </c>
      <c r="O105" s="48">
        <v>8</v>
      </c>
      <c r="P105" s="49">
        <v>1705</v>
      </c>
      <c r="Q105" s="50">
        <v>4.6920821114369501E-3</v>
      </c>
      <c r="R105" s="54">
        <v>1701</v>
      </c>
      <c r="S105" s="55">
        <v>3742</v>
      </c>
      <c r="T105" s="56">
        <v>0.4545697487974345</v>
      </c>
      <c r="U105" s="60">
        <v>3553.5108846027579</v>
      </c>
      <c r="V105" s="63">
        <v>2732.2735056724264</v>
      </c>
      <c r="W105" s="61">
        <v>1</v>
      </c>
      <c r="X105" s="57"/>
    </row>
    <row r="106" spans="1:24" x14ac:dyDescent="0.2">
      <c r="A106" s="31">
        <v>100</v>
      </c>
      <c r="B106" s="44" t="s">
        <v>117</v>
      </c>
      <c r="C106" s="32">
        <v>3</v>
      </c>
      <c r="D106" s="32">
        <v>1</v>
      </c>
      <c r="E106" s="32">
        <v>0</v>
      </c>
      <c r="F106" s="32">
        <v>1</v>
      </c>
      <c r="G106" s="32">
        <v>1</v>
      </c>
      <c r="H106" s="32">
        <v>0</v>
      </c>
      <c r="I106" s="32">
        <v>1</v>
      </c>
      <c r="J106" s="32">
        <v>1</v>
      </c>
      <c r="K106" s="39">
        <v>280.58515484107488</v>
      </c>
      <c r="L106" s="40">
        <v>312350</v>
      </c>
      <c r="M106" s="40">
        <v>156814.22095828646</v>
      </c>
      <c r="N106" s="41">
        <v>0.851123595505618</v>
      </c>
      <c r="O106" s="48">
        <v>20424</v>
      </c>
      <c r="P106" s="49">
        <v>308524</v>
      </c>
      <c r="Q106" s="50">
        <v>6.6199063930196672E-2</v>
      </c>
      <c r="R106" s="54">
        <v>305219</v>
      </c>
      <c r="S106" s="55">
        <v>417078</v>
      </c>
      <c r="T106" s="56">
        <v>0.73180316391658151</v>
      </c>
      <c r="U106" s="60">
        <v>4314.46387954686</v>
      </c>
      <c r="V106" s="63">
        <v>2732.2735056724264</v>
      </c>
      <c r="W106" s="61">
        <v>1</v>
      </c>
      <c r="X106" s="57"/>
    </row>
    <row r="107" spans="1:24" x14ac:dyDescent="0.2">
      <c r="A107" s="31">
        <v>101</v>
      </c>
      <c r="B107" s="44" t="s">
        <v>118</v>
      </c>
      <c r="C107" s="32">
        <v>1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1</v>
      </c>
      <c r="J107" s="32">
        <v>1</v>
      </c>
      <c r="K107" s="39">
        <v>-6.2002996337327971</v>
      </c>
      <c r="L107" s="40">
        <v>127429</v>
      </c>
      <c r="M107" s="40">
        <v>-2213.3332845675632</v>
      </c>
      <c r="N107" s="41">
        <v>0.20786516853932585</v>
      </c>
      <c r="O107" s="48">
        <v>2570</v>
      </c>
      <c r="P107" s="49">
        <v>124212</v>
      </c>
      <c r="Q107" s="50">
        <v>2.0690432486394229E-2</v>
      </c>
      <c r="R107" s="54">
        <v>123175</v>
      </c>
      <c r="S107" s="55">
        <v>210809</v>
      </c>
      <c r="T107" s="56">
        <v>0.58429668562537651</v>
      </c>
      <c r="U107" s="60">
        <v>3937.8592246849976</v>
      </c>
      <c r="V107" s="63">
        <v>2732.2735056724264</v>
      </c>
      <c r="W107" s="61">
        <v>1</v>
      </c>
      <c r="X107" s="57"/>
    </row>
    <row r="108" spans="1:24" x14ac:dyDescent="0.2">
      <c r="A108" s="31">
        <v>102</v>
      </c>
      <c r="B108" s="44" t="s">
        <v>119</v>
      </c>
      <c r="C108" s="32">
        <v>1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1</v>
      </c>
      <c r="K108" s="39">
        <v>758.60214501059659</v>
      </c>
      <c r="L108" s="40">
        <v>758</v>
      </c>
      <c r="M108" s="40">
        <v>20885.682381151113</v>
      </c>
      <c r="N108" s="41">
        <v>0.4438202247191011</v>
      </c>
      <c r="O108" s="48">
        <v>9</v>
      </c>
      <c r="P108" s="49">
        <v>712</v>
      </c>
      <c r="Q108" s="50">
        <v>1.2640449438202247E-2</v>
      </c>
      <c r="R108" s="54">
        <v>707</v>
      </c>
      <c r="S108" s="55">
        <v>1488</v>
      </c>
      <c r="T108" s="56">
        <v>0.47513440860215056</v>
      </c>
      <c r="U108" s="60">
        <v>6225.7299749776266</v>
      </c>
      <c r="V108" s="63">
        <v>2732.2735056724264</v>
      </c>
      <c r="W108" s="61">
        <v>1</v>
      </c>
      <c r="X108" s="57"/>
    </row>
    <row r="109" spans="1:24" ht="25.5" x14ac:dyDescent="0.2">
      <c r="A109" s="31">
        <v>103</v>
      </c>
      <c r="B109" s="44" t="s">
        <v>339</v>
      </c>
      <c r="C109" s="32">
        <v>1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1</v>
      </c>
      <c r="J109" s="32">
        <v>1</v>
      </c>
      <c r="K109" s="39">
        <v>64.962467676099493</v>
      </c>
      <c r="L109" s="40">
        <v>150142</v>
      </c>
      <c r="M109" s="40">
        <v>25171.76172496819</v>
      </c>
      <c r="N109" s="41">
        <v>0.49157303370786515</v>
      </c>
      <c r="O109" s="48">
        <v>4848</v>
      </c>
      <c r="P109" s="49">
        <v>143798</v>
      </c>
      <c r="Q109" s="50">
        <v>3.3713959860359674E-2</v>
      </c>
      <c r="R109" s="54">
        <v>140379</v>
      </c>
      <c r="S109" s="55">
        <v>253029</v>
      </c>
      <c r="T109" s="56">
        <v>0.5547941145086136</v>
      </c>
      <c r="U109" s="60">
        <v>3891.1235871175859</v>
      </c>
      <c r="V109" s="63">
        <v>2732.2735056724264</v>
      </c>
      <c r="W109" s="61">
        <v>1</v>
      </c>
      <c r="X109" s="57"/>
    </row>
    <row r="110" spans="1:24" x14ac:dyDescent="0.2">
      <c r="A110" s="31">
        <v>104</v>
      </c>
      <c r="B110" s="44" t="s">
        <v>388</v>
      </c>
      <c r="C110" s="32">
        <v>3</v>
      </c>
      <c r="D110" s="32">
        <v>1</v>
      </c>
      <c r="E110" s="32">
        <v>0</v>
      </c>
      <c r="F110" s="32">
        <v>1</v>
      </c>
      <c r="G110" s="32">
        <v>1</v>
      </c>
      <c r="H110" s="32">
        <v>0</v>
      </c>
      <c r="I110" s="32">
        <v>1</v>
      </c>
      <c r="J110" s="32">
        <v>1</v>
      </c>
      <c r="K110" s="39">
        <v>357.28463789324678</v>
      </c>
      <c r="L110" s="40">
        <v>154768</v>
      </c>
      <c r="M110" s="40">
        <v>140557.79272973351</v>
      </c>
      <c r="N110" s="41">
        <v>0.8258426966292135</v>
      </c>
      <c r="O110" s="48">
        <v>1751</v>
      </c>
      <c r="P110" s="49">
        <v>148721</v>
      </c>
      <c r="Q110" s="50">
        <v>1.1773723952905104E-2</v>
      </c>
      <c r="R110" s="54">
        <v>148066</v>
      </c>
      <c r="S110" s="55">
        <v>180864</v>
      </c>
      <c r="T110" s="56">
        <v>0.8186593241330502</v>
      </c>
      <c r="U110" s="60">
        <v>5271.2469992169827</v>
      </c>
      <c r="V110" s="63">
        <v>2732.2735056724264</v>
      </c>
      <c r="W110" s="61">
        <v>1</v>
      </c>
      <c r="X110" s="57"/>
    </row>
    <row r="111" spans="1:24" x14ac:dyDescent="0.2">
      <c r="A111" s="31">
        <v>105</v>
      </c>
      <c r="B111" s="44" t="s">
        <v>120</v>
      </c>
      <c r="C111" s="32">
        <v>1</v>
      </c>
      <c r="D111" s="32">
        <v>0</v>
      </c>
      <c r="E111" s="32">
        <v>0</v>
      </c>
      <c r="F111" s="32">
        <v>0</v>
      </c>
      <c r="G111" s="32">
        <v>0</v>
      </c>
      <c r="H111" s="32">
        <v>1</v>
      </c>
      <c r="I111" s="32">
        <v>1</v>
      </c>
      <c r="J111" s="32">
        <v>1</v>
      </c>
      <c r="K111" s="39">
        <v>-77.274155317180231</v>
      </c>
      <c r="L111" s="40">
        <v>12318</v>
      </c>
      <c r="M111" s="40">
        <v>-8576.3869312921706</v>
      </c>
      <c r="N111" s="41">
        <v>0.13764044943820225</v>
      </c>
      <c r="O111" s="48">
        <v>7777</v>
      </c>
      <c r="P111" s="49">
        <v>11662</v>
      </c>
      <c r="Q111" s="50">
        <v>0.66686674669867951</v>
      </c>
      <c r="R111" s="54">
        <v>5386</v>
      </c>
      <c r="S111" s="55">
        <v>9899</v>
      </c>
      <c r="T111" s="56">
        <v>0.54409536316799678</v>
      </c>
      <c r="U111" s="60">
        <v>13038.359096869377</v>
      </c>
      <c r="V111" s="63">
        <v>2732.2735056724264</v>
      </c>
      <c r="W111" s="61">
        <v>1</v>
      </c>
      <c r="X111" s="57"/>
    </row>
    <row r="112" spans="1:24" x14ac:dyDescent="0.2">
      <c r="A112" s="31">
        <v>106</v>
      </c>
      <c r="B112" s="44" t="s">
        <v>121</v>
      </c>
      <c r="C112" s="32">
        <v>0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9">
        <v>-49.986460876985994</v>
      </c>
      <c r="L112" s="40">
        <v>156567</v>
      </c>
      <c r="M112" s="40">
        <v>-19778.916823543881</v>
      </c>
      <c r="N112" s="41">
        <v>8.1460674157303375E-2</v>
      </c>
      <c r="O112" s="48">
        <v>1883</v>
      </c>
      <c r="P112" s="49">
        <v>156030</v>
      </c>
      <c r="Q112" s="50">
        <v>1.2068192014356214E-2</v>
      </c>
      <c r="R112" s="54">
        <v>154995</v>
      </c>
      <c r="S112" s="55">
        <v>329239</v>
      </c>
      <c r="T112" s="56">
        <v>0.4707674364215661</v>
      </c>
      <c r="U112" s="60">
        <v>2628.1979848270544</v>
      </c>
      <c r="V112" s="63">
        <v>2732.2735056724264</v>
      </c>
      <c r="W112" s="61">
        <v>0</v>
      </c>
      <c r="X112" s="57"/>
    </row>
    <row r="113" spans="1:24" ht="25.5" x14ac:dyDescent="0.2">
      <c r="A113" s="31">
        <v>107</v>
      </c>
      <c r="B113" s="44" t="s">
        <v>340</v>
      </c>
      <c r="C113" s="32">
        <v>1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1</v>
      </c>
      <c r="K113" s="39">
        <v>255.72878960843644</v>
      </c>
      <c r="L113" s="40">
        <v>3890</v>
      </c>
      <c r="M113" s="40">
        <v>15949.769961243273</v>
      </c>
      <c r="N113" s="41">
        <v>0.40168539325842695</v>
      </c>
      <c r="O113" s="48">
        <v>125</v>
      </c>
      <c r="P113" s="49">
        <v>3770</v>
      </c>
      <c r="Q113" s="50">
        <v>3.3156498673740056E-2</v>
      </c>
      <c r="R113" s="54">
        <v>3708</v>
      </c>
      <c r="S113" s="55">
        <v>8004</v>
      </c>
      <c r="T113" s="56">
        <v>0.46326836581709147</v>
      </c>
      <c r="U113" s="60">
        <v>2835.9134423016017</v>
      </c>
      <c r="V113" s="63">
        <v>2732.2735056724264</v>
      </c>
      <c r="W113" s="61">
        <v>1</v>
      </c>
      <c r="X113" s="57"/>
    </row>
    <row r="114" spans="1:24" ht="25.5" x14ac:dyDescent="0.2">
      <c r="A114" s="31">
        <v>108</v>
      </c>
      <c r="B114" s="44" t="s">
        <v>122</v>
      </c>
      <c r="C114" s="32">
        <v>1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1</v>
      </c>
      <c r="K114" s="39">
        <v>638.11532371432531</v>
      </c>
      <c r="L114" s="40">
        <v>3249</v>
      </c>
      <c r="M114" s="40">
        <v>36372.57345171654</v>
      </c>
      <c r="N114" s="41">
        <v>0.5702247191011236</v>
      </c>
      <c r="O114" s="48">
        <v>145</v>
      </c>
      <c r="P114" s="49">
        <v>3103</v>
      </c>
      <c r="Q114" s="50">
        <v>4.6728971962616821E-2</v>
      </c>
      <c r="R114" s="54">
        <v>3008</v>
      </c>
      <c r="S114" s="55">
        <v>6828</v>
      </c>
      <c r="T114" s="56">
        <v>0.44053895723491504</v>
      </c>
      <c r="U114" s="60">
        <v>4950.8838366133859</v>
      </c>
      <c r="V114" s="63">
        <v>2732.2735056724264</v>
      </c>
      <c r="W114" s="61">
        <v>1</v>
      </c>
      <c r="X114" s="57"/>
    </row>
    <row r="115" spans="1:24" x14ac:dyDescent="0.2">
      <c r="A115" s="31">
        <v>109</v>
      </c>
      <c r="B115" s="44" t="s">
        <v>341</v>
      </c>
      <c r="C115" s="32">
        <v>1</v>
      </c>
      <c r="D115" s="32">
        <v>0</v>
      </c>
      <c r="E115" s="32">
        <v>0</v>
      </c>
      <c r="F115" s="32">
        <v>0</v>
      </c>
      <c r="G115" s="32">
        <v>0</v>
      </c>
      <c r="H115" s="32">
        <v>1</v>
      </c>
      <c r="I115" s="32">
        <v>0</v>
      </c>
      <c r="J115" s="32">
        <v>1</v>
      </c>
      <c r="K115" s="39">
        <v>579.14076396811674</v>
      </c>
      <c r="L115" s="40">
        <v>2157</v>
      </c>
      <c r="M115" s="40">
        <v>26897.332225036946</v>
      </c>
      <c r="N115" s="41">
        <v>0.5084269662921348</v>
      </c>
      <c r="O115" s="48">
        <v>204</v>
      </c>
      <c r="P115" s="49">
        <v>1948</v>
      </c>
      <c r="Q115" s="50">
        <v>0.10472279260780287</v>
      </c>
      <c r="R115" s="54">
        <v>1769</v>
      </c>
      <c r="S115" s="55">
        <v>4738</v>
      </c>
      <c r="T115" s="56">
        <v>0.37336428872942168</v>
      </c>
      <c r="U115" s="60">
        <v>4759.3954512228711</v>
      </c>
      <c r="V115" s="63">
        <v>2732.2735056724264</v>
      </c>
      <c r="W115" s="61">
        <v>1</v>
      </c>
      <c r="X115" s="57"/>
    </row>
    <row r="116" spans="1:24" x14ac:dyDescent="0.2">
      <c r="A116" s="31">
        <v>110</v>
      </c>
      <c r="B116" s="44" t="s">
        <v>123</v>
      </c>
      <c r="C116" s="32">
        <v>1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1</v>
      </c>
      <c r="J116" s="32">
        <v>1</v>
      </c>
      <c r="K116" s="39">
        <v>-135.74687809069334</v>
      </c>
      <c r="L116" s="40">
        <v>47497</v>
      </c>
      <c r="M116" s="40">
        <v>-29584.411886081492</v>
      </c>
      <c r="N116" s="41">
        <v>5.0561797752808987E-2</v>
      </c>
      <c r="O116" s="48">
        <v>384</v>
      </c>
      <c r="P116" s="49">
        <v>45948</v>
      </c>
      <c r="Q116" s="50">
        <v>8.3572734395403504E-3</v>
      </c>
      <c r="R116" s="54">
        <v>45687</v>
      </c>
      <c r="S116" s="55">
        <v>70917</v>
      </c>
      <c r="T116" s="56">
        <v>0.64423198950886251</v>
      </c>
      <c r="U116" s="60">
        <v>4246.143330055299</v>
      </c>
      <c r="V116" s="63">
        <v>2732.2735056724264</v>
      </c>
      <c r="W116" s="61">
        <v>1</v>
      </c>
      <c r="X116" s="57"/>
    </row>
    <row r="117" spans="1:24" x14ac:dyDescent="0.2">
      <c r="A117" s="31">
        <v>111</v>
      </c>
      <c r="B117" s="44" t="s">
        <v>376</v>
      </c>
      <c r="C117" s="32">
        <v>1</v>
      </c>
      <c r="D117" s="32">
        <v>0</v>
      </c>
      <c r="E117" s="32">
        <v>0</v>
      </c>
      <c r="F117" s="32">
        <v>0</v>
      </c>
      <c r="G117" s="32">
        <v>1</v>
      </c>
      <c r="H117" s="32">
        <v>0</v>
      </c>
      <c r="I117" s="32">
        <v>0</v>
      </c>
      <c r="J117" s="32">
        <v>1</v>
      </c>
      <c r="K117" s="39">
        <v>229.50108978298286</v>
      </c>
      <c r="L117" s="40">
        <v>197392</v>
      </c>
      <c r="M117" s="40">
        <v>101964.62487433356</v>
      </c>
      <c r="N117" s="41">
        <v>0.7640449438202247</v>
      </c>
      <c r="O117" s="48">
        <v>4150</v>
      </c>
      <c r="P117" s="49">
        <v>190392</v>
      </c>
      <c r="Q117" s="50">
        <v>2.1797134333375351E-2</v>
      </c>
      <c r="R117" s="54">
        <v>187745</v>
      </c>
      <c r="S117" s="55">
        <v>420207</v>
      </c>
      <c r="T117" s="56">
        <v>0.44679170028105197</v>
      </c>
      <c r="U117" s="60">
        <v>3992.2875710121393</v>
      </c>
      <c r="V117" s="63">
        <v>2732.2735056724264</v>
      </c>
      <c r="W117" s="61">
        <v>1</v>
      </c>
      <c r="X117" s="57"/>
    </row>
    <row r="118" spans="1:24" ht="25.5" x14ac:dyDescent="0.2">
      <c r="A118" s="31">
        <v>112</v>
      </c>
      <c r="B118" s="44" t="s">
        <v>124</v>
      </c>
      <c r="C118" s="32">
        <v>1</v>
      </c>
      <c r="D118" s="32">
        <v>0</v>
      </c>
      <c r="E118" s="32">
        <v>0</v>
      </c>
      <c r="F118" s="32">
        <v>0</v>
      </c>
      <c r="G118" s="32">
        <v>0</v>
      </c>
      <c r="H118" s="32">
        <v>1</v>
      </c>
      <c r="I118" s="32">
        <v>0</v>
      </c>
      <c r="J118" s="32">
        <v>1</v>
      </c>
      <c r="K118" s="39">
        <v>53.364266429728275</v>
      </c>
      <c r="L118" s="40">
        <v>57153</v>
      </c>
      <c r="M118" s="40">
        <v>12757.63167969528</v>
      </c>
      <c r="N118" s="41">
        <v>0.38202247191011235</v>
      </c>
      <c r="O118" s="48">
        <v>9906</v>
      </c>
      <c r="P118" s="49">
        <v>54940</v>
      </c>
      <c r="Q118" s="50">
        <v>0.18030578813250819</v>
      </c>
      <c r="R118" s="54">
        <v>49428</v>
      </c>
      <c r="S118" s="55">
        <v>110651</v>
      </c>
      <c r="T118" s="56">
        <v>0.44670179212117378</v>
      </c>
      <c r="U118" s="60">
        <v>3260.0493542947993</v>
      </c>
      <c r="V118" s="63">
        <v>2732.2735056724264</v>
      </c>
      <c r="W118" s="61">
        <v>1</v>
      </c>
      <c r="X118" s="57"/>
    </row>
    <row r="119" spans="1:24" ht="25.5" x14ac:dyDescent="0.2">
      <c r="A119" s="31">
        <v>113</v>
      </c>
      <c r="B119" s="44" t="s">
        <v>125</v>
      </c>
      <c r="C119" s="32">
        <v>1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1</v>
      </c>
      <c r="J119" s="32">
        <v>1</v>
      </c>
      <c r="K119" s="39">
        <v>39.347991621851612</v>
      </c>
      <c r="L119" s="40">
        <v>561175</v>
      </c>
      <c r="M119" s="40">
        <v>29476.215831404512</v>
      </c>
      <c r="N119" s="41">
        <v>0.5308988764044944</v>
      </c>
      <c r="O119" s="48">
        <v>6834</v>
      </c>
      <c r="P119" s="49">
        <v>555530</v>
      </c>
      <c r="Q119" s="50">
        <v>1.2301765881230537E-2</v>
      </c>
      <c r="R119" s="54">
        <v>552682</v>
      </c>
      <c r="S119" s="55">
        <v>1058550</v>
      </c>
      <c r="T119" s="56">
        <v>0.52211232346133862</v>
      </c>
      <c r="U119" s="60">
        <v>3059.4381754402825</v>
      </c>
      <c r="V119" s="63">
        <v>2732.2735056724264</v>
      </c>
      <c r="W119" s="61">
        <v>1</v>
      </c>
      <c r="X119" s="57"/>
    </row>
    <row r="120" spans="1:24" x14ac:dyDescent="0.2">
      <c r="A120" s="31">
        <v>114</v>
      </c>
      <c r="B120" s="44" t="s">
        <v>126</v>
      </c>
      <c r="C120" s="32">
        <v>1</v>
      </c>
      <c r="D120" s="32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v>1</v>
      </c>
      <c r="K120" s="39">
        <v>172.58789289233036</v>
      </c>
      <c r="L120" s="40">
        <v>48032</v>
      </c>
      <c r="M120" s="40">
        <v>37824.71477340487</v>
      </c>
      <c r="N120" s="41">
        <v>0.5730337078651685</v>
      </c>
      <c r="O120" s="48">
        <v>632</v>
      </c>
      <c r="P120" s="49">
        <v>45420</v>
      </c>
      <c r="Q120" s="50">
        <v>1.3914575077058565E-2</v>
      </c>
      <c r="R120" s="54">
        <v>44849</v>
      </c>
      <c r="S120" s="55">
        <v>141235</v>
      </c>
      <c r="T120" s="56">
        <v>0.31754876624066275</v>
      </c>
      <c r="U120" s="60">
        <v>4592.901514551002</v>
      </c>
      <c r="V120" s="63">
        <v>2732.2735056724264</v>
      </c>
      <c r="W120" s="61">
        <v>1</v>
      </c>
      <c r="X120" s="57"/>
    </row>
    <row r="121" spans="1:24" x14ac:dyDescent="0.2">
      <c r="A121" s="31">
        <v>115</v>
      </c>
      <c r="B121" s="44" t="s">
        <v>127</v>
      </c>
      <c r="C121" s="32">
        <v>1</v>
      </c>
      <c r="D121" s="32">
        <v>0</v>
      </c>
      <c r="E121" s="32">
        <v>0</v>
      </c>
      <c r="F121" s="32">
        <v>0</v>
      </c>
      <c r="G121" s="32">
        <v>0</v>
      </c>
      <c r="H121" s="32">
        <v>1</v>
      </c>
      <c r="I121" s="32">
        <v>0</v>
      </c>
      <c r="J121" s="32">
        <v>1</v>
      </c>
      <c r="K121" s="39">
        <v>76.919894424346836</v>
      </c>
      <c r="L121" s="40">
        <v>36536</v>
      </c>
      <c r="M121" s="40">
        <v>14702.770517896257</v>
      </c>
      <c r="N121" s="41">
        <v>0.3932584269662921</v>
      </c>
      <c r="O121" s="48">
        <v>4128</v>
      </c>
      <c r="P121" s="49">
        <v>32036</v>
      </c>
      <c r="Q121" s="50">
        <v>0.12885503808215756</v>
      </c>
      <c r="R121" s="54">
        <v>29073</v>
      </c>
      <c r="S121" s="55">
        <v>101218</v>
      </c>
      <c r="T121" s="56">
        <v>0.28723152008536029</v>
      </c>
      <c r="U121" s="60">
        <v>3461.4987839949958</v>
      </c>
      <c r="V121" s="63">
        <v>2732.2735056724264</v>
      </c>
      <c r="W121" s="61">
        <v>1</v>
      </c>
      <c r="X121" s="57"/>
    </row>
    <row r="122" spans="1:24" x14ac:dyDescent="0.2">
      <c r="A122" s="31">
        <v>116</v>
      </c>
      <c r="B122" s="44" t="s">
        <v>128</v>
      </c>
      <c r="C122" s="32">
        <v>1</v>
      </c>
      <c r="D122" s="32">
        <v>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1</v>
      </c>
      <c r="K122" s="39">
        <v>124.71818274975928</v>
      </c>
      <c r="L122" s="40">
        <v>273559</v>
      </c>
      <c r="M122" s="40">
        <v>65231.186483379555</v>
      </c>
      <c r="N122" s="41">
        <v>0.69662921348314599</v>
      </c>
      <c r="O122" s="48">
        <v>10459</v>
      </c>
      <c r="P122" s="49">
        <v>268691</v>
      </c>
      <c r="Q122" s="50">
        <v>3.8925754863393267E-2</v>
      </c>
      <c r="R122" s="54">
        <v>265089</v>
      </c>
      <c r="S122" s="55">
        <v>611521</v>
      </c>
      <c r="T122" s="56">
        <v>0.43349124559908819</v>
      </c>
      <c r="U122" s="60">
        <v>3349.2992405984105</v>
      </c>
      <c r="V122" s="63">
        <v>2732.2735056724264</v>
      </c>
      <c r="W122" s="61">
        <v>1</v>
      </c>
      <c r="X122" s="57"/>
    </row>
    <row r="123" spans="1:24" x14ac:dyDescent="0.2">
      <c r="A123" s="31">
        <v>117</v>
      </c>
      <c r="B123" s="44" t="s">
        <v>129</v>
      </c>
      <c r="C123" s="32">
        <v>1</v>
      </c>
      <c r="D123" s="32">
        <v>0</v>
      </c>
      <c r="E123" s="32">
        <v>0</v>
      </c>
      <c r="F123" s="32">
        <v>0</v>
      </c>
      <c r="G123" s="32">
        <v>0</v>
      </c>
      <c r="H123" s="32">
        <v>0</v>
      </c>
      <c r="I123" s="32">
        <v>1</v>
      </c>
      <c r="J123" s="32">
        <v>1</v>
      </c>
      <c r="K123" s="39">
        <v>-58.099535240513219</v>
      </c>
      <c r="L123" s="40">
        <v>66740</v>
      </c>
      <c r="M123" s="40">
        <v>-15009.483905758423</v>
      </c>
      <c r="N123" s="41">
        <v>0.10393258426966293</v>
      </c>
      <c r="O123" s="48">
        <v>3310</v>
      </c>
      <c r="P123" s="49">
        <v>66382</v>
      </c>
      <c r="Q123" s="50">
        <v>4.9862914645536438E-2</v>
      </c>
      <c r="R123" s="54">
        <v>65399</v>
      </c>
      <c r="S123" s="55">
        <v>127502</v>
      </c>
      <c r="T123" s="56">
        <v>0.51292528744647148</v>
      </c>
      <c r="U123" s="60">
        <v>3183.5059159961397</v>
      </c>
      <c r="V123" s="63">
        <v>2732.2735056724264</v>
      </c>
      <c r="W123" s="61">
        <v>1</v>
      </c>
      <c r="X123" s="57"/>
    </row>
    <row r="124" spans="1:24" ht="25.5" x14ac:dyDescent="0.2">
      <c r="A124" s="31">
        <v>118</v>
      </c>
      <c r="B124" s="44" t="s">
        <v>130</v>
      </c>
      <c r="C124" s="32">
        <v>1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v>1</v>
      </c>
      <c r="K124" s="39">
        <v>125.81068989671792</v>
      </c>
      <c r="L124" s="40">
        <v>58028</v>
      </c>
      <c r="M124" s="40">
        <v>30306.539152204346</v>
      </c>
      <c r="N124" s="41">
        <v>0.5393258426966292</v>
      </c>
      <c r="O124" s="48">
        <v>601</v>
      </c>
      <c r="P124" s="49">
        <v>56914</v>
      </c>
      <c r="Q124" s="50">
        <v>1.0559791966827143E-2</v>
      </c>
      <c r="R124" s="54">
        <v>56488</v>
      </c>
      <c r="S124" s="55">
        <v>125022</v>
      </c>
      <c r="T124" s="56">
        <v>0.45182447889171506</v>
      </c>
      <c r="U124" s="60">
        <v>3323.7906188222637</v>
      </c>
      <c r="V124" s="63">
        <v>2732.2735056724264</v>
      </c>
      <c r="W124" s="61">
        <v>1</v>
      </c>
      <c r="X124" s="57"/>
    </row>
    <row r="125" spans="1:24" x14ac:dyDescent="0.2">
      <c r="A125" s="31">
        <v>119</v>
      </c>
      <c r="B125" s="44" t="s">
        <v>131</v>
      </c>
      <c r="C125" s="32">
        <v>1</v>
      </c>
      <c r="D125" s="32">
        <v>0</v>
      </c>
      <c r="E125" s="32">
        <v>0</v>
      </c>
      <c r="F125" s="32">
        <v>0</v>
      </c>
      <c r="G125" s="32">
        <v>0</v>
      </c>
      <c r="H125" s="32">
        <v>1</v>
      </c>
      <c r="I125" s="32">
        <v>1</v>
      </c>
      <c r="J125" s="32">
        <v>1</v>
      </c>
      <c r="K125" s="39">
        <v>1461.9683467241357</v>
      </c>
      <c r="L125" s="40">
        <v>1158</v>
      </c>
      <c r="M125" s="40">
        <v>49749.904275499714</v>
      </c>
      <c r="N125" s="41">
        <v>0.63202247191011229</v>
      </c>
      <c r="O125" s="48">
        <v>223</v>
      </c>
      <c r="P125" s="49">
        <v>1098</v>
      </c>
      <c r="Q125" s="50">
        <v>0.20309653916211293</v>
      </c>
      <c r="R125" s="54">
        <v>1023</v>
      </c>
      <c r="S125" s="55">
        <v>1708</v>
      </c>
      <c r="T125" s="56">
        <v>0.59894613583138179</v>
      </c>
      <c r="U125" s="60">
        <v>5607.3603133554034</v>
      </c>
      <c r="V125" s="63">
        <v>2732.2735056724264</v>
      </c>
      <c r="W125" s="61">
        <v>1</v>
      </c>
      <c r="X125" s="57"/>
    </row>
    <row r="126" spans="1:24" x14ac:dyDescent="0.2">
      <c r="A126" s="31">
        <v>120</v>
      </c>
      <c r="B126" s="44" t="s">
        <v>132</v>
      </c>
      <c r="C126" s="32">
        <v>1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1</v>
      </c>
      <c r="K126" s="39">
        <v>34.757288614975089</v>
      </c>
      <c r="L126" s="40">
        <v>134171</v>
      </c>
      <c r="M126" s="40">
        <v>12731.372306550287</v>
      </c>
      <c r="N126" s="41">
        <v>0.3735955056179775</v>
      </c>
      <c r="O126" s="48">
        <v>1120</v>
      </c>
      <c r="P126" s="49">
        <v>132942</v>
      </c>
      <c r="Q126" s="50">
        <v>8.4247265724902588E-3</v>
      </c>
      <c r="R126" s="54">
        <v>132336</v>
      </c>
      <c r="S126" s="55">
        <v>281766</v>
      </c>
      <c r="T126" s="56">
        <v>0.46966631886033089</v>
      </c>
      <c r="U126" s="60">
        <v>2880.0190381877187</v>
      </c>
      <c r="V126" s="63">
        <v>2732.2735056724264</v>
      </c>
      <c r="W126" s="61">
        <v>1</v>
      </c>
      <c r="X126" s="57"/>
    </row>
    <row r="127" spans="1:24" x14ac:dyDescent="0.2">
      <c r="A127" s="31">
        <v>121</v>
      </c>
      <c r="B127" s="44" t="s">
        <v>133</v>
      </c>
      <c r="C127" s="32">
        <v>1</v>
      </c>
      <c r="D127" s="32">
        <v>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>
        <v>1</v>
      </c>
      <c r="K127" s="39">
        <v>1852.0829429238281</v>
      </c>
      <c r="L127" s="40">
        <v>771</v>
      </c>
      <c r="M127" s="40">
        <v>51426.577334865462</v>
      </c>
      <c r="N127" s="41">
        <v>0.6432584269662921</v>
      </c>
      <c r="O127" s="48">
        <v>30</v>
      </c>
      <c r="P127" s="49">
        <v>694</v>
      </c>
      <c r="Q127" s="50">
        <v>4.3227665706051875E-2</v>
      </c>
      <c r="R127" s="54">
        <v>666</v>
      </c>
      <c r="S127" s="55">
        <v>2201</v>
      </c>
      <c r="T127" s="56">
        <v>0.30258973194002725</v>
      </c>
      <c r="U127" s="60">
        <v>6892.8551045074782</v>
      </c>
      <c r="V127" s="63">
        <v>2732.2735056724264</v>
      </c>
      <c r="W127" s="61">
        <v>1</v>
      </c>
      <c r="X127" s="57"/>
    </row>
    <row r="128" spans="1:24" x14ac:dyDescent="0.2">
      <c r="A128" s="31">
        <v>122</v>
      </c>
      <c r="B128" s="44" t="s">
        <v>134</v>
      </c>
      <c r="C128" s="32">
        <v>3</v>
      </c>
      <c r="D128" s="32">
        <v>1</v>
      </c>
      <c r="E128" s="32">
        <v>0</v>
      </c>
      <c r="F128" s="32">
        <v>1</v>
      </c>
      <c r="G128" s="32">
        <v>1</v>
      </c>
      <c r="H128" s="32">
        <v>0</v>
      </c>
      <c r="I128" s="32">
        <v>1</v>
      </c>
      <c r="J128" s="32">
        <v>1</v>
      </c>
      <c r="K128" s="39">
        <v>1247.8709172669289</v>
      </c>
      <c r="L128" s="40">
        <v>4787</v>
      </c>
      <c r="M128" s="40">
        <v>86337.879298896514</v>
      </c>
      <c r="N128" s="41">
        <v>0.7331460674157303</v>
      </c>
      <c r="O128" s="48">
        <v>404</v>
      </c>
      <c r="P128" s="49">
        <v>4459</v>
      </c>
      <c r="Q128" s="50">
        <v>9.0603274276743667E-2</v>
      </c>
      <c r="R128" s="54">
        <v>4267</v>
      </c>
      <c r="S128" s="55">
        <v>6042</v>
      </c>
      <c r="T128" s="56">
        <v>0.70622310493214169</v>
      </c>
      <c r="U128" s="60">
        <v>9150.268777427289</v>
      </c>
      <c r="V128" s="63">
        <v>2732.2735056724264</v>
      </c>
      <c r="W128" s="61">
        <v>1</v>
      </c>
      <c r="X128" s="57"/>
    </row>
    <row r="129" spans="1:24" x14ac:dyDescent="0.2">
      <c r="A129" s="31">
        <v>123</v>
      </c>
      <c r="B129" s="44" t="s">
        <v>135</v>
      </c>
      <c r="C129" s="32">
        <v>3</v>
      </c>
      <c r="D129" s="32">
        <v>1</v>
      </c>
      <c r="E129" s="32">
        <v>1</v>
      </c>
      <c r="F129" s="32">
        <v>1</v>
      </c>
      <c r="G129" s="32">
        <v>1</v>
      </c>
      <c r="H129" s="32">
        <v>1</v>
      </c>
      <c r="I129" s="32">
        <v>1</v>
      </c>
      <c r="J129" s="32">
        <v>1</v>
      </c>
      <c r="K129" s="39">
        <v>4611.9991267369132</v>
      </c>
      <c r="L129" s="40">
        <v>3368</v>
      </c>
      <c r="M129" s="40">
        <v>267654.93655607075</v>
      </c>
      <c r="N129" s="41">
        <v>0.9241573033707865</v>
      </c>
      <c r="O129" s="48">
        <v>416</v>
      </c>
      <c r="P129" s="49">
        <v>1788</v>
      </c>
      <c r="Q129" s="50">
        <v>0.23266219239373601</v>
      </c>
      <c r="R129" s="54">
        <v>1432</v>
      </c>
      <c r="S129" s="55">
        <v>2750</v>
      </c>
      <c r="T129" s="56">
        <v>0.52072727272727271</v>
      </c>
      <c r="U129" s="60">
        <v>28080.40260922513</v>
      </c>
      <c r="V129" s="63">
        <v>2732.2735056724264</v>
      </c>
      <c r="W129" s="61">
        <v>1</v>
      </c>
      <c r="X129" s="57"/>
    </row>
    <row r="130" spans="1:24" x14ac:dyDescent="0.2">
      <c r="A130" s="31">
        <v>124</v>
      </c>
      <c r="B130" s="44" t="s">
        <v>136</v>
      </c>
      <c r="C130" s="32">
        <v>1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1</v>
      </c>
      <c r="J130" s="32">
        <v>1</v>
      </c>
      <c r="K130" s="39">
        <v>700.65948721732389</v>
      </c>
      <c r="L130" s="40">
        <v>3089</v>
      </c>
      <c r="M130" s="40">
        <v>38941.79453875219</v>
      </c>
      <c r="N130" s="41">
        <v>0.5814606741573034</v>
      </c>
      <c r="O130" s="48">
        <v>76</v>
      </c>
      <c r="P130" s="49">
        <v>2959</v>
      </c>
      <c r="Q130" s="50">
        <v>2.5684352821899289E-2</v>
      </c>
      <c r="R130" s="54">
        <v>2940</v>
      </c>
      <c r="S130" s="55">
        <v>4286</v>
      </c>
      <c r="T130" s="56">
        <v>0.68595426971535234</v>
      </c>
      <c r="U130" s="60">
        <v>4342.432144597381</v>
      </c>
      <c r="V130" s="63">
        <v>2732.2735056724264</v>
      </c>
      <c r="W130" s="61">
        <v>1</v>
      </c>
      <c r="X130" s="57"/>
    </row>
    <row r="131" spans="1:24" x14ac:dyDescent="0.2">
      <c r="A131" s="31">
        <v>125</v>
      </c>
      <c r="B131" s="44" t="s">
        <v>137</v>
      </c>
      <c r="C131" s="32">
        <v>1</v>
      </c>
      <c r="D131" s="32">
        <v>0</v>
      </c>
      <c r="E131" s="32">
        <v>0</v>
      </c>
      <c r="F131" s="32">
        <v>0</v>
      </c>
      <c r="G131" s="32">
        <v>1</v>
      </c>
      <c r="H131" s="32">
        <v>0</v>
      </c>
      <c r="I131" s="32">
        <v>0</v>
      </c>
      <c r="J131" s="32">
        <v>1</v>
      </c>
      <c r="K131" s="39">
        <v>1840.9527036997749</v>
      </c>
      <c r="L131" s="40">
        <v>6731</v>
      </c>
      <c r="M131" s="40">
        <v>151036.67851291545</v>
      </c>
      <c r="N131" s="41">
        <v>0.84269662921348309</v>
      </c>
      <c r="O131" s="48">
        <v>390</v>
      </c>
      <c r="P131" s="49">
        <v>4247</v>
      </c>
      <c r="Q131" s="50">
        <v>9.1829526724746882E-2</v>
      </c>
      <c r="R131" s="54">
        <v>3901</v>
      </c>
      <c r="S131" s="55">
        <v>8854</v>
      </c>
      <c r="T131" s="56">
        <v>0.44059182290490173</v>
      </c>
      <c r="U131" s="60">
        <v>21059.235885303737</v>
      </c>
      <c r="V131" s="63">
        <v>2732.2735056724264</v>
      </c>
      <c r="W131" s="61">
        <v>1</v>
      </c>
      <c r="X131" s="57"/>
    </row>
    <row r="132" spans="1:24" x14ac:dyDescent="0.2">
      <c r="A132" s="31">
        <v>126</v>
      </c>
      <c r="B132" s="44" t="s">
        <v>138</v>
      </c>
      <c r="C132" s="32">
        <v>1</v>
      </c>
      <c r="D132" s="32">
        <v>0</v>
      </c>
      <c r="E132" s="32">
        <v>0</v>
      </c>
      <c r="F132" s="32">
        <v>0</v>
      </c>
      <c r="G132" s="32">
        <v>1</v>
      </c>
      <c r="H132" s="32">
        <v>0</v>
      </c>
      <c r="I132" s="32">
        <v>0</v>
      </c>
      <c r="J132" s="32">
        <v>1</v>
      </c>
      <c r="K132" s="39">
        <v>870.19870415951959</v>
      </c>
      <c r="L132" s="40">
        <v>16731</v>
      </c>
      <c r="M132" s="40">
        <v>112558.7811952737</v>
      </c>
      <c r="N132" s="41">
        <v>0.7808988764044944</v>
      </c>
      <c r="O132" s="48">
        <v>124</v>
      </c>
      <c r="P132" s="49">
        <v>15048</v>
      </c>
      <c r="Q132" s="50">
        <v>8.2402977139819245E-3</v>
      </c>
      <c r="R132" s="54">
        <v>14956</v>
      </c>
      <c r="S132" s="55">
        <v>34386</v>
      </c>
      <c r="T132" s="56">
        <v>0.43494445413831212</v>
      </c>
      <c r="U132" s="60">
        <v>7188.2262596991677</v>
      </c>
      <c r="V132" s="63">
        <v>2732.2735056724264</v>
      </c>
      <c r="W132" s="61">
        <v>1</v>
      </c>
      <c r="X132" s="57"/>
    </row>
    <row r="133" spans="1:24" x14ac:dyDescent="0.2">
      <c r="A133" s="31">
        <v>127</v>
      </c>
      <c r="B133" s="44" t="s">
        <v>139</v>
      </c>
      <c r="C133" s="32">
        <v>3</v>
      </c>
      <c r="D133" s="32">
        <v>1</v>
      </c>
      <c r="E133" s="32">
        <v>1</v>
      </c>
      <c r="F133" s="32">
        <v>1</v>
      </c>
      <c r="G133" s="32">
        <v>1</v>
      </c>
      <c r="H133" s="32">
        <v>1</v>
      </c>
      <c r="I133" s="32">
        <v>1</v>
      </c>
      <c r="J133" s="32">
        <v>1</v>
      </c>
      <c r="K133" s="39">
        <v>5857.2192892167477</v>
      </c>
      <c r="L133" s="40">
        <v>1125</v>
      </c>
      <c r="M133" s="40">
        <v>196457.10734717472</v>
      </c>
      <c r="N133" s="41">
        <v>0.88764044943820219</v>
      </c>
      <c r="O133" s="48">
        <v>137</v>
      </c>
      <c r="P133" s="49">
        <v>864</v>
      </c>
      <c r="Q133" s="50">
        <v>0.15856481481481483</v>
      </c>
      <c r="R133" s="54">
        <v>766</v>
      </c>
      <c r="S133" s="55">
        <v>1320</v>
      </c>
      <c r="T133" s="56">
        <v>0.58030303030303032</v>
      </c>
      <c r="U133" s="60">
        <v>17488.175206721193</v>
      </c>
      <c r="V133" s="63">
        <v>2732.2735056724264</v>
      </c>
      <c r="W133" s="61">
        <v>1</v>
      </c>
      <c r="X133" s="57"/>
    </row>
    <row r="134" spans="1:24" x14ac:dyDescent="0.2">
      <c r="A134" s="31">
        <v>128</v>
      </c>
      <c r="B134" s="44" t="s">
        <v>140</v>
      </c>
      <c r="C134" s="32">
        <v>3</v>
      </c>
      <c r="D134" s="32">
        <v>1</v>
      </c>
      <c r="E134" s="32">
        <v>0</v>
      </c>
      <c r="F134" s="32">
        <v>1</v>
      </c>
      <c r="G134" s="32">
        <v>1</v>
      </c>
      <c r="H134" s="32">
        <v>0</v>
      </c>
      <c r="I134" s="32">
        <v>1</v>
      </c>
      <c r="J134" s="32">
        <v>1</v>
      </c>
      <c r="K134" s="39">
        <v>1436.5220772747068</v>
      </c>
      <c r="L134" s="40">
        <v>49067</v>
      </c>
      <c r="M134" s="40">
        <v>318205.04263264535</v>
      </c>
      <c r="N134" s="41">
        <v>0.94662921348314599</v>
      </c>
      <c r="O134" s="48">
        <v>1190</v>
      </c>
      <c r="P134" s="49">
        <v>35427</v>
      </c>
      <c r="Q134" s="50">
        <v>3.3590199565303298E-2</v>
      </c>
      <c r="R134" s="54">
        <v>34594</v>
      </c>
      <c r="S134" s="55">
        <v>57262</v>
      </c>
      <c r="T134" s="56">
        <v>0.60413537773741743</v>
      </c>
      <c r="U134" s="60">
        <v>12269.668989293921</v>
      </c>
      <c r="V134" s="63">
        <v>2732.2735056724264</v>
      </c>
      <c r="W134" s="61">
        <v>1</v>
      </c>
      <c r="X134" s="57"/>
    </row>
    <row r="135" spans="1:24" x14ac:dyDescent="0.2">
      <c r="A135" s="31">
        <v>129</v>
      </c>
      <c r="B135" s="44" t="s">
        <v>342</v>
      </c>
      <c r="C135" s="32">
        <v>1</v>
      </c>
      <c r="D135" s="32">
        <v>0</v>
      </c>
      <c r="E135" s="32">
        <v>0</v>
      </c>
      <c r="F135" s="32">
        <v>0</v>
      </c>
      <c r="G135" s="32">
        <v>1</v>
      </c>
      <c r="H135" s="32">
        <v>0</v>
      </c>
      <c r="I135" s="32">
        <v>0</v>
      </c>
      <c r="J135" s="32">
        <v>1</v>
      </c>
      <c r="K135" s="39">
        <v>403.26233377989922</v>
      </c>
      <c r="L135" s="40">
        <v>88221</v>
      </c>
      <c r="M135" s="40">
        <v>119777.0595693918</v>
      </c>
      <c r="N135" s="41">
        <v>0.800561797752809</v>
      </c>
      <c r="O135" s="48">
        <v>2485</v>
      </c>
      <c r="P135" s="49">
        <v>74190</v>
      </c>
      <c r="Q135" s="50">
        <v>3.3495080199487805E-2</v>
      </c>
      <c r="R135" s="54">
        <v>72922</v>
      </c>
      <c r="S135" s="55">
        <v>145900</v>
      </c>
      <c r="T135" s="56">
        <v>0.49980808773132285</v>
      </c>
      <c r="U135" s="60">
        <v>7396.7384845623619</v>
      </c>
      <c r="V135" s="63">
        <v>2732.2735056724264</v>
      </c>
      <c r="W135" s="61">
        <v>1</v>
      </c>
      <c r="X135" s="57"/>
    </row>
    <row r="136" spans="1:24" x14ac:dyDescent="0.2">
      <c r="A136" s="31">
        <v>130</v>
      </c>
      <c r="B136" s="44" t="s">
        <v>343</v>
      </c>
      <c r="C136" s="32">
        <v>3</v>
      </c>
      <c r="D136" s="32">
        <v>1</v>
      </c>
      <c r="E136" s="32">
        <v>0</v>
      </c>
      <c r="F136" s="32">
        <v>1</v>
      </c>
      <c r="G136" s="32">
        <v>1</v>
      </c>
      <c r="H136" s="32">
        <v>0</v>
      </c>
      <c r="I136" s="32">
        <v>1</v>
      </c>
      <c r="J136" s="32">
        <v>1</v>
      </c>
      <c r="K136" s="39">
        <v>10420.223817253373</v>
      </c>
      <c r="L136" s="40">
        <v>19273</v>
      </c>
      <c r="M136" s="40">
        <v>1446610.8164302818</v>
      </c>
      <c r="N136" s="41">
        <v>1</v>
      </c>
      <c r="O136" s="48">
        <v>351</v>
      </c>
      <c r="P136" s="49">
        <v>6845</v>
      </c>
      <c r="Q136" s="50">
        <v>5.1278305332359386E-2</v>
      </c>
      <c r="R136" s="54">
        <v>6519</v>
      </c>
      <c r="S136" s="55">
        <v>9258</v>
      </c>
      <c r="T136" s="56">
        <v>0.70414776409591706</v>
      </c>
      <c r="U136" s="60">
        <v>26831.414285724662</v>
      </c>
      <c r="V136" s="63">
        <v>2732.2735056724264</v>
      </c>
      <c r="W136" s="61">
        <v>1</v>
      </c>
      <c r="X136" s="57"/>
    </row>
    <row r="137" spans="1:24" ht="25.5" x14ac:dyDescent="0.2">
      <c r="A137" s="31">
        <v>131</v>
      </c>
      <c r="B137" s="44" t="s">
        <v>141</v>
      </c>
      <c r="C137" s="32">
        <v>1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1</v>
      </c>
      <c r="J137" s="32">
        <v>1</v>
      </c>
      <c r="K137" s="39">
        <v>-253.61099689560481</v>
      </c>
      <c r="L137" s="40">
        <v>12353</v>
      </c>
      <c r="M137" s="40">
        <v>-28187.353490192418</v>
      </c>
      <c r="N137" s="41">
        <v>5.6179775280898875E-2</v>
      </c>
      <c r="O137" s="48">
        <v>316</v>
      </c>
      <c r="P137" s="49">
        <v>10555</v>
      </c>
      <c r="Q137" s="50">
        <v>2.9938417811463763E-2</v>
      </c>
      <c r="R137" s="54">
        <v>10326</v>
      </c>
      <c r="S137" s="55">
        <v>14253</v>
      </c>
      <c r="T137" s="56">
        <v>0.72447905704062299</v>
      </c>
      <c r="U137" s="60">
        <v>7035.8789436941006</v>
      </c>
      <c r="V137" s="63">
        <v>2732.2735056724264</v>
      </c>
      <c r="W137" s="61">
        <v>1</v>
      </c>
      <c r="X137" s="57"/>
    </row>
    <row r="138" spans="1:24" x14ac:dyDescent="0.2">
      <c r="A138" s="31">
        <v>132</v>
      </c>
      <c r="B138" s="44" t="s">
        <v>142</v>
      </c>
      <c r="C138" s="32">
        <v>1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1</v>
      </c>
      <c r="K138" s="39">
        <v>219.52759477880576</v>
      </c>
      <c r="L138" s="40">
        <v>12677</v>
      </c>
      <c r="M138" s="40">
        <v>24717.091443957812</v>
      </c>
      <c r="N138" s="41">
        <v>0.4831460674157303</v>
      </c>
      <c r="O138" s="48">
        <v>117</v>
      </c>
      <c r="P138" s="49">
        <v>11100</v>
      </c>
      <c r="Q138" s="50">
        <v>1.054054054054054E-2</v>
      </c>
      <c r="R138" s="54">
        <v>11029</v>
      </c>
      <c r="S138" s="55">
        <v>26485</v>
      </c>
      <c r="T138" s="56">
        <v>0.41642439116481028</v>
      </c>
      <c r="U138" s="60">
        <v>6552.2856665624377</v>
      </c>
      <c r="V138" s="63">
        <v>2732.2735056724264</v>
      </c>
      <c r="W138" s="61">
        <v>1</v>
      </c>
      <c r="X138" s="57"/>
    </row>
    <row r="139" spans="1:24" x14ac:dyDescent="0.2">
      <c r="A139" s="31">
        <v>133</v>
      </c>
      <c r="B139" s="44" t="s">
        <v>143</v>
      </c>
      <c r="C139" s="32">
        <v>1</v>
      </c>
      <c r="D139" s="32">
        <v>0</v>
      </c>
      <c r="E139" s="32">
        <v>0</v>
      </c>
      <c r="F139" s="32">
        <v>0</v>
      </c>
      <c r="G139" s="32">
        <v>0</v>
      </c>
      <c r="H139" s="32">
        <v>1</v>
      </c>
      <c r="I139" s="32">
        <v>1</v>
      </c>
      <c r="J139" s="32">
        <v>1</v>
      </c>
      <c r="K139" s="39">
        <v>487.57571505046252</v>
      </c>
      <c r="L139" s="40">
        <v>14019</v>
      </c>
      <c r="M139" s="40">
        <v>57729.870623255425</v>
      </c>
      <c r="N139" s="41">
        <v>0.6657303370786517</v>
      </c>
      <c r="O139" s="48">
        <v>1327</v>
      </c>
      <c r="P139" s="49">
        <v>9824</v>
      </c>
      <c r="Q139" s="50">
        <v>0.13507736156351791</v>
      </c>
      <c r="R139" s="54">
        <v>8712</v>
      </c>
      <c r="S139" s="55">
        <v>12848</v>
      </c>
      <c r="T139" s="56">
        <v>0.67808219178082196</v>
      </c>
      <c r="U139" s="60">
        <v>12935.57752617426</v>
      </c>
      <c r="V139" s="63">
        <v>2732.2735056724264</v>
      </c>
      <c r="W139" s="61">
        <v>1</v>
      </c>
      <c r="X139" s="57"/>
    </row>
    <row r="140" spans="1:24" ht="25.5" x14ac:dyDescent="0.2">
      <c r="A140" s="31">
        <v>134</v>
      </c>
      <c r="B140" s="44" t="s">
        <v>144</v>
      </c>
      <c r="C140" s="32">
        <v>3</v>
      </c>
      <c r="D140" s="32">
        <v>1</v>
      </c>
      <c r="E140" s="32">
        <v>0</v>
      </c>
      <c r="F140" s="32">
        <v>1</v>
      </c>
      <c r="G140" s="32">
        <v>1</v>
      </c>
      <c r="H140" s="32">
        <v>0</v>
      </c>
      <c r="I140" s="32">
        <v>1</v>
      </c>
      <c r="J140" s="32">
        <v>1</v>
      </c>
      <c r="K140" s="39">
        <v>305.66320871481599</v>
      </c>
      <c r="L140" s="40">
        <v>103208</v>
      </c>
      <c r="M140" s="40">
        <v>98197.368330718979</v>
      </c>
      <c r="N140" s="41">
        <v>0.7556179775280899</v>
      </c>
      <c r="O140" s="48">
        <v>4140</v>
      </c>
      <c r="P140" s="49">
        <v>90954</v>
      </c>
      <c r="Q140" s="50">
        <v>4.5517514347912132E-2</v>
      </c>
      <c r="R140" s="54">
        <v>89694</v>
      </c>
      <c r="S140" s="55">
        <v>111419</v>
      </c>
      <c r="T140" s="56">
        <v>0.80501530259650511</v>
      </c>
      <c r="U140" s="60">
        <v>7648.9238309723114</v>
      </c>
      <c r="V140" s="63">
        <v>2732.2735056724264</v>
      </c>
      <c r="W140" s="61">
        <v>1</v>
      </c>
      <c r="X140" s="57"/>
    </row>
    <row r="141" spans="1:24" x14ac:dyDescent="0.2">
      <c r="A141" s="31">
        <v>135</v>
      </c>
      <c r="B141" s="44" t="s">
        <v>145</v>
      </c>
      <c r="C141" s="32">
        <v>1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1</v>
      </c>
      <c r="J141" s="32">
        <v>1</v>
      </c>
      <c r="K141" s="39">
        <v>382.55743306388132</v>
      </c>
      <c r="L141" s="40">
        <v>23098</v>
      </c>
      <c r="M141" s="40">
        <v>58141.178859787986</v>
      </c>
      <c r="N141" s="41">
        <v>0.6685393258426966</v>
      </c>
      <c r="O141" s="48">
        <v>500</v>
      </c>
      <c r="P141" s="49">
        <v>20553</v>
      </c>
      <c r="Q141" s="50">
        <v>2.4327348805527175E-2</v>
      </c>
      <c r="R141" s="54">
        <v>20174</v>
      </c>
      <c r="S141" s="55">
        <v>28519</v>
      </c>
      <c r="T141" s="56">
        <v>0.7073880570847505</v>
      </c>
      <c r="U141" s="60">
        <v>8785.5849799797525</v>
      </c>
      <c r="V141" s="63">
        <v>2732.2735056724264</v>
      </c>
      <c r="W141" s="61">
        <v>1</v>
      </c>
      <c r="X141" s="57"/>
    </row>
    <row r="142" spans="1:24" x14ac:dyDescent="0.2">
      <c r="A142" s="31">
        <v>136</v>
      </c>
      <c r="B142" s="44" t="s">
        <v>377</v>
      </c>
      <c r="C142" s="32">
        <v>1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1</v>
      </c>
      <c r="J142" s="32">
        <v>1</v>
      </c>
      <c r="K142" s="39">
        <v>232.36176637662206</v>
      </c>
      <c r="L142" s="40">
        <v>10450</v>
      </c>
      <c r="M142" s="40">
        <v>23753.237683519856</v>
      </c>
      <c r="N142" s="41">
        <v>0.46629213483146065</v>
      </c>
      <c r="O142" s="48">
        <v>266</v>
      </c>
      <c r="P142" s="49">
        <v>9560</v>
      </c>
      <c r="Q142" s="50">
        <v>2.7824267782426779E-2</v>
      </c>
      <c r="R142" s="54">
        <v>9377</v>
      </c>
      <c r="S142" s="55">
        <v>15056</v>
      </c>
      <c r="T142" s="56">
        <v>0.62280818278427208</v>
      </c>
      <c r="U142" s="60">
        <v>7532.3135991491117</v>
      </c>
      <c r="V142" s="63">
        <v>2732.2735056724264</v>
      </c>
      <c r="W142" s="61">
        <v>1</v>
      </c>
      <c r="X142" s="57"/>
    </row>
    <row r="143" spans="1:24" x14ac:dyDescent="0.2">
      <c r="A143" s="31">
        <v>137</v>
      </c>
      <c r="B143" s="44" t="s">
        <v>146</v>
      </c>
      <c r="C143" s="32">
        <v>3</v>
      </c>
      <c r="D143" s="32">
        <v>1</v>
      </c>
      <c r="E143" s="32">
        <v>1</v>
      </c>
      <c r="F143" s="32">
        <v>1</v>
      </c>
      <c r="G143" s="32">
        <v>1</v>
      </c>
      <c r="H143" s="32">
        <v>1</v>
      </c>
      <c r="I143" s="32">
        <v>1</v>
      </c>
      <c r="J143" s="32">
        <v>1</v>
      </c>
      <c r="K143" s="39">
        <v>1181.4953050650331</v>
      </c>
      <c r="L143" s="40">
        <v>72337</v>
      </c>
      <c r="M143" s="40">
        <v>317769.52658124204</v>
      </c>
      <c r="N143" s="41">
        <v>0.9438202247191011</v>
      </c>
      <c r="O143" s="48">
        <v>15400</v>
      </c>
      <c r="P143" s="49">
        <v>62179</v>
      </c>
      <c r="Q143" s="50">
        <v>0.24767204361601183</v>
      </c>
      <c r="R143" s="54">
        <v>54772</v>
      </c>
      <c r="S143" s="55">
        <v>77111</v>
      </c>
      <c r="T143" s="56">
        <v>0.71030073530365323</v>
      </c>
      <c r="U143" s="60">
        <v>6481.8852693184726</v>
      </c>
      <c r="V143" s="63">
        <v>2732.2735056724264</v>
      </c>
      <c r="W143" s="61">
        <v>1</v>
      </c>
      <c r="X143" s="57"/>
    </row>
    <row r="144" spans="1:24" x14ac:dyDescent="0.2">
      <c r="A144" s="31">
        <v>138</v>
      </c>
      <c r="B144" s="44" t="s">
        <v>147</v>
      </c>
      <c r="C144" s="32">
        <v>3</v>
      </c>
      <c r="D144" s="32">
        <v>1</v>
      </c>
      <c r="E144" s="32">
        <v>1</v>
      </c>
      <c r="F144" s="32">
        <v>1</v>
      </c>
      <c r="G144" s="32">
        <v>1</v>
      </c>
      <c r="H144" s="32">
        <v>1</v>
      </c>
      <c r="I144" s="32">
        <v>1</v>
      </c>
      <c r="J144" s="32">
        <v>1</v>
      </c>
      <c r="K144" s="39">
        <v>2146.1913730866127</v>
      </c>
      <c r="L144" s="40">
        <v>38633</v>
      </c>
      <c r="M144" s="40">
        <v>421839.90631175129</v>
      </c>
      <c r="N144" s="41">
        <v>0.9691011235955056</v>
      </c>
      <c r="O144" s="48">
        <v>5488</v>
      </c>
      <c r="P144" s="49">
        <v>37604</v>
      </c>
      <c r="Q144" s="50">
        <v>0.14594192107222637</v>
      </c>
      <c r="R144" s="54">
        <v>36330</v>
      </c>
      <c r="S144" s="55">
        <v>46102</v>
      </c>
      <c r="T144" s="56">
        <v>0.78803522623747346</v>
      </c>
      <c r="U144" s="60">
        <v>6854.2550875977731</v>
      </c>
      <c r="V144" s="63">
        <v>2732.2735056724264</v>
      </c>
      <c r="W144" s="61">
        <v>1</v>
      </c>
      <c r="X144" s="57"/>
    </row>
    <row r="145" spans="1:24" x14ac:dyDescent="0.2">
      <c r="A145" s="31">
        <v>139</v>
      </c>
      <c r="B145" s="44" t="s">
        <v>148</v>
      </c>
      <c r="C145" s="32">
        <v>3</v>
      </c>
      <c r="D145" s="32">
        <v>1</v>
      </c>
      <c r="E145" s="32">
        <v>0</v>
      </c>
      <c r="F145" s="32">
        <v>1</v>
      </c>
      <c r="G145" s="32">
        <v>1</v>
      </c>
      <c r="H145" s="32">
        <v>0</v>
      </c>
      <c r="I145" s="32">
        <v>1</v>
      </c>
      <c r="J145" s="32">
        <v>1</v>
      </c>
      <c r="K145" s="39">
        <v>519.82154598675254</v>
      </c>
      <c r="L145" s="40">
        <v>316494</v>
      </c>
      <c r="M145" s="40">
        <v>292440.16288733011</v>
      </c>
      <c r="N145" s="41">
        <v>0.9353932584269663</v>
      </c>
      <c r="O145" s="48">
        <v>11137</v>
      </c>
      <c r="P145" s="49">
        <v>306489</v>
      </c>
      <c r="Q145" s="50">
        <v>3.6337356316213633E-2</v>
      </c>
      <c r="R145" s="54">
        <v>303716</v>
      </c>
      <c r="S145" s="55">
        <v>431804</v>
      </c>
      <c r="T145" s="56">
        <v>0.70336541579049749</v>
      </c>
      <c r="U145" s="60">
        <v>4712.8019599184299</v>
      </c>
      <c r="V145" s="63">
        <v>2732.2735056724264</v>
      </c>
      <c r="W145" s="61">
        <v>1</v>
      </c>
      <c r="X145" s="57"/>
    </row>
    <row r="146" spans="1:24" x14ac:dyDescent="0.2">
      <c r="A146" s="31">
        <v>140</v>
      </c>
      <c r="B146" s="44" t="s">
        <v>149</v>
      </c>
      <c r="C146" s="32">
        <v>3</v>
      </c>
      <c r="D146" s="32">
        <v>1</v>
      </c>
      <c r="E146" s="32">
        <v>1</v>
      </c>
      <c r="F146" s="32">
        <v>1</v>
      </c>
      <c r="G146" s="32">
        <v>1</v>
      </c>
      <c r="H146" s="32">
        <v>1</v>
      </c>
      <c r="I146" s="32">
        <v>1</v>
      </c>
      <c r="J146" s="32">
        <v>1</v>
      </c>
      <c r="K146" s="39">
        <v>1230.0748739584669</v>
      </c>
      <c r="L146" s="40">
        <v>9958</v>
      </c>
      <c r="M146" s="40">
        <v>122748.89986971996</v>
      </c>
      <c r="N146" s="41">
        <v>0.8033707865168539</v>
      </c>
      <c r="O146" s="48">
        <v>983</v>
      </c>
      <c r="P146" s="49">
        <v>9581</v>
      </c>
      <c r="Q146" s="50">
        <v>0.10259889364366977</v>
      </c>
      <c r="R146" s="54">
        <v>9211</v>
      </c>
      <c r="S146" s="55">
        <v>13148</v>
      </c>
      <c r="T146" s="56">
        <v>0.70056282324307884</v>
      </c>
      <c r="U146" s="60">
        <v>6479.3776089937483</v>
      </c>
      <c r="V146" s="63">
        <v>2732.2735056724264</v>
      </c>
      <c r="W146" s="61">
        <v>1</v>
      </c>
      <c r="X146" s="57"/>
    </row>
    <row r="147" spans="1:24" x14ac:dyDescent="0.2">
      <c r="A147" s="31">
        <v>141</v>
      </c>
      <c r="B147" s="44" t="s">
        <v>150</v>
      </c>
      <c r="C147" s="32">
        <v>3</v>
      </c>
      <c r="D147" s="32">
        <v>1</v>
      </c>
      <c r="E147" s="32">
        <v>0</v>
      </c>
      <c r="F147" s="32">
        <v>1</v>
      </c>
      <c r="G147" s="32">
        <v>1</v>
      </c>
      <c r="H147" s="32">
        <v>0</v>
      </c>
      <c r="I147" s="32">
        <v>1</v>
      </c>
      <c r="J147" s="32">
        <v>1</v>
      </c>
      <c r="K147" s="39">
        <v>260.93012705809582</v>
      </c>
      <c r="L147" s="40">
        <v>109644</v>
      </c>
      <c r="M147" s="40">
        <v>86400.580667096263</v>
      </c>
      <c r="N147" s="41">
        <v>0.7359550561797753</v>
      </c>
      <c r="O147" s="48">
        <v>2495</v>
      </c>
      <c r="P147" s="49">
        <v>105652</v>
      </c>
      <c r="Q147" s="50">
        <v>2.3615265210313104E-2</v>
      </c>
      <c r="R147" s="54">
        <v>104626</v>
      </c>
      <c r="S147" s="55">
        <v>185000</v>
      </c>
      <c r="T147" s="56">
        <v>0.56554594594594598</v>
      </c>
      <c r="U147" s="60">
        <v>4224.8730441778825</v>
      </c>
      <c r="V147" s="63">
        <v>2732.2735056724264</v>
      </c>
      <c r="W147" s="61">
        <v>1</v>
      </c>
      <c r="X147" s="57"/>
    </row>
    <row r="148" spans="1:24" x14ac:dyDescent="0.2">
      <c r="A148" s="31">
        <v>142</v>
      </c>
      <c r="B148" s="44" t="s">
        <v>151</v>
      </c>
      <c r="C148" s="32">
        <v>1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1</v>
      </c>
      <c r="K148" s="39">
        <v>-19.56649890654079</v>
      </c>
      <c r="L148" s="40">
        <v>162770</v>
      </c>
      <c r="M148" s="40">
        <v>-7894.0578500318306</v>
      </c>
      <c r="N148" s="41">
        <v>0.15168539325842695</v>
      </c>
      <c r="O148" s="48">
        <v>2516</v>
      </c>
      <c r="P148" s="49">
        <v>160283</v>
      </c>
      <c r="Q148" s="50">
        <v>1.5697235514683404E-2</v>
      </c>
      <c r="R148" s="54">
        <v>158711</v>
      </c>
      <c r="S148" s="55">
        <v>320014</v>
      </c>
      <c r="T148" s="56">
        <v>0.49595017717974837</v>
      </c>
      <c r="U148" s="60">
        <v>3447.0632178696269</v>
      </c>
      <c r="V148" s="63">
        <v>2732.2735056724264</v>
      </c>
      <c r="W148" s="61">
        <v>1</v>
      </c>
      <c r="X148" s="57"/>
    </row>
    <row r="149" spans="1:24" x14ac:dyDescent="0.2">
      <c r="A149" s="31">
        <v>143</v>
      </c>
      <c r="B149" s="44" t="s">
        <v>152</v>
      </c>
      <c r="C149" s="32">
        <v>1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1</v>
      </c>
      <c r="J149" s="32">
        <v>1</v>
      </c>
      <c r="K149" s="39">
        <v>324.87507649298607</v>
      </c>
      <c r="L149" s="40">
        <v>5802</v>
      </c>
      <c r="M149" s="40">
        <v>24746.01415426996</v>
      </c>
      <c r="N149" s="41">
        <v>0.48595505617977525</v>
      </c>
      <c r="O149" s="48">
        <v>181</v>
      </c>
      <c r="P149" s="49">
        <v>5559</v>
      </c>
      <c r="Q149" s="50">
        <v>3.2559812915992088E-2</v>
      </c>
      <c r="R149" s="54">
        <v>5507</v>
      </c>
      <c r="S149" s="55">
        <v>7935</v>
      </c>
      <c r="T149" s="56">
        <v>0.69401386263390041</v>
      </c>
      <c r="U149" s="60">
        <v>4383.5376764960965</v>
      </c>
      <c r="V149" s="63">
        <v>2732.2735056724264</v>
      </c>
      <c r="W149" s="61">
        <v>1</v>
      </c>
      <c r="X149" s="57"/>
    </row>
    <row r="150" spans="1:24" x14ac:dyDescent="0.2">
      <c r="A150" s="31">
        <v>144</v>
      </c>
      <c r="B150" s="44" t="s">
        <v>153</v>
      </c>
      <c r="C150" s="32">
        <v>3</v>
      </c>
      <c r="D150" s="32">
        <v>1</v>
      </c>
      <c r="E150" s="32">
        <v>0</v>
      </c>
      <c r="F150" s="32">
        <v>1</v>
      </c>
      <c r="G150" s="32">
        <v>1</v>
      </c>
      <c r="H150" s="32">
        <v>0</v>
      </c>
      <c r="I150" s="32">
        <v>1</v>
      </c>
      <c r="J150" s="32">
        <v>1</v>
      </c>
      <c r="K150" s="39">
        <v>993.76876857687</v>
      </c>
      <c r="L150" s="40">
        <v>10146</v>
      </c>
      <c r="M150" s="40">
        <v>100099.69931691157</v>
      </c>
      <c r="N150" s="41">
        <v>0.7612359550561798</v>
      </c>
      <c r="O150" s="48">
        <v>534</v>
      </c>
      <c r="P150" s="49">
        <v>9156</v>
      </c>
      <c r="Q150" s="50">
        <v>5.8322411533420708E-2</v>
      </c>
      <c r="R150" s="54">
        <v>8955</v>
      </c>
      <c r="S150" s="55">
        <v>17072</v>
      </c>
      <c r="T150" s="56">
        <v>0.52454311152764765</v>
      </c>
      <c r="U150" s="60">
        <v>5547.8601998546783</v>
      </c>
      <c r="V150" s="63">
        <v>2732.2735056724264</v>
      </c>
      <c r="W150" s="61">
        <v>1</v>
      </c>
      <c r="X150" s="57"/>
    </row>
    <row r="151" spans="1:24" x14ac:dyDescent="0.2">
      <c r="A151" s="31">
        <v>145</v>
      </c>
      <c r="B151" s="44" t="s">
        <v>344</v>
      </c>
      <c r="C151" s="32">
        <v>1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1</v>
      </c>
      <c r="K151" s="39">
        <v>145.07386063417133</v>
      </c>
      <c r="L151" s="40">
        <v>2602</v>
      </c>
      <c r="M151" s="40">
        <v>7400.1890484139876</v>
      </c>
      <c r="N151" s="41">
        <v>0.3202247191011236</v>
      </c>
      <c r="O151" s="48">
        <v>61</v>
      </c>
      <c r="P151" s="49">
        <v>2539</v>
      </c>
      <c r="Q151" s="50">
        <v>2.4025206774320598E-2</v>
      </c>
      <c r="R151" s="54">
        <v>2497</v>
      </c>
      <c r="S151" s="55">
        <v>7624</v>
      </c>
      <c r="T151" s="56">
        <v>0.32751836306400839</v>
      </c>
      <c r="U151" s="60">
        <v>3053.3365190871928</v>
      </c>
      <c r="V151" s="63">
        <v>2732.2735056724264</v>
      </c>
      <c r="W151" s="61">
        <v>1</v>
      </c>
      <c r="X151" s="57"/>
    </row>
    <row r="152" spans="1:24" x14ac:dyDescent="0.2">
      <c r="A152" s="31">
        <v>146</v>
      </c>
      <c r="B152" s="44" t="s">
        <v>154</v>
      </c>
      <c r="C152" s="32">
        <v>1</v>
      </c>
      <c r="D152" s="32">
        <v>0</v>
      </c>
      <c r="E152" s="32">
        <v>0</v>
      </c>
      <c r="F152" s="32">
        <v>0</v>
      </c>
      <c r="G152" s="32">
        <v>1</v>
      </c>
      <c r="H152" s="32">
        <v>0</v>
      </c>
      <c r="I152" s="32">
        <v>0</v>
      </c>
      <c r="J152" s="32">
        <v>1</v>
      </c>
      <c r="K152" s="39">
        <v>509.95287615150136</v>
      </c>
      <c r="L152" s="40">
        <v>70148</v>
      </c>
      <c r="M152" s="40">
        <v>135063.40436689608</v>
      </c>
      <c r="N152" s="41">
        <v>0.8202247191011236</v>
      </c>
      <c r="O152" s="48">
        <v>3335</v>
      </c>
      <c r="P152" s="49">
        <v>66282</v>
      </c>
      <c r="Q152" s="50">
        <v>5.0315319392897018E-2</v>
      </c>
      <c r="R152" s="54">
        <v>63660</v>
      </c>
      <c r="S152" s="55">
        <v>160033</v>
      </c>
      <c r="T152" s="56">
        <v>0.39779295520298941</v>
      </c>
      <c r="U152" s="60">
        <v>4706.9291148247157</v>
      </c>
      <c r="V152" s="63">
        <v>2732.2735056724264</v>
      </c>
      <c r="W152" s="61">
        <v>1</v>
      </c>
      <c r="X152" s="57"/>
    </row>
    <row r="153" spans="1:24" x14ac:dyDescent="0.2">
      <c r="A153" s="31">
        <v>147</v>
      </c>
      <c r="B153" s="44" t="s">
        <v>155</v>
      </c>
      <c r="C153" s="32">
        <v>3</v>
      </c>
      <c r="D153" s="32">
        <v>1</v>
      </c>
      <c r="E153" s="32">
        <v>0</v>
      </c>
      <c r="F153" s="32">
        <v>1</v>
      </c>
      <c r="G153" s="32">
        <v>1</v>
      </c>
      <c r="H153" s="32">
        <v>0</v>
      </c>
      <c r="I153" s="32">
        <v>1</v>
      </c>
      <c r="J153" s="32">
        <v>1</v>
      </c>
      <c r="K153" s="39">
        <v>1091.9956097749746</v>
      </c>
      <c r="L153" s="40">
        <v>37816</v>
      </c>
      <c r="M153" s="40">
        <v>212353.13992359949</v>
      </c>
      <c r="N153" s="41">
        <v>0.8932584269662921</v>
      </c>
      <c r="O153" s="48">
        <v>1788</v>
      </c>
      <c r="P153" s="49">
        <v>34156</v>
      </c>
      <c r="Q153" s="50">
        <v>5.2348050122965221E-2</v>
      </c>
      <c r="R153" s="54">
        <v>33317</v>
      </c>
      <c r="S153" s="55">
        <v>54747</v>
      </c>
      <c r="T153" s="56">
        <v>0.60856302628454528</v>
      </c>
      <c r="U153" s="60">
        <v>5968.2649870663536</v>
      </c>
      <c r="V153" s="63">
        <v>2732.2735056724264</v>
      </c>
      <c r="W153" s="61">
        <v>1</v>
      </c>
      <c r="X153" s="57"/>
    </row>
    <row r="154" spans="1:24" x14ac:dyDescent="0.2">
      <c r="A154" s="31">
        <v>148</v>
      </c>
      <c r="B154" s="44" t="s">
        <v>156</v>
      </c>
      <c r="C154" s="32">
        <v>1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1</v>
      </c>
      <c r="K154" s="39">
        <v>-13.056024739734999</v>
      </c>
      <c r="L154" s="40">
        <v>96281</v>
      </c>
      <c r="M154" s="40">
        <v>-4051.1773932009237</v>
      </c>
      <c r="N154" s="41">
        <v>0.1797752808988764</v>
      </c>
      <c r="O154" s="48">
        <v>858</v>
      </c>
      <c r="P154" s="49">
        <v>94211</v>
      </c>
      <c r="Q154" s="50">
        <v>9.1072167793569761E-3</v>
      </c>
      <c r="R154" s="54">
        <v>93538</v>
      </c>
      <c r="S154" s="55">
        <v>207300</v>
      </c>
      <c r="T154" s="56">
        <v>0.45122045344910755</v>
      </c>
      <c r="U154" s="60">
        <v>3709.9796429835237</v>
      </c>
      <c r="V154" s="63">
        <v>2732.2735056724264</v>
      </c>
      <c r="W154" s="61">
        <v>1</v>
      </c>
      <c r="X154" s="57"/>
    </row>
    <row r="155" spans="1:24" x14ac:dyDescent="0.2">
      <c r="A155" s="31">
        <v>149</v>
      </c>
      <c r="B155" s="44" t="s">
        <v>345</v>
      </c>
      <c r="C155" s="32">
        <v>1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1</v>
      </c>
      <c r="J155" s="32">
        <v>1</v>
      </c>
      <c r="K155" s="39">
        <v>617.10784635935124</v>
      </c>
      <c r="L155" s="40">
        <v>4374</v>
      </c>
      <c r="M155" s="40">
        <v>40813.182175902701</v>
      </c>
      <c r="N155" s="41">
        <v>0.5955056179775281</v>
      </c>
      <c r="O155" s="48">
        <v>79</v>
      </c>
      <c r="P155" s="49">
        <v>3987</v>
      </c>
      <c r="Q155" s="50">
        <v>1.9814396789566091E-2</v>
      </c>
      <c r="R155" s="54">
        <v>3941</v>
      </c>
      <c r="S155" s="55">
        <v>5320</v>
      </c>
      <c r="T155" s="56">
        <v>0.74078947368421055</v>
      </c>
      <c r="U155" s="60">
        <v>6541.1856955319199</v>
      </c>
      <c r="V155" s="63">
        <v>2732.2735056724264</v>
      </c>
      <c r="W155" s="61">
        <v>1</v>
      </c>
      <c r="X155" s="57"/>
    </row>
    <row r="156" spans="1:24" x14ac:dyDescent="0.2">
      <c r="A156" s="31">
        <v>150</v>
      </c>
      <c r="B156" s="44" t="s">
        <v>157</v>
      </c>
      <c r="C156" s="32">
        <v>1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1</v>
      </c>
      <c r="J156" s="32">
        <v>1</v>
      </c>
      <c r="K156" s="39">
        <v>-419.13686095377176</v>
      </c>
      <c r="L156" s="40">
        <v>5200</v>
      </c>
      <c r="M156" s="40">
        <v>-30224.388872116888</v>
      </c>
      <c r="N156" s="41">
        <v>4.7752808988764044E-2</v>
      </c>
      <c r="O156" s="48">
        <v>120</v>
      </c>
      <c r="P156" s="49">
        <v>4728</v>
      </c>
      <c r="Q156" s="50">
        <v>2.5380710659898477E-2</v>
      </c>
      <c r="R156" s="54">
        <v>4661</v>
      </c>
      <c r="S156" s="55">
        <v>6061</v>
      </c>
      <c r="T156" s="56">
        <v>0.76901501402408845</v>
      </c>
      <c r="U156" s="60">
        <v>5053.5944015632067</v>
      </c>
      <c r="V156" s="63">
        <v>2732.2735056724264</v>
      </c>
      <c r="W156" s="61">
        <v>1</v>
      </c>
      <c r="X156" s="57"/>
    </row>
    <row r="157" spans="1:24" x14ac:dyDescent="0.2">
      <c r="A157" s="31">
        <v>151</v>
      </c>
      <c r="B157" s="44" t="s">
        <v>158</v>
      </c>
      <c r="C157" s="32">
        <v>1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1</v>
      </c>
      <c r="J157" s="32">
        <v>1</v>
      </c>
      <c r="K157" s="39">
        <v>270.29267975500022</v>
      </c>
      <c r="L157" s="40">
        <v>21602</v>
      </c>
      <c r="M157" s="40">
        <v>39726.587862725675</v>
      </c>
      <c r="N157" s="41">
        <v>0.58707865168539319</v>
      </c>
      <c r="O157" s="48">
        <v>362</v>
      </c>
      <c r="P157" s="49">
        <v>20723</v>
      </c>
      <c r="Q157" s="50">
        <v>1.7468513246151618E-2</v>
      </c>
      <c r="R157" s="54">
        <v>20577</v>
      </c>
      <c r="S157" s="55">
        <v>27637</v>
      </c>
      <c r="T157" s="56">
        <v>0.74454535586351633</v>
      </c>
      <c r="U157" s="60">
        <v>4660.5902449986615</v>
      </c>
      <c r="V157" s="63">
        <v>2732.2735056724264</v>
      </c>
      <c r="W157" s="61">
        <v>1</v>
      </c>
      <c r="X157" s="57"/>
    </row>
    <row r="158" spans="1:24" x14ac:dyDescent="0.2">
      <c r="A158" s="31">
        <v>152</v>
      </c>
      <c r="B158" s="44" t="s">
        <v>159</v>
      </c>
      <c r="C158" s="32">
        <v>1</v>
      </c>
      <c r="D158" s="32">
        <v>0</v>
      </c>
      <c r="E158" s="32">
        <v>0</v>
      </c>
      <c r="F158" s="32">
        <v>0</v>
      </c>
      <c r="G158" s="32">
        <v>1</v>
      </c>
      <c r="H158" s="32">
        <v>0</v>
      </c>
      <c r="I158" s="32">
        <v>0</v>
      </c>
      <c r="J158" s="32">
        <v>1</v>
      </c>
      <c r="K158" s="39">
        <v>555.46491610845283</v>
      </c>
      <c r="L158" s="40">
        <v>27062</v>
      </c>
      <c r="M158" s="40">
        <v>91376.933252690753</v>
      </c>
      <c r="N158" s="41">
        <v>0.7415730337078652</v>
      </c>
      <c r="O158" s="48">
        <v>1342</v>
      </c>
      <c r="P158" s="49">
        <v>26088</v>
      </c>
      <c r="Q158" s="50">
        <v>5.144127568230604E-2</v>
      </c>
      <c r="R158" s="54">
        <v>25300</v>
      </c>
      <c r="S158" s="55">
        <v>51574</v>
      </c>
      <c r="T158" s="56">
        <v>0.49055725753286539</v>
      </c>
      <c r="U158" s="60">
        <v>3603.4118922398429</v>
      </c>
      <c r="V158" s="63">
        <v>2732.2735056724264</v>
      </c>
      <c r="W158" s="61">
        <v>1</v>
      </c>
      <c r="X158" s="57"/>
    </row>
    <row r="159" spans="1:24" x14ac:dyDescent="0.2">
      <c r="A159" s="31">
        <v>153</v>
      </c>
      <c r="B159" s="44" t="s">
        <v>160</v>
      </c>
      <c r="C159" s="32">
        <v>2</v>
      </c>
      <c r="D159" s="32">
        <v>1</v>
      </c>
      <c r="E159" s="32">
        <v>0</v>
      </c>
      <c r="F159" s="32">
        <v>1</v>
      </c>
      <c r="G159" s="32">
        <v>1</v>
      </c>
      <c r="H159" s="32">
        <v>0</v>
      </c>
      <c r="I159" s="32">
        <v>1</v>
      </c>
      <c r="J159" s="32">
        <v>0</v>
      </c>
      <c r="K159" s="39">
        <v>748.96628582574658</v>
      </c>
      <c r="L159" s="40">
        <v>55441</v>
      </c>
      <c r="M159" s="40">
        <v>176350.9470374618</v>
      </c>
      <c r="N159" s="41">
        <v>0.8792134831460674</v>
      </c>
      <c r="O159" s="48">
        <v>411</v>
      </c>
      <c r="P159" s="49">
        <v>54606</v>
      </c>
      <c r="Q159" s="50">
        <v>7.5266454235798268E-3</v>
      </c>
      <c r="R159" s="54">
        <v>54495</v>
      </c>
      <c r="S159" s="55">
        <v>100065</v>
      </c>
      <c r="T159" s="56">
        <v>0.54459601259181534</v>
      </c>
      <c r="U159" s="60">
        <v>2719.6171129060067</v>
      </c>
      <c r="V159" s="63">
        <v>2732.2735056724264</v>
      </c>
      <c r="W159" s="61">
        <v>0</v>
      </c>
      <c r="X159" s="57"/>
    </row>
    <row r="160" spans="1:24" ht="25.5" x14ac:dyDescent="0.2">
      <c r="A160" s="31">
        <v>154</v>
      </c>
      <c r="B160" s="44" t="s">
        <v>161</v>
      </c>
      <c r="C160" s="32">
        <v>1</v>
      </c>
      <c r="D160" s="32">
        <v>0</v>
      </c>
      <c r="E160" s="32">
        <v>0</v>
      </c>
      <c r="F160" s="32">
        <v>0</v>
      </c>
      <c r="G160" s="32">
        <v>1</v>
      </c>
      <c r="H160" s="32">
        <v>0</v>
      </c>
      <c r="I160" s="32">
        <v>0</v>
      </c>
      <c r="J160" s="32">
        <v>1</v>
      </c>
      <c r="K160" s="39">
        <v>4136.9637975373798</v>
      </c>
      <c r="L160" s="40">
        <v>902</v>
      </c>
      <c r="M160" s="40">
        <v>124246.73619393662</v>
      </c>
      <c r="N160" s="41">
        <v>0.8061797752808989</v>
      </c>
      <c r="O160" s="48">
        <v>16</v>
      </c>
      <c r="P160" s="49">
        <v>809</v>
      </c>
      <c r="Q160" s="50">
        <v>1.9777503090234856E-2</v>
      </c>
      <c r="R160" s="54">
        <v>794</v>
      </c>
      <c r="S160" s="55">
        <v>1626</v>
      </c>
      <c r="T160" s="56">
        <v>0.48831488314883148</v>
      </c>
      <c r="U160" s="60">
        <v>9393.2171078181909</v>
      </c>
      <c r="V160" s="63">
        <v>2732.2735056724264</v>
      </c>
      <c r="W160" s="61">
        <v>1</v>
      </c>
      <c r="X160" s="57"/>
    </row>
    <row r="161" spans="1:24" ht="25.5" x14ac:dyDescent="0.2">
      <c r="A161" s="31">
        <v>155</v>
      </c>
      <c r="B161" s="44" t="s">
        <v>162</v>
      </c>
      <c r="C161" s="32">
        <v>1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1</v>
      </c>
      <c r="J161" s="32">
        <v>1</v>
      </c>
      <c r="K161" s="39">
        <v>2073.0590458511319</v>
      </c>
      <c r="L161" s="40">
        <v>816</v>
      </c>
      <c r="M161" s="40">
        <v>59218.411216356762</v>
      </c>
      <c r="N161" s="41">
        <v>0.6741573033707865</v>
      </c>
      <c r="O161" s="48">
        <v>15</v>
      </c>
      <c r="P161" s="49">
        <v>801</v>
      </c>
      <c r="Q161" s="50">
        <v>1.8726591760299626E-2</v>
      </c>
      <c r="R161" s="54">
        <v>797</v>
      </c>
      <c r="S161" s="55">
        <v>980</v>
      </c>
      <c r="T161" s="56">
        <v>0.81326530612244896</v>
      </c>
      <c r="U161" s="60">
        <v>5214.6772195194053</v>
      </c>
      <c r="V161" s="63">
        <v>2732.2735056724264</v>
      </c>
      <c r="W161" s="61">
        <v>1</v>
      </c>
      <c r="X161" s="57"/>
    </row>
    <row r="162" spans="1:24" ht="25.5" x14ac:dyDescent="0.2">
      <c r="A162" s="31">
        <v>156</v>
      </c>
      <c r="B162" s="44" t="s">
        <v>163</v>
      </c>
      <c r="C162" s="32">
        <v>2</v>
      </c>
      <c r="D162" s="32">
        <v>1</v>
      </c>
      <c r="E162" s="32">
        <v>0</v>
      </c>
      <c r="F162" s="32">
        <v>1</v>
      </c>
      <c r="G162" s="32">
        <v>1</v>
      </c>
      <c r="H162" s="32">
        <v>0</v>
      </c>
      <c r="I162" s="32">
        <v>1</v>
      </c>
      <c r="J162" s="32">
        <v>0</v>
      </c>
      <c r="K162" s="39">
        <v>745.37140469049439</v>
      </c>
      <c r="L162" s="40">
        <v>24217</v>
      </c>
      <c r="M162" s="40">
        <v>115993.29844236093</v>
      </c>
      <c r="N162" s="41">
        <v>0.7893258426966292</v>
      </c>
      <c r="O162" s="48">
        <v>590</v>
      </c>
      <c r="P162" s="49">
        <v>23911</v>
      </c>
      <c r="Q162" s="50">
        <v>2.4674835849608966E-2</v>
      </c>
      <c r="R162" s="54">
        <v>23761</v>
      </c>
      <c r="S162" s="55">
        <v>33499</v>
      </c>
      <c r="T162" s="56">
        <v>0.70930475536583182</v>
      </c>
      <c r="U162" s="60">
        <v>2592.6288806759489</v>
      </c>
      <c r="V162" s="63">
        <v>2732.2735056724264</v>
      </c>
      <c r="W162" s="61">
        <v>0</v>
      </c>
      <c r="X162" s="57"/>
    </row>
    <row r="163" spans="1:24" ht="25.5" x14ac:dyDescent="0.2">
      <c r="A163" s="31">
        <v>157</v>
      </c>
      <c r="B163" s="44" t="s">
        <v>346</v>
      </c>
      <c r="C163" s="32">
        <v>3</v>
      </c>
      <c r="D163" s="32">
        <v>1</v>
      </c>
      <c r="E163" s="32">
        <v>0</v>
      </c>
      <c r="F163" s="32">
        <v>1</v>
      </c>
      <c r="G163" s="32">
        <v>1</v>
      </c>
      <c r="H163" s="32">
        <v>0</v>
      </c>
      <c r="I163" s="32">
        <v>1</v>
      </c>
      <c r="J163" s="32">
        <v>1</v>
      </c>
      <c r="K163" s="39">
        <v>2273.8827141574561</v>
      </c>
      <c r="L163" s="40">
        <v>56846</v>
      </c>
      <c r="M163" s="40">
        <v>542148.19423415943</v>
      </c>
      <c r="N163" s="41">
        <v>0.9803370786516854</v>
      </c>
      <c r="O163" s="48">
        <v>1413</v>
      </c>
      <c r="P163" s="49">
        <v>41016</v>
      </c>
      <c r="Q163" s="50">
        <v>3.4449970743124635E-2</v>
      </c>
      <c r="R163" s="54">
        <v>40319</v>
      </c>
      <c r="S163" s="55">
        <v>54696</v>
      </c>
      <c r="T163" s="56">
        <v>0.73714714055872455</v>
      </c>
      <c r="U163" s="60">
        <v>11614.261246125472</v>
      </c>
      <c r="V163" s="63">
        <v>2732.2735056724264</v>
      </c>
      <c r="W163" s="61">
        <v>1</v>
      </c>
      <c r="X163" s="57"/>
    </row>
    <row r="164" spans="1:24" ht="25.5" x14ac:dyDescent="0.2">
      <c r="A164" s="31">
        <v>158</v>
      </c>
      <c r="B164" s="44" t="s">
        <v>164</v>
      </c>
      <c r="C164" s="32">
        <v>3</v>
      </c>
      <c r="D164" s="32">
        <v>1</v>
      </c>
      <c r="E164" s="32">
        <v>1</v>
      </c>
      <c r="F164" s="32">
        <v>1</v>
      </c>
      <c r="G164" s="32">
        <v>1</v>
      </c>
      <c r="H164" s="32">
        <v>1</v>
      </c>
      <c r="I164" s="32">
        <v>1</v>
      </c>
      <c r="J164" s="32">
        <v>1</v>
      </c>
      <c r="K164" s="39">
        <v>3938.582668707701</v>
      </c>
      <c r="L164" s="40">
        <v>3170</v>
      </c>
      <c r="M164" s="40">
        <v>221753.04732795808</v>
      </c>
      <c r="N164" s="41">
        <v>0.90168539325842689</v>
      </c>
      <c r="O164" s="48">
        <v>383</v>
      </c>
      <c r="P164" s="49">
        <v>2941</v>
      </c>
      <c r="Q164" s="50">
        <v>0.13022781366882014</v>
      </c>
      <c r="R164" s="54">
        <v>2785</v>
      </c>
      <c r="S164" s="55">
        <v>3876</v>
      </c>
      <c r="T164" s="56">
        <v>0.71852425180598556</v>
      </c>
      <c r="U164" s="60">
        <v>11227.996589431361</v>
      </c>
      <c r="V164" s="63">
        <v>2732.2735056724264</v>
      </c>
      <c r="W164" s="61">
        <v>1</v>
      </c>
      <c r="X164" s="57"/>
    </row>
    <row r="165" spans="1:24" x14ac:dyDescent="0.2">
      <c r="A165" s="31">
        <v>159</v>
      </c>
      <c r="B165" s="44" t="s">
        <v>378</v>
      </c>
      <c r="C165" s="32">
        <v>3</v>
      </c>
      <c r="D165" s="32">
        <v>1</v>
      </c>
      <c r="E165" s="32">
        <v>0</v>
      </c>
      <c r="F165" s="32">
        <v>1</v>
      </c>
      <c r="G165" s="32">
        <v>1</v>
      </c>
      <c r="H165" s="32">
        <v>0</v>
      </c>
      <c r="I165" s="32">
        <v>1</v>
      </c>
      <c r="J165" s="32">
        <v>1</v>
      </c>
      <c r="K165" s="39">
        <v>4203.3942441790741</v>
      </c>
      <c r="L165" s="40">
        <v>1431</v>
      </c>
      <c r="M165" s="40">
        <v>159008.35405452384</v>
      </c>
      <c r="N165" s="41">
        <v>0.8595505617977528</v>
      </c>
      <c r="O165" s="48">
        <v>78</v>
      </c>
      <c r="P165" s="49">
        <v>1361</v>
      </c>
      <c r="Q165" s="50">
        <v>5.7310800881704628E-2</v>
      </c>
      <c r="R165" s="54">
        <v>1335</v>
      </c>
      <c r="S165" s="55">
        <v>2144</v>
      </c>
      <c r="T165" s="56">
        <v>0.62266791044776115</v>
      </c>
      <c r="U165" s="60">
        <v>8416.7732126770279</v>
      </c>
      <c r="V165" s="63">
        <v>2732.2735056724264</v>
      </c>
      <c r="W165" s="61">
        <v>1</v>
      </c>
      <c r="X165" s="57"/>
    </row>
    <row r="166" spans="1:24" x14ac:dyDescent="0.2">
      <c r="A166" s="31">
        <v>160</v>
      </c>
      <c r="B166" s="44" t="s">
        <v>165</v>
      </c>
      <c r="C166" s="32">
        <v>1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1</v>
      </c>
      <c r="J166" s="32">
        <v>1</v>
      </c>
      <c r="K166" s="39">
        <v>1030.2537571322894</v>
      </c>
      <c r="L166" s="40">
        <v>3779</v>
      </c>
      <c r="M166" s="40">
        <v>63333.378061161122</v>
      </c>
      <c r="N166" s="41">
        <v>0.6853932584269663</v>
      </c>
      <c r="O166" s="48">
        <v>168</v>
      </c>
      <c r="P166" s="49">
        <v>3002</v>
      </c>
      <c r="Q166" s="50">
        <v>5.596269153897402E-2</v>
      </c>
      <c r="R166" s="54">
        <v>2880</v>
      </c>
      <c r="S166" s="55">
        <v>4710</v>
      </c>
      <c r="T166" s="56">
        <v>0.61146496815286622</v>
      </c>
      <c r="U166" s="60">
        <v>8804.2054564804694</v>
      </c>
      <c r="V166" s="63">
        <v>2732.2735056724264</v>
      </c>
      <c r="W166" s="61">
        <v>1</v>
      </c>
      <c r="X166" s="57"/>
    </row>
    <row r="167" spans="1:24" x14ac:dyDescent="0.2">
      <c r="A167" s="31">
        <v>161</v>
      </c>
      <c r="B167" s="44" t="s">
        <v>166</v>
      </c>
      <c r="C167" s="32">
        <v>3</v>
      </c>
      <c r="D167" s="32">
        <v>1</v>
      </c>
      <c r="E167" s="32">
        <v>0</v>
      </c>
      <c r="F167" s="32">
        <v>1</v>
      </c>
      <c r="G167" s="32">
        <v>1</v>
      </c>
      <c r="H167" s="32">
        <v>0</v>
      </c>
      <c r="I167" s="32">
        <v>1</v>
      </c>
      <c r="J167" s="32">
        <v>1</v>
      </c>
      <c r="K167" s="39">
        <v>733.81946482976309</v>
      </c>
      <c r="L167" s="40">
        <v>45863</v>
      </c>
      <c r="M167" s="40">
        <v>157152.19709678227</v>
      </c>
      <c r="N167" s="41">
        <v>0.8539325842696629</v>
      </c>
      <c r="O167" s="48">
        <v>491</v>
      </c>
      <c r="P167" s="49">
        <v>44464</v>
      </c>
      <c r="Q167" s="50">
        <v>1.1042641237855344E-2</v>
      </c>
      <c r="R167" s="54">
        <v>44196</v>
      </c>
      <c r="S167" s="55">
        <v>63437</v>
      </c>
      <c r="T167" s="56">
        <v>0.69669120544792473</v>
      </c>
      <c r="U167" s="60">
        <v>7246.2901194831657</v>
      </c>
      <c r="V167" s="63">
        <v>2732.2735056724264</v>
      </c>
      <c r="W167" s="61">
        <v>1</v>
      </c>
      <c r="X167" s="57"/>
    </row>
    <row r="168" spans="1:24" x14ac:dyDescent="0.2">
      <c r="A168" s="31">
        <v>162</v>
      </c>
      <c r="B168" s="44" t="s">
        <v>167</v>
      </c>
      <c r="C168" s="32">
        <v>3</v>
      </c>
      <c r="D168" s="32">
        <v>1</v>
      </c>
      <c r="E168" s="32">
        <v>0</v>
      </c>
      <c r="F168" s="32">
        <v>1</v>
      </c>
      <c r="G168" s="32">
        <v>1</v>
      </c>
      <c r="H168" s="32">
        <v>0</v>
      </c>
      <c r="I168" s="32">
        <v>1</v>
      </c>
      <c r="J168" s="32">
        <v>1</v>
      </c>
      <c r="K168" s="39">
        <v>1350.7475273154512</v>
      </c>
      <c r="L168" s="40">
        <v>36701</v>
      </c>
      <c r="M168" s="40">
        <v>258769.52584959404</v>
      </c>
      <c r="N168" s="41">
        <v>0.9213483146067416</v>
      </c>
      <c r="O168" s="48">
        <v>798</v>
      </c>
      <c r="P168" s="49">
        <v>27392</v>
      </c>
      <c r="Q168" s="50">
        <v>2.9132593457943924E-2</v>
      </c>
      <c r="R168" s="54">
        <v>26797</v>
      </c>
      <c r="S168" s="55">
        <v>36585</v>
      </c>
      <c r="T168" s="56">
        <v>0.73245865791991249</v>
      </c>
      <c r="U168" s="60">
        <v>11222.964588920098</v>
      </c>
      <c r="V168" s="63">
        <v>2732.2735056724264</v>
      </c>
      <c r="W168" s="61">
        <v>1</v>
      </c>
      <c r="X168" s="57"/>
    </row>
    <row r="169" spans="1:24" x14ac:dyDescent="0.2">
      <c r="A169" s="31">
        <v>163</v>
      </c>
      <c r="B169" s="44" t="s">
        <v>379</v>
      </c>
      <c r="C169" s="32">
        <v>1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1</v>
      </c>
      <c r="J169" s="32">
        <v>1</v>
      </c>
      <c r="K169" s="39">
        <v>575.99263231140992</v>
      </c>
      <c r="L169" s="40">
        <v>2816</v>
      </c>
      <c r="M169" s="40">
        <v>30565.623094177357</v>
      </c>
      <c r="N169" s="41">
        <v>0.5449438202247191</v>
      </c>
      <c r="O169" s="48">
        <v>144</v>
      </c>
      <c r="P169" s="49">
        <v>2760</v>
      </c>
      <c r="Q169" s="50">
        <v>5.2173913043478258E-2</v>
      </c>
      <c r="R169" s="54">
        <v>2713</v>
      </c>
      <c r="S169" s="55">
        <v>4216</v>
      </c>
      <c r="T169" s="56">
        <v>0.64350094876660346</v>
      </c>
      <c r="U169" s="60">
        <v>5805.8901126520532</v>
      </c>
      <c r="V169" s="63">
        <v>2732.2735056724264</v>
      </c>
      <c r="W169" s="61">
        <v>1</v>
      </c>
      <c r="X169" s="57"/>
    </row>
    <row r="170" spans="1:24" ht="25.5" x14ac:dyDescent="0.2">
      <c r="A170" s="31">
        <v>164</v>
      </c>
      <c r="B170" s="44" t="s">
        <v>168</v>
      </c>
      <c r="C170" s="32">
        <v>3</v>
      </c>
      <c r="D170" s="32">
        <v>1</v>
      </c>
      <c r="E170" s="32">
        <v>1</v>
      </c>
      <c r="F170" s="32">
        <v>1</v>
      </c>
      <c r="G170" s="32">
        <v>1</v>
      </c>
      <c r="H170" s="32">
        <v>1</v>
      </c>
      <c r="I170" s="32">
        <v>1</v>
      </c>
      <c r="J170" s="32">
        <v>1</v>
      </c>
      <c r="K170" s="39">
        <v>6372.2626905222933</v>
      </c>
      <c r="L170" s="40">
        <v>10947</v>
      </c>
      <c r="M170" s="40">
        <v>666716.54095425329</v>
      </c>
      <c r="N170" s="41">
        <v>0.99157303370786509</v>
      </c>
      <c r="O170" s="48">
        <v>1996</v>
      </c>
      <c r="P170" s="49">
        <v>10811</v>
      </c>
      <c r="Q170" s="50">
        <v>0.18462676903154196</v>
      </c>
      <c r="R170" s="54">
        <v>10462</v>
      </c>
      <c r="S170" s="55">
        <v>12044</v>
      </c>
      <c r="T170" s="56">
        <v>0.86864828960478246</v>
      </c>
      <c r="U170" s="60">
        <v>10271.560231349402</v>
      </c>
      <c r="V170" s="63">
        <v>2732.2735056724264</v>
      </c>
      <c r="W170" s="61">
        <v>1</v>
      </c>
      <c r="X170" s="57"/>
    </row>
    <row r="171" spans="1:24" x14ac:dyDescent="0.2">
      <c r="A171" s="31">
        <v>165</v>
      </c>
      <c r="B171" s="44" t="s">
        <v>169</v>
      </c>
      <c r="C171" s="32">
        <v>3</v>
      </c>
      <c r="D171" s="32">
        <v>1</v>
      </c>
      <c r="E171" s="32">
        <v>0</v>
      </c>
      <c r="F171" s="32">
        <v>1</v>
      </c>
      <c r="G171" s="32">
        <v>1</v>
      </c>
      <c r="H171" s="32">
        <v>0</v>
      </c>
      <c r="I171" s="32">
        <v>1</v>
      </c>
      <c r="J171" s="32">
        <v>1</v>
      </c>
      <c r="K171" s="39">
        <v>2096.7228347977275</v>
      </c>
      <c r="L171" s="40">
        <v>24413</v>
      </c>
      <c r="M171" s="40">
        <v>327605.81400194293</v>
      </c>
      <c r="N171" s="41">
        <v>0.949438202247191</v>
      </c>
      <c r="O171" s="48">
        <v>1883</v>
      </c>
      <c r="P171" s="49">
        <v>22656</v>
      </c>
      <c r="Q171" s="50">
        <v>8.3112641242937851E-2</v>
      </c>
      <c r="R171" s="54">
        <v>22420</v>
      </c>
      <c r="S171" s="55">
        <v>26144</v>
      </c>
      <c r="T171" s="56">
        <v>0.85755813953488369</v>
      </c>
      <c r="U171" s="60">
        <v>8219.3537662693434</v>
      </c>
      <c r="V171" s="63">
        <v>2732.2735056724264</v>
      </c>
      <c r="W171" s="61">
        <v>1</v>
      </c>
      <c r="X171" s="57"/>
    </row>
    <row r="172" spans="1:24" x14ac:dyDescent="0.2">
      <c r="A172" s="31">
        <v>166</v>
      </c>
      <c r="B172" s="44" t="s">
        <v>170</v>
      </c>
      <c r="C172" s="32">
        <v>3</v>
      </c>
      <c r="D172" s="32">
        <v>1</v>
      </c>
      <c r="E172" s="32">
        <v>1</v>
      </c>
      <c r="F172" s="32">
        <v>1</v>
      </c>
      <c r="G172" s="32">
        <v>1</v>
      </c>
      <c r="H172" s="32">
        <v>1</v>
      </c>
      <c r="I172" s="32">
        <v>1</v>
      </c>
      <c r="J172" s="32">
        <v>1</v>
      </c>
      <c r="K172" s="39">
        <v>1349.5646834652005</v>
      </c>
      <c r="L172" s="40">
        <v>46768</v>
      </c>
      <c r="M172" s="40">
        <v>291855.6490400178</v>
      </c>
      <c r="N172" s="41">
        <v>0.93258426966292129</v>
      </c>
      <c r="O172" s="48">
        <v>6516</v>
      </c>
      <c r="P172" s="49">
        <v>43519</v>
      </c>
      <c r="Q172" s="50">
        <v>0.14972770514028355</v>
      </c>
      <c r="R172" s="54">
        <v>40825</v>
      </c>
      <c r="S172" s="55">
        <v>49046</v>
      </c>
      <c r="T172" s="56">
        <v>0.83238184561432127</v>
      </c>
      <c r="U172" s="60">
        <v>7288.6477768861942</v>
      </c>
      <c r="V172" s="63">
        <v>2732.2735056724264</v>
      </c>
      <c r="W172" s="61">
        <v>1</v>
      </c>
      <c r="X172" s="57"/>
    </row>
    <row r="173" spans="1:24" x14ac:dyDescent="0.2">
      <c r="A173" s="31">
        <v>167</v>
      </c>
      <c r="B173" s="44" t="s">
        <v>171</v>
      </c>
      <c r="C173" s="32">
        <v>3</v>
      </c>
      <c r="D173" s="32">
        <v>1</v>
      </c>
      <c r="E173" s="32">
        <v>1</v>
      </c>
      <c r="F173" s="32">
        <v>1</v>
      </c>
      <c r="G173" s="32">
        <v>1</v>
      </c>
      <c r="H173" s="32">
        <v>1</v>
      </c>
      <c r="I173" s="32">
        <v>1</v>
      </c>
      <c r="J173" s="32">
        <v>1</v>
      </c>
      <c r="K173" s="39">
        <v>4179.6483939282207</v>
      </c>
      <c r="L173" s="40">
        <v>6924</v>
      </c>
      <c r="M173" s="40">
        <v>347790.95138474402</v>
      </c>
      <c r="N173" s="41">
        <v>0.95224719101123589</v>
      </c>
      <c r="O173" s="48">
        <v>680</v>
      </c>
      <c r="P173" s="49">
        <v>4681</v>
      </c>
      <c r="Q173" s="50">
        <v>0.14526810510574664</v>
      </c>
      <c r="R173" s="54">
        <v>4312</v>
      </c>
      <c r="S173" s="55">
        <v>5947</v>
      </c>
      <c r="T173" s="56">
        <v>0.72507146460400207</v>
      </c>
      <c r="U173" s="60">
        <v>19191.025424322288</v>
      </c>
      <c r="V173" s="63">
        <v>2732.2735056724264</v>
      </c>
      <c r="W173" s="61">
        <v>1</v>
      </c>
      <c r="X173" s="57"/>
    </row>
    <row r="174" spans="1:24" ht="25.5" x14ac:dyDescent="0.2">
      <c r="A174" s="31">
        <v>168</v>
      </c>
      <c r="B174" s="44" t="s">
        <v>172</v>
      </c>
      <c r="C174" s="32">
        <v>3</v>
      </c>
      <c r="D174" s="32">
        <v>1</v>
      </c>
      <c r="E174" s="32">
        <v>0</v>
      </c>
      <c r="F174" s="32">
        <v>1</v>
      </c>
      <c r="G174" s="32">
        <v>1</v>
      </c>
      <c r="H174" s="32">
        <v>0</v>
      </c>
      <c r="I174" s="32">
        <v>1</v>
      </c>
      <c r="J174" s="32">
        <v>1</v>
      </c>
      <c r="K174" s="39">
        <v>513.38319508459642</v>
      </c>
      <c r="L174" s="40">
        <v>34164</v>
      </c>
      <c r="M174" s="40">
        <v>94891.21449248273</v>
      </c>
      <c r="N174" s="41">
        <v>0.7443820224719101</v>
      </c>
      <c r="O174" s="48">
        <v>645</v>
      </c>
      <c r="P174" s="49">
        <v>31767</v>
      </c>
      <c r="Q174" s="50">
        <v>2.0304089149117008E-2</v>
      </c>
      <c r="R174" s="54">
        <v>31388</v>
      </c>
      <c r="S174" s="55">
        <v>48984</v>
      </c>
      <c r="T174" s="56">
        <v>0.64078066307365666</v>
      </c>
      <c r="U174" s="60">
        <v>5820.2997973084575</v>
      </c>
      <c r="V174" s="63">
        <v>2732.2735056724264</v>
      </c>
      <c r="W174" s="61">
        <v>1</v>
      </c>
      <c r="X174" s="57"/>
    </row>
    <row r="175" spans="1:24" x14ac:dyDescent="0.2">
      <c r="A175" s="31">
        <v>169</v>
      </c>
      <c r="B175" s="44" t="s">
        <v>173</v>
      </c>
      <c r="C175" s="32">
        <v>0</v>
      </c>
      <c r="D175" s="32">
        <v>0</v>
      </c>
      <c r="E175" s="32">
        <v>0</v>
      </c>
      <c r="F175" s="32">
        <v>0</v>
      </c>
      <c r="G175" s="32">
        <v>0</v>
      </c>
      <c r="H175" s="32">
        <v>0</v>
      </c>
      <c r="I175" s="32">
        <v>1</v>
      </c>
      <c r="J175" s="32">
        <v>0</v>
      </c>
      <c r="K175" s="39">
        <v>38.115435093560627</v>
      </c>
      <c r="L175" s="40">
        <v>107018</v>
      </c>
      <c r="M175" s="40">
        <v>12468.933159609367</v>
      </c>
      <c r="N175" s="41">
        <v>0.36797752808988765</v>
      </c>
      <c r="O175" s="48">
        <v>1327</v>
      </c>
      <c r="P175" s="49">
        <v>106241</v>
      </c>
      <c r="Q175" s="50">
        <v>1.2490469780969682E-2</v>
      </c>
      <c r="R175" s="54">
        <v>105481</v>
      </c>
      <c r="S175" s="55">
        <v>158917</v>
      </c>
      <c r="T175" s="56">
        <v>0.66374900105086299</v>
      </c>
      <c r="U175" s="60">
        <v>2215.573777091503</v>
      </c>
      <c r="V175" s="63">
        <v>2732.2735056724264</v>
      </c>
      <c r="W175" s="61">
        <v>0</v>
      </c>
      <c r="X175" s="57"/>
    </row>
    <row r="176" spans="1:24" x14ac:dyDescent="0.2">
      <c r="A176" s="31">
        <v>170</v>
      </c>
      <c r="B176" s="44" t="s">
        <v>174</v>
      </c>
      <c r="C176" s="32">
        <v>1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1</v>
      </c>
      <c r="J176" s="32">
        <v>1</v>
      </c>
      <c r="K176" s="39">
        <v>57.001328563631809</v>
      </c>
      <c r="L176" s="40">
        <v>19656</v>
      </c>
      <c r="M176" s="40">
        <v>7991.5781331864346</v>
      </c>
      <c r="N176" s="41">
        <v>0.3258426966292135</v>
      </c>
      <c r="O176" s="48">
        <v>1175</v>
      </c>
      <c r="P176" s="49">
        <v>16039</v>
      </c>
      <c r="Q176" s="50">
        <v>7.3258931354822615E-2</v>
      </c>
      <c r="R176" s="54">
        <v>15290</v>
      </c>
      <c r="S176" s="55">
        <v>28093</v>
      </c>
      <c r="T176" s="56">
        <v>0.54426369558252941</v>
      </c>
      <c r="U176" s="60">
        <v>6961.1858286276492</v>
      </c>
      <c r="V176" s="63">
        <v>2732.2735056724264</v>
      </c>
      <c r="W176" s="61">
        <v>1</v>
      </c>
      <c r="X176" s="57"/>
    </row>
    <row r="177" spans="1:24" x14ac:dyDescent="0.2">
      <c r="A177" s="31">
        <v>171</v>
      </c>
      <c r="B177" s="44" t="s">
        <v>175</v>
      </c>
      <c r="C177" s="32">
        <v>1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1</v>
      </c>
      <c r="J177" s="32">
        <v>1</v>
      </c>
      <c r="K177" s="39">
        <v>70.683958318396492</v>
      </c>
      <c r="L177" s="40">
        <v>298628</v>
      </c>
      <c r="M177" s="40">
        <v>38626.568221019115</v>
      </c>
      <c r="N177" s="41">
        <v>0.5786516853932584</v>
      </c>
      <c r="O177" s="48">
        <v>3502</v>
      </c>
      <c r="P177" s="49">
        <v>294080</v>
      </c>
      <c r="Q177" s="50">
        <v>1.1908324265505985E-2</v>
      </c>
      <c r="R177" s="54">
        <v>292021</v>
      </c>
      <c r="S177" s="55">
        <v>576192</v>
      </c>
      <c r="T177" s="56">
        <v>0.50681196545595908</v>
      </c>
      <c r="U177" s="60">
        <v>3359.6540928958243</v>
      </c>
      <c r="V177" s="63">
        <v>2732.2735056724264</v>
      </c>
      <c r="W177" s="61">
        <v>1</v>
      </c>
      <c r="X177" s="57"/>
    </row>
    <row r="178" spans="1:24" x14ac:dyDescent="0.2">
      <c r="A178" s="31">
        <v>172</v>
      </c>
      <c r="B178" s="44" t="s">
        <v>176</v>
      </c>
      <c r="C178" s="32">
        <v>1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1</v>
      </c>
      <c r="K178" s="39">
        <v>451.05142900262007</v>
      </c>
      <c r="L178" s="40">
        <v>14267</v>
      </c>
      <c r="M178" s="40">
        <v>53875.633973373297</v>
      </c>
      <c r="N178" s="41">
        <v>0.648876404494382</v>
      </c>
      <c r="O178" s="48">
        <v>12</v>
      </c>
      <c r="P178" s="49">
        <v>7113</v>
      </c>
      <c r="Q178" s="50">
        <v>1.6870518768452129E-3</v>
      </c>
      <c r="R178" s="54">
        <v>7103</v>
      </c>
      <c r="S178" s="55">
        <v>17432</v>
      </c>
      <c r="T178" s="56">
        <v>0.40746902248737954</v>
      </c>
      <c r="U178" s="60">
        <v>6755.1836102947291</v>
      </c>
      <c r="V178" s="63">
        <v>2732.2735056724264</v>
      </c>
      <c r="W178" s="61">
        <v>1</v>
      </c>
      <c r="X178" s="57"/>
    </row>
    <row r="179" spans="1:24" x14ac:dyDescent="0.2">
      <c r="A179" s="31">
        <v>173</v>
      </c>
      <c r="B179" s="44" t="s">
        <v>177</v>
      </c>
      <c r="C179" s="32">
        <v>1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1</v>
      </c>
      <c r="K179" s="39">
        <v>164.27175705202862</v>
      </c>
      <c r="L179" s="40">
        <v>62318</v>
      </c>
      <c r="M179" s="40">
        <v>41008.100749242483</v>
      </c>
      <c r="N179" s="41">
        <v>0.598314606741573</v>
      </c>
      <c r="O179" s="48">
        <v>4284</v>
      </c>
      <c r="P179" s="49">
        <v>60213</v>
      </c>
      <c r="Q179" s="50">
        <v>7.1147426635444169E-2</v>
      </c>
      <c r="R179" s="54">
        <v>58223</v>
      </c>
      <c r="S179" s="55">
        <v>133746</v>
      </c>
      <c r="T179" s="56">
        <v>0.43532516860317316</v>
      </c>
      <c r="U179" s="60">
        <v>4299.3232122144609</v>
      </c>
      <c r="V179" s="63">
        <v>2732.2735056724264</v>
      </c>
      <c r="W179" s="61">
        <v>1</v>
      </c>
      <c r="X179" s="57"/>
    </row>
    <row r="180" spans="1:24" x14ac:dyDescent="0.2">
      <c r="A180" s="31">
        <v>174</v>
      </c>
      <c r="B180" s="44" t="s">
        <v>178</v>
      </c>
      <c r="C180" s="32">
        <v>1</v>
      </c>
      <c r="D180" s="32">
        <v>0</v>
      </c>
      <c r="E180" s="32">
        <v>0</v>
      </c>
      <c r="F180" s="32">
        <v>0</v>
      </c>
      <c r="G180" s="32">
        <v>0</v>
      </c>
      <c r="H180" s="32">
        <v>1</v>
      </c>
      <c r="I180" s="32">
        <v>0</v>
      </c>
      <c r="J180" s="32">
        <v>1</v>
      </c>
      <c r="K180" s="39">
        <v>341.34913768525303</v>
      </c>
      <c r="L180" s="40">
        <v>1636</v>
      </c>
      <c r="M180" s="40">
        <v>13806.718165237173</v>
      </c>
      <c r="N180" s="41">
        <v>0.38764044943820225</v>
      </c>
      <c r="O180" s="48">
        <v>242</v>
      </c>
      <c r="P180" s="49">
        <v>1249</v>
      </c>
      <c r="Q180" s="50">
        <v>0.19375500400320256</v>
      </c>
      <c r="R180" s="54">
        <v>1039</v>
      </c>
      <c r="S180" s="55">
        <v>2905</v>
      </c>
      <c r="T180" s="56">
        <v>0.3576592082616179</v>
      </c>
      <c r="U180" s="60">
        <v>6550.7035598688917</v>
      </c>
      <c r="V180" s="63">
        <v>2732.2735056724264</v>
      </c>
      <c r="W180" s="61">
        <v>1</v>
      </c>
      <c r="X180" s="57"/>
    </row>
    <row r="181" spans="1:24" x14ac:dyDescent="0.2">
      <c r="A181" s="31">
        <v>175</v>
      </c>
      <c r="B181" s="44" t="s">
        <v>179</v>
      </c>
      <c r="C181" s="32">
        <v>3</v>
      </c>
      <c r="D181" s="32">
        <v>1</v>
      </c>
      <c r="E181" s="32">
        <v>1</v>
      </c>
      <c r="F181" s="32">
        <v>1</v>
      </c>
      <c r="G181" s="32">
        <v>1</v>
      </c>
      <c r="H181" s="32">
        <v>1</v>
      </c>
      <c r="I181" s="32">
        <v>1</v>
      </c>
      <c r="J181" s="32">
        <v>1</v>
      </c>
      <c r="K181" s="39">
        <v>546.60996754430289</v>
      </c>
      <c r="L181" s="40">
        <v>175326</v>
      </c>
      <c r="M181" s="40">
        <v>228876.23945954919</v>
      </c>
      <c r="N181" s="41">
        <v>0.90730337078651679</v>
      </c>
      <c r="O181" s="48">
        <v>18038</v>
      </c>
      <c r="P181" s="49">
        <v>147529</v>
      </c>
      <c r="Q181" s="50">
        <v>0.12226748639250588</v>
      </c>
      <c r="R181" s="54">
        <v>138887</v>
      </c>
      <c r="S181" s="55">
        <v>182479</v>
      </c>
      <c r="T181" s="56">
        <v>0.76111223757254265</v>
      </c>
      <c r="U181" s="60">
        <v>8101.4677801684566</v>
      </c>
      <c r="V181" s="63">
        <v>2732.2735056724264</v>
      </c>
      <c r="W181" s="61">
        <v>1</v>
      </c>
      <c r="X181" s="57"/>
    </row>
    <row r="182" spans="1:24" x14ac:dyDescent="0.2">
      <c r="A182" s="31">
        <v>176</v>
      </c>
      <c r="B182" s="44" t="s">
        <v>180</v>
      </c>
      <c r="C182" s="32">
        <v>3</v>
      </c>
      <c r="D182" s="32">
        <v>1</v>
      </c>
      <c r="E182" s="32">
        <v>1</v>
      </c>
      <c r="F182" s="32">
        <v>1</v>
      </c>
      <c r="G182" s="32">
        <v>1</v>
      </c>
      <c r="H182" s="32">
        <v>1</v>
      </c>
      <c r="I182" s="32">
        <v>1</v>
      </c>
      <c r="J182" s="32">
        <v>1</v>
      </c>
      <c r="K182" s="39">
        <v>1465.2187310496779</v>
      </c>
      <c r="L182" s="40">
        <v>21710</v>
      </c>
      <c r="M182" s="40">
        <v>215889.92411960027</v>
      </c>
      <c r="N182" s="41">
        <v>0.898876404494382</v>
      </c>
      <c r="O182" s="48">
        <v>2813</v>
      </c>
      <c r="P182" s="49">
        <v>15043</v>
      </c>
      <c r="Q182" s="50">
        <v>0.1869972744798245</v>
      </c>
      <c r="R182" s="54">
        <v>13000</v>
      </c>
      <c r="S182" s="55">
        <v>19858</v>
      </c>
      <c r="T182" s="56">
        <v>0.65464800080572061</v>
      </c>
      <c r="U182" s="60">
        <v>12498.324499068252</v>
      </c>
      <c r="V182" s="63">
        <v>2732.2735056724264</v>
      </c>
      <c r="W182" s="61">
        <v>1</v>
      </c>
      <c r="X182" s="57"/>
    </row>
    <row r="183" spans="1:24" x14ac:dyDescent="0.2">
      <c r="A183" s="31">
        <v>177</v>
      </c>
      <c r="B183" s="44" t="s">
        <v>181</v>
      </c>
      <c r="C183" s="32">
        <v>3</v>
      </c>
      <c r="D183" s="32">
        <v>1</v>
      </c>
      <c r="E183" s="32">
        <v>1</v>
      </c>
      <c r="F183" s="32">
        <v>0</v>
      </c>
      <c r="G183" s="32">
        <v>1</v>
      </c>
      <c r="H183" s="32">
        <v>1</v>
      </c>
      <c r="I183" s="32">
        <v>0</v>
      </c>
      <c r="J183" s="32">
        <v>1</v>
      </c>
      <c r="K183" s="39">
        <v>2886.4322995307739</v>
      </c>
      <c r="L183" s="40">
        <v>32622</v>
      </c>
      <c r="M183" s="40">
        <v>521334.74188460154</v>
      </c>
      <c r="N183" s="41">
        <v>0.97752808988764039</v>
      </c>
      <c r="O183" s="48">
        <v>1410</v>
      </c>
      <c r="P183" s="49">
        <v>10437</v>
      </c>
      <c r="Q183" s="50">
        <v>0.13509629203794193</v>
      </c>
      <c r="R183" s="54">
        <v>9391</v>
      </c>
      <c r="S183" s="55">
        <v>18835</v>
      </c>
      <c r="T183" s="56">
        <v>0.49859304486328643</v>
      </c>
      <c r="U183" s="60">
        <v>20007.623418929761</v>
      </c>
      <c r="V183" s="63">
        <v>2732.2735056724264</v>
      </c>
      <c r="W183" s="61">
        <v>1</v>
      </c>
      <c r="X183" s="57"/>
    </row>
    <row r="184" spans="1:24" x14ac:dyDescent="0.2">
      <c r="A184" s="31">
        <v>178</v>
      </c>
      <c r="B184" s="44" t="s">
        <v>182</v>
      </c>
      <c r="C184" s="32">
        <v>3</v>
      </c>
      <c r="D184" s="32">
        <v>1</v>
      </c>
      <c r="E184" s="32">
        <v>0</v>
      </c>
      <c r="F184" s="32">
        <v>1</v>
      </c>
      <c r="G184" s="32">
        <v>1</v>
      </c>
      <c r="H184" s="32">
        <v>0</v>
      </c>
      <c r="I184" s="32">
        <v>1</v>
      </c>
      <c r="J184" s="32">
        <v>1</v>
      </c>
      <c r="K184" s="39">
        <v>456.2609670346709</v>
      </c>
      <c r="L184" s="40">
        <v>109630</v>
      </c>
      <c r="M184" s="40">
        <v>151069.92850471882</v>
      </c>
      <c r="N184" s="41">
        <v>0.8455056179775281</v>
      </c>
      <c r="O184" s="48">
        <v>3479</v>
      </c>
      <c r="P184" s="49">
        <v>84510</v>
      </c>
      <c r="Q184" s="50">
        <v>4.1166725831262574E-2</v>
      </c>
      <c r="R184" s="54">
        <v>81698</v>
      </c>
      <c r="S184" s="55">
        <v>120788</v>
      </c>
      <c r="T184" s="56">
        <v>0.67637513660297377</v>
      </c>
      <c r="U184" s="60">
        <v>7504.7312505385626</v>
      </c>
      <c r="V184" s="63">
        <v>2732.2735056724264</v>
      </c>
      <c r="W184" s="61">
        <v>1</v>
      </c>
      <c r="X184" s="57"/>
    </row>
    <row r="185" spans="1:24" x14ac:dyDescent="0.2">
      <c r="A185" s="31">
        <v>179</v>
      </c>
      <c r="B185" s="44" t="s">
        <v>183</v>
      </c>
      <c r="C185" s="32">
        <v>3</v>
      </c>
      <c r="D185" s="32">
        <v>1</v>
      </c>
      <c r="E185" s="32">
        <v>1</v>
      </c>
      <c r="F185" s="32">
        <v>1</v>
      </c>
      <c r="G185" s="32">
        <v>1</v>
      </c>
      <c r="H185" s="32">
        <v>1</v>
      </c>
      <c r="I185" s="32">
        <v>1</v>
      </c>
      <c r="J185" s="32">
        <v>1</v>
      </c>
      <c r="K185" s="39">
        <v>523.9802441800673</v>
      </c>
      <c r="L185" s="40">
        <v>295822</v>
      </c>
      <c r="M185" s="40">
        <v>284990.34520382807</v>
      </c>
      <c r="N185" s="41">
        <v>0.9297752808988764</v>
      </c>
      <c r="O185" s="48">
        <v>29982</v>
      </c>
      <c r="P185" s="49">
        <v>279062</v>
      </c>
      <c r="Q185" s="50">
        <v>0.10743849037131534</v>
      </c>
      <c r="R185" s="54">
        <v>269674</v>
      </c>
      <c r="S185" s="55">
        <v>324149</v>
      </c>
      <c r="T185" s="56">
        <v>0.83194456870143052</v>
      </c>
      <c r="U185" s="60">
        <v>6027.0363276369671</v>
      </c>
      <c r="V185" s="63">
        <v>2732.2735056724264</v>
      </c>
      <c r="W185" s="61">
        <v>1</v>
      </c>
      <c r="X185" s="57"/>
    </row>
    <row r="186" spans="1:24" x14ac:dyDescent="0.2">
      <c r="A186" s="31">
        <v>180</v>
      </c>
      <c r="B186" s="44" t="s">
        <v>184</v>
      </c>
      <c r="C186" s="32">
        <v>1</v>
      </c>
      <c r="D186" s="32">
        <v>0</v>
      </c>
      <c r="E186" s="32">
        <v>0</v>
      </c>
      <c r="F186" s="32">
        <v>0</v>
      </c>
      <c r="G186" s="32">
        <v>0</v>
      </c>
      <c r="H186" s="32">
        <v>1</v>
      </c>
      <c r="I186" s="32">
        <v>0</v>
      </c>
      <c r="J186" s="32">
        <v>1</v>
      </c>
      <c r="K186" s="39">
        <v>-242.81232862635233</v>
      </c>
      <c r="L186" s="40">
        <v>1230</v>
      </c>
      <c r="M186" s="40">
        <v>-8515.7575780156294</v>
      </c>
      <c r="N186" s="41">
        <v>0.1404494382022472</v>
      </c>
      <c r="O186" s="48">
        <v>406</v>
      </c>
      <c r="P186" s="49">
        <v>1011</v>
      </c>
      <c r="Q186" s="50">
        <v>0.40158259149357073</v>
      </c>
      <c r="R186" s="54">
        <v>627</v>
      </c>
      <c r="S186" s="55">
        <v>1387</v>
      </c>
      <c r="T186" s="56">
        <v>0.45205479452054792</v>
      </c>
      <c r="U186" s="60">
        <v>14771.564427575679</v>
      </c>
      <c r="V186" s="63">
        <v>2732.2735056724264</v>
      </c>
      <c r="W186" s="61">
        <v>1</v>
      </c>
      <c r="X186" s="57"/>
    </row>
    <row r="187" spans="1:24" x14ac:dyDescent="0.2">
      <c r="A187" s="31">
        <v>181</v>
      </c>
      <c r="B187" s="44" t="s">
        <v>185</v>
      </c>
      <c r="C187" s="32">
        <v>1</v>
      </c>
      <c r="D187" s="32">
        <v>0</v>
      </c>
      <c r="E187" s="32">
        <v>0</v>
      </c>
      <c r="F187" s="32">
        <v>0</v>
      </c>
      <c r="G187" s="32">
        <v>0</v>
      </c>
      <c r="H187" s="32">
        <v>1</v>
      </c>
      <c r="I187" s="32">
        <v>0</v>
      </c>
      <c r="J187" s="32">
        <v>1</v>
      </c>
      <c r="K187" s="39">
        <v>707.14214625264526</v>
      </c>
      <c r="L187" s="40">
        <v>3201</v>
      </c>
      <c r="M187" s="40">
        <v>40008.250374600975</v>
      </c>
      <c r="N187" s="41">
        <v>0.5898876404494382</v>
      </c>
      <c r="O187" s="48">
        <v>422</v>
      </c>
      <c r="P187" s="49">
        <v>1939</v>
      </c>
      <c r="Q187" s="50">
        <v>0.21763795771015987</v>
      </c>
      <c r="R187" s="54">
        <v>1604</v>
      </c>
      <c r="S187" s="55">
        <v>3532</v>
      </c>
      <c r="T187" s="56">
        <v>0.45413363533408835</v>
      </c>
      <c r="U187" s="60">
        <v>16520.809175372418</v>
      </c>
      <c r="V187" s="63">
        <v>2732.2735056724264</v>
      </c>
      <c r="W187" s="61">
        <v>1</v>
      </c>
      <c r="X187" s="57"/>
    </row>
    <row r="188" spans="1:24" x14ac:dyDescent="0.2">
      <c r="A188" s="31">
        <v>182</v>
      </c>
      <c r="B188" s="44" t="s">
        <v>186</v>
      </c>
      <c r="C188" s="32">
        <v>1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1</v>
      </c>
      <c r="K188" s="39">
        <v>285.71449190454047</v>
      </c>
      <c r="L188" s="40">
        <v>1644</v>
      </c>
      <c r="M188" s="40">
        <v>11584.656893224737</v>
      </c>
      <c r="N188" s="41">
        <v>0.3595505617977528</v>
      </c>
      <c r="O188" s="48">
        <v>47</v>
      </c>
      <c r="P188" s="49">
        <v>1512</v>
      </c>
      <c r="Q188" s="50">
        <v>3.1084656084656083E-2</v>
      </c>
      <c r="R188" s="54">
        <v>1469</v>
      </c>
      <c r="S188" s="55">
        <v>3386</v>
      </c>
      <c r="T188" s="56">
        <v>0.43384524512699352</v>
      </c>
      <c r="U188" s="60">
        <v>5786.434815138944</v>
      </c>
      <c r="V188" s="63">
        <v>2732.2735056724264</v>
      </c>
      <c r="W188" s="61">
        <v>1</v>
      </c>
      <c r="X188" s="57"/>
    </row>
    <row r="189" spans="1:24" x14ac:dyDescent="0.2">
      <c r="A189" s="31">
        <v>183</v>
      </c>
      <c r="B189" s="44" t="s">
        <v>187</v>
      </c>
      <c r="C189" s="32">
        <v>3</v>
      </c>
      <c r="D189" s="32">
        <v>1</v>
      </c>
      <c r="E189" s="32">
        <v>0</v>
      </c>
      <c r="F189" s="32">
        <v>1</v>
      </c>
      <c r="G189" s="32">
        <v>1</v>
      </c>
      <c r="H189" s="32">
        <v>0</v>
      </c>
      <c r="I189" s="32">
        <v>1</v>
      </c>
      <c r="J189" s="32">
        <v>1</v>
      </c>
      <c r="K189" s="39">
        <v>332.16916835179512</v>
      </c>
      <c r="L189" s="40">
        <v>99611</v>
      </c>
      <c r="M189" s="40">
        <v>104836.61000676887</v>
      </c>
      <c r="N189" s="41">
        <v>0.77247191011235949</v>
      </c>
      <c r="O189" s="48">
        <v>2651</v>
      </c>
      <c r="P189" s="49">
        <v>88291</v>
      </c>
      <c r="Q189" s="50">
        <v>3.0025710434812156E-2</v>
      </c>
      <c r="R189" s="54">
        <v>87477</v>
      </c>
      <c r="S189" s="55">
        <v>131203</v>
      </c>
      <c r="T189" s="56">
        <v>0.66673018147450902</v>
      </c>
      <c r="U189" s="60">
        <v>6646.418917715203</v>
      </c>
      <c r="V189" s="63">
        <v>2732.2735056724264</v>
      </c>
      <c r="W189" s="61">
        <v>1</v>
      </c>
      <c r="X189" s="57"/>
    </row>
    <row r="190" spans="1:24" x14ac:dyDescent="0.2">
      <c r="A190" s="31">
        <v>184</v>
      </c>
      <c r="B190" s="44" t="s">
        <v>348</v>
      </c>
      <c r="C190" s="32">
        <v>3</v>
      </c>
      <c r="D190" s="32">
        <v>1</v>
      </c>
      <c r="E190" s="32">
        <v>0</v>
      </c>
      <c r="F190" s="32">
        <v>1</v>
      </c>
      <c r="G190" s="32">
        <v>1</v>
      </c>
      <c r="H190" s="32">
        <v>0</v>
      </c>
      <c r="I190" s="32">
        <v>1</v>
      </c>
      <c r="J190" s="32">
        <v>1</v>
      </c>
      <c r="K190" s="39">
        <v>2003.1042848912934</v>
      </c>
      <c r="L190" s="40">
        <v>3116</v>
      </c>
      <c r="M190" s="40">
        <v>111815.57062629053</v>
      </c>
      <c r="N190" s="41">
        <v>0.7780898876404494</v>
      </c>
      <c r="O190" s="48">
        <v>266</v>
      </c>
      <c r="P190" s="49">
        <v>2915</v>
      </c>
      <c r="Q190" s="50">
        <v>9.1252144082332759E-2</v>
      </c>
      <c r="R190" s="54">
        <v>2837</v>
      </c>
      <c r="S190" s="55">
        <v>4840</v>
      </c>
      <c r="T190" s="56">
        <v>0.58615702479338838</v>
      </c>
      <c r="U190" s="60">
        <v>11198.781732199996</v>
      </c>
      <c r="V190" s="63">
        <v>2732.2735056724264</v>
      </c>
      <c r="W190" s="61">
        <v>1</v>
      </c>
      <c r="X190" s="57"/>
    </row>
    <row r="191" spans="1:24" x14ac:dyDescent="0.2">
      <c r="A191" s="31">
        <v>185</v>
      </c>
      <c r="B191" s="44" t="s">
        <v>347</v>
      </c>
      <c r="C191" s="32">
        <v>1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1</v>
      </c>
      <c r="J191" s="32">
        <v>1</v>
      </c>
      <c r="K191" s="39">
        <v>293.7248485152848</v>
      </c>
      <c r="L191" s="40">
        <v>6820</v>
      </c>
      <c r="M191" s="40">
        <v>24256.764723534961</v>
      </c>
      <c r="N191" s="41">
        <v>0.47191011235955055</v>
      </c>
      <c r="O191" s="48">
        <v>149</v>
      </c>
      <c r="P191" s="49">
        <v>6455</v>
      </c>
      <c r="Q191" s="50">
        <v>2.3082881487219209E-2</v>
      </c>
      <c r="R191" s="54">
        <v>6358</v>
      </c>
      <c r="S191" s="55">
        <v>9140</v>
      </c>
      <c r="T191" s="56">
        <v>0.69562363238512037</v>
      </c>
      <c r="U191" s="60">
        <v>6203.190194387862</v>
      </c>
      <c r="V191" s="63">
        <v>2732.2735056724264</v>
      </c>
      <c r="W191" s="61">
        <v>1</v>
      </c>
      <c r="X191" s="57"/>
    </row>
    <row r="192" spans="1:24" x14ac:dyDescent="0.2">
      <c r="A192" s="31">
        <v>186</v>
      </c>
      <c r="B192" s="44" t="s">
        <v>188</v>
      </c>
      <c r="C192" s="32">
        <v>1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1</v>
      </c>
      <c r="J192" s="32">
        <v>1</v>
      </c>
      <c r="K192" s="39">
        <v>567.48795537603519</v>
      </c>
      <c r="L192" s="40">
        <v>10692</v>
      </c>
      <c r="M192" s="40">
        <v>58679.461994641402</v>
      </c>
      <c r="N192" s="41">
        <v>0.6713483146067416</v>
      </c>
      <c r="O192" s="48">
        <v>731</v>
      </c>
      <c r="P192" s="49">
        <v>8928</v>
      </c>
      <c r="Q192" s="50">
        <v>8.1877240143369182E-2</v>
      </c>
      <c r="R192" s="54">
        <v>8529</v>
      </c>
      <c r="S192" s="55">
        <v>14851</v>
      </c>
      <c r="T192" s="56">
        <v>0.57430476062218028</v>
      </c>
      <c r="U192" s="60">
        <v>10952.222745510921</v>
      </c>
      <c r="V192" s="63">
        <v>2732.2735056724264</v>
      </c>
      <c r="W192" s="61">
        <v>1</v>
      </c>
      <c r="X192" s="57"/>
    </row>
    <row r="193" spans="1:24" x14ac:dyDescent="0.2">
      <c r="A193" s="31">
        <v>187</v>
      </c>
      <c r="B193" s="44" t="s">
        <v>189</v>
      </c>
      <c r="C193" s="32">
        <v>3</v>
      </c>
      <c r="D193" s="32">
        <v>1</v>
      </c>
      <c r="E193" s="32">
        <v>0</v>
      </c>
      <c r="F193" s="32">
        <v>1</v>
      </c>
      <c r="G193" s="32">
        <v>1</v>
      </c>
      <c r="H193" s="32">
        <v>0</v>
      </c>
      <c r="I193" s="32">
        <v>1</v>
      </c>
      <c r="J193" s="32">
        <v>1</v>
      </c>
      <c r="K193" s="39">
        <v>289.4305957032081</v>
      </c>
      <c r="L193" s="40">
        <v>1056337</v>
      </c>
      <c r="M193" s="40">
        <v>297471.71991206659</v>
      </c>
      <c r="N193" s="41">
        <v>0.9382022471910112</v>
      </c>
      <c r="O193" s="48">
        <v>11492</v>
      </c>
      <c r="P193" s="49">
        <v>1016905</v>
      </c>
      <c r="Q193" s="50">
        <v>1.1300957316563495E-2</v>
      </c>
      <c r="R193" s="54">
        <v>1015029</v>
      </c>
      <c r="S193" s="55">
        <v>1152859</v>
      </c>
      <c r="T193" s="56">
        <v>0.88044505008851903</v>
      </c>
      <c r="U193" s="60">
        <v>3908.4171528510942</v>
      </c>
      <c r="V193" s="63">
        <v>2732.2735056724264</v>
      </c>
      <c r="W193" s="61">
        <v>1</v>
      </c>
      <c r="X193" s="57"/>
    </row>
    <row r="194" spans="1:24" x14ac:dyDescent="0.2">
      <c r="A194" s="31">
        <v>188</v>
      </c>
      <c r="B194" s="44" t="s">
        <v>349</v>
      </c>
      <c r="C194" s="32">
        <v>3</v>
      </c>
      <c r="D194" s="32">
        <v>1</v>
      </c>
      <c r="E194" s="32">
        <v>1</v>
      </c>
      <c r="F194" s="32">
        <v>1</v>
      </c>
      <c r="G194" s="32">
        <v>1</v>
      </c>
      <c r="H194" s="32">
        <v>1</v>
      </c>
      <c r="I194" s="32">
        <v>1</v>
      </c>
      <c r="J194" s="32">
        <v>1</v>
      </c>
      <c r="K194" s="39">
        <v>496.67912980052671</v>
      </c>
      <c r="L194" s="40">
        <v>116751</v>
      </c>
      <c r="M194" s="40">
        <v>169709.52428857351</v>
      </c>
      <c r="N194" s="41">
        <v>0.8707865168539326</v>
      </c>
      <c r="O194" s="48">
        <v>11885</v>
      </c>
      <c r="P194" s="49">
        <v>92468</v>
      </c>
      <c r="Q194" s="50">
        <v>0.12853095124799932</v>
      </c>
      <c r="R194" s="54">
        <v>86613</v>
      </c>
      <c r="S194" s="55">
        <v>111606</v>
      </c>
      <c r="T194" s="56">
        <v>0.77606042685877108</v>
      </c>
      <c r="U194" s="60">
        <v>8353.3715397893029</v>
      </c>
      <c r="V194" s="63">
        <v>2732.2735056724264</v>
      </c>
      <c r="W194" s="61">
        <v>1</v>
      </c>
      <c r="X194" s="57"/>
    </row>
    <row r="195" spans="1:24" x14ac:dyDescent="0.2">
      <c r="A195" s="31">
        <v>189</v>
      </c>
      <c r="B195" s="44" t="s">
        <v>380</v>
      </c>
      <c r="C195" s="32">
        <v>3</v>
      </c>
      <c r="D195" s="32">
        <v>1</v>
      </c>
      <c r="E195" s="32">
        <v>1</v>
      </c>
      <c r="F195" s="32">
        <v>1</v>
      </c>
      <c r="G195" s="32">
        <v>1</v>
      </c>
      <c r="H195" s="32">
        <v>1</v>
      </c>
      <c r="I195" s="32">
        <v>1</v>
      </c>
      <c r="J195" s="32">
        <v>1</v>
      </c>
      <c r="K195" s="39">
        <v>1600.807692524721</v>
      </c>
      <c r="L195" s="40">
        <v>8710</v>
      </c>
      <c r="M195" s="40">
        <v>149399.18904789095</v>
      </c>
      <c r="N195" s="41">
        <v>0.83707865168539319</v>
      </c>
      <c r="O195" s="48">
        <v>1166</v>
      </c>
      <c r="P195" s="49">
        <v>5295</v>
      </c>
      <c r="Q195" s="50">
        <v>0.22020774315391878</v>
      </c>
      <c r="R195" s="54">
        <v>4301</v>
      </c>
      <c r="S195" s="55">
        <v>6999</v>
      </c>
      <c r="T195" s="56">
        <v>0.61451635947992567</v>
      </c>
      <c r="U195" s="60">
        <v>17766.659410065979</v>
      </c>
      <c r="V195" s="63">
        <v>2732.2735056724264</v>
      </c>
      <c r="W195" s="61">
        <v>1</v>
      </c>
      <c r="X195" s="57"/>
    </row>
    <row r="196" spans="1:24" x14ac:dyDescent="0.2">
      <c r="A196" s="31">
        <v>190</v>
      </c>
      <c r="B196" s="44" t="s">
        <v>190</v>
      </c>
      <c r="C196" s="32">
        <v>1</v>
      </c>
      <c r="D196" s="32">
        <v>0</v>
      </c>
      <c r="E196" s="32">
        <v>0</v>
      </c>
      <c r="F196" s="32">
        <v>0</v>
      </c>
      <c r="G196" s="32">
        <v>0</v>
      </c>
      <c r="H196" s="32">
        <v>1</v>
      </c>
      <c r="I196" s="32">
        <v>1</v>
      </c>
      <c r="J196" s="32">
        <v>1</v>
      </c>
      <c r="K196" s="39">
        <v>193.08803909983376</v>
      </c>
      <c r="L196" s="40">
        <v>16037</v>
      </c>
      <c r="M196" s="40">
        <v>24452.143549306867</v>
      </c>
      <c r="N196" s="41">
        <v>0.47752808988764045</v>
      </c>
      <c r="O196" s="48">
        <v>2662</v>
      </c>
      <c r="P196" s="49">
        <v>13016</v>
      </c>
      <c r="Q196" s="50">
        <v>0.20451751690227413</v>
      </c>
      <c r="R196" s="54">
        <v>11013</v>
      </c>
      <c r="S196" s="55">
        <v>16244</v>
      </c>
      <c r="T196" s="56">
        <v>0.67797340556513175</v>
      </c>
      <c r="U196" s="60">
        <v>9134.097369167228</v>
      </c>
      <c r="V196" s="63">
        <v>2732.2735056724264</v>
      </c>
      <c r="W196" s="61">
        <v>1</v>
      </c>
      <c r="X196" s="57"/>
    </row>
    <row r="197" spans="1:24" x14ac:dyDescent="0.2">
      <c r="A197" s="31">
        <v>191</v>
      </c>
      <c r="B197" s="44" t="s">
        <v>191</v>
      </c>
      <c r="C197" s="32">
        <v>1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1</v>
      </c>
      <c r="J197" s="32">
        <v>1</v>
      </c>
      <c r="K197" s="39">
        <v>-89.638582083705586</v>
      </c>
      <c r="L197" s="40">
        <v>130598</v>
      </c>
      <c r="M197" s="40">
        <v>-32393.900302758073</v>
      </c>
      <c r="N197" s="41">
        <v>4.2134831460674156E-2</v>
      </c>
      <c r="O197" s="48">
        <v>1264</v>
      </c>
      <c r="P197" s="49">
        <v>120654</v>
      </c>
      <c r="Q197" s="50">
        <v>1.0476237837121023E-2</v>
      </c>
      <c r="R197" s="54">
        <v>119783</v>
      </c>
      <c r="S197" s="55">
        <v>182098</v>
      </c>
      <c r="T197" s="56">
        <v>0.6577941547957693</v>
      </c>
      <c r="U197" s="60">
        <v>5024.7487010726627</v>
      </c>
      <c r="V197" s="63">
        <v>2732.2735056724264</v>
      </c>
      <c r="W197" s="61">
        <v>1</v>
      </c>
      <c r="X197" s="57"/>
    </row>
    <row r="198" spans="1:24" x14ac:dyDescent="0.2">
      <c r="A198" s="31">
        <v>192</v>
      </c>
      <c r="B198" s="44" t="s">
        <v>192</v>
      </c>
      <c r="C198" s="32">
        <v>1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1</v>
      </c>
      <c r="J198" s="32">
        <v>1</v>
      </c>
      <c r="K198" s="39">
        <v>-387.32316464356228</v>
      </c>
      <c r="L198" s="40">
        <v>35866</v>
      </c>
      <c r="M198" s="40">
        <v>-73352.503992458456</v>
      </c>
      <c r="N198" s="41">
        <v>1.1235955056179775E-2</v>
      </c>
      <c r="O198" s="48">
        <v>556</v>
      </c>
      <c r="P198" s="49">
        <v>33300</v>
      </c>
      <c r="Q198" s="50">
        <v>1.6696696696696697E-2</v>
      </c>
      <c r="R198" s="54">
        <v>32888</v>
      </c>
      <c r="S198" s="55">
        <v>57630</v>
      </c>
      <c r="T198" s="56">
        <v>0.57067499566198165</v>
      </c>
      <c r="U198" s="60">
        <v>4619.3885712116471</v>
      </c>
      <c r="V198" s="63">
        <v>2732.2735056724264</v>
      </c>
      <c r="W198" s="61">
        <v>1</v>
      </c>
      <c r="X198" s="57"/>
    </row>
    <row r="199" spans="1:24" x14ac:dyDescent="0.2">
      <c r="A199" s="31">
        <v>193</v>
      </c>
      <c r="B199" s="44" t="s">
        <v>193</v>
      </c>
      <c r="C199" s="32">
        <v>1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1</v>
      </c>
      <c r="K199" s="39">
        <v>-176.5163912602996</v>
      </c>
      <c r="L199" s="40">
        <v>20701</v>
      </c>
      <c r="M199" s="40">
        <v>-25396.899637082839</v>
      </c>
      <c r="N199" s="41">
        <v>6.1797752808988762E-2</v>
      </c>
      <c r="O199" s="48">
        <v>127</v>
      </c>
      <c r="P199" s="49">
        <v>19307</v>
      </c>
      <c r="Q199" s="50">
        <v>6.5779251048842385E-3</v>
      </c>
      <c r="R199" s="54">
        <v>19191</v>
      </c>
      <c r="S199" s="55">
        <v>39086</v>
      </c>
      <c r="T199" s="56">
        <v>0.49099421787852426</v>
      </c>
      <c r="U199" s="60">
        <v>5155.8120007075831</v>
      </c>
      <c r="V199" s="63">
        <v>2732.2735056724264</v>
      </c>
      <c r="W199" s="61">
        <v>1</v>
      </c>
      <c r="X199" s="57"/>
    </row>
    <row r="200" spans="1:24" x14ac:dyDescent="0.2">
      <c r="A200" s="31">
        <v>194</v>
      </c>
      <c r="B200" s="44" t="s">
        <v>194</v>
      </c>
      <c r="C200" s="32">
        <v>3</v>
      </c>
      <c r="D200" s="32">
        <v>1</v>
      </c>
      <c r="E200" s="32">
        <v>1</v>
      </c>
      <c r="F200" s="32">
        <v>1</v>
      </c>
      <c r="G200" s="32">
        <v>1</v>
      </c>
      <c r="H200" s="32">
        <v>1</v>
      </c>
      <c r="I200" s="32">
        <v>1</v>
      </c>
      <c r="J200" s="32">
        <v>1</v>
      </c>
      <c r="K200" s="39">
        <v>479.29425866698824</v>
      </c>
      <c r="L200" s="40">
        <v>62011</v>
      </c>
      <c r="M200" s="40">
        <v>119353.89440274183</v>
      </c>
      <c r="N200" s="41">
        <v>0.797752808988764</v>
      </c>
      <c r="O200" s="48">
        <v>14282</v>
      </c>
      <c r="P200" s="49">
        <v>54144</v>
      </c>
      <c r="Q200" s="50">
        <v>0.26377807328605202</v>
      </c>
      <c r="R200" s="54">
        <v>44549</v>
      </c>
      <c r="S200" s="55">
        <v>60302</v>
      </c>
      <c r="T200" s="56">
        <v>0.7387648834201187</v>
      </c>
      <c r="U200" s="60">
        <v>10112.663508697871</v>
      </c>
      <c r="V200" s="63">
        <v>2732.2735056724264</v>
      </c>
      <c r="W200" s="61">
        <v>1</v>
      </c>
      <c r="X200" s="57"/>
    </row>
    <row r="201" spans="1:24" ht="25.5" x14ac:dyDescent="0.2">
      <c r="A201" s="31">
        <v>195</v>
      </c>
      <c r="B201" s="44" t="s">
        <v>195</v>
      </c>
      <c r="C201" s="32">
        <v>1</v>
      </c>
      <c r="D201" s="32">
        <v>0</v>
      </c>
      <c r="E201" s="32">
        <v>0</v>
      </c>
      <c r="F201" s="32">
        <v>0</v>
      </c>
      <c r="G201" s="32">
        <v>0</v>
      </c>
      <c r="H201" s="32">
        <v>1</v>
      </c>
      <c r="I201" s="32">
        <v>1</v>
      </c>
      <c r="J201" s="32">
        <v>1</v>
      </c>
      <c r="K201" s="39">
        <v>107.6012270067481</v>
      </c>
      <c r="L201" s="40">
        <v>57402</v>
      </c>
      <c r="M201" s="40">
        <v>25779.870765984084</v>
      </c>
      <c r="N201" s="41">
        <v>0.49719101123595505</v>
      </c>
      <c r="O201" s="48">
        <v>7763</v>
      </c>
      <c r="P201" s="49">
        <v>53370</v>
      </c>
      <c r="Q201" s="50">
        <v>0.1454562488289301</v>
      </c>
      <c r="R201" s="54">
        <v>47828</v>
      </c>
      <c r="S201" s="55">
        <v>72235</v>
      </c>
      <c r="T201" s="56">
        <v>0.6621167024295701</v>
      </c>
      <c r="U201" s="60">
        <v>6784.8976352807476</v>
      </c>
      <c r="V201" s="63">
        <v>2732.2735056724264</v>
      </c>
      <c r="W201" s="61">
        <v>1</v>
      </c>
      <c r="X201" s="57"/>
    </row>
    <row r="202" spans="1:24" x14ac:dyDescent="0.2">
      <c r="A202" s="31">
        <v>196</v>
      </c>
      <c r="B202" s="44" t="s">
        <v>196</v>
      </c>
      <c r="C202" s="32">
        <v>1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1</v>
      </c>
      <c r="J202" s="32">
        <v>1</v>
      </c>
      <c r="K202" s="39">
        <v>-188.40416546631505</v>
      </c>
      <c r="L202" s="40">
        <v>69963</v>
      </c>
      <c r="M202" s="40">
        <v>-49833.881172954971</v>
      </c>
      <c r="N202" s="41">
        <v>1.9662921348314606E-2</v>
      </c>
      <c r="O202" s="48">
        <v>1592</v>
      </c>
      <c r="P202" s="49">
        <v>62068</v>
      </c>
      <c r="Q202" s="50">
        <v>2.5649287877811431E-2</v>
      </c>
      <c r="R202" s="54">
        <v>60877</v>
      </c>
      <c r="S202" s="55">
        <v>87922</v>
      </c>
      <c r="T202" s="56">
        <v>0.69239780714724419</v>
      </c>
      <c r="U202" s="60">
        <v>6287.7559225970463</v>
      </c>
      <c r="V202" s="63">
        <v>2732.2735056724264</v>
      </c>
      <c r="W202" s="61">
        <v>1</v>
      </c>
      <c r="X202" s="57"/>
    </row>
    <row r="203" spans="1:24" x14ac:dyDescent="0.2">
      <c r="A203" s="31">
        <v>197</v>
      </c>
      <c r="B203" s="44" t="s">
        <v>197</v>
      </c>
      <c r="C203" s="32">
        <v>3</v>
      </c>
      <c r="D203" s="32">
        <v>1</v>
      </c>
      <c r="E203" s="32">
        <v>0</v>
      </c>
      <c r="F203" s="32">
        <v>1</v>
      </c>
      <c r="G203" s="32">
        <v>1</v>
      </c>
      <c r="H203" s="32">
        <v>0</v>
      </c>
      <c r="I203" s="32">
        <v>1</v>
      </c>
      <c r="J203" s="32">
        <v>1</v>
      </c>
      <c r="K203" s="39">
        <v>793.37340945866538</v>
      </c>
      <c r="L203" s="40">
        <v>128130</v>
      </c>
      <c r="M203" s="40">
        <v>283990.00393095752</v>
      </c>
      <c r="N203" s="41">
        <v>0.92696629213483139</v>
      </c>
      <c r="O203" s="48">
        <v>8381</v>
      </c>
      <c r="P203" s="49">
        <v>119535</v>
      </c>
      <c r="Q203" s="50">
        <v>7.0113355920860002E-2</v>
      </c>
      <c r="R203" s="54">
        <v>117469</v>
      </c>
      <c r="S203" s="55">
        <v>162666</v>
      </c>
      <c r="T203" s="56">
        <v>0.7221484514280796</v>
      </c>
      <c r="U203" s="60">
        <v>6975.0054520589565</v>
      </c>
      <c r="V203" s="63">
        <v>2732.2735056724264</v>
      </c>
      <c r="W203" s="61">
        <v>1</v>
      </c>
      <c r="X203" s="57"/>
    </row>
    <row r="204" spans="1:24" x14ac:dyDescent="0.2">
      <c r="A204" s="31">
        <v>198</v>
      </c>
      <c r="B204" s="44" t="s">
        <v>350</v>
      </c>
      <c r="C204" s="32">
        <v>1</v>
      </c>
      <c r="D204" s="32">
        <v>0</v>
      </c>
      <c r="E204" s="32">
        <v>0</v>
      </c>
      <c r="F204" s="32">
        <v>0</v>
      </c>
      <c r="G204" s="32">
        <v>0</v>
      </c>
      <c r="H204" s="32">
        <v>1</v>
      </c>
      <c r="I204" s="32">
        <v>1</v>
      </c>
      <c r="J204" s="32">
        <v>1</v>
      </c>
      <c r="K204" s="39">
        <v>-1471.3589375301135</v>
      </c>
      <c r="L204" s="40">
        <v>431</v>
      </c>
      <c r="M204" s="40">
        <v>-30546.20532954036</v>
      </c>
      <c r="N204" s="41">
        <v>4.49438202247191E-2</v>
      </c>
      <c r="O204" s="48">
        <v>169</v>
      </c>
      <c r="P204" s="49">
        <v>390</v>
      </c>
      <c r="Q204" s="50">
        <v>0.43333333333333335</v>
      </c>
      <c r="R204" s="54">
        <v>227</v>
      </c>
      <c r="S204" s="55">
        <v>378</v>
      </c>
      <c r="T204" s="56">
        <v>0.60052910052910058</v>
      </c>
      <c r="U204" s="60">
        <v>15160.427453833692</v>
      </c>
      <c r="V204" s="63">
        <v>2732.2735056724264</v>
      </c>
      <c r="W204" s="61">
        <v>1</v>
      </c>
      <c r="X204" s="57"/>
    </row>
    <row r="205" spans="1:24" x14ac:dyDescent="0.2">
      <c r="A205" s="31">
        <v>199</v>
      </c>
      <c r="B205" s="44" t="s">
        <v>198</v>
      </c>
      <c r="C205" s="32">
        <v>1</v>
      </c>
      <c r="D205" s="32">
        <v>0</v>
      </c>
      <c r="E205" s="32">
        <v>0</v>
      </c>
      <c r="F205" s="32">
        <v>0</v>
      </c>
      <c r="G205" s="32">
        <v>0</v>
      </c>
      <c r="H205" s="32">
        <v>1</v>
      </c>
      <c r="I205" s="32">
        <v>1</v>
      </c>
      <c r="J205" s="32">
        <v>1</v>
      </c>
      <c r="K205" s="39">
        <v>873.72008847297934</v>
      </c>
      <c r="L205" s="40">
        <v>5437</v>
      </c>
      <c r="M205" s="40">
        <v>64424.638094037371</v>
      </c>
      <c r="N205" s="41">
        <v>0.6938202247191011</v>
      </c>
      <c r="O205" s="48">
        <v>1092</v>
      </c>
      <c r="P205" s="49">
        <v>4462</v>
      </c>
      <c r="Q205" s="50">
        <v>0.2447333034513671</v>
      </c>
      <c r="R205" s="54">
        <v>3494</v>
      </c>
      <c r="S205" s="55">
        <v>6179</v>
      </c>
      <c r="T205" s="56">
        <v>0.56546366726007447</v>
      </c>
      <c r="U205" s="60">
        <v>11658.021083603044</v>
      </c>
      <c r="V205" s="63">
        <v>2732.2735056724264</v>
      </c>
      <c r="W205" s="61">
        <v>1</v>
      </c>
      <c r="X205" s="57"/>
    </row>
    <row r="206" spans="1:24" x14ac:dyDescent="0.2">
      <c r="A206" s="31">
        <v>200</v>
      </c>
      <c r="B206" s="44" t="s">
        <v>199</v>
      </c>
      <c r="C206" s="32">
        <v>1</v>
      </c>
      <c r="D206" s="32">
        <v>0</v>
      </c>
      <c r="E206" s="32">
        <v>0</v>
      </c>
      <c r="F206" s="32">
        <v>0</v>
      </c>
      <c r="G206" s="32">
        <v>0</v>
      </c>
      <c r="H206" s="32">
        <v>1</v>
      </c>
      <c r="I206" s="32">
        <v>1</v>
      </c>
      <c r="J206" s="32">
        <v>1</v>
      </c>
      <c r="K206" s="39">
        <v>642.34439889806913</v>
      </c>
      <c r="L206" s="40">
        <v>2416</v>
      </c>
      <c r="M206" s="40">
        <v>31573.04048612461</v>
      </c>
      <c r="N206" s="41">
        <v>0.550561797752809</v>
      </c>
      <c r="O206" s="48">
        <v>918</v>
      </c>
      <c r="P206" s="49">
        <v>1643</v>
      </c>
      <c r="Q206" s="50">
        <v>0.55873402312842357</v>
      </c>
      <c r="R206" s="54">
        <v>785</v>
      </c>
      <c r="S206" s="55">
        <v>1529</v>
      </c>
      <c r="T206" s="56">
        <v>0.51340745585349901</v>
      </c>
      <c r="U206" s="60">
        <v>18266.548913307797</v>
      </c>
      <c r="V206" s="63">
        <v>2732.2735056724264</v>
      </c>
      <c r="W206" s="61">
        <v>1</v>
      </c>
      <c r="X206" s="57"/>
    </row>
    <row r="207" spans="1:24" ht="25.5" x14ac:dyDescent="0.2">
      <c r="A207" s="31">
        <v>201</v>
      </c>
      <c r="B207" s="44" t="s">
        <v>351</v>
      </c>
      <c r="C207" s="32">
        <v>1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1</v>
      </c>
      <c r="J207" s="32">
        <v>1</v>
      </c>
      <c r="K207" s="39">
        <v>2483.8774397836487</v>
      </c>
      <c r="L207" s="40">
        <v>447</v>
      </c>
      <c r="M207" s="40">
        <v>52515.067073480721</v>
      </c>
      <c r="N207" s="41">
        <v>0.6460674157303371</v>
      </c>
      <c r="O207" s="48">
        <v>34</v>
      </c>
      <c r="P207" s="49">
        <v>359</v>
      </c>
      <c r="Q207" s="50">
        <v>9.4707520891364902E-2</v>
      </c>
      <c r="R207" s="54">
        <v>327</v>
      </c>
      <c r="S207" s="55">
        <v>513</v>
      </c>
      <c r="T207" s="56">
        <v>0.63742690058479534</v>
      </c>
      <c r="U207" s="60">
        <v>13360.034822985413</v>
      </c>
      <c r="V207" s="63">
        <v>2732.2735056724264</v>
      </c>
      <c r="W207" s="61">
        <v>1</v>
      </c>
      <c r="X207" s="57"/>
    </row>
    <row r="208" spans="1:24" x14ac:dyDescent="0.2">
      <c r="A208" s="31">
        <v>202</v>
      </c>
      <c r="B208" s="44" t="s">
        <v>352</v>
      </c>
      <c r="C208" s="32">
        <v>1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1</v>
      </c>
      <c r="J208" s="32">
        <v>1</v>
      </c>
      <c r="K208" s="39">
        <v>521.01437862775163</v>
      </c>
      <c r="L208" s="40">
        <v>14395</v>
      </c>
      <c r="M208" s="40">
        <v>62510.870026717195</v>
      </c>
      <c r="N208" s="41">
        <v>0.68258426966292129</v>
      </c>
      <c r="O208" s="48">
        <v>1035</v>
      </c>
      <c r="P208" s="49">
        <v>13127</v>
      </c>
      <c r="Q208" s="50">
        <v>7.8845128361392555E-2</v>
      </c>
      <c r="R208" s="54">
        <v>12763</v>
      </c>
      <c r="S208" s="55">
        <v>16924</v>
      </c>
      <c r="T208" s="56">
        <v>0.75413613802883483</v>
      </c>
      <c r="U208" s="60">
        <v>7450.7087590063556</v>
      </c>
      <c r="V208" s="63">
        <v>2732.2735056724264</v>
      </c>
      <c r="W208" s="61">
        <v>1</v>
      </c>
      <c r="X208" s="57"/>
    </row>
    <row r="209" spans="1:24" x14ac:dyDescent="0.2">
      <c r="A209" s="31">
        <v>203</v>
      </c>
      <c r="B209" s="44" t="s">
        <v>200</v>
      </c>
      <c r="C209" s="32">
        <v>1</v>
      </c>
      <c r="D209" s="32">
        <v>0</v>
      </c>
      <c r="E209" s="32">
        <v>0</v>
      </c>
      <c r="F209" s="32">
        <v>0</v>
      </c>
      <c r="G209" s="32">
        <v>0</v>
      </c>
      <c r="H209" s="32">
        <v>1</v>
      </c>
      <c r="I209" s="32">
        <v>1</v>
      </c>
      <c r="J209" s="32">
        <v>1</v>
      </c>
      <c r="K209" s="39">
        <v>1142.8637417784259</v>
      </c>
      <c r="L209" s="40">
        <v>3516</v>
      </c>
      <c r="M209" s="40">
        <v>67767.097941903892</v>
      </c>
      <c r="N209" s="41">
        <v>0.7078651685393258</v>
      </c>
      <c r="O209" s="48">
        <v>411</v>
      </c>
      <c r="P209" s="49">
        <v>2746</v>
      </c>
      <c r="Q209" s="50">
        <v>0.14967225054624908</v>
      </c>
      <c r="R209" s="54">
        <v>2420</v>
      </c>
      <c r="S209" s="55">
        <v>3838</v>
      </c>
      <c r="T209" s="56">
        <v>0.63053673788431475</v>
      </c>
      <c r="U209" s="60">
        <v>10876.736692687846</v>
      </c>
      <c r="V209" s="63">
        <v>2732.2735056724264</v>
      </c>
      <c r="W209" s="61">
        <v>1</v>
      </c>
      <c r="X209" s="57"/>
    </row>
    <row r="210" spans="1:24" x14ac:dyDescent="0.2">
      <c r="A210" s="31">
        <v>204</v>
      </c>
      <c r="B210" s="44" t="s">
        <v>201</v>
      </c>
      <c r="C210" s="32">
        <v>1</v>
      </c>
      <c r="D210" s="32">
        <v>0</v>
      </c>
      <c r="E210" s="32">
        <v>0</v>
      </c>
      <c r="F210" s="32">
        <v>0</v>
      </c>
      <c r="G210" s="32">
        <v>0</v>
      </c>
      <c r="H210" s="32">
        <v>1</v>
      </c>
      <c r="I210" s="32">
        <v>1</v>
      </c>
      <c r="J210" s="32">
        <v>1</v>
      </c>
      <c r="K210" s="39">
        <v>21.576092601691613</v>
      </c>
      <c r="L210" s="40">
        <v>12664</v>
      </c>
      <c r="M210" s="40">
        <v>2428.0534804778408</v>
      </c>
      <c r="N210" s="41">
        <v>0.24157303370786515</v>
      </c>
      <c r="O210" s="48">
        <v>2303</v>
      </c>
      <c r="P210" s="49">
        <v>10249</v>
      </c>
      <c r="Q210" s="50">
        <v>0.22470484925358572</v>
      </c>
      <c r="R210" s="54">
        <v>8284</v>
      </c>
      <c r="S210" s="55">
        <v>14910</v>
      </c>
      <c r="T210" s="56">
        <v>0.55560026827632458</v>
      </c>
      <c r="U210" s="60">
        <v>9117.3601876436169</v>
      </c>
      <c r="V210" s="63">
        <v>2732.2735056724264</v>
      </c>
      <c r="W210" s="61">
        <v>1</v>
      </c>
      <c r="X210" s="57"/>
    </row>
    <row r="211" spans="1:24" x14ac:dyDescent="0.2">
      <c r="A211" s="31">
        <v>205</v>
      </c>
      <c r="B211" s="44" t="s">
        <v>202</v>
      </c>
      <c r="C211" s="32">
        <v>1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1</v>
      </c>
      <c r="K211" s="39">
        <v>56.35102312629386</v>
      </c>
      <c r="L211" s="40">
        <v>8788</v>
      </c>
      <c r="M211" s="40">
        <v>5282.5890859744495</v>
      </c>
      <c r="N211" s="41">
        <v>0.28651685393258425</v>
      </c>
      <c r="O211" s="48">
        <v>93</v>
      </c>
      <c r="P211" s="49">
        <v>8541</v>
      </c>
      <c r="Q211" s="50">
        <v>1.0888654724271163E-2</v>
      </c>
      <c r="R211" s="54">
        <v>8501</v>
      </c>
      <c r="S211" s="55">
        <v>20712</v>
      </c>
      <c r="T211" s="56">
        <v>0.41043839320200848</v>
      </c>
      <c r="U211" s="60">
        <v>3804.4732322185623</v>
      </c>
      <c r="V211" s="63">
        <v>2732.2735056724264</v>
      </c>
      <c r="W211" s="61">
        <v>1</v>
      </c>
      <c r="X211" s="57"/>
    </row>
    <row r="212" spans="1:24" x14ac:dyDescent="0.2">
      <c r="A212" s="31">
        <v>206</v>
      </c>
      <c r="B212" s="44" t="s">
        <v>203</v>
      </c>
      <c r="C212" s="32">
        <v>1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1</v>
      </c>
      <c r="K212" s="39">
        <v>310.3850176689906</v>
      </c>
      <c r="L212" s="40">
        <v>22513</v>
      </c>
      <c r="M212" s="40">
        <v>46571.200725561663</v>
      </c>
      <c r="N212" s="41">
        <v>0.6179775280898876</v>
      </c>
      <c r="O212" s="48">
        <v>959</v>
      </c>
      <c r="P212" s="49">
        <v>20552</v>
      </c>
      <c r="Q212" s="50">
        <v>4.6662125340599457E-2</v>
      </c>
      <c r="R212" s="54">
        <v>19794</v>
      </c>
      <c r="S212" s="55">
        <v>46424</v>
      </c>
      <c r="T212" s="56">
        <v>0.42637428916077891</v>
      </c>
      <c r="U212" s="60">
        <v>7019.1280679917381</v>
      </c>
      <c r="V212" s="63">
        <v>2732.2735056724264</v>
      </c>
      <c r="W212" s="61">
        <v>1</v>
      </c>
      <c r="X212" s="57"/>
    </row>
    <row r="213" spans="1:24" x14ac:dyDescent="0.2">
      <c r="A213" s="31">
        <v>207</v>
      </c>
      <c r="B213" s="44" t="s">
        <v>204</v>
      </c>
      <c r="C213" s="32">
        <v>1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1</v>
      </c>
      <c r="J213" s="32">
        <v>1</v>
      </c>
      <c r="K213" s="39">
        <v>-115.90667614355058</v>
      </c>
      <c r="L213" s="40">
        <v>214884</v>
      </c>
      <c r="M213" s="40">
        <v>-53729.214521247319</v>
      </c>
      <c r="N213" s="41">
        <v>1.4044943820224719E-2</v>
      </c>
      <c r="O213" s="48">
        <v>7621</v>
      </c>
      <c r="P213" s="49">
        <v>211226</v>
      </c>
      <c r="Q213" s="50">
        <v>3.6079838656226035E-2</v>
      </c>
      <c r="R213" s="54">
        <v>208775</v>
      </c>
      <c r="S213" s="55">
        <v>298026</v>
      </c>
      <c r="T213" s="56">
        <v>0.70052612859280738</v>
      </c>
      <c r="U213" s="60">
        <v>3560.1882778344489</v>
      </c>
      <c r="V213" s="63">
        <v>2732.2735056724264</v>
      </c>
      <c r="W213" s="61">
        <v>1</v>
      </c>
      <c r="X213" s="57"/>
    </row>
    <row r="214" spans="1:24" x14ac:dyDescent="0.2">
      <c r="A214" s="31">
        <v>208</v>
      </c>
      <c r="B214" s="44" t="s">
        <v>205</v>
      </c>
      <c r="C214" s="32">
        <v>1</v>
      </c>
      <c r="D214" s="32">
        <v>0</v>
      </c>
      <c r="E214" s="32">
        <v>0</v>
      </c>
      <c r="F214" s="32">
        <v>0</v>
      </c>
      <c r="G214" s="32">
        <v>1</v>
      </c>
      <c r="H214" s="32">
        <v>0</v>
      </c>
      <c r="I214" s="32">
        <v>0</v>
      </c>
      <c r="J214" s="32">
        <v>1</v>
      </c>
      <c r="K214" s="39">
        <v>950.39701882387158</v>
      </c>
      <c r="L214" s="40">
        <v>36023</v>
      </c>
      <c r="M214" s="40">
        <v>180382.75032652885</v>
      </c>
      <c r="N214" s="41">
        <v>0.8848314606741573</v>
      </c>
      <c r="O214" s="48">
        <v>932</v>
      </c>
      <c r="P214" s="49">
        <v>33340</v>
      </c>
      <c r="Q214" s="50">
        <v>2.7954409118176364E-2</v>
      </c>
      <c r="R214" s="54">
        <v>32582</v>
      </c>
      <c r="S214" s="55">
        <v>83233</v>
      </c>
      <c r="T214" s="56">
        <v>0.39145531219588386</v>
      </c>
      <c r="U214" s="60">
        <v>6794.5002013742405</v>
      </c>
      <c r="V214" s="63">
        <v>2732.2735056724264</v>
      </c>
      <c r="W214" s="61">
        <v>1</v>
      </c>
      <c r="X214" s="57"/>
    </row>
    <row r="215" spans="1:24" x14ac:dyDescent="0.2">
      <c r="A215" s="31">
        <v>209</v>
      </c>
      <c r="B215" s="44" t="s">
        <v>206</v>
      </c>
      <c r="C215" s="32">
        <v>1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1</v>
      </c>
      <c r="J215" s="32">
        <v>1</v>
      </c>
      <c r="K215" s="39">
        <v>-20.427104977080379</v>
      </c>
      <c r="L215" s="40">
        <v>69244</v>
      </c>
      <c r="M215" s="40">
        <v>-5375.2404298888232</v>
      </c>
      <c r="N215" s="41">
        <v>0.16573033707865167</v>
      </c>
      <c r="O215" s="48">
        <v>2244</v>
      </c>
      <c r="P215" s="49">
        <v>64799</v>
      </c>
      <c r="Q215" s="50">
        <v>3.4630164045741443E-2</v>
      </c>
      <c r="R215" s="54">
        <v>62684</v>
      </c>
      <c r="S215" s="55">
        <v>120550</v>
      </c>
      <c r="T215" s="56">
        <v>0.51998340937370391</v>
      </c>
      <c r="U215" s="60">
        <v>3651.5440781446928</v>
      </c>
      <c r="V215" s="63">
        <v>2732.2735056724264</v>
      </c>
      <c r="W215" s="61">
        <v>1</v>
      </c>
      <c r="X215" s="57"/>
    </row>
    <row r="216" spans="1:24" ht="25.5" x14ac:dyDescent="0.2">
      <c r="A216" s="31">
        <v>210</v>
      </c>
      <c r="B216" s="44" t="s">
        <v>381</v>
      </c>
      <c r="C216" s="32">
        <v>1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1</v>
      </c>
      <c r="K216" s="39">
        <v>-68.691634920162727</v>
      </c>
      <c r="L216" s="40">
        <v>36942</v>
      </c>
      <c r="M216" s="40">
        <v>-13202.739520081343</v>
      </c>
      <c r="N216" s="41">
        <v>0.11797752808988764</v>
      </c>
      <c r="O216" s="48">
        <v>183</v>
      </c>
      <c r="P216" s="49">
        <v>35669</v>
      </c>
      <c r="Q216" s="50">
        <v>5.1305054809498447E-3</v>
      </c>
      <c r="R216" s="54">
        <v>35511</v>
      </c>
      <c r="S216" s="55">
        <v>81083</v>
      </c>
      <c r="T216" s="56">
        <v>0.43795863497897214</v>
      </c>
      <c r="U216" s="60">
        <v>4513.1746425628071</v>
      </c>
      <c r="V216" s="63">
        <v>2732.2735056724264</v>
      </c>
      <c r="W216" s="61">
        <v>1</v>
      </c>
      <c r="X216" s="57"/>
    </row>
    <row r="217" spans="1:24" x14ac:dyDescent="0.2">
      <c r="A217" s="31">
        <v>211</v>
      </c>
      <c r="B217" s="44" t="s">
        <v>207</v>
      </c>
      <c r="C217" s="32">
        <v>1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1</v>
      </c>
      <c r="J217" s="32">
        <v>1</v>
      </c>
      <c r="K217" s="39">
        <v>-0.25438795715390533</v>
      </c>
      <c r="L217" s="40">
        <v>72800</v>
      </c>
      <c r="M217" s="40">
        <v>-68.637623384201078</v>
      </c>
      <c r="N217" s="41">
        <v>0.2247191011235955</v>
      </c>
      <c r="O217" s="48">
        <v>262</v>
      </c>
      <c r="P217" s="49">
        <v>70771</v>
      </c>
      <c r="Q217" s="50">
        <v>3.7020813610094531E-3</v>
      </c>
      <c r="R217" s="54">
        <v>70581</v>
      </c>
      <c r="S217" s="55">
        <v>104670</v>
      </c>
      <c r="T217" s="56">
        <v>0.67431928919461159</v>
      </c>
      <c r="U217" s="60">
        <v>4207.2582709939788</v>
      </c>
      <c r="V217" s="63">
        <v>2732.2735056724264</v>
      </c>
      <c r="W217" s="61">
        <v>1</v>
      </c>
      <c r="X217" s="57"/>
    </row>
    <row r="218" spans="1:24" x14ac:dyDescent="0.2">
      <c r="A218" s="31">
        <v>212</v>
      </c>
      <c r="B218" s="44" t="s">
        <v>208</v>
      </c>
      <c r="C218" s="32">
        <v>1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1</v>
      </c>
      <c r="K218" s="39">
        <v>-159.09746707537332</v>
      </c>
      <c r="L218" s="40">
        <v>115</v>
      </c>
      <c r="M218" s="40">
        <v>-1706.1302598063671</v>
      </c>
      <c r="N218" s="41">
        <v>0.21348314606741572</v>
      </c>
      <c r="O218" s="48"/>
      <c r="P218" s="49">
        <v>82</v>
      </c>
      <c r="Q218" s="50"/>
      <c r="R218" s="54">
        <v>82</v>
      </c>
      <c r="S218" s="55">
        <v>258</v>
      </c>
      <c r="T218" s="56">
        <v>0.31782945736434109</v>
      </c>
      <c r="U218" s="60">
        <v>10972.520931700567</v>
      </c>
      <c r="V218" s="63">
        <v>2732.2735056724264</v>
      </c>
      <c r="W218" s="61">
        <v>1</v>
      </c>
      <c r="X218" s="57"/>
    </row>
    <row r="219" spans="1:24" x14ac:dyDescent="0.2">
      <c r="A219" s="31">
        <v>213</v>
      </c>
      <c r="B219" s="44" t="s">
        <v>209</v>
      </c>
      <c r="C219" s="32">
        <v>3</v>
      </c>
      <c r="D219" s="32">
        <v>1</v>
      </c>
      <c r="E219" s="32">
        <v>1</v>
      </c>
      <c r="F219" s="32">
        <v>1</v>
      </c>
      <c r="G219" s="32">
        <v>1</v>
      </c>
      <c r="H219" s="32">
        <v>1</v>
      </c>
      <c r="I219" s="32">
        <v>1</v>
      </c>
      <c r="J219" s="32">
        <v>1</v>
      </c>
      <c r="K219" s="39">
        <v>15846.569989505679</v>
      </c>
      <c r="L219" s="40">
        <v>486</v>
      </c>
      <c r="M219" s="40">
        <v>349344.09582830901</v>
      </c>
      <c r="N219" s="41">
        <v>0.9550561797752809</v>
      </c>
      <c r="O219" s="48">
        <v>154</v>
      </c>
      <c r="P219" s="49">
        <v>477</v>
      </c>
      <c r="Q219" s="50">
        <v>0.32285115303983231</v>
      </c>
      <c r="R219" s="54">
        <v>464</v>
      </c>
      <c r="S219" s="55">
        <v>698</v>
      </c>
      <c r="T219" s="56">
        <v>0.66475644699140402</v>
      </c>
      <c r="U219" s="60">
        <v>20313.650281708815</v>
      </c>
      <c r="V219" s="63">
        <v>2732.2735056724264</v>
      </c>
      <c r="W219" s="61">
        <v>1</v>
      </c>
      <c r="X219" s="57"/>
    </row>
    <row r="220" spans="1:24" x14ac:dyDescent="0.2">
      <c r="A220" s="31">
        <v>214</v>
      </c>
      <c r="B220" s="44" t="s">
        <v>210</v>
      </c>
      <c r="C220" s="32">
        <v>3</v>
      </c>
      <c r="D220" s="32">
        <v>1</v>
      </c>
      <c r="E220" s="32">
        <v>0</v>
      </c>
      <c r="F220" s="32">
        <v>1</v>
      </c>
      <c r="G220" s="32">
        <v>1</v>
      </c>
      <c r="H220" s="32">
        <v>0</v>
      </c>
      <c r="I220" s="32">
        <v>1</v>
      </c>
      <c r="J220" s="32">
        <v>1</v>
      </c>
      <c r="K220" s="39">
        <v>602.59484653409231</v>
      </c>
      <c r="L220" s="40">
        <v>157728</v>
      </c>
      <c r="M220" s="40">
        <v>239320.45036650257</v>
      </c>
      <c r="N220" s="41">
        <v>0.9129213483146067</v>
      </c>
      <c r="O220" s="48">
        <v>7712</v>
      </c>
      <c r="P220" s="49">
        <v>146957</v>
      </c>
      <c r="Q220" s="50">
        <v>5.2477935722694394E-2</v>
      </c>
      <c r="R220" s="54">
        <v>144936</v>
      </c>
      <c r="S220" s="55">
        <v>201587</v>
      </c>
      <c r="T220" s="56">
        <v>0.7189749338995074</v>
      </c>
      <c r="U220" s="60">
        <v>5850.7171210404413</v>
      </c>
      <c r="V220" s="63">
        <v>2732.2735056724264</v>
      </c>
      <c r="W220" s="61">
        <v>1</v>
      </c>
      <c r="X220" s="57"/>
    </row>
    <row r="221" spans="1:24" x14ac:dyDescent="0.2">
      <c r="A221" s="31">
        <v>215</v>
      </c>
      <c r="B221" s="44" t="s">
        <v>211</v>
      </c>
      <c r="C221" s="32">
        <v>3</v>
      </c>
      <c r="D221" s="32">
        <v>1</v>
      </c>
      <c r="E221" s="32">
        <v>0</v>
      </c>
      <c r="F221" s="32">
        <v>1</v>
      </c>
      <c r="G221" s="32">
        <v>1</v>
      </c>
      <c r="H221" s="32">
        <v>0</v>
      </c>
      <c r="I221" s="32">
        <v>1</v>
      </c>
      <c r="J221" s="32">
        <v>1</v>
      </c>
      <c r="K221" s="39">
        <v>378.58920477935527</v>
      </c>
      <c r="L221" s="40">
        <v>188005</v>
      </c>
      <c r="M221" s="40">
        <v>164154.55038565706</v>
      </c>
      <c r="N221" s="41">
        <v>0.8679775280898876</v>
      </c>
      <c r="O221" s="48">
        <v>1622</v>
      </c>
      <c r="P221" s="49">
        <v>185251</v>
      </c>
      <c r="Q221" s="50">
        <v>8.7556882284036252E-3</v>
      </c>
      <c r="R221" s="54">
        <v>184856</v>
      </c>
      <c r="S221" s="55">
        <v>260084</v>
      </c>
      <c r="T221" s="56">
        <v>0.71075498685040217</v>
      </c>
      <c r="U221" s="60">
        <v>2795.5262894742345</v>
      </c>
      <c r="V221" s="63">
        <v>2732.2735056724264</v>
      </c>
      <c r="W221" s="61">
        <v>1</v>
      </c>
      <c r="X221" s="57"/>
    </row>
    <row r="222" spans="1:24" x14ac:dyDescent="0.2">
      <c r="A222" s="31">
        <v>216</v>
      </c>
      <c r="B222" s="44" t="s">
        <v>212</v>
      </c>
      <c r="C222" s="32">
        <v>1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1</v>
      </c>
      <c r="J222" s="32">
        <v>1</v>
      </c>
      <c r="K222" s="39">
        <v>137.78927866649812</v>
      </c>
      <c r="L222" s="40">
        <v>4902</v>
      </c>
      <c r="M222" s="40">
        <v>9647.217724103506</v>
      </c>
      <c r="N222" s="41">
        <v>0.3398876404494382</v>
      </c>
      <c r="O222" s="48">
        <v>382</v>
      </c>
      <c r="P222" s="49">
        <v>4777</v>
      </c>
      <c r="Q222" s="50">
        <v>7.9966506175423904E-2</v>
      </c>
      <c r="R222" s="54">
        <v>4672</v>
      </c>
      <c r="S222" s="55">
        <v>5908</v>
      </c>
      <c r="T222" s="56">
        <v>0.79079214624238325</v>
      </c>
      <c r="U222" s="60">
        <v>4048.2636363848515</v>
      </c>
      <c r="V222" s="63">
        <v>2732.2735056724264</v>
      </c>
      <c r="W222" s="61">
        <v>1</v>
      </c>
      <c r="X222" s="57"/>
    </row>
    <row r="223" spans="1:24" x14ac:dyDescent="0.2">
      <c r="A223" s="31">
        <v>217</v>
      </c>
      <c r="B223" s="44" t="s">
        <v>213</v>
      </c>
      <c r="C223" s="32">
        <v>1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1</v>
      </c>
      <c r="J223" s="32">
        <v>1</v>
      </c>
      <c r="K223" s="39">
        <v>-336.96738011767661</v>
      </c>
      <c r="L223" s="40">
        <v>4767</v>
      </c>
      <c r="M223" s="40">
        <v>-23265.395370818187</v>
      </c>
      <c r="N223" s="41">
        <v>7.3033707865168537E-2</v>
      </c>
      <c r="O223" s="48">
        <v>180</v>
      </c>
      <c r="P223" s="49">
        <v>4287</v>
      </c>
      <c r="Q223" s="50">
        <v>4.1987403778866339E-2</v>
      </c>
      <c r="R223" s="54">
        <v>4151</v>
      </c>
      <c r="S223" s="55">
        <v>6220</v>
      </c>
      <c r="T223" s="56">
        <v>0.66736334405144693</v>
      </c>
      <c r="U223" s="60">
        <v>5983.9025606827809</v>
      </c>
      <c r="V223" s="63">
        <v>2732.2735056724264</v>
      </c>
      <c r="W223" s="61">
        <v>1</v>
      </c>
      <c r="X223" s="57"/>
    </row>
    <row r="224" spans="1:24" x14ac:dyDescent="0.2">
      <c r="A224" s="31">
        <v>218</v>
      </c>
      <c r="B224" s="44" t="s">
        <v>214</v>
      </c>
      <c r="C224" s="32">
        <v>3</v>
      </c>
      <c r="D224" s="32">
        <v>1</v>
      </c>
      <c r="E224" s="32">
        <v>1</v>
      </c>
      <c r="F224" s="32">
        <v>1</v>
      </c>
      <c r="G224" s="32">
        <v>1</v>
      </c>
      <c r="H224" s="32">
        <v>1</v>
      </c>
      <c r="I224" s="32">
        <v>1</v>
      </c>
      <c r="J224" s="32">
        <v>1</v>
      </c>
      <c r="K224" s="39">
        <v>1734.5796790182108</v>
      </c>
      <c r="L224" s="40">
        <v>4466</v>
      </c>
      <c r="M224" s="40">
        <v>115918.7297909436</v>
      </c>
      <c r="N224" s="41">
        <v>0.78651685393258419</v>
      </c>
      <c r="O224" s="48">
        <v>583</v>
      </c>
      <c r="P224" s="49">
        <v>3767</v>
      </c>
      <c r="Q224" s="50">
        <v>0.15476506503849216</v>
      </c>
      <c r="R224" s="54">
        <v>3477</v>
      </c>
      <c r="S224" s="55">
        <v>5297</v>
      </c>
      <c r="T224" s="56">
        <v>0.6564092882763829</v>
      </c>
      <c r="U224" s="60">
        <v>10583.194861558064</v>
      </c>
      <c r="V224" s="63">
        <v>2732.2735056724264</v>
      </c>
      <c r="W224" s="61">
        <v>1</v>
      </c>
      <c r="X224" s="57"/>
    </row>
    <row r="225" spans="1:24" x14ac:dyDescent="0.2">
      <c r="A225" s="31">
        <v>219</v>
      </c>
      <c r="B225" s="44" t="s">
        <v>215</v>
      </c>
      <c r="C225" s="32">
        <v>1</v>
      </c>
      <c r="D225" s="32">
        <v>0</v>
      </c>
      <c r="E225" s="32">
        <v>0</v>
      </c>
      <c r="F225" s="32">
        <v>0</v>
      </c>
      <c r="G225" s="32">
        <v>0</v>
      </c>
      <c r="H225" s="32">
        <v>1</v>
      </c>
      <c r="I225" s="32">
        <v>0</v>
      </c>
      <c r="J225" s="32">
        <v>1</v>
      </c>
      <c r="K225" s="39">
        <v>605.52183903699745</v>
      </c>
      <c r="L225" s="40">
        <v>232</v>
      </c>
      <c r="M225" s="40">
        <v>9223.0338735024397</v>
      </c>
      <c r="N225" s="41">
        <v>0.3342696629213483</v>
      </c>
      <c r="O225" s="48">
        <v>32</v>
      </c>
      <c r="P225" s="49">
        <v>170</v>
      </c>
      <c r="Q225" s="50">
        <v>0.18823529411764706</v>
      </c>
      <c r="R225" s="54">
        <v>138</v>
      </c>
      <c r="S225" s="55">
        <v>521</v>
      </c>
      <c r="T225" s="56">
        <v>0.26487523992322459</v>
      </c>
      <c r="U225" s="60">
        <v>15148.52399517019</v>
      </c>
      <c r="V225" s="63">
        <v>2732.2735056724264</v>
      </c>
      <c r="W225" s="61">
        <v>1</v>
      </c>
      <c r="X225" s="57"/>
    </row>
    <row r="226" spans="1:24" x14ac:dyDescent="0.2">
      <c r="A226" s="31">
        <v>220</v>
      </c>
      <c r="B226" s="44" t="s">
        <v>216</v>
      </c>
      <c r="C226" s="32">
        <v>3</v>
      </c>
      <c r="D226" s="32">
        <v>1</v>
      </c>
      <c r="E226" s="32">
        <v>1</v>
      </c>
      <c r="F226" s="32">
        <v>0</v>
      </c>
      <c r="G226" s="32">
        <v>1</v>
      </c>
      <c r="H226" s="32">
        <v>1</v>
      </c>
      <c r="I226" s="32">
        <v>0</v>
      </c>
      <c r="J226" s="32">
        <v>1</v>
      </c>
      <c r="K226" s="39">
        <v>1114.6681035537849</v>
      </c>
      <c r="L226" s="40">
        <v>36410</v>
      </c>
      <c r="M226" s="40">
        <v>212694.33034552136</v>
      </c>
      <c r="N226" s="41">
        <v>0.8960674157303371</v>
      </c>
      <c r="O226" s="48">
        <v>14869</v>
      </c>
      <c r="P226" s="49">
        <v>21709</v>
      </c>
      <c r="Q226" s="50">
        <v>0.68492330369892673</v>
      </c>
      <c r="R226" s="54">
        <v>8143</v>
      </c>
      <c r="S226" s="55">
        <v>48480</v>
      </c>
      <c r="T226" s="56">
        <v>0.16796617161716171</v>
      </c>
      <c r="U226" s="60">
        <v>17596.96875234105</v>
      </c>
      <c r="V226" s="63">
        <v>2732.2735056724264</v>
      </c>
      <c r="W226" s="61">
        <v>1</v>
      </c>
      <c r="X226" s="57"/>
    </row>
    <row r="227" spans="1:24" x14ac:dyDescent="0.2">
      <c r="A227" s="31">
        <v>221</v>
      </c>
      <c r="B227" s="44" t="s">
        <v>217</v>
      </c>
      <c r="C227" s="32">
        <v>1</v>
      </c>
      <c r="D227" s="32">
        <v>0</v>
      </c>
      <c r="E227" s="32">
        <v>0</v>
      </c>
      <c r="F227" s="32">
        <v>0</v>
      </c>
      <c r="G227" s="32">
        <v>0</v>
      </c>
      <c r="H227" s="32">
        <v>1</v>
      </c>
      <c r="I227" s="32">
        <v>0</v>
      </c>
      <c r="J227" s="32">
        <v>1</v>
      </c>
      <c r="K227" s="39">
        <v>186.91042947692014</v>
      </c>
      <c r="L227" s="40">
        <v>18054</v>
      </c>
      <c r="M227" s="40">
        <v>25114.252390174639</v>
      </c>
      <c r="N227" s="41">
        <v>0.4887640449438202</v>
      </c>
      <c r="O227" s="48">
        <v>1477</v>
      </c>
      <c r="P227" s="49">
        <v>5568</v>
      </c>
      <c r="Q227" s="50">
        <v>0.26526580459770116</v>
      </c>
      <c r="R227" s="54">
        <v>4377</v>
      </c>
      <c r="S227" s="55">
        <v>12779</v>
      </c>
      <c r="T227" s="56">
        <v>0.34251506377650831</v>
      </c>
      <c r="U227" s="60">
        <v>20487.210182543153</v>
      </c>
      <c r="V227" s="63">
        <v>2732.2735056724264</v>
      </c>
      <c r="W227" s="61">
        <v>1</v>
      </c>
      <c r="X227" s="57"/>
    </row>
    <row r="228" spans="1:24" x14ac:dyDescent="0.2">
      <c r="A228" s="31">
        <v>222</v>
      </c>
      <c r="B228" s="44" t="s">
        <v>218</v>
      </c>
      <c r="C228" s="32">
        <v>1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1</v>
      </c>
      <c r="K228" s="39">
        <v>170.00582293485027</v>
      </c>
      <c r="L228" s="40">
        <v>84720</v>
      </c>
      <c r="M228" s="40">
        <v>49483.085305448963</v>
      </c>
      <c r="N228" s="41">
        <v>0.6292134831460674</v>
      </c>
      <c r="O228" s="48">
        <v>5100</v>
      </c>
      <c r="P228" s="49">
        <v>81173</v>
      </c>
      <c r="Q228" s="50">
        <v>6.2828773114212852E-2</v>
      </c>
      <c r="R228" s="54">
        <v>77176</v>
      </c>
      <c r="S228" s="55">
        <v>403977</v>
      </c>
      <c r="T228" s="56">
        <v>0.19104057904286631</v>
      </c>
      <c r="U228" s="60">
        <v>3157.1270706152682</v>
      </c>
      <c r="V228" s="63">
        <v>2732.2735056724264</v>
      </c>
      <c r="W228" s="61">
        <v>1</v>
      </c>
      <c r="X228" s="57"/>
    </row>
    <row r="229" spans="1:24" x14ac:dyDescent="0.2">
      <c r="A229" s="31">
        <v>223</v>
      </c>
      <c r="B229" s="44" t="s">
        <v>219</v>
      </c>
      <c r="C229" s="32">
        <v>1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1</v>
      </c>
      <c r="K229" s="39">
        <v>87.857380936121274</v>
      </c>
      <c r="L229" s="40">
        <v>110875</v>
      </c>
      <c r="M229" s="40">
        <v>29254.660941580834</v>
      </c>
      <c r="N229" s="41">
        <v>0.5252808988764045</v>
      </c>
      <c r="O229" s="48">
        <v>1278</v>
      </c>
      <c r="P229" s="49">
        <v>106861</v>
      </c>
      <c r="Q229" s="50">
        <v>1.1959461356341416E-2</v>
      </c>
      <c r="R229" s="54">
        <v>105760</v>
      </c>
      <c r="S229" s="55">
        <v>403063</v>
      </c>
      <c r="T229" s="56">
        <v>0.26239074288634778</v>
      </c>
      <c r="U229" s="60">
        <v>3503.2244262738423</v>
      </c>
      <c r="V229" s="63">
        <v>2732.2735056724264</v>
      </c>
      <c r="W229" s="61">
        <v>1</v>
      </c>
      <c r="X229" s="57"/>
    </row>
    <row r="230" spans="1:24" x14ac:dyDescent="0.2">
      <c r="A230" s="31">
        <v>224</v>
      </c>
      <c r="B230" s="44" t="s">
        <v>220</v>
      </c>
      <c r="C230" s="32">
        <v>0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9">
        <v>-74.76007235617881</v>
      </c>
      <c r="L230" s="40">
        <v>6438</v>
      </c>
      <c r="M230" s="40">
        <v>-5998.535027787837</v>
      </c>
      <c r="N230" s="41">
        <v>0.15730337078651685</v>
      </c>
      <c r="O230" s="48">
        <v>249</v>
      </c>
      <c r="P230" s="49">
        <v>6243</v>
      </c>
      <c r="Q230" s="50">
        <v>3.9884670831331091E-2</v>
      </c>
      <c r="R230" s="54">
        <v>5998</v>
      </c>
      <c r="S230" s="55">
        <v>55289</v>
      </c>
      <c r="T230" s="56">
        <v>0.10848450867261118</v>
      </c>
      <c r="U230" s="60">
        <v>1985.467738651382</v>
      </c>
      <c r="V230" s="63">
        <v>2732.2735056724264</v>
      </c>
      <c r="W230" s="61">
        <v>0</v>
      </c>
      <c r="X230" s="57"/>
    </row>
    <row r="231" spans="1:24" ht="25.5" x14ac:dyDescent="0.2">
      <c r="A231" s="31">
        <v>225</v>
      </c>
      <c r="B231" s="44" t="s">
        <v>221</v>
      </c>
      <c r="C231" s="32">
        <v>1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1</v>
      </c>
      <c r="K231" s="39">
        <v>309.69354398684379</v>
      </c>
      <c r="L231" s="40">
        <v>27349</v>
      </c>
      <c r="M231" s="40">
        <v>51215.672248608134</v>
      </c>
      <c r="N231" s="41">
        <v>0.6404494382022472</v>
      </c>
      <c r="O231" s="48">
        <v>377</v>
      </c>
      <c r="P231" s="49">
        <v>25013</v>
      </c>
      <c r="Q231" s="50">
        <v>1.5072162475512733E-2</v>
      </c>
      <c r="R231" s="54">
        <v>24657</v>
      </c>
      <c r="S231" s="55">
        <v>109475</v>
      </c>
      <c r="T231" s="56">
        <v>0.22522950445307147</v>
      </c>
      <c r="U231" s="60">
        <v>4962.6346643719326</v>
      </c>
      <c r="V231" s="63">
        <v>2732.2735056724264</v>
      </c>
      <c r="W231" s="61">
        <v>1</v>
      </c>
      <c r="X231" s="57"/>
    </row>
    <row r="232" spans="1:24" x14ac:dyDescent="0.2">
      <c r="A232" s="31">
        <v>226</v>
      </c>
      <c r="B232" s="44" t="s">
        <v>222</v>
      </c>
      <c r="C232" s="32">
        <v>1</v>
      </c>
      <c r="D232" s="32">
        <v>0</v>
      </c>
      <c r="E232" s="32">
        <v>0</v>
      </c>
      <c r="F232" s="32">
        <v>0</v>
      </c>
      <c r="G232" s="32">
        <v>0</v>
      </c>
      <c r="H232" s="32">
        <v>1</v>
      </c>
      <c r="I232" s="32">
        <v>0</v>
      </c>
      <c r="J232" s="32">
        <v>1</v>
      </c>
      <c r="K232" s="39">
        <v>3386.726359221173</v>
      </c>
      <c r="L232" s="40">
        <v>429</v>
      </c>
      <c r="M232" s="40">
        <v>70146.943771147024</v>
      </c>
      <c r="N232" s="41">
        <v>0.7134831460674157</v>
      </c>
      <c r="O232" s="48">
        <v>68</v>
      </c>
      <c r="P232" s="49">
        <v>337</v>
      </c>
      <c r="Q232" s="50">
        <v>0.20178041543026706</v>
      </c>
      <c r="R232" s="54">
        <v>281</v>
      </c>
      <c r="S232" s="55">
        <v>663</v>
      </c>
      <c r="T232" s="56">
        <v>0.42383107088989441</v>
      </c>
      <c r="U232" s="60">
        <v>17263.258049655175</v>
      </c>
      <c r="V232" s="63">
        <v>2732.2735056724264</v>
      </c>
      <c r="W232" s="61">
        <v>1</v>
      </c>
      <c r="X232" s="57"/>
    </row>
    <row r="233" spans="1:24" x14ac:dyDescent="0.2">
      <c r="A233" s="31">
        <v>227</v>
      </c>
      <c r="B233" s="44" t="s">
        <v>223</v>
      </c>
      <c r="C233" s="32">
        <v>1</v>
      </c>
      <c r="D233" s="32">
        <v>0</v>
      </c>
      <c r="E233" s="32">
        <v>0</v>
      </c>
      <c r="F233" s="32">
        <v>0</v>
      </c>
      <c r="G233" s="32">
        <v>0</v>
      </c>
      <c r="H233" s="32">
        <v>1</v>
      </c>
      <c r="I233" s="32">
        <v>0</v>
      </c>
      <c r="J233" s="32">
        <v>1</v>
      </c>
      <c r="K233" s="39">
        <v>2752.1174645479805</v>
      </c>
      <c r="L233" s="40">
        <v>573</v>
      </c>
      <c r="M233" s="40">
        <v>65878.5872545694</v>
      </c>
      <c r="N233" s="41">
        <v>0.70224719101123589</v>
      </c>
      <c r="O233" s="48">
        <v>163</v>
      </c>
      <c r="P233" s="49">
        <v>276</v>
      </c>
      <c r="Q233" s="50">
        <v>0.59057971014492749</v>
      </c>
      <c r="R233" s="54">
        <v>116</v>
      </c>
      <c r="S233" s="55">
        <v>1086</v>
      </c>
      <c r="T233" s="56">
        <v>0.10681399631675875</v>
      </c>
      <c r="U233" s="60">
        <v>21101.042650224987</v>
      </c>
      <c r="V233" s="63">
        <v>2732.2735056724264</v>
      </c>
      <c r="W233" s="61">
        <v>1</v>
      </c>
      <c r="X233" s="57"/>
    </row>
    <row r="234" spans="1:24" x14ac:dyDescent="0.2">
      <c r="A234" s="31">
        <v>228</v>
      </c>
      <c r="B234" s="44" t="s">
        <v>224</v>
      </c>
      <c r="C234" s="32">
        <v>1</v>
      </c>
      <c r="D234" s="32">
        <v>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1</v>
      </c>
      <c r="K234" s="39">
        <v>139.52352611324957</v>
      </c>
      <c r="L234" s="40">
        <v>37836</v>
      </c>
      <c r="M234" s="40">
        <v>27139.388116411686</v>
      </c>
      <c r="N234" s="41">
        <v>0.5112359550561798</v>
      </c>
      <c r="O234" s="48">
        <v>46</v>
      </c>
      <c r="P234" s="49">
        <v>33566</v>
      </c>
      <c r="Q234" s="50">
        <v>1.370434368110588E-3</v>
      </c>
      <c r="R234" s="54">
        <v>33524</v>
      </c>
      <c r="S234" s="55">
        <v>82186</v>
      </c>
      <c r="T234" s="56">
        <v>0.40790402258292169</v>
      </c>
      <c r="U234" s="60">
        <v>4984.5597825297154</v>
      </c>
      <c r="V234" s="63">
        <v>2732.2735056724264</v>
      </c>
      <c r="W234" s="61">
        <v>1</v>
      </c>
      <c r="X234" s="57"/>
    </row>
    <row r="235" spans="1:24" x14ac:dyDescent="0.2">
      <c r="A235" s="31">
        <v>229</v>
      </c>
      <c r="B235" s="44" t="s">
        <v>225</v>
      </c>
      <c r="C235" s="32">
        <v>1</v>
      </c>
      <c r="D235" s="32">
        <v>0</v>
      </c>
      <c r="E235" s="32">
        <v>0</v>
      </c>
      <c r="F235" s="32">
        <v>0</v>
      </c>
      <c r="G235" s="32">
        <v>0</v>
      </c>
      <c r="H235" s="32">
        <v>1</v>
      </c>
      <c r="I235" s="32">
        <v>0</v>
      </c>
      <c r="J235" s="32">
        <v>1</v>
      </c>
      <c r="K235" s="39">
        <v>350.25705087075335</v>
      </c>
      <c r="L235" s="40">
        <v>2277</v>
      </c>
      <c r="M235" s="40">
        <v>16713.53833980138</v>
      </c>
      <c r="N235" s="41">
        <v>0.4044943820224719</v>
      </c>
      <c r="O235" s="48">
        <v>391</v>
      </c>
      <c r="P235" s="49">
        <v>2100</v>
      </c>
      <c r="Q235" s="50">
        <v>0.18619047619047618</v>
      </c>
      <c r="R235" s="54">
        <v>1774</v>
      </c>
      <c r="S235" s="55">
        <v>11467</v>
      </c>
      <c r="T235" s="56">
        <v>0.15470480509287521</v>
      </c>
      <c r="U235" s="60">
        <v>6082.9145602854096</v>
      </c>
      <c r="V235" s="63">
        <v>2732.2735056724264</v>
      </c>
      <c r="W235" s="61">
        <v>1</v>
      </c>
      <c r="X235" s="57"/>
    </row>
    <row r="236" spans="1:24" x14ac:dyDescent="0.2">
      <c r="A236" s="31">
        <v>230</v>
      </c>
      <c r="B236" s="44" t="s">
        <v>353</v>
      </c>
      <c r="C236" s="32">
        <v>1</v>
      </c>
      <c r="D236" s="32">
        <v>0</v>
      </c>
      <c r="E236" s="32">
        <v>0</v>
      </c>
      <c r="F236" s="32">
        <v>0</v>
      </c>
      <c r="G236" s="32">
        <v>0</v>
      </c>
      <c r="H236" s="32">
        <v>1</v>
      </c>
      <c r="I236" s="32">
        <v>1</v>
      </c>
      <c r="J236" s="32">
        <v>1</v>
      </c>
      <c r="K236" s="39">
        <v>-38.957073304696522</v>
      </c>
      <c r="L236" s="40">
        <v>4955</v>
      </c>
      <c r="M236" s="40">
        <v>-2742.2569887077425</v>
      </c>
      <c r="N236" s="41">
        <v>0.19662921348314605</v>
      </c>
      <c r="O236" s="48">
        <v>1021</v>
      </c>
      <c r="P236" s="49">
        <v>4747</v>
      </c>
      <c r="Q236" s="50">
        <v>0.21508321044870443</v>
      </c>
      <c r="R236" s="54">
        <v>4112</v>
      </c>
      <c r="S236" s="55">
        <v>7843</v>
      </c>
      <c r="T236" s="56">
        <v>0.52428917506056361</v>
      </c>
      <c r="U236" s="60">
        <v>4961.5345387296411</v>
      </c>
      <c r="V236" s="63">
        <v>2732.2735056724264</v>
      </c>
      <c r="W236" s="61">
        <v>1</v>
      </c>
      <c r="X236" s="57"/>
    </row>
    <row r="237" spans="1:24" x14ac:dyDescent="0.2">
      <c r="A237" s="31">
        <v>231</v>
      </c>
      <c r="B237" s="44" t="s">
        <v>382</v>
      </c>
      <c r="C237" s="32">
        <v>3</v>
      </c>
      <c r="D237" s="32">
        <v>1</v>
      </c>
      <c r="E237" s="32">
        <v>0</v>
      </c>
      <c r="F237" s="32">
        <v>1</v>
      </c>
      <c r="G237" s="32">
        <v>1</v>
      </c>
      <c r="H237" s="32">
        <v>0</v>
      </c>
      <c r="I237" s="32">
        <v>1</v>
      </c>
      <c r="J237" s="32">
        <v>1</v>
      </c>
      <c r="K237" s="39">
        <v>590.07915615030174</v>
      </c>
      <c r="L237" s="40">
        <v>67901</v>
      </c>
      <c r="M237" s="40">
        <v>153761.76627473347</v>
      </c>
      <c r="N237" s="41">
        <v>0.848314606741573</v>
      </c>
      <c r="O237" s="48">
        <v>1059</v>
      </c>
      <c r="P237" s="49">
        <v>65987</v>
      </c>
      <c r="Q237" s="50">
        <v>1.6048615636413233E-2</v>
      </c>
      <c r="R237" s="54">
        <v>65534</v>
      </c>
      <c r="S237" s="55">
        <v>127910</v>
      </c>
      <c r="T237" s="56">
        <v>0.51234461730904546</v>
      </c>
      <c r="U237" s="60">
        <v>5636.7813494628981</v>
      </c>
      <c r="V237" s="63">
        <v>2732.2735056724264</v>
      </c>
      <c r="W237" s="61">
        <v>1</v>
      </c>
      <c r="X237" s="57"/>
    </row>
    <row r="238" spans="1:24" x14ac:dyDescent="0.2">
      <c r="A238" s="31">
        <v>232</v>
      </c>
      <c r="B238" s="44" t="s">
        <v>354</v>
      </c>
      <c r="C238" s="32">
        <v>1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1</v>
      </c>
      <c r="K238" s="39">
        <v>-227.69535583691166</v>
      </c>
      <c r="L238" s="40">
        <v>4173</v>
      </c>
      <c r="M238" s="40">
        <v>-14708.838008688823</v>
      </c>
      <c r="N238" s="41">
        <v>0.1095505617977528</v>
      </c>
      <c r="O238" s="48">
        <v>324</v>
      </c>
      <c r="P238" s="49">
        <v>4103</v>
      </c>
      <c r="Q238" s="50">
        <v>7.8966609797708989E-2</v>
      </c>
      <c r="R238" s="54">
        <v>3856</v>
      </c>
      <c r="S238" s="55">
        <v>8354</v>
      </c>
      <c r="T238" s="56">
        <v>0.46157529327268376</v>
      </c>
      <c r="U238" s="60">
        <v>3540.9189851845526</v>
      </c>
      <c r="V238" s="63">
        <v>2732.2735056724264</v>
      </c>
      <c r="W238" s="61">
        <v>1</v>
      </c>
      <c r="X238" s="57"/>
    </row>
    <row r="239" spans="1:24" x14ac:dyDescent="0.2">
      <c r="A239" s="31">
        <v>233</v>
      </c>
      <c r="B239" s="44" t="s">
        <v>355</v>
      </c>
      <c r="C239" s="32">
        <v>1</v>
      </c>
      <c r="D239" s="32"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1</v>
      </c>
      <c r="K239" s="39">
        <v>-41.880423482375896</v>
      </c>
      <c r="L239" s="40">
        <v>39383</v>
      </c>
      <c r="M239" s="40">
        <v>-8311.2330873390711</v>
      </c>
      <c r="N239" s="41">
        <v>0.14887640449438203</v>
      </c>
      <c r="O239" s="48">
        <v>424</v>
      </c>
      <c r="P239" s="49">
        <v>39062</v>
      </c>
      <c r="Q239" s="50">
        <v>1.0854538938098408E-2</v>
      </c>
      <c r="R239" s="54">
        <v>38776</v>
      </c>
      <c r="S239" s="55">
        <v>88833</v>
      </c>
      <c r="T239" s="56">
        <v>0.43650445217430461</v>
      </c>
      <c r="U239" s="60">
        <v>4202.8006533668768</v>
      </c>
      <c r="V239" s="63">
        <v>2732.2735056724264</v>
      </c>
      <c r="W239" s="61">
        <v>1</v>
      </c>
      <c r="X239" s="57"/>
    </row>
    <row r="240" spans="1:24" x14ac:dyDescent="0.2">
      <c r="A240" s="31">
        <v>234</v>
      </c>
      <c r="B240" s="44" t="s">
        <v>356</v>
      </c>
      <c r="C240" s="32">
        <v>1</v>
      </c>
      <c r="D240" s="32"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1</v>
      </c>
      <c r="J240" s="32">
        <v>1</v>
      </c>
      <c r="K240" s="39">
        <v>125.5173772306858</v>
      </c>
      <c r="L240" s="40">
        <v>55133</v>
      </c>
      <c r="M240" s="40">
        <v>29472.004049133124</v>
      </c>
      <c r="N240" s="41">
        <v>0.5280898876404494</v>
      </c>
      <c r="O240" s="48">
        <v>1268</v>
      </c>
      <c r="P240" s="49">
        <v>54317</v>
      </c>
      <c r="Q240" s="50">
        <v>2.3344440966916433E-2</v>
      </c>
      <c r="R240" s="54">
        <v>53881</v>
      </c>
      <c r="S240" s="55">
        <v>91751</v>
      </c>
      <c r="T240" s="56">
        <v>0.58725245501411427</v>
      </c>
      <c r="U240" s="60">
        <v>4556.1216213698253</v>
      </c>
      <c r="V240" s="63">
        <v>2732.2735056724264</v>
      </c>
      <c r="W240" s="61">
        <v>1</v>
      </c>
      <c r="X240" s="57"/>
    </row>
    <row r="241" spans="1:24" x14ac:dyDescent="0.2">
      <c r="A241" s="31">
        <v>235</v>
      </c>
      <c r="B241" s="44" t="s">
        <v>357</v>
      </c>
      <c r="C241" s="32">
        <v>1</v>
      </c>
      <c r="D241" s="32"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1</v>
      </c>
      <c r="J241" s="32">
        <v>1</v>
      </c>
      <c r="K241" s="39">
        <v>62.542490601507744</v>
      </c>
      <c r="L241" s="40">
        <v>2487</v>
      </c>
      <c r="M241" s="40">
        <v>3118.9834090454688</v>
      </c>
      <c r="N241" s="41">
        <v>0.25280898876404495</v>
      </c>
      <c r="O241" s="48">
        <v>9</v>
      </c>
      <c r="P241" s="49">
        <v>2449</v>
      </c>
      <c r="Q241" s="50">
        <v>3.6749693752552064E-3</v>
      </c>
      <c r="R241" s="54">
        <v>2442</v>
      </c>
      <c r="S241" s="55">
        <v>4780</v>
      </c>
      <c r="T241" s="56">
        <v>0.51087866108786606</v>
      </c>
      <c r="U241" s="60">
        <v>3846.4353948899243</v>
      </c>
      <c r="V241" s="63">
        <v>2732.2735056724264</v>
      </c>
      <c r="W241" s="61">
        <v>1</v>
      </c>
      <c r="X241" s="57"/>
    </row>
    <row r="242" spans="1:24" x14ac:dyDescent="0.2">
      <c r="A242" s="31">
        <v>236</v>
      </c>
      <c r="B242" s="44" t="s">
        <v>226</v>
      </c>
      <c r="C242" s="32">
        <v>1</v>
      </c>
      <c r="D242" s="32">
        <v>0</v>
      </c>
      <c r="E242" s="32">
        <v>0</v>
      </c>
      <c r="F242" s="32">
        <v>0</v>
      </c>
      <c r="G242" s="32">
        <v>0</v>
      </c>
      <c r="H242" s="32">
        <v>1</v>
      </c>
      <c r="I242" s="32">
        <v>0</v>
      </c>
      <c r="J242" s="32">
        <v>1</v>
      </c>
      <c r="K242" s="39">
        <v>1609.4224579557535</v>
      </c>
      <c r="L242" s="40">
        <v>1972</v>
      </c>
      <c r="M242" s="40">
        <v>71469.955633090009</v>
      </c>
      <c r="N242" s="41">
        <v>0.7162921348314607</v>
      </c>
      <c r="O242" s="48">
        <v>333</v>
      </c>
      <c r="P242" s="49">
        <v>1750</v>
      </c>
      <c r="Q242" s="50">
        <v>0.19028571428571428</v>
      </c>
      <c r="R242" s="54">
        <v>1542</v>
      </c>
      <c r="S242" s="55">
        <v>3441</v>
      </c>
      <c r="T242" s="56">
        <v>0.44812554489973844</v>
      </c>
      <c r="U242" s="60">
        <v>8296.4907733527089</v>
      </c>
      <c r="V242" s="63">
        <v>2732.2735056724264</v>
      </c>
      <c r="W242" s="61">
        <v>1</v>
      </c>
      <c r="X242" s="57"/>
    </row>
    <row r="243" spans="1:24" x14ac:dyDescent="0.2">
      <c r="A243" s="31">
        <v>237</v>
      </c>
      <c r="B243" s="44" t="s">
        <v>227</v>
      </c>
      <c r="C243" s="32">
        <v>1</v>
      </c>
      <c r="D243" s="32">
        <v>0</v>
      </c>
      <c r="E243" s="32">
        <v>0</v>
      </c>
      <c r="F243" s="32">
        <v>0</v>
      </c>
      <c r="G243" s="32">
        <v>0</v>
      </c>
      <c r="H243" s="32">
        <v>0</v>
      </c>
      <c r="I243" s="32">
        <v>1</v>
      </c>
      <c r="J243" s="32">
        <v>1</v>
      </c>
      <c r="K243" s="39">
        <v>-1.2737521790055117</v>
      </c>
      <c r="L243" s="40">
        <v>127293</v>
      </c>
      <c r="M243" s="40">
        <v>-454.45114389664093</v>
      </c>
      <c r="N243" s="41">
        <v>0.22191011235955055</v>
      </c>
      <c r="O243" s="48">
        <v>2541</v>
      </c>
      <c r="P243" s="49">
        <v>126428</v>
      </c>
      <c r="Q243" s="50">
        <v>2.0098395924953334E-2</v>
      </c>
      <c r="R243" s="54">
        <v>126010</v>
      </c>
      <c r="S243" s="55">
        <v>180011</v>
      </c>
      <c r="T243" s="56">
        <v>0.70001277699696129</v>
      </c>
      <c r="U243" s="60">
        <v>3797.2372129748064</v>
      </c>
      <c r="V243" s="63">
        <v>2732.2735056724264</v>
      </c>
      <c r="W243" s="61">
        <v>1</v>
      </c>
      <c r="X243" s="57"/>
    </row>
    <row r="244" spans="1:24" x14ac:dyDescent="0.2">
      <c r="A244" s="31">
        <v>238</v>
      </c>
      <c r="B244" s="44" t="s">
        <v>228</v>
      </c>
      <c r="C244" s="32">
        <v>1</v>
      </c>
      <c r="D244" s="32">
        <v>0</v>
      </c>
      <c r="E244" s="32">
        <v>0</v>
      </c>
      <c r="F244" s="32">
        <v>0</v>
      </c>
      <c r="G244" s="32">
        <v>0</v>
      </c>
      <c r="H244" s="32">
        <v>0</v>
      </c>
      <c r="I244" s="32">
        <v>1</v>
      </c>
      <c r="J244" s="32">
        <v>1</v>
      </c>
      <c r="K244" s="39">
        <v>-12.928000582438996</v>
      </c>
      <c r="L244" s="40">
        <v>185110</v>
      </c>
      <c r="M244" s="40">
        <v>-5562.1961919651849</v>
      </c>
      <c r="N244" s="41">
        <v>0.16292134831460675</v>
      </c>
      <c r="O244" s="48">
        <v>11944</v>
      </c>
      <c r="P244" s="49">
        <v>183380</v>
      </c>
      <c r="Q244" s="50">
        <v>6.5132511724288369E-2</v>
      </c>
      <c r="R244" s="54">
        <v>180467</v>
      </c>
      <c r="S244" s="55">
        <v>343280</v>
      </c>
      <c r="T244" s="56">
        <v>0.5257137030995106</v>
      </c>
      <c r="U244" s="60">
        <v>4332.4170922084895</v>
      </c>
      <c r="V244" s="63">
        <v>2732.2735056724264</v>
      </c>
      <c r="W244" s="61">
        <v>1</v>
      </c>
      <c r="X244" s="57"/>
    </row>
    <row r="245" spans="1:24" ht="25.5" x14ac:dyDescent="0.2">
      <c r="A245" s="31">
        <v>239</v>
      </c>
      <c r="B245" s="44" t="s">
        <v>229</v>
      </c>
      <c r="C245" s="32">
        <v>1</v>
      </c>
      <c r="D245" s="32">
        <v>0</v>
      </c>
      <c r="E245" s="32">
        <v>0</v>
      </c>
      <c r="F245" s="32">
        <v>0</v>
      </c>
      <c r="G245" s="32">
        <v>0</v>
      </c>
      <c r="H245" s="32">
        <v>0</v>
      </c>
      <c r="I245" s="32">
        <v>1</v>
      </c>
      <c r="J245" s="32">
        <v>1</v>
      </c>
      <c r="K245" s="39">
        <v>36.042421462570125</v>
      </c>
      <c r="L245" s="40">
        <v>39644</v>
      </c>
      <c r="M245" s="40">
        <v>7176.3348450195781</v>
      </c>
      <c r="N245" s="41">
        <v>0.31741573033707865</v>
      </c>
      <c r="O245" s="48">
        <v>390</v>
      </c>
      <c r="P245" s="49">
        <v>39120</v>
      </c>
      <c r="Q245" s="50">
        <v>9.9693251533742328E-3</v>
      </c>
      <c r="R245" s="54">
        <v>38905</v>
      </c>
      <c r="S245" s="55">
        <v>70743</v>
      </c>
      <c r="T245" s="56">
        <v>0.5499484047891664</v>
      </c>
      <c r="U245" s="60">
        <v>4019.902454571255</v>
      </c>
      <c r="V245" s="63">
        <v>2732.2735056724264</v>
      </c>
      <c r="W245" s="61">
        <v>1</v>
      </c>
      <c r="X245" s="57"/>
    </row>
    <row r="246" spans="1:24" x14ac:dyDescent="0.2">
      <c r="A246" s="31">
        <v>240</v>
      </c>
      <c r="B246" s="44" t="s">
        <v>230</v>
      </c>
      <c r="C246" s="32">
        <v>1</v>
      </c>
      <c r="D246" s="32">
        <v>0</v>
      </c>
      <c r="E246" s="32">
        <v>0</v>
      </c>
      <c r="F246" s="32">
        <v>0</v>
      </c>
      <c r="G246" s="32">
        <v>0</v>
      </c>
      <c r="H246" s="32">
        <v>0</v>
      </c>
      <c r="I246" s="32">
        <v>0</v>
      </c>
      <c r="J246" s="32">
        <v>1</v>
      </c>
      <c r="K246" s="39">
        <v>318.74418067969856</v>
      </c>
      <c r="L246" s="40">
        <v>4082</v>
      </c>
      <c r="M246" s="40">
        <v>20364.735077861864</v>
      </c>
      <c r="N246" s="41">
        <v>0.4382022471910112</v>
      </c>
      <c r="O246" s="48">
        <v>211</v>
      </c>
      <c r="P246" s="49">
        <v>3947</v>
      </c>
      <c r="Q246" s="50">
        <v>5.3458322776792501E-2</v>
      </c>
      <c r="R246" s="54">
        <v>3845</v>
      </c>
      <c r="S246" s="55">
        <v>8840</v>
      </c>
      <c r="T246" s="56">
        <v>0.43495475113122173</v>
      </c>
      <c r="U246" s="60">
        <v>4189.4797461785938</v>
      </c>
      <c r="V246" s="63">
        <v>2732.2735056724264</v>
      </c>
      <c r="W246" s="61">
        <v>1</v>
      </c>
      <c r="X246" s="57"/>
    </row>
    <row r="247" spans="1:24" x14ac:dyDescent="0.2">
      <c r="A247" s="31">
        <v>241</v>
      </c>
      <c r="B247" s="44" t="s">
        <v>231</v>
      </c>
      <c r="C247" s="32">
        <v>1</v>
      </c>
      <c r="D247" s="32">
        <v>0</v>
      </c>
      <c r="E247" s="32">
        <v>0</v>
      </c>
      <c r="F247" s="32">
        <v>0</v>
      </c>
      <c r="G247" s="32">
        <v>0</v>
      </c>
      <c r="H247" s="32">
        <v>0</v>
      </c>
      <c r="I247" s="32">
        <v>0</v>
      </c>
      <c r="J247" s="32">
        <v>1</v>
      </c>
      <c r="K247" s="39">
        <v>6.6257491710145775</v>
      </c>
      <c r="L247" s="40">
        <v>333880</v>
      </c>
      <c r="M247" s="40">
        <v>3828.5135924449396</v>
      </c>
      <c r="N247" s="41">
        <v>0.27247191011235955</v>
      </c>
      <c r="O247" s="48">
        <v>3830</v>
      </c>
      <c r="P247" s="49">
        <v>328268</v>
      </c>
      <c r="Q247" s="50">
        <v>1.1667296233565258E-2</v>
      </c>
      <c r="R247" s="54">
        <v>327171</v>
      </c>
      <c r="S247" s="55">
        <v>884193</v>
      </c>
      <c r="T247" s="56">
        <v>0.37002215579630238</v>
      </c>
      <c r="U247" s="60">
        <v>3358.353097062693</v>
      </c>
      <c r="V247" s="63">
        <v>2732.2735056724264</v>
      </c>
      <c r="W247" s="61">
        <v>1</v>
      </c>
      <c r="X247" s="57"/>
    </row>
    <row r="248" spans="1:24" x14ac:dyDescent="0.2">
      <c r="A248" s="31">
        <v>242</v>
      </c>
      <c r="B248" s="44" t="s">
        <v>232</v>
      </c>
      <c r="C248" s="32">
        <v>1</v>
      </c>
      <c r="D248" s="32">
        <v>0</v>
      </c>
      <c r="E248" s="32">
        <v>0</v>
      </c>
      <c r="F248" s="32">
        <v>0</v>
      </c>
      <c r="G248" s="32">
        <v>0</v>
      </c>
      <c r="H248" s="32">
        <v>0</v>
      </c>
      <c r="I248" s="32">
        <v>0</v>
      </c>
      <c r="J248" s="32">
        <v>1</v>
      </c>
      <c r="K248" s="39">
        <v>49.770909379968799</v>
      </c>
      <c r="L248" s="40">
        <v>330548</v>
      </c>
      <c r="M248" s="40">
        <v>28614.940212455993</v>
      </c>
      <c r="N248" s="41">
        <v>0.52247191011235949</v>
      </c>
      <c r="O248" s="48">
        <v>92</v>
      </c>
      <c r="P248" s="49">
        <v>329983</v>
      </c>
      <c r="Q248" s="50">
        <v>2.7880224132758355E-4</v>
      </c>
      <c r="R248" s="54">
        <v>329960</v>
      </c>
      <c r="S248" s="55">
        <v>896029</v>
      </c>
      <c r="T248" s="56">
        <v>0.368247009862404</v>
      </c>
      <c r="U248" s="60">
        <v>3234.7107467053779</v>
      </c>
      <c r="V248" s="63">
        <v>2732.2735056724264</v>
      </c>
      <c r="W248" s="61">
        <v>1</v>
      </c>
      <c r="X248" s="57"/>
    </row>
    <row r="249" spans="1:24" x14ac:dyDescent="0.2">
      <c r="A249" s="31">
        <v>243</v>
      </c>
      <c r="B249" s="44" t="s">
        <v>233</v>
      </c>
      <c r="C249" s="32">
        <v>1</v>
      </c>
      <c r="D249" s="32">
        <v>0</v>
      </c>
      <c r="E249" s="32">
        <v>0</v>
      </c>
      <c r="F249" s="32">
        <v>0</v>
      </c>
      <c r="G249" s="32">
        <v>0</v>
      </c>
      <c r="H249" s="32">
        <v>0</v>
      </c>
      <c r="I249" s="32">
        <v>0</v>
      </c>
      <c r="J249" s="32">
        <v>1</v>
      </c>
      <c r="K249" s="39">
        <v>-34.397097780966362</v>
      </c>
      <c r="L249" s="40">
        <v>7560</v>
      </c>
      <c r="M249" s="40">
        <v>-2990.7678175170017</v>
      </c>
      <c r="N249" s="41">
        <v>0.19382022471910113</v>
      </c>
      <c r="O249" s="48">
        <v>165</v>
      </c>
      <c r="P249" s="49">
        <v>7443</v>
      </c>
      <c r="Q249" s="50">
        <v>2.2168480451430876E-2</v>
      </c>
      <c r="R249" s="54">
        <v>7339</v>
      </c>
      <c r="S249" s="55">
        <v>18229</v>
      </c>
      <c r="T249" s="56">
        <v>0.40260025234516428</v>
      </c>
      <c r="U249" s="60">
        <v>3422.5803049213196</v>
      </c>
      <c r="V249" s="63">
        <v>2732.2735056724264</v>
      </c>
      <c r="W249" s="61">
        <v>1</v>
      </c>
      <c r="X249" s="57"/>
    </row>
    <row r="250" spans="1:24" x14ac:dyDescent="0.2">
      <c r="A250" s="31">
        <v>244</v>
      </c>
      <c r="B250" s="44" t="s">
        <v>234</v>
      </c>
      <c r="C250" s="32">
        <v>1</v>
      </c>
      <c r="D250" s="32">
        <v>0</v>
      </c>
      <c r="E250" s="32">
        <v>0</v>
      </c>
      <c r="F250" s="32">
        <v>0</v>
      </c>
      <c r="G250" s="32">
        <v>0</v>
      </c>
      <c r="H250" s="32">
        <v>1</v>
      </c>
      <c r="I250" s="32">
        <v>0</v>
      </c>
      <c r="J250" s="32">
        <v>1</v>
      </c>
      <c r="K250" s="39">
        <v>-104.33881261644235</v>
      </c>
      <c r="L250" s="40">
        <v>2151</v>
      </c>
      <c r="M250" s="40">
        <v>-4839.1166959443863</v>
      </c>
      <c r="N250" s="41">
        <v>0.1741573033707865</v>
      </c>
      <c r="O250" s="48">
        <v>247</v>
      </c>
      <c r="P250" s="49">
        <v>1786</v>
      </c>
      <c r="Q250" s="50">
        <v>0.13829787234042554</v>
      </c>
      <c r="R250" s="54">
        <v>1558</v>
      </c>
      <c r="S250" s="55">
        <v>20140</v>
      </c>
      <c r="T250" s="56">
        <v>7.7358490566037733E-2</v>
      </c>
      <c r="U250" s="60">
        <v>4419.8104490141068</v>
      </c>
      <c r="V250" s="63">
        <v>2732.2735056724264</v>
      </c>
      <c r="W250" s="61">
        <v>1</v>
      </c>
      <c r="X250" s="57"/>
    </row>
    <row r="251" spans="1:24" x14ac:dyDescent="0.2">
      <c r="A251" s="31">
        <v>245</v>
      </c>
      <c r="B251" s="44" t="s">
        <v>235</v>
      </c>
      <c r="C251" s="32">
        <v>1</v>
      </c>
      <c r="D251" s="32">
        <v>0</v>
      </c>
      <c r="E251" s="32">
        <v>0</v>
      </c>
      <c r="F251" s="32">
        <v>0</v>
      </c>
      <c r="G251" s="32">
        <v>0</v>
      </c>
      <c r="H251" s="32">
        <v>1</v>
      </c>
      <c r="I251" s="32">
        <v>0</v>
      </c>
      <c r="J251" s="32">
        <v>1</v>
      </c>
      <c r="K251" s="39">
        <v>654.22833751861162</v>
      </c>
      <c r="L251" s="40">
        <v>2982</v>
      </c>
      <c r="M251" s="40">
        <v>35725.89939973627</v>
      </c>
      <c r="N251" s="41">
        <v>0.5646067415730337</v>
      </c>
      <c r="O251" s="48">
        <v>735</v>
      </c>
      <c r="P251" s="49">
        <v>2726</v>
      </c>
      <c r="Q251" s="50">
        <v>0.26962582538517976</v>
      </c>
      <c r="R251" s="54">
        <v>2198</v>
      </c>
      <c r="S251" s="55">
        <v>7073</v>
      </c>
      <c r="T251" s="56">
        <v>0.31075922522267779</v>
      </c>
      <c r="U251" s="60">
        <v>4990.6952349911253</v>
      </c>
      <c r="V251" s="63">
        <v>2732.2735056724264</v>
      </c>
      <c r="W251" s="61">
        <v>1</v>
      </c>
      <c r="X251" s="57"/>
    </row>
    <row r="252" spans="1:24" x14ac:dyDescent="0.2">
      <c r="A252" s="31">
        <v>246</v>
      </c>
      <c r="B252" s="44" t="s">
        <v>358</v>
      </c>
      <c r="C252" s="32">
        <v>1</v>
      </c>
      <c r="D252" s="32">
        <v>0</v>
      </c>
      <c r="E252" s="32">
        <v>0</v>
      </c>
      <c r="F252" s="32">
        <v>0</v>
      </c>
      <c r="G252" s="32">
        <v>0</v>
      </c>
      <c r="H252" s="32">
        <v>0</v>
      </c>
      <c r="I252" s="32">
        <v>1</v>
      </c>
      <c r="J252" s="32">
        <v>1</v>
      </c>
      <c r="K252" s="39">
        <v>-187.08168835549139</v>
      </c>
      <c r="L252" s="40">
        <v>5460</v>
      </c>
      <c r="M252" s="40">
        <v>-13823.805095702088</v>
      </c>
      <c r="N252" s="41">
        <v>0.11235955056179775</v>
      </c>
      <c r="O252" s="48">
        <v>392</v>
      </c>
      <c r="P252" s="49">
        <v>5316</v>
      </c>
      <c r="Q252" s="50">
        <v>7.3739653875094055E-2</v>
      </c>
      <c r="R252" s="54">
        <v>5067</v>
      </c>
      <c r="S252" s="55">
        <v>7763</v>
      </c>
      <c r="T252" s="56">
        <v>0.65271158057452017</v>
      </c>
      <c r="U252" s="60">
        <v>3532.1170725571233</v>
      </c>
      <c r="V252" s="63">
        <v>2732.2735056724264</v>
      </c>
      <c r="W252" s="61">
        <v>1</v>
      </c>
      <c r="X252" s="57"/>
    </row>
    <row r="253" spans="1:24" x14ac:dyDescent="0.2">
      <c r="A253" s="31">
        <v>247</v>
      </c>
      <c r="B253" s="44" t="s">
        <v>236</v>
      </c>
      <c r="C253" s="32">
        <v>1</v>
      </c>
      <c r="D253" s="32">
        <v>0</v>
      </c>
      <c r="E253" s="32">
        <v>0</v>
      </c>
      <c r="F253" s="32">
        <v>0</v>
      </c>
      <c r="G253" s="32">
        <v>0</v>
      </c>
      <c r="H253" s="32">
        <v>1</v>
      </c>
      <c r="I253" s="32">
        <v>0</v>
      </c>
      <c r="J253" s="32">
        <v>1</v>
      </c>
      <c r="K253" s="39">
        <v>196.59965781861658</v>
      </c>
      <c r="L253" s="40">
        <v>14497</v>
      </c>
      <c r="M253" s="40">
        <v>23671.284604186465</v>
      </c>
      <c r="N253" s="41">
        <v>0.4634831460674157</v>
      </c>
      <c r="O253" s="48">
        <v>1463</v>
      </c>
      <c r="P253" s="49">
        <v>13386</v>
      </c>
      <c r="Q253" s="50">
        <v>0.10929329149858061</v>
      </c>
      <c r="R253" s="54">
        <v>12403</v>
      </c>
      <c r="S253" s="55">
        <v>44077</v>
      </c>
      <c r="T253" s="56">
        <v>0.28139392426889309</v>
      </c>
      <c r="U253" s="60">
        <v>5233.2403230736691</v>
      </c>
      <c r="V253" s="63">
        <v>2732.2735056724264</v>
      </c>
      <c r="W253" s="61">
        <v>1</v>
      </c>
      <c r="X253" s="57"/>
    </row>
    <row r="254" spans="1:24" x14ac:dyDescent="0.2">
      <c r="A254" s="31">
        <v>248</v>
      </c>
      <c r="B254" s="44" t="s">
        <v>237</v>
      </c>
      <c r="C254" s="32">
        <v>1</v>
      </c>
      <c r="D254" s="32">
        <v>0</v>
      </c>
      <c r="E254" s="32">
        <v>0</v>
      </c>
      <c r="F254" s="32">
        <v>0</v>
      </c>
      <c r="G254" s="32">
        <v>0</v>
      </c>
      <c r="H254" s="32">
        <v>0</v>
      </c>
      <c r="I254" s="32">
        <v>0</v>
      </c>
      <c r="J254" s="32">
        <v>1</v>
      </c>
      <c r="K254" s="39">
        <v>-25.225556802632795</v>
      </c>
      <c r="L254" s="40">
        <v>111076</v>
      </c>
      <c r="M254" s="40">
        <v>-8407.1902832476062</v>
      </c>
      <c r="N254" s="41">
        <v>0.14606741573033707</v>
      </c>
      <c r="O254" s="48">
        <v>1489</v>
      </c>
      <c r="P254" s="49">
        <v>104775</v>
      </c>
      <c r="Q254" s="50">
        <v>1.4211405392507755E-2</v>
      </c>
      <c r="R254" s="54">
        <v>104032</v>
      </c>
      <c r="S254" s="55">
        <v>244973</v>
      </c>
      <c r="T254" s="56">
        <v>0.42466720822294701</v>
      </c>
      <c r="U254" s="60">
        <v>4475.6935707977091</v>
      </c>
      <c r="V254" s="63">
        <v>2732.2735056724264</v>
      </c>
      <c r="W254" s="61">
        <v>1</v>
      </c>
      <c r="X254" s="57"/>
    </row>
    <row r="255" spans="1:24" x14ac:dyDescent="0.2">
      <c r="A255" s="31">
        <v>249</v>
      </c>
      <c r="B255" s="44" t="s">
        <v>238</v>
      </c>
      <c r="C255" s="32">
        <v>1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1</v>
      </c>
      <c r="K255" s="39">
        <v>-62.875893151433758</v>
      </c>
      <c r="L255" s="40">
        <v>140972</v>
      </c>
      <c r="M255" s="40">
        <v>-23607.532588137077</v>
      </c>
      <c r="N255" s="41">
        <v>6.741573033707865E-2</v>
      </c>
      <c r="O255" s="48">
        <v>1405</v>
      </c>
      <c r="P255" s="49">
        <v>139223</v>
      </c>
      <c r="Q255" s="50">
        <v>1.0091723350308498E-2</v>
      </c>
      <c r="R255" s="54">
        <v>138530</v>
      </c>
      <c r="S255" s="55">
        <v>447916</v>
      </c>
      <c r="T255" s="56">
        <v>0.30927673938863537</v>
      </c>
      <c r="U255" s="60">
        <v>3081.0277714361441</v>
      </c>
      <c r="V255" s="63">
        <v>2732.2735056724264</v>
      </c>
      <c r="W255" s="61">
        <v>1</v>
      </c>
      <c r="X255" s="57"/>
    </row>
    <row r="256" spans="1:24" x14ac:dyDescent="0.2">
      <c r="A256" s="31">
        <v>250</v>
      </c>
      <c r="B256" s="44" t="s">
        <v>359</v>
      </c>
      <c r="C256" s="32">
        <v>0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9">
        <v>54.098051142493127</v>
      </c>
      <c r="L256" s="40">
        <v>55391</v>
      </c>
      <c r="M256" s="40">
        <v>12732.134652940123</v>
      </c>
      <c r="N256" s="41">
        <v>0.37640449438202245</v>
      </c>
      <c r="O256" s="48">
        <v>2777</v>
      </c>
      <c r="P256" s="49">
        <v>53636</v>
      </c>
      <c r="Q256" s="50">
        <v>5.177492728764263E-2</v>
      </c>
      <c r="R256" s="54">
        <v>52598</v>
      </c>
      <c r="S256" s="55">
        <v>236826</v>
      </c>
      <c r="T256" s="56">
        <v>0.22209554694163647</v>
      </c>
      <c r="U256" s="60">
        <v>2014.8937381093783</v>
      </c>
      <c r="V256" s="63">
        <v>2732.2735056724264</v>
      </c>
      <c r="W256" s="61">
        <v>0</v>
      </c>
      <c r="X256" s="57"/>
    </row>
    <row r="257" spans="1:24" x14ac:dyDescent="0.2">
      <c r="A257" s="31">
        <v>251</v>
      </c>
      <c r="B257" s="44" t="s">
        <v>360</v>
      </c>
      <c r="C257" s="32">
        <v>1</v>
      </c>
      <c r="D257" s="32">
        <v>0</v>
      </c>
      <c r="E257" s="32">
        <v>0</v>
      </c>
      <c r="F257" s="32">
        <v>0</v>
      </c>
      <c r="G257" s="32">
        <v>0</v>
      </c>
      <c r="H257" s="32">
        <v>1</v>
      </c>
      <c r="I257" s="32">
        <v>0</v>
      </c>
      <c r="J257" s="32">
        <v>1</v>
      </c>
      <c r="K257" s="39">
        <v>410.77152478949148</v>
      </c>
      <c r="L257" s="40">
        <v>3835</v>
      </c>
      <c r="M257" s="40">
        <v>25438.003003207315</v>
      </c>
      <c r="N257" s="41">
        <v>0.4943820224719101</v>
      </c>
      <c r="O257" s="48">
        <v>637</v>
      </c>
      <c r="P257" s="49">
        <v>3685</v>
      </c>
      <c r="Q257" s="50">
        <v>0.1728629579375848</v>
      </c>
      <c r="R257" s="54">
        <v>3232</v>
      </c>
      <c r="S257" s="55">
        <v>8174</v>
      </c>
      <c r="T257" s="56">
        <v>0.39540004893564962</v>
      </c>
      <c r="U257" s="60">
        <v>3607.8324342119795</v>
      </c>
      <c r="V257" s="63">
        <v>2732.2735056724264</v>
      </c>
      <c r="W257" s="61">
        <v>1</v>
      </c>
      <c r="X257" s="57"/>
    </row>
    <row r="258" spans="1:24" x14ac:dyDescent="0.2">
      <c r="A258" s="31">
        <v>252</v>
      </c>
      <c r="B258" s="44" t="s">
        <v>239</v>
      </c>
      <c r="C258" s="32">
        <v>1</v>
      </c>
      <c r="D258" s="32">
        <v>0</v>
      </c>
      <c r="E258" s="32">
        <v>0</v>
      </c>
      <c r="F258" s="32">
        <v>0</v>
      </c>
      <c r="G258" s="32">
        <v>0</v>
      </c>
      <c r="H258" s="32">
        <v>1</v>
      </c>
      <c r="I258" s="32">
        <v>0</v>
      </c>
      <c r="J258" s="32">
        <v>1</v>
      </c>
      <c r="K258" s="39">
        <v>-166.21442018734081</v>
      </c>
      <c r="L258" s="40">
        <v>26829</v>
      </c>
      <c r="M258" s="40">
        <v>-27225.191404047106</v>
      </c>
      <c r="N258" s="41">
        <v>5.8988764044943819E-2</v>
      </c>
      <c r="O258" s="48">
        <v>3016</v>
      </c>
      <c r="P258" s="49">
        <v>25041</v>
      </c>
      <c r="Q258" s="50">
        <v>0.12044247434207898</v>
      </c>
      <c r="R258" s="54">
        <v>22573</v>
      </c>
      <c r="S258" s="55">
        <v>57231</v>
      </c>
      <c r="T258" s="56">
        <v>0.39441910852510004</v>
      </c>
      <c r="U258" s="60">
        <v>4360.1259000858136</v>
      </c>
      <c r="V258" s="63">
        <v>2732.2735056724264</v>
      </c>
      <c r="W258" s="61">
        <v>1</v>
      </c>
      <c r="X258" s="57"/>
    </row>
    <row r="259" spans="1:24" x14ac:dyDescent="0.2">
      <c r="A259" s="31">
        <v>253</v>
      </c>
      <c r="B259" s="44" t="s">
        <v>240</v>
      </c>
      <c r="C259" s="32">
        <v>0</v>
      </c>
      <c r="D259" s="32">
        <v>0</v>
      </c>
      <c r="E259" s="32">
        <v>0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9">
        <v>52.665997044143303</v>
      </c>
      <c r="L259" s="40">
        <v>355043</v>
      </c>
      <c r="M259" s="40">
        <v>31381.289668584173</v>
      </c>
      <c r="N259" s="41">
        <v>0.547752808988764</v>
      </c>
      <c r="O259" s="48">
        <v>4573</v>
      </c>
      <c r="P259" s="49">
        <v>351220</v>
      </c>
      <c r="Q259" s="50">
        <v>1.3020329138431753E-2</v>
      </c>
      <c r="R259" s="54">
        <v>348679</v>
      </c>
      <c r="S259" s="55">
        <v>1142132</v>
      </c>
      <c r="T259" s="56">
        <v>0.30528783012821636</v>
      </c>
      <c r="U259" s="60">
        <v>1537.8814376782248</v>
      </c>
      <c r="V259" s="63">
        <v>2732.2735056724264</v>
      </c>
      <c r="W259" s="61">
        <v>0</v>
      </c>
      <c r="X259" s="57"/>
    </row>
    <row r="260" spans="1:24" x14ac:dyDescent="0.2">
      <c r="A260" s="31">
        <v>254</v>
      </c>
      <c r="B260" s="44" t="s">
        <v>241</v>
      </c>
      <c r="C260" s="32">
        <v>0</v>
      </c>
      <c r="D260" s="32">
        <v>0</v>
      </c>
      <c r="E260" s="32">
        <v>0</v>
      </c>
      <c r="F260" s="32">
        <v>0</v>
      </c>
      <c r="G260" s="32">
        <v>0</v>
      </c>
      <c r="H260" s="32">
        <v>1</v>
      </c>
      <c r="I260" s="32">
        <v>0</v>
      </c>
      <c r="J260" s="32">
        <v>0</v>
      </c>
      <c r="K260" s="39">
        <v>36.633538557020714</v>
      </c>
      <c r="L260" s="40">
        <v>94037</v>
      </c>
      <c r="M260" s="40">
        <v>11233.840502475845</v>
      </c>
      <c r="N260" s="41">
        <v>0.35674157303370785</v>
      </c>
      <c r="O260" s="48">
        <v>14875</v>
      </c>
      <c r="P260" s="49">
        <v>90902</v>
      </c>
      <c r="Q260" s="50">
        <v>0.16363776374557215</v>
      </c>
      <c r="R260" s="54">
        <v>83573</v>
      </c>
      <c r="S260" s="55">
        <v>283698</v>
      </c>
      <c r="T260" s="56">
        <v>0.29458438198365866</v>
      </c>
      <c r="U260" s="60">
        <v>2691.4075284889514</v>
      </c>
      <c r="V260" s="63">
        <v>2732.2735056724264</v>
      </c>
      <c r="W260" s="61">
        <v>0</v>
      </c>
      <c r="X260" s="57"/>
    </row>
    <row r="261" spans="1:24" x14ac:dyDescent="0.2">
      <c r="A261" s="31">
        <v>255</v>
      </c>
      <c r="B261" s="44" t="s">
        <v>242</v>
      </c>
      <c r="C261" s="32">
        <v>0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1</v>
      </c>
      <c r="J261" s="32">
        <v>0</v>
      </c>
      <c r="K261" s="39">
        <v>-38.790569162341029</v>
      </c>
      <c r="L261" s="40">
        <v>186764</v>
      </c>
      <c r="M261" s="40">
        <v>-16763.810208662959</v>
      </c>
      <c r="N261" s="41">
        <v>9.269662921348315E-2</v>
      </c>
      <c r="O261" s="48">
        <v>256</v>
      </c>
      <c r="P261" s="49">
        <v>185022</v>
      </c>
      <c r="Q261" s="50">
        <v>1.3836192452789397E-3</v>
      </c>
      <c r="R261" s="54">
        <v>184882</v>
      </c>
      <c r="S261" s="55">
        <v>309728</v>
      </c>
      <c r="T261" s="56">
        <v>0.59691729517512138</v>
      </c>
      <c r="U261" s="60">
        <v>1866.9358009777113</v>
      </c>
      <c r="V261" s="63">
        <v>2732.2735056724264</v>
      </c>
      <c r="W261" s="61">
        <v>0</v>
      </c>
      <c r="X261" s="57"/>
    </row>
    <row r="262" spans="1:24" x14ac:dyDescent="0.2">
      <c r="A262" s="31">
        <v>256</v>
      </c>
      <c r="B262" s="44" t="s">
        <v>243</v>
      </c>
      <c r="C262" s="32">
        <v>1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1</v>
      </c>
      <c r="K262" s="39">
        <v>54.282996366206611</v>
      </c>
      <c r="L262" s="40">
        <v>42700</v>
      </c>
      <c r="M262" s="40">
        <v>11217.026600435462</v>
      </c>
      <c r="N262" s="41">
        <v>0.3539325842696629</v>
      </c>
      <c r="O262" s="48">
        <v>3096</v>
      </c>
      <c r="P262" s="49">
        <v>41381</v>
      </c>
      <c r="Q262" s="50">
        <v>7.4816944974746863E-2</v>
      </c>
      <c r="R262" s="54">
        <v>39942</v>
      </c>
      <c r="S262" s="55">
        <v>169156</v>
      </c>
      <c r="T262" s="56">
        <v>0.23612523351226086</v>
      </c>
      <c r="U262" s="60">
        <v>2751.4771654629862</v>
      </c>
      <c r="V262" s="63">
        <v>2732.2735056724264</v>
      </c>
      <c r="W262" s="61">
        <v>1</v>
      </c>
      <c r="X262" s="57"/>
    </row>
    <row r="263" spans="1:24" ht="25.5" x14ac:dyDescent="0.2">
      <c r="A263" s="31">
        <v>257</v>
      </c>
      <c r="B263" s="44" t="s">
        <v>244</v>
      </c>
      <c r="C263" s="32">
        <v>1</v>
      </c>
      <c r="D263" s="32">
        <v>0</v>
      </c>
      <c r="E263" s="32">
        <v>0</v>
      </c>
      <c r="F263" s="32">
        <v>0</v>
      </c>
      <c r="G263" s="32">
        <v>0</v>
      </c>
      <c r="H263" s="32">
        <v>1</v>
      </c>
      <c r="I263" s="32">
        <v>0</v>
      </c>
      <c r="J263" s="32">
        <v>1</v>
      </c>
      <c r="K263" s="39">
        <v>243.98793196439604</v>
      </c>
      <c r="L263" s="40">
        <v>17437</v>
      </c>
      <c r="M263" s="40">
        <v>32218.419336384424</v>
      </c>
      <c r="N263" s="41">
        <v>0.5561797752808989</v>
      </c>
      <c r="O263" s="48">
        <v>2574</v>
      </c>
      <c r="P263" s="49">
        <v>15811</v>
      </c>
      <c r="Q263" s="50">
        <v>0.16279805198912151</v>
      </c>
      <c r="R263" s="54">
        <v>13485</v>
      </c>
      <c r="S263" s="55">
        <v>72563</v>
      </c>
      <c r="T263" s="56">
        <v>0.18583851274065294</v>
      </c>
      <c r="U263" s="60">
        <v>4385.2003059210519</v>
      </c>
      <c r="V263" s="63">
        <v>2732.2735056724264</v>
      </c>
      <c r="W263" s="61">
        <v>1</v>
      </c>
      <c r="X263" s="57"/>
    </row>
    <row r="264" spans="1:24" x14ac:dyDescent="0.2">
      <c r="A264" s="31">
        <v>258</v>
      </c>
      <c r="B264" s="44" t="s">
        <v>245</v>
      </c>
      <c r="C264" s="32">
        <v>1</v>
      </c>
      <c r="D264" s="32">
        <v>0</v>
      </c>
      <c r="E264" s="32">
        <v>0</v>
      </c>
      <c r="F264" s="32">
        <v>0</v>
      </c>
      <c r="G264" s="32">
        <v>0</v>
      </c>
      <c r="H264" s="32">
        <v>1</v>
      </c>
      <c r="I264" s="32">
        <v>0</v>
      </c>
      <c r="J264" s="32">
        <v>1</v>
      </c>
      <c r="K264" s="39">
        <v>530.36178459477719</v>
      </c>
      <c r="L264" s="40">
        <v>8322</v>
      </c>
      <c r="M264" s="40">
        <v>48382.251982853282</v>
      </c>
      <c r="N264" s="41">
        <v>0.6235955056179775</v>
      </c>
      <c r="O264" s="48">
        <v>789</v>
      </c>
      <c r="P264" s="49">
        <v>7153</v>
      </c>
      <c r="Q264" s="50">
        <v>0.11030336921571368</v>
      </c>
      <c r="R264" s="54">
        <v>6407</v>
      </c>
      <c r="S264" s="55">
        <v>42377</v>
      </c>
      <c r="T264" s="56">
        <v>0.1511905042829837</v>
      </c>
      <c r="U264" s="60">
        <v>6793.8300177553829</v>
      </c>
      <c r="V264" s="63">
        <v>2732.2735056724264</v>
      </c>
      <c r="W264" s="61">
        <v>1</v>
      </c>
      <c r="X264" s="57"/>
    </row>
    <row r="265" spans="1:24" x14ac:dyDescent="0.2">
      <c r="A265" s="31">
        <v>259</v>
      </c>
      <c r="B265" s="44" t="s">
        <v>246</v>
      </c>
      <c r="C265" s="32">
        <v>1</v>
      </c>
      <c r="D265" s="32">
        <v>0</v>
      </c>
      <c r="E265" s="32">
        <v>0</v>
      </c>
      <c r="F265" s="32">
        <v>0</v>
      </c>
      <c r="G265" s="32">
        <v>0</v>
      </c>
      <c r="H265" s="32">
        <v>1</v>
      </c>
      <c r="I265" s="32">
        <v>0</v>
      </c>
      <c r="J265" s="32">
        <v>1</v>
      </c>
      <c r="K265" s="39">
        <v>699.63944850815778</v>
      </c>
      <c r="L265" s="40">
        <v>2966</v>
      </c>
      <c r="M265" s="40">
        <v>38103.06065865967</v>
      </c>
      <c r="N265" s="41">
        <v>0.5758426966292135</v>
      </c>
      <c r="O265" s="48">
        <v>530</v>
      </c>
      <c r="P265" s="49">
        <v>2654</v>
      </c>
      <c r="Q265" s="50">
        <v>0.19969856819894499</v>
      </c>
      <c r="R265" s="54">
        <v>2259</v>
      </c>
      <c r="S265" s="55">
        <v>10616</v>
      </c>
      <c r="T265" s="56">
        <v>0.21279201205727205</v>
      </c>
      <c r="U265" s="60">
        <v>6917.0702692205095</v>
      </c>
      <c r="V265" s="63">
        <v>2732.2735056724264</v>
      </c>
      <c r="W265" s="61">
        <v>1</v>
      </c>
      <c r="X265" s="57"/>
    </row>
    <row r="266" spans="1:24" ht="25.5" x14ac:dyDescent="0.2">
      <c r="A266" s="31">
        <v>260</v>
      </c>
      <c r="B266" s="44" t="s">
        <v>247</v>
      </c>
      <c r="C266" s="32">
        <v>1</v>
      </c>
      <c r="D266" s="32">
        <v>0</v>
      </c>
      <c r="E266" s="32">
        <v>0</v>
      </c>
      <c r="F266" s="32">
        <v>0</v>
      </c>
      <c r="G266" s="32">
        <v>0</v>
      </c>
      <c r="H266" s="32">
        <v>1</v>
      </c>
      <c r="I266" s="32">
        <v>0</v>
      </c>
      <c r="J266" s="32">
        <v>1</v>
      </c>
      <c r="K266" s="39">
        <v>596.02112464444815</v>
      </c>
      <c r="L266" s="40">
        <v>2890</v>
      </c>
      <c r="M266" s="40">
        <v>32041.332886676715</v>
      </c>
      <c r="N266" s="41">
        <v>0.5533707865168539</v>
      </c>
      <c r="O266" s="48">
        <v>684</v>
      </c>
      <c r="P266" s="49">
        <v>2564</v>
      </c>
      <c r="Q266" s="50">
        <v>0.26677067082683309</v>
      </c>
      <c r="R266" s="54">
        <v>2119</v>
      </c>
      <c r="S266" s="55">
        <v>6218</v>
      </c>
      <c r="T266" s="56">
        <v>0.34078481826954005</v>
      </c>
      <c r="U266" s="60">
        <v>4517.8864925902089</v>
      </c>
      <c r="V266" s="63">
        <v>2732.2735056724264</v>
      </c>
      <c r="W266" s="61">
        <v>1</v>
      </c>
      <c r="X266" s="57"/>
    </row>
    <row r="267" spans="1:24" x14ac:dyDescent="0.2">
      <c r="A267" s="31">
        <v>261</v>
      </c>
      <c r="B267" s="44" t="s">
        <v>248</v>
      </c>
      <c r="C267" s="32">
        <v>1</v>
      </c>
      <c r="D267" s="32">
        <v>0</v>
      </c>
      <c r="E267" s="32">
        <v>0</v>
      </c>
      <c r="F267" s="32">
        <v>0</v>
      </c>
      <c r="G267" s="32">
        <v>0</v>
      </c>
      <c r="H267" s="32">
        <v>0</v>
      </c>
      <c r="I267" s="32">
        <v>0</v>
      </c>
      <c r="J267" s="32">
        <v>1</v>
      </c>
      <c r="K267" s="39">
        <v>-42.810387602638805</v>
      </c>
      <c r="L267" s="40">
        <v>1613</v>
      </c>
      <c r="M267" s="40">
        <v>-1719.3581184349057</v>
      </c>
      <c r="N267" s="41">
        <v>0.21067415730337077</v>
      </c>
      <c r="O267" s="48">
        <v>94</v>
      </c>
      <c r="P267" s="49">
        <v>1543</v>
      </c>
      <c r="Q267" s="50">
        <v>6.0920285158781597E-2</v>
      </c>
      <c r="R267" s="54">
        <v>1449</v>
      </c>
      <c r="S267" s="55">
        <v>18015</v>
      </c>
      <c r="T267" s="56">
        <v>8.0432972522897592E-2</v>
      </c>
      <c r="U267" s="60">
        <v>3293.2338810046399</v>
      </c>
      <c r="V267" s="63">
        <v>2732.2735056724264</v>
      </c>
      <c r="W267" s="61">
        <v>1</v>
      </c>
      <c r="X267" s="57"/>
    </row>
    <row r="268" spans="1:24" x14ac:dyDescent="0.2">
      <c r="A268" s="31">
        <v>262</v>
      </c>
      <c r="B268" s="44" t="s">
        <v>249</v>
      </c>
      <c r="C268" s="32">
        <v>3</v>
      </c>
      <c r="D268" s="32">
        <v>1</v>
      </c>
      <c r="E268" s="32">
        <v>0</v>
      </c>
      <c r="F268" s="32">
        <v>1</v>
      </c>
      <c r="G268" s="32">
        <v>1</v>
      </c>
      <c r="H268" s="32">
        <v>0</v>
      </c>
      <c r="I268" s="32">
        <v>1</v>
      </c>
      <c r="J268" s="32">
        <v>1</v>
      </c>
      <c r="K268" s="39">
        <v>2023.4565640858673</v>
      </c>
      <c r="L268" s="40">
        <v>115799</v>
      </c>
      <c r="M268" s="40">
        <v>688567.13577709917</v>
      </c>
      <c r="N268" s="41">
        <v>0.9943820224719101</v>
      </c>
      <c r="O268" s="48">
        <v>4966</v>
      </c>
      <c r="P268" s="49">
        <v>85636</v>
      </c>
      <c r="Q268" s="50">
        <v>5.7989630529216685E-2</v>
      </c>
      <c r="R268" s="54">
        <v>84042</v>
      </c>
      <c r="S268" s="55">
        <v>106859</v>
      </c>
      <c r="T268" s="56">
        <v>0.78647563611862359</v>
      </c>
      <c r="U268" s="60">
        <v>11222.049436718415</v>
      </c>
      <c r="V268" s="63">
        <v>2732.2735056724264</v>
      </c>
      <c r="W268" s="61">
        <v>1</v>
      </c>
      <c r="X268" s="57"/>
    </row>
    <row r="269" spans="1:24" x14ac:dyDescent="0.2">
      <c r="A269" s="31">
        <v>263</v>
      </c>
      <c r="B269" s="44" t="s">
        <v>250</v>
      </c>
      <c r="C269" s="32">
        <v>3</v>
      </c>
      <c r="D269" s="32">
        <v>1</v>
      </c>
      <c r="E269" s="32">
        <v>0</v>
      </c>
      <c r="F269" s="32">
        <v>1</v>
      </c>
      <c r="G269" s="32">
        <v>1</v>
      </c>
      <c r="H269" s="32">
        <v>0</v>
      </c>
      <c r="I269" s="32">
        <v>1</v>
      </c>
      <c r="J269" s="32">
        <v>1</v>
      </c>
      <c r="K269" s="39">
        <v>1649.4303797343766</v>
      </c>
      <c r="L269" s="40">
        <v>35226</v>
      </c>
      <c r="M269" s="40">
        <v>309574.83823174267</v>
      </c>
      <c r="N269" s="41">
        <v>0.9410112359550562</v>
      </c>
      <c r="O269" s="48">
        <v>2309</v>
      </c>
      <c r="P269" s="49">
        <v>23716</v>
      </c>
      <c r="Q269" s="50">
        <v>9.7360431776016193E-2</v>
      </c>
      <c r="R269" s="54">
        <v>21768</v>
      </c>
      <c r="S269" s="55">
        <v>41331</v>
      </c>
      <c r="T269" s="56">
        <v>0.52667489293750458</v>
      </c>
      <c r="U269" s="60">
        <v>11663.166712903087</v>
      </c>
      <c r="V269" s="63">
        <v>2732.2735056724264</v>
      </c>
      <c r="W269" s="61">
        <v>1</v>
      </c>
      <c r="X269" s="57"/>
    </row>
    <row r="270" spans="1:24" x14ac:dyDescent="0.2">
      <c r="A270" s="31">
        <v>264</v>
      </c>
      <c r="B270" s="44" t="s">
        <v>251</v>
      </c>
      <c r="C270" s="32">
        <v>1</v>
      </c>
      <c r="D270" s="32">
        <v>0</v>
      </c>
      <c r="E270" s="32">
        <v>0</v>
      </c>
      <c r="F270" s="32">
        <v>0</v>
      </c>
      <c r="G270" s="32">
        <v>0</v>
      </c>
      <c r="H270" s="32">
        <v>1</v>
      </c>
      <c r="I270" s="32">
        <v>1</v>
      </c>
      <c r="J270" s="32">
        <v>1</v>
      </c>
      <c r="K270" s="39">
        <v>300.80657921882471</v>
      </c>
      <c r="L270" s="40">
        <v>19561</v>
      </c>
      <c r="M270" s="40">
        <v>42071.00216847867</v>
      </c>
      <c r="N270" s="41">
        <v>0.60674157303370779</v>
      </c>
      <c r="O270" s="48">
        <v>4100</v>
      </c>
      <c r="P270" s="49">
        <v>15788</v>
      </c>
      <c r="Q270" s="50">
        <v>0.25969090448441856</v>
      </c>
      <c r="R270" s="54">
        <v>12925</v>
      </c>
      <c r="S270" s="55">
        <v>23826</v>
      </c>
      <c r="T270" s="56">
        <v>0.54247460757156052</v>
      </c>
      <c r="U270" s="60">
        <v>8060.9530495557983</v>
      </c>
      <c r="V270" s="63">
        <v>2732.2735056724264</v>
      </c>
      <c r="W270" s="61">
        <v>1</v>
      </c>
      <c r="X270" s="57"/>
    </row>
    <row r="271" spans="1:24" x14ac:dyDescent="0.2">
      <c r="A271" s="31">
        <v>265</v>
      </c>
      <c r="B271" s="44" t="s">
        <v>252</v>
      </c>
      <c r="C271" s="32">
        <v>1</v>
      </c>
      <c r="D271" s="32">
        <v>0</v>
      </c>
      <c r="E271" s="32">
        <v>0</v>
      </c>
      <c r="F271" s="32">
        <v>0</v>
      </c>
      <c r="G271" s="32">
        <v>0</v>
      </c>
      <c r="H271" s="32">
        <v>1</v>
      </c>
      <c r="I271" s="32">
        <v>1</v>
      </c>
      <c r="J271" s="32">
        <v>1</v>
      </c>
      <c r="K271" s="39">
        <v>-40.041321469014832</v>
      </c>
      <c r="L271" s="40">
        <v>46221</v>
      </c>
      <c r="M271" s="40">
        <v>-8608.5116303709037</v>
      </c>
      <c r="N271" s="41">
        <v>0.1348314606741573</v>
      </c>
      <c r="O271" s="48">
        <v>5100</v>
      </c>
      <c r="P271" s="49">
        <v>44986</v>
      </c>
      <c r="Q271" s="50">
        <v>0.11336860356555373</v>
      </c>
      <c r="R271" s="54">
        <v>42102</v>
      </c>
      <c r="S271" s="55">
        <v>65417</v>
      </c>
      <c r="T271" s="56">
        <v>0.64359417276854636</v>
      </c>
      <c r="U271" s="60">
        <v>4098.5009899541492</v>
      </c>
      <c r="V271" s="63">
        <v>2732.2735056724264</v>
      </c>
      <c r="W271" s="61">
        <v>1</v>
      </c>
      <c r="X271" s="57"/>
    </row>
    <row r="272" spans="1:24" x14ac:dyDescent="0.2">
      <c r="A272" s="31">
        <v>266</v>
      </c>
      <c r="B272" s="44" t="s">
        <v>253</v>
      </c>
      <c r="C272" s="32">
        <v>3</v>
      </c>
      <c r="D272" s="32">
        <v>1</v>
      </c>
      <c r="E272" s="32">
        <v>0</v>
      </c>
      <c r="F272" s="32">
        <v>1</v>
      </c>
      <c r="G272" s="32">
        <v>1</v>
      </c>
      <c r="H272" s="32">
        <v>0</v>
      </c>
      <c r="I272" s="32">
        <v>1</v>
      </c>
      <c r="J272" s="32">
        <v>1</v>
      </c>
      <c r="K272" s="39">
        <v>1547.8326483376857</v>
      </c>
      <c r="L272" s="40">
        <v>17076</v>
      </c>
      <c r="M272" s="40">
        <v>202263.29413013294</v>
      </c>
      <c r="N272" s="41">
        <v>0.8904494382022472</v>
      </c>
      <c r="O272" s="48">
        <v>445</v>
      </c>
      <c r="P272" s="49">
        <v>15743</v>
      </c>
      <c r="Q272" s="50">
        <v>2.8266531156704567E-2</v>
      </c>
      <c r="R272" s="54">
        <v>15440</v>
      </c>
      <c r="S272" s="55">
        <v>26001</v>
      </c>
      <c r="T272" s="56">
        <v>0.59382331448790426</v>
      </c>
      <c r="U272" s="60">
        <v>9130.8321346285502</v>
      </c>
      <c r="V272" s="63">
        <v>2732.2735056724264</v>
      </c>
      <c r="W272" s="61">
        <v>1</v>
      </c>
      <c r="X272" s="57"/>
    </row>
    <row r="273" spans="1:24" x14ac:dyDescent="0.2">
      <c r="A273" s="31">
        <v>267</v>
      </c>
      <c r="B273" s="44" t="s">
        <v>254</v>
      </c>
      <c r="C273" s="32">
        <v>1</v>
      </c>
      <c r="D273" s="32">
        <v>0</v>
      </c>
      <c r="E273" s="32">
        <v>0</v>
      </c>
      <c r="F273" s="32">
        <v>0</v>
      </c>
      <c r="G273" s="32">
        <v>0</v>
      </c>
      <c r="H273" s="32">
        <v>1</v>
      </c>
      <c r="I273" s="32">
        <v>1</v>
      </c>
      <c r="J273" s="32">
        <v>1</v>
      </c>
      <c r="K273" s="39">
        <v>-34.528020209332176</v>
      </c>
      <c r="L273" s="40">
        <v>7956</v>
      </c>
      <c r="M273" s="40">
        <v>-3079.7755328444091</v>
      </c>
      <c r="N273" s="41">
        <v>0.19101123595505617</v>
      </c>
      <c r="O273" s="48">
        <v>810</v>
      </c>
      <c r="P273" s="49">
        <v>6959</v>
      </c>
      <c r="Q273" s="50">
        <v>0.11639603391291853</v>
      </c>
      <c r="R273" s="54">
        <v>6489</v>
      </c>
      <c r="S273" s="55">
        <v>11470</v>
      </c>
      <c r="T273" s="56">
        <v>0.56573670444638191</v>
      </c>
      <c r="U273" s="60">
        <v>5835.2643940179569</v>
      </c>
      <c r="V273" s="63">
        <v>2732.2735056724264</v>
      </c>
      <c r="W273" s="61">
        <v>1</v>
      </c>
      <c r="X273" s="57"/>
    </row>
    <row r="274" spans="1:24" x14ac:dyDescent="0.2">
      <c r="A274" s="31">
        <v>268</v>
      </c>
      <c r="B274" s="44" t="s">
        <v>255</v>
      </c>
      <c r="C274" s="32">
        <v>1</v>
      </c>
      <c r="D274" s="32">
        <v>0</v>
      </c>
      <c r="E274" s="32">
        <v>0</v>
      </c>
      <c r="F274" s="32">
        <v>0</v>
      </c>
      <c r="G274" s="32">
        <v>0</v>
      </c>
      <c r="H274" s="32">
        <v>0</v>
      </c>
      <c r="I274" s="32">
        <v>1</v>
      </c>
      <c r="J274" s="32">
        <v>1</v>
      </c>
      <c r="K274" s="39">
        <v>179.52898867446712</v>
      </c>
      <c r="L274" s="40">
        <v>54735</v>
      </c>
      <c r="M274" s="40">
        <v>42001.72678933564</v>
      </c>
      <c r="N274" s="41">
        <v>0.6039325842696629</v>
      </c>
      <c r="O274" s="48">
        <v>2050</v>
      </c>
      <c r="P274" s="49">
        <v>43330</v>
      </c>
      <c r="Q274" s="50">
        <v>4.7311331640895453E-2</v>
      </c>
      <c r="R274" s="54">
        <v>42348</v>
      </c>
      <c r="S274" s="55">
        <v>77302</v>
      </c>
      <c r="T274" s="56">
        <v>0.54782541202038759</v>
      </c>
      <c r="U274" s="60">
        <v>7495.7217053691456</v>
      </c>
      <c r="V274" s="63">
        <v>2732.2735056724264</v>
      </c>
      <c r="W274" s="61">
        <v>1</v>
      </c>
      <c r="X274" s="57"/>
    </row>
    <row r="275" spans="1:24" x14ac:dyDescent="0.2">
      <c r="A275" s="31">
        <v>269</v>
      </c>
      <c r="B275" s="44" t="s">
        <v>256</v>
      </c>
      <c r="C275" s="32">
        <v>1</v>
      </c>
      <c r="D275" s="32">
        <v>0</v>
      </c>
      <c r="E275" s="32">
        <v>0</v>
      </c>
      <c r="F275" s="32">
        <v>0</v>
      </c>
      <c r="G275" s="32">
        <v>1</v>
      </c>
      <c r="H275" s="32">
        <v>0</v>
      </c>
      <c r="I275" s="32">
        <v>0</v>
      </c>
      <c r="J275" s="32">
        <v>1</v>
      </c>
      <c r="K275" s="39">
        <v>245.18597331416063</v>
      </c>
      <c r="L275" s="40">
        <v>110933</v>
      </c>
      <c r="M275" s="40">
        <v>81663.125979784731</v>
      </c>
      <c r="N275" s="41">
        <v>0.7303370786516854</v>
      </c>
      <c r="O275" s="48">
        <v>6250</v>
      </c>
      <c r="P275" s="49">
        <v>80922</v>
      </c>
      <c r="Q275" s="50">
        <v>7.7234868144633109E-2</v>
      </c>
      <c r="R275" s="54">
        <v>76195</v>
      </c>
      <c r="S275" s="55">
        <v>277765</v>
      </c>
      <c r="T275" s="56">
        <v>0.27431461847244976</v>
      </c>
      <c r="U275" s="60">
        <v>8085.4148897168598</v>
      </c>
      <c r="V275" s="63">
        <v>2732.2735056724264</v>
      </c>
      <c r="W275" s="61">
        <v>1</v>
      </c>
      <c r="X275" s="57"/>
    </row>
    <row r="276" spans="1:24" x14ac:dyDescent="0.2">
      <c r="A276" s="31">
        <v>270</v>
      </c>
      <c r="B276" s="44" t="s">
        <v>257</v>
      </c>
      <c r="C276" s="32">
        <v>1</v>
      </c>
      <c r="D276" s="32">
        <v>0</v>
      </c>
      <c r="E276" s="32">
        <v>0</v>
      </c>
      <c r="F276" s="32">
        <v>0</v>
      </c>
      <c r="G276" s="32">
        <v>0</v>
      </c>
      <c r="H276" s="32">
        <v>1</v>
      </c>
      <c r="I276" s="32">
        <v>0</v>
      </c>
      <c r="J276" s="32">
        <v>1</v>
      </c>
      <c r="K276" s="39">
        <v>-386.22358652691264</v>
      </c>
      <c r="L276" s="40">
        <v>868</v>
      </c>
      <c r="M276" s="40">
        <v>-11378.857404391252</v>
      </c>
      <c r="N276" s="41">
        <v>0.12359550561797752</v>
      </c>
      <c r="O276" s="48">
        <v>473</v>
      </c>
      <c r="P276" s="49">
        <v>598</v>
      </c>
      <c r="Q276" s="50">
        <v>0.79096989966555187</v>
      </c>
      <c r="R276" s="54">
        <v>138</v>
      </c>
      <c r="S276" s="55">
        <v>290</v>
      </c>
      <c r="T276" s="56">
        <v>0.47586206896551725</v>
      </c>
      <c r="U276" s="60">
        <v>15703.147147685273</v>
      </c>
      <c r="V276" s="63">
        <v>2732.2735056724264</v>
      </c>
      <c r="W276" s="61">
        <v>1</v>
      </c>
      <c r="X276" s="57"/>
    </row>
    <row r="277" spans="1:24" x14ac:dyDescent="0.2">
      <c r="A277" s="31">
        <v>271</v>
      </c>
      <c r="B277" s="44" t="s">
        <v>258</v>
      </c>
      <c r="C277" s="32">
        <v>1</v>
      </c>
      <c r="D277" s="32">
        <v>0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2">
        <v>1</v>
      </c>
      <c r="K277" s="39">
        <v>119.62400284276747</v>
      </c>
      <c r="L277" s="40">
        <v>32338</v>
      </c>
      <c r="M277" s="40">
        <v>21511.708734803397</v>
      </c>
      <c r="N277" s="41">
        <v>0.45224719101123595</v>
      </c>
      <c r="O277" s="48">
        <v>810</v>
      </c>
      <c r="P277" s="49">
        <v>30159</v>
      </c>
      <c r="Q277" s="50">
        <v>2.685765443151298E-2</v>
      </c>
      <c r="R277" s="54">
        <v>29504</v>
      </c>
      <c r="S277" s="55">
        <v>64153</v>
      </c>
      <c r="T277" s="56">
        <v>0.45990055024706561</v>
      </c>
      <c r="U277" s="60">
        <v>6298.5961669498083</v>
      </c>
      <c r="V277" s="63">
        <v>2732.2735056724264</v>
      </c>
      <c r="W277" s="61">
        <v>1</v>
      </c>
      <c r="X277" s="57"/>
    </row>
    <row r="278" spans="1:24" x14ac:dyDescent="0.2">
      <c r="A278" s="31">
        <v>272</v>
      </c>
      <c r="B278" s="44" t="s">
        <v>259</v>
      </c>
      <c r="C278" s="32">
        <v>1</v>
      </c>
      <c r="D278" s="32">
        <v>0</v>
      </c>
      <c r="E278" s="32">
        <v>0</v>
      </c>
      <c r="F278" s="32">
        <v>0</v>
      </c>
      <c r="G278" s="32">
        <v>0</v>
      </c>
      <c r="H278" s="32">
        <v>0</v>
      </c>
      <c r="I278" s="32">
        <v>1</v>
      </c>
      <c r="J278" s="32">
        <v>1</v>
      </c>
      <c r="K278" s="39">
        <v>-143.46350673808871</v>
      </c>
      <c r="L278" s="40">
        <v>63658</v>
      </c>
      <c r="M278" s="40">
        <v>-36196.613225575464</v>
      </c>
      <c r="N278" s="41">
        <v>3.0898876404494381E-2</v>
      </c>
      <c r="O278" s="48">
        <v>155</v>
      </c>
      <c r="P278" s="49">
        <v>61809</v>
      </c>
      <c r="Q278" s="50">
        <v>2.5077254121568058E-3</v>
      </c>
      <c r="R278" s="54">
        <v>61755</v>
      </c>
      <c r="S278" s="55">
        <v>88269</v>
      </c>
      <c r="T278" s="56">
        <v>0.6996227441117493</v>
      </c>
      <c r="U278" s="60">
        <v>4389.0729517816853</v>
      </c>
      <c r="V278" s="63">
        <v>2732.2735056724264</v>
      </c>
      <c r="W278" s="61">
        <v>1</v>
      </c>
      <c r="X278" s="57"/>
    </row>
    <row r="279" spans="1:24" x14ac:dyDescent="0.2">
      <c r="A279" s="31">
        <v>273</v>
      </c>
      <c r="B279" s="44" t="s">
        <v>260</v>
      </c>
      <c r="C279" s="32">
        <v>1</v>
      </c>
      <c r="D279" s="32">
        <v>0</v>
      </c>
      <c r="E279" s="32">
        <v>0</v>
      </c>
      <c r="F279" s="32">
        <v>0</v>
      </c>
      <c r="G279" s="32">
        <v>0</v>
      </c>
      <c r="H279" s="32">
        <v>0</v>
      </c>
      <c r="I279" s="32">
        <v>1</v>
      </c>
      <c r="J279" s="32">
        <v>1</v>
      </c>
      <c r="K279" s="39">
        <v>119.16316975021563</v>
      </c>
      <c r="L279" s="40">
        <v>11653</v>
      </c>
      <c r="M279" s="40">
        <v>12863.552406834502</v>
      </c>
      <c r="N279" s="41">
        <v>0.3848314606741573</v>
      </c>
      <c r="O279" s="48">
        <v>406</v>
      </c>
      <c r="P279" s="49">
        <v>10998</v>
      </c>
      <c r="Q279" s="50">
        <v>3.6915802873249678E-2</v>
      </c>
      <c r="R279" s="54">
        <v>10740</v>
      </c>
      <c r="S279" s="55">
        <v>16985</v>
      </c>
      <c r="T279" s="56">
        <v>0.63232263762143071</v>
      </c>
      <c r="U279" s="60">
        <v>4601.3907220810788</v>
      </c>
      <c r="V279" s="63">
        <v>2732.2735056724264</v>
      </c>
      <c r="W279" s="61">
        <v>1</v>
      </c>
      <c r="X279" s="57"/>
    </row>
    <row r="280" spans="1:24" x14ac:dyDescent="0.2">
      <c r="A280" s="31">
        <v>274</v>
      </c>
      <c r="B280" s="44" t="s">
        <v>261</v>
      </c>
      <c r="C280" s="32">
        <v>1</v>
      </c>
      <c r="D280" s="32">
        <v>0</v>
      </c>
      <c r="E280" s="32">
        <v>0</v>
      </c>
      <c r="F280" s="32">
        <v>0</v>
      </c>
      <c r="G280" s="32">
        <v>0</v>
      </c>
      <c r="H280" s="32">
        <v>1</v>
      </c>
      <c r="I280" s="32">
        <v>0</v>
      </c>
      <c r="J280" s="32">
        <v>1</v>
      </c>
      <c r="K280" s="39">
        <v>158.48960355705131</v>
      </c>
      <c r="L280" s="40">
        <v>540</v>
      </c>
      <c r="M280" s="40">
        <v>3682.9655707408529</v>
      </c>
      <c r="N280" s="41">
        <v>0.2640449438202247</v>
      </c>
      <c r="O280" s="48">
        <v>86</v>
      </c>
      <c r="P280" s="49">
        <v>476</v>
      </c>
      <c r="Q280" s="50">
        <v>0.18067226890756302</v>
      </c>
      <c r="R280" s="54">
        <v>391</v>
      </c>
      <c r="S280" s="55">
        <v>1445</v>
      </c>
      <c r="T280" s="56">
        <v>0.27058823529411763</v>
      </c>
      <c r="U280" s="60">
        <v>9885.4605085919757</v>
      </c>
      <c r="V280" s="63">
        <v>2732.2735056724264</v>
      </c>
      <c r="W280" s="61">
        <v>1</v>
      </c>
      <c r="X280" s="57"/>
    </row>
    <row r="281" spans="1:24" x14ac:dyDescent="0.2">
      <c r="A281" s="31">
        <v>275</v>
      </c>
      <c r="B281" s="44" t="s">
        <v>262</v>
      </c>
      <c r="C281" s="32">
        <v>0</v>
      </c>
      <c r="D281" s="32">
        <v>0</v>
      </c>
      <c r="E281" s="32">
        <v>0</v>
      </c>
      <c r="F281" s="32">
        <v>0</v>
      </c>
      <c r="G281" s="32">
        <v>1</v>
      </c>
      <c r="H281" s="32">
        <v>0</v>
      </c>
      <c r="I281" s="32">
        <v>0</v>
      </c>
      <c r="J281" s="32">
        <v>0</v>
      </c>
      <c r="K281" s="39">
        <v>1084.8416469094766</v>
      </c>
      <c r="L281" s="40">
        <v>8305</v>
      </c>
      <c r="M281" s="40">
        <v>98863.542408762849</v>
      </c>
      <c r="N281" s="41">
        <v>0.7584269662921348</v>
      </c>
      <c r="O281" s="48">
        <v>597</v>
      </c>
      <c r="P281" s="49">
        <v>8098</v>
      </c>
      <c r="Q281" s="50">
        <v>7.3721906643615706E-2</v>
      </c>
      <c r="R281" s="54">
        <v>7870</v>
      </c>
      <c r="S281" s="55">
        <v>18186</v>
      </c>
      <c r="T281" s="56">
        <v>0.43275046739249973</v>
      </c>
      <c r="U281" s="60">
        <v>2236.4391521072248</v>
      </c>
      <c r="V281" s="63">
        <v>2732.2735056724264</v>
      </c>
      <c r="W281" s="61">
        <v>0</v>
      </c>
      <c r="X281" s="57"/>
    </row>
    <row r="282" spans="1:24" x14ac:dyDescent="0.2">
      <c r="A282" s="31">
        <v>276</v>
      </c>
      <c r="B282" s="44" t="s">
        <v>263</v>
      </c>
      <c r="C282" s="32">
        <v>1</v>
      </c>
      <c r="D282" s="32">
        <v>0</v>
      </c>
      <c r="E282" s="32">
        <v>0</v>
      </c>
      <c r="F282" s="32">
        <v>0</v>
      </c>
      <c r="G282" s="32">
        <v>0</v>
      </c>
      <c r="H282" s="32">
        <v>1</v>
      </c>
      <c r="I282" s="32">
        <v>0</v>
      </c>
      <c r="J282" s="32">
        <v>1</v>
      </c>
      <c r="K282" s="39">
        <v>-56.143964577136643</v>
      </c>
      <c r="L282" s="40">
        <v>8536</v>
      </c>
      <c r="M282" s="40">
        <v>-5187.1675949436385</v>
      </c>
      <c r="N282" s="41">
        <v>0.17134831460674158</v>
      </c>
      <c r="O282" s="48">
        <v>1495</v>
      </c>
      <c r="P282" s="49">
        <v>6329</v>
      </c>
      <c r="Q282" s="50">
        <v>0.23621425185653341</v>
      </c>
      <c r="R282" s="54">
        <v>4984</v>
      </c>
      <c r="S282" s="55">
        <v>24230</v>
      </c>
      <c r="T282" s="56">
        <v>0.20569541890218737</v>
      </c>
      <c r="U282" s="60">
        <v>4046.7357576209893</v>
      </c>
      <c r="V282" s="63">
        <v>2732.2735056724264</v>
      </c>
      <c r="W282" s="61">
        <v>1</v>
      </c>
      <c r="X282" s="57"/>
    </row>
    <row r="283" spans="1:24" x14ac:dyDescent="0.2">
      <c r="A283" s="31">
        <v>277</v>
      </c>
      <c r="B283" s="44" t="s">
        <v>361</v>
      </c>
      <c r="C283" s="32">
        <v>1</v>
      </c>
      <c r="D283" s="32">
        <v>0</v>
      </c>
      <c r="E283" s="32">
        <v>0</v>
      </c>
      <c r="F283" s="32">
        <v>0</v>
      </c>
      <c r="G283" s="32">
        <v>0</v>
      </c>
      <c r="H283" s="32">
        <v>1</v>
      </c>
      <c r="I283" s="32">
        <v>0</v>
      </c>
      <c r="J283" s="32">
        <v>1</v>
      </c>
      <c r="K283" s="39">
        <v>556.49960472259511</v>
      </c>
      <c r="L283" s="40">
        <v>1751</v>
      </c>
      <c r="M283" s="40">
        <v>23286.699195222249</v>
      </c>
      <c r="N283" s="41">
        <v>0.4606741573033708</v>
      </c>
      <c r="O283" s="48">
        <v>310</v>
      </c>
      <c r="P283" s="49">
        <v>1312</v>
      </c>
      <c r="Q283" s="50">
        <v>0.23628048780487804</v>
      </c>
      <c r="R283" s="54">
        <v>1049</v>
      </c>
      <c r="S283" s="55">
        <v>5226</v>
      </c>
      <c r="T283" s="56">
        <v>0.20072713356295446</v>
      </c>
      <c r="U283" s="60">
        <v>7084.3609011766648</v>
      </c>
      <c r="V283" s="63">
        <v>2732.2735056724264</v>
      </c>
      <c r="W283" s="61">
        <v>1</v>
      </c>
      <c r="X283" s="57"/>
    </row>
    <row r="284" spans="1:24" x14ac:dyDescent="0.2">
      <c r="A284" s="31">
        <v>278</v>
      </c>
      <c r="B284" s="44" t="s">
        <v>264</v>
      </c>
      <c r="C284" s="32">
        <v>1</v>
      </c>
      <c r="D284" s="32">
        <v>0</v>
      </c>
      <c r="E284" s="32">
        <v>0</v>
      </c>
      <c r="F284" s="32">
        <v>0</v>
      </c>
      <c r="G284" s="32">
        <v>0</v>
      </c>
      <c r="H284" s="32">
        <v>1</v>
      </c>
      <c r="I284" s="32">
        <v>1</v>
      </c>
      <c r="J284" s="32">
        <v>1</v>
      </c>
      <c r="K284" s="39">
        <v>62.930327208266618</v>
      </c>
      <c r="L284" s="40">
        <v>8115</v>
      </c>
      <c r="M284" s="40">
        <v>5668.9712170558823</v>
      </c>
      <c r="N284" s="41">
        <v>0.2949438202247191</v>
      </c>
      <c r="O284" s="48">
        <v>1427</v>
      </c>
      <c r="P284" s="49">
        <v>6972</v>
      </c>
      <c r="Q284" s="50">
        <v>0.2046758462421113</v>
      </c>
      <c r="R284" s="54">
        <v>6027</v>
      </c>
      <c r="S284" s="55">
        <v>11741</v>
      </c>
      <c r="T284" s="56">
        <v>0.51332935865769524</v>
      </c>
      <c r="U284" s="60">
        <v>2988.4659653035819</v>
      </c>
      <c r="V284" s="63">
        <v>2732.2735056724264</v>
      </c>
      <c r="W284" s="61">
        <v>1</v>
      </c>
      <c r="X284" s="57"/>
    </row>
    <row r="285" spans="1:24" x14ac:dyDescent="0.2">
      <c r="A285" s="31">
        <v>279</v>
      </c>
      <c r="B285" s="44" t="s">
        <v>265</v>
      </c>
      <c r="C285" s="32">
        <v>1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1</v>
      </c>
      <c r="K285" s="39">
        <v>-103.44712831987515</v>
      </c>
      <c r="L285" s="40">
        <v>32031</v>
      </c>
      <c r="M285" s="40">
        <v>-18514.146159172593</v>
      </c>
      <c r="N285" s="41">
        <v>8.7078651685393249E-2</v>
      </c>
      <c r="O285" s="48">
        <v>2922</v>
      </c>
      <c r="P285" s="49">
        <v>31170</v>
      </c>
      <c r="Q285" s="50">
        <v>9.3743984600577479E-2</v>
      </c>
      <c r="R285" s="54">
        <v>29904</v>
      </c>
      <c r="S285" s="55">
        <v>81591</v>
      </c>
      <c r="T285" s="56">
        <v>0.36651101224399751</v>
      </c>
      <c r="U285" s="60">
        <v>3634.7354668478251</v>
      </c>
      <c r="V285" s="63">
        <v>2732.2735056724264</v>
      </c>
      <c r="W285" s="61">
        <v>1</v>
      </c>
      <c r="X285" s="57"/>
    </row>
    <row r="286" spans="1:24" x14ac:dyDescent="0.2">
      <c r="A286" s="31">
        <v>280</v>
      </c>
      <c r="B286" s="44" t="s">
        <v>362</v>
      </c>
      <c r="C286" s="32">
        <v>1</v>
      </c>
      <c r="D286" s="32">
        <v>0</v>
      </c>
      <c r="E286" s="32">
        <v>0</v>
      </c>
      <c r="F286" s="32">
        <v>0</v>
      </c>
      <c r="G286" s="32">
        <v>0</v>
      </c>
      <c r="H286" s="32">
        <v>1</v>
      </c>
      <c r="I286" s="32">
        <v>0</v>
      </c>
      <c r="J286" s="32">
        <v>1</v>
      </c>
      <c r="K286" s="39">
        <v>179.49620777645873</v>
      </c>
      <c r="L286" s="40">
        <v>17544</v>
      </c>
      <c r="M286" s="40">
        <v>23774.948616262845</v>
      </c>
      <c r="N286" s="41">
        <v>0.4691011235955056</v>
      </c>
      <c r="O286" s="48">
        <v>2610</v>
      </c>
      <c r="P286" s="49">
        <v>15614</v>
      </c>
      <c r="Q286" s="50">
        <v>0.16715767900602024</v>
      </c>
      <c r="R286" s="54">
        <v>13608</v>
      </c>
      <c r="S286" s="55">
        <v>52742</v>
      </c>
      <c r="T286" s="56">
        <v>0.25801069356490086</v>
      </c>
      <c r="U286" s="60">
        <v>2973.733981706222</v>
      </c>
      <c r="V286" s="63">
        <v>2732.2735056724264</v>
      </c>
      <c r="W286" s="61">
        <v>1</v>
      </c>
      <c r="X286" s="57"/>
    </row>
    <row r="287" spans="1:24" x14ac:dyDescent="0.2">
      <c r="A287" s="31">
        <v>281</v>
      </c>
      <c r="B287" s="44" t="s">
        <v>266</v>
      </c>
      <c r="C287" s="32">
        <v>0</v>
      </c>
      <c r="D287" s="32">
        <v>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9">
        <v>25.380252380241103</v>
      </c>
      <c r="L287" s="40">
        <v>60551</v>
      </c>
      <c r="M287" s="40">
        <v>6245.3473303157079</v>
      </c>
      <c r="N287" s="41">
        <v>0.300561797752809</v>
      </c>
      <c r="O287" s="48">
        <v>901</v>
      </c>
      <c r="P287" s="49">
        <v>59294</v>
      </c>
      <c r="Q287" s="50">
        <v>1.5195466657671939E-2</v>
      </c>
      <c r="R287" s="54">
        <v>58601</v>
      </c>
      <c r="S287" s="55">
        <v>229116</v>
      </c>
      <c r="T287" s="56">
        <v>0.2557700029679289</v>
      </c>
      <c r="U287" s="60">
        <v>2316.7662454072761</v>
      </c>
      <c r="V287" s="63">
        <v>2732.2735056724264</v>
      </c>
      <c r="W287" s="61">
        <v>0</v>
      </c>
      <c r="X287" s="57"/>
    </row>
    <row r="288" spans="1:24" x14ac:dyDescent="0.2">
      <c r="A288" s="31">
        <v>282</v>
      </c>
      <c r="B288" s="44" t="s">
        <v>383</v>
      </c>
      <c r="C288" s="32">
        <v>0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9">
        <v>31.517988475068748</v>
      </c>
      <c r="L288" s="40">
        <v>197476</v>
      </c>
      <c r="M288" s="40">
        <v>14006.04938241996</v>
      </c>
      <c r="N288" s="41">
        <v>0.3904494382022472</v>
      </c>
      <c r="O288" s="48">
        <v>2148</v>
      </c>
      <c r="P288" s="49">
        <v>196733</v>
      </c>
      <c r="Q288" s="50">
        <v>1.0918351267962163E-2</v>
      </c>
      <c r="R288" s="54">
        <v>195617</v>
      </c>
      <c r="S288" s="55">
        <v>562760</v>
      </c>
      <c r="T288" s="56">
        <v>0.34760288577724074</v>
      </c>
      <c r="U288" s="60">
        <v>1806.3346579206577</v>
      </c>
      <c r="V288" s="63">
        <v>2732.2735056724264</v>
      </c>
      <c r="W288" s="61">
        <v>0</v>
      </c>
      <c r="X288" s="57"/>
    </row>
    <row r="289" spans="1:24" x14ac:dyDescent="0.2">
      <c r="A289" s="31">
        <v>283</v>
      </c>
      <c r="B289" s="44" t="s">
        <v>267</v>
      </c>
      <c r="C289" s="32">
        <v>0</v>
      </c>
      <c r="D289" s="32">
        <v>0</v>
      </c>
      <c r="E289" s="32">
        <v>0</v>
      </c>
      <c r="F289" s="32">
        <v>0</v>
      </c>
      <c r="G289" s="32">
        <v>0</v>
      </c>
      <c r="H289" s="32">
        <v>0</v>
      </c>
      <c r="I289" s="32">
        <v>0</v>
      </c>
      <c r="J289" s="32">
        <v>0</v>
      </c>
      <c r="K289" s="39">
        <v>28.107910983440767</v>
      </c>
      <c r="L289" s="40">
        <v>180772</v>
      </c>
      <c r="M289" s="40">
        <v>11950.722194535021</v>
      </c>
      <c r="N289" s="41">
        <v>0.36235955056179775</v>
      </c>
      <c r="O289" s="48">
        <v>7134</v>
      </c>
      <c r="P289" s="49">
        <v>178264</v>
      </c>
      <c r="Q289" s="50">
        <v>4.0019297222097565E-2</v>
      </c>
      <c r="R289" s="54">
        <v>174197</v>
      </c>
      <c r="S289" s="55">
        <v>426307</v>
      </c>
      <c r="T289" s="56">
        <v>0.40861867152075854</v>
      </c>
      <c r="U289" s="60">
        <v>1497.9661191039932</v>
      </c>
      <c r="V289" s="63">
        <v>2732.2735056724264</v>
      </c>
      <c r="W289" s="61">
        <v>0</v>
      </c>
      <c r="X289" s="57"/>
    </row>
    <row r="290" spans="1:24" ht="25.5" x14ac:dyDescent="0.2">
      <c r="A290" s="31">
        <v>284</v>
      </c>
      <c r="B290" s="44" t="s">
        <v>268</v>
      </c>
      <c r="C290" s="32">
        <v>0</v>
      </c>
      <c r="D290" s="32">
        <v>0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9">
        <v>59.931996741026182</v>
      </c>
      <c r="L290" s="40">
        <v>2923</v>
      </c>
      <c r="M290" s="40">
        <v>3240.2099768579674</v>
      </c>
      <c r="N290" s="41">
        <v>0.2584269662921348</v>
      </c>
      <c r="O290" s="48">
        <v>215</v>
      </c>
      <c r="P290" s="49">
        <v>2548</v>
      </c>
      <c r="Q290" s="50">
        <v>8.4379905808477235E-2</v>
      </c>
      <c r="R290" s="54">
        <v>2359</v>
      </c>
      <c r="S290" s="55">
        <v>7404</v>
      </c>
      <c r="T290" s="56">
        <v>0.31861156131820639</v>
      </c>
      <c r="U290" s="60">
        <v>2593.8036143699387</v>
      </c>
      <c r="V290" s="63">
        <v>2732.2735056724264</v>
      </c>
      <c r="W290" s="61">
        <v>0</v>
      </c>
      <c r="X290" s="57"/>
    </row>
    <row r="291" spans="1:24" x14ac:dyDescent="0.2">
      <c r="A291" s="31">
        <v>285</v>
      </c>
      <c r="B291" s="44" t="s">
        <v>269</v>
      </c>
      <c r="C291" s="32">
        <v>1</v>
      </c>
      <c r="D291" s="32">
        <v>0</v>
      </c>
      <c r="E291" s="32">
        <v>0</v>
      </c>
      <c r="F291" s="32">
        <v>0</v>
      </c>
      <c r="G291" s="32">
        <v>0</v>
      </c>
      <c r="H291" s="32">
        <v>0</v>
      </c>
      <c r="I291" s="32">
        <v>1</v>
      </c>
      <c r="J291" s="32">
        <v>1</v>
      </c>
      <c r="K291" s="39">
        <v>-97.315325794263259</v>
      </c>
      <c r="L291" s="40">
        <v>132098</v>
      </c>
      <c r="M291" s="40">
        <v>-35369.535966205869</v>
      </c>
      <c r="N291" s="41">
        <v>3.6516853932584269E-2</v>
      </c>
      <c r="O291" s="48">
        <v>3620</v>
      </c>
      <c r="P291" s="49">
        <v>128255</v>
      </c>
      <c r="Q291" s="50">
        <v>2.8225020467038321E-2</v>
      </c>
      <c r="R291" s="54">
        <v>127483</v>
      </c>
      <c r="S291" s="55">
        <v>182652</v>
      </c>
      <c r="T291" s="56">
        <v>0.69795567527319713</v>
      </c>
      <c r="U291" s="60">
        <v>4520.3940636828429</v>
      </c>
      <c r="V291" s="63">
        <v>2732.2735056724264</v>
      </c>
      <c r="W291" s="61">
        <v>1</v>
      </c>
      <c r="X291" s="57"/>
    </row>
    <row r="292" spans="1:24" x14ac:dyDescent="0.2">
      <c r="A292" s="31">
        <v>286</v>
      </c>
      <c r="B292" s="44" t="s">
        <v>270</v>
      </c>
      <c r="C292" s="32">
        <v>1</v>
      </c>
      <c r="D292" s="32">
        <v>0</v>
      </c>
      <c r="E292" s="32">
        <v>0</v>
      </c>
      <c r="F292" s="32">
        <v>0</v>
      </c>
      <c r="G292" s="32">
        <v>0</v>
      </c>
      <c r="H292" s="32">
        <v>0</v>
      </c>
      <c r="I292" s="32">
        <v>1</v>
      </c>
      <c r="J292" s="32">
        <v>1</v>
      </c>
      <c r="K292" s="39">
        <v>-217.06902205676477</v>
      </c>
      <c r="L292" s="40">
        <v>17898</v>
      </c>
      <c r="M292" s="40">
        <v>-29040.233334219312</v>
      </c>
      <c r="N292" s="41">
        <v>5.3370786516853931E-2</v>
      </c>
      <c r="O292" s="48">
        <v>371</v>
      </c>
      <c r="P292" s="49">
        <v>17407</v>
      </c>
      <c r="Q292" s="50">
        <v>2.1313264778537368E-2</v>
      </c>
      <c r="R292" s="54">
        <v>17118</v>
      </c>
      <c r="S292" s="55">
        <v>32661</v>
      </c>
      <c r="T292" s="56">
        <v>0.52411132543400385</v>
      </c>
      <c r="U292" s="60">
        <v>3952.8628514211341</v>
      </c>
      <c r="V292" s="63">
        <v>2732.2735056724264</v>
      </c>
      <c r="W292" s="61">
        <v>1</v>
      </c>
      <c r="X292" s="57"/>
    </row>
    <row r="293" spans="1:24" ht="25.5" x14ac:dyDescent="0.2">
      <c r="A293" s="31">
        <v>287</v>
      </c>
      <c r="B293" s="44" t="s">
        <v>271</v>
      </c>
      <c r="C293" s="32">
        <v>1</v>
      </c>
      <c r="D293" s="32">
        <v>0</v>
      </c>
      <c r="E293" s="32">
        <v>0</v>
      </c>
      <c r="F293" s="32">
        <v>0</v>
      </c>
      <c r="G293" s="32">
        <v>0</v>
      </c>
      <c r="H293" s="32">
        <v>1</v>
      </c>
      <c r="I293" s="32">
        <v>0</v>
      </c>
      <c r="J293" s="32">
        <v>1</v>
      </c>
      <c r="K293" s="39">
        <v>-6.7325923763126108</v>
      </c>
      <c r="L293" s="40">
        <v>35925</v>
      </c>
      <c r="M293" s="40">
        <v>-1276.0882488264901</v>
      </c>
      <c r="N293" s="41">
        <v>0.2191011235955056</v>
      </c>
      <c r="O293" s="48">
        <v>5036</v>
      </c>
      <c r="P293" s="49">
        <v>34392</v>
      </c>
      <c r="Q293" s="50">
        <v>0.14642940218655501</v>
      </c>
      <c r="R293" s="54">
        <v>31180</v>
      </c>
      <c r="S293" s="55">
        <v>86541</v>
      </c>
      <c r="T293" s="56">
        <v>0.36029165366704796</v>
      </c>
      <c r="U293" s="60">
        <v>3839.2892581418396</v>
      </c>
      <c r="V293" s="63">
        <v>2732.2735056724264</v>
      </c>
      <c r="W293" s="61">
        <v>1</v>
      </c>
      <c r="X293" s="57"/>
    </row>
    <row r="294" spans="1:24" x14ac:dyDescent="0.2">
      <c r="A294" s="31">
        <v>288</v>
      </c>
      <c r="B294" s="44" t="s">
        <v>272</v>
      </c>
      <c r="C294" s="32">
        <v>0</v>
      </c>
      <c r="D294" s="32">
        <v>0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9">
        <v>-93.514562438645441</v>
      </c>
      <c r="L294" s="40">
        <v>2371</v>
      </c>
      <c r="M294" s="40">
        <v>-4553.4966677449665</v>
      </c>
      <c r="N294" s="41">
        <v>0.17696629213483145</v>
      </c>
      <c r="O294" s="48">
        <v>41</v>
      </c>
      <c r="P294" s="49">
        <v>2359</v>
      </c>
      <c r="Q294" s="50">
        <v>1.7380245866892751E-2</v>
      </c>
      <c r="R294" s="54">
        <v>2340</v>
      </c>
      <c r="S294" s="55">
        <v>6022</v>
      </c>
      <c r="T294" s="56">
        <v>0.38857522417801393</v>
      </c>
      <c r="U294" s="60">
        <v>1508.8596481662757</v>
      </c>
      <c r="V294" s="63">
        <v>2732.2735056724264</v>
      </c>
      <c r="W294" s="61">
        <v>0</v>
      </c>
      <c r="X294" s="57"/>
    </row>
    <row r="295" spans="1:24" x14ac:dyDescent="0.2">
      <c r="A295" s="31">
        <v>289</v>
      </c>
      <c r="B295" s="44" t="s">
        <v>273</v>
      </c>
      <c r="C295" s="32">
        <v>1</v>
      </c>
      <c r="D295" s="32">
        <v>0</v>
      </c>
      <c r="E295" s="32">
        <v>0</v>
      </c>
      <c r="F295" s="32">
        <v>0</v>
      </c>
      <c r="G295" s="32">
        <v>0</v>
      </c>
      <c r="H295" s="32">
        <v>1</v>
      </c>
      <c r="I295" s="32">
        <v>0</v>
      </c>
      <c r="J295" s="32">
        <v>1</v>
      </c>
      <c r="K295" s="39">
        <v>618.322331482045</v>
      </c>
      <c r="L295" s="40">
        <v>5355</v>
      </c>
      <c r="M295" s="40">
        <v>45247.50841248934</v>
      </c>
      <c r="N295" s="41">
        <v>0.6095505617977528</v>
      </c>
      <c r="O295" s="48">
        <v>893</v>
      </c>
      <c r="P295" s="49">
        <v>5071</v>
      </c>
      <c r="Q295" s="50">
        <v>0.17609938868073358</v>
      </c>
      <c r="R295" s="54">
        <v>4689</v>
      </c>
      <c r="S295" s="55">
        <v>10600</v>
      </c>
      <c r="T295" s="56">
        <v>0.44235849056603771</v>
      </c>
      <c r="U295" s="60">
        <v>4196.6988188182049</v>
      </c>
      <c r="V295" s="63">
        <v>2732.2735056724264</v>
      </c>
      <c r="W295" s="61">
        <v>1</v>
      </c>
      <c r="X295" s="57"/>
    </row>
    <row r="296" spans="1:24" x14ac:dyDescent="0.2">
      <c r="A296" s="31">
        <v>290</v>
      </c>
      <c r="B296" s="44" t="s">
        <v>274</v>
      </c>
      <c r="C296" s="32">
        <v>0</v>
      </c>
      <c r="D296" s="32">
        <v>0</v>
      </c>
      <c r="E296" s="32">
        <v>0</v>
      </c>
      <c r="F296" s="32">
        <v>0</v>
      </c>
      <c r="G296" s="32">
        <v>0</v>
      </c>
      <c r="H296" s="32">
        <v>1</v>
      </c>
      <c r="I296" s="32">
        <v>0</v>
      </c>
      <c r="J296" s="32">
        <v>0</v>
      </c>
      <c r="K296" s="39">
        <v>148.87031473493812</v>
      </c>
      <c r="L296" s="40">
        <v>7277</v>
      </c>
      <c r="M296" s="40">
        <v>12699.431913425386</v>
      </c>
      <c r="N296" s="41">
        <v>0.3707865168539326</v>
      </c>
      <c r="O296" s="48">
        <v>5678</v>
      </c>
      <c r="P296" s="49">
        <v>7176</v>
      </c>
      <c r="Q296" s="50">
        <v>0.79124860646599782</v>
      </c>
      <c r="R296" s="54">
        <v>1974</v>
      </c>
      <c r="S296" s="55">
        <v>14150</v>
      </c>
      <c r="T296" s="56">
        <v>0.1395053003533569</v>
      </c>
      <c r="U296" s="60">
        <v>2285.6533409884705</v>
      </c>
      <c r="V296" s="63">
        <v>2732.2735056724264</v>
      </c>
      <c r="W296" s="61">
        <v>0</v>
      </c>
      <c r="X296" s="57"/>
    </row>
    <row r="297" spans="1:24" x14ac:dyDescent="0.2">
      <c r="A297" s="31">
        <v>291</v>
      </c>
      <c r="B297" s="44" t="s">
        <v>363</v>
      </c>
      <c r="C297" s="32">
        <v>1</v>
      </c>
      <c r="D297" s="32">
        <v>0</v>
      </c>
      <c r="E297" s="32">
        <v>0</v>
      </c>
      <c r="F297" s="32">
        <v>0</v>
      </c>
      <c r="G297" s="32">
        <v>0</v>
      </c>
      <c r="H297" s="32">
        <v>1</v>
      </c>
      <c r="I297" s="32">
        <v>0</v>
      </c>
      <c r="J297" s="32">
        <v>1</v>
      </c>
      <c r="K297" s="39">
        <v>-1730.4089293090565</v>
      </c>
      <c r="L297" s="40">
        <v>49003</v>
      </c>
      <c r="M297" s="40">
        <v>-383054.07061429479</v>
      </c>
      <c r="N297" s="41">
        <v>2.8089887640449437E-3</v>
      </c>
      <c r="O297" s="48">
        <v>34266</v>
      </c>
      <c r="P297" s="49">
        <v>40254</v>
      </c>
      <c r="Q297" s="50">
        <v>0.85124459681025488</v>
      </c>
      <c r="R297" s="54">
        <v>18678</v>
      </c>
      <c r="S297" s="55">
        <v>48884</v>
      </c>
      <c r="T297" s="56">
        <v>0.38208820882088207</v>
      </c>
      <c r="U297" s="60">
        <v>6411.3140512950358</v>
      </c>
      <c r="V297" s="63">
        <v>2732.2735056724264</v>
      </c>
      <c r="W297" s="61">
        <v>1</v>
      </c>
      <c r="X297" s="57"/>
    </row>
    <row r="298" spans="1:24" x14ac:dyDescent="0.2">
      <c r="A298" s="31">
        <v>292</v>
      </c>
      <c r="B298" s="44" t="s">
        <v>364</v>
      </c>
      <c r="C298" s="32">
        <v>3</v>
      </c>
      <c r="D298" s="32">
        <v>1</v>
      </c>
      <c r="E298" s="32">
        <v>1</v>
      </c>
      <c r="F298" s="32">
        <v>1</v>
      </c>
      <c r="G298" s="32">
        <v>1</v>
      </c>
      <c r="H298" s="32">
        <v>1</v>
      </c>
      <c r="I298" s="32">
        <v>1</v>
      </c>
      <c r="J298" s="32">
        <v>1</v>
      </c>
      <c r="K298" s="39">
        <v>1886.4264970418346</v>
      </c>
      <c r="L298" s="40">
        <v>55153</v>
      </c>
      <c r="M298" s="40">
        <v>443021.14806731453</v>
      </c>
      <c r="N298" s="41">
        <v>0.97191011235955049</v>
      </c>
      <c r="O298" s="48">
        <v>12143</v>
      </c>
      <c r="P298" s="49">
        <v>46605</v>
      </c>
      <c r="Q298" s="50">
        <v>0.26055144297822125</v>
      </c>
      <c r="R298" s="54">
        <v>44000</v>
      </c>
      <c r="S298" s="55">
        <v>72851</v>
      </c>
      <c r="T298" s="56">
        <v>0.60397249179832813</v>
      </c>
      <c r="U298" s="60">
        <v>3971.4375737640717</v>
      </c>
      <c r="V298" s="63">
        <v>2732.2735056724264</v>
      </c>
      <c r="W298" s="61">
        <v>1</v>
      </c>
      <c r="X298" s="57"/>
    </row>
    <row r="299" spans="1:24" x14ac:dyDescent="0.2">
      <c r="A299" s="31">
        <v>293</v>
      </c>
      <c r="B299" s="44" t="s">
        <v>384</v>
      </c>
      <c r="C299" s="32">
        <v>1</v>
      </c>
      <c r="D299" s="32">
        <v>0</v>
      </c>
      <c r="E299" s="32">
        <v>0</v>
      </c>
      <c r="F299" s="32">
        <v>0</v>
      </c>
      <c r="G299" s="32">
        <v>1</v>
      </c>
      <c r="H299" s="32">
        <v>0</v>
      </c>
      <c r="I299" s="32">
        <v>0</v>
      </c>
      <c r="J299" s="32">
        <v>1</v>
      </c>
      <c r="K299" s="39">
        <v>1094.1331117118239</v>
      </c>
      <c r="L299" s="40">
        <v>18721</v>
      </c>
      <c r="M299" s="40">
        <v>149704.44064718168</v>
      </c>
      <c r="N299" s="41">
        <v>0.8398876404494382</v>
      </c>
      <c r="O299" s="48">
        <v>514</v>
      </c>
      <c r="P299" s="49">
        <v>8298</v>
      </c>
      <c r="Q299" s="50">
        <v>6.1942636779946977E-2</v>
      </c>
      <c r="R299" s="54">
        <v>8033</v>
      </c>
      <c r="S299" s="55">
        <v>18181</v>
      </c>
      <c r="T299" s="56">
        <v>0.44183488256971565</v>
      </c>
      <c r="U299" s="60">
        <v>20015.547913965438</v>
      </c>
      <c r="V299" s="63">
        <v>2732.2735056724264</v>
      </c>
      <c r="W299" s="61">
        <v>1</v>
      </c>
      <c r="X299" s="57"/>
    </row>
    <row r="300" spans="1:24" x14ac:dyDescent="0.2">
      <c r="A300" s="31">
        <v>294</v>
      </c>
      <c r="B300" s="44" t="s">
        <v>385</v>
      </c>
      <c r="C300" s="32">
        <v>3</v>
      </c>
      <c r="D300" s="32">
        <v>1</v>
      </c>
      <c r="E300" s="32">
        <v>0</v>
      </c>
      <c r="F300" s="32">
        <v>1</v>
      </c>
      <c r="G300" s="32">
        <v>1</v>
      </c>
      <c r="H300" s="32">
        <v>0</v>
      </c>
      <c r="I300" s="32">
        <v>1</v>
      </c>
      <c r="J300" s="32">
        <v>1</v>
      </c>
      <c r="K300" s="39">
        <v>1945.3116687071381</v>
      </c>
      <c r="L300" s="40">
        <v>16824</v>
      </c>
      <c r="M300" s="40">
        <v>252321.24663804815</v>
      </c>
      <c r="N300" s="41">
        <v>0.9185393258426966</v>
      </c>
      <c r="O300" s="48">
        <v>680</v>
      </c>
      <c r="P300" s="49">
        <v>15257</v>
      </c>
      <c r="Q300" s="50">
        <v>4.4569705708854955E-2</v>
      </c>
      <c r="R300" s="54">
        <v>14946</v>
      </c>
      <c r="S300" s="55">
        <v>28809</v>
      </c>
      <c r="T300" s="56">
        <v>0.51879620951785899</v>
      </c>
      <c r="U300" s="60">
        <v>9634.5907885440902</v>
      </c>
      <c r="V300" s="63">
        <v>2732.2735056724264</v>
      </c>
      <c r="W300" s="61">
        <v>1</v>
      </c>
      <c r="X300" s="57"/>
    </row>
    <row r="301" spans="1:24" x14ac:dyDescent="0.2">
      <c r="A301" s="31">
        <v>295</v>
      </c>
      <c r="B301" s="44" t="s">
        <v>275</v>
      </c>
      <c r="C301" s="32">
        <v>1</v>
      </c>
      <c r="D301" s="32">
        <v>0</v>
      </c>
      <c r="E301" s="32">
        <v>0</v>
      </c>
      <c r="F301" s="32">
        <v>0</v>
      </c>
      <c r="G301" s="32">
        <v>0</v>
      </c>
      <c r="H301" s="32">
        <v>1</v>
      </c>
      <c r="I301" s="32">
        <v>0</v>
      </c>
      <c r="J301" s="32">
        <v>1</v>
      </c>
      <c r="K301" s="39">
        <v>1022.9912334646365</v>
      </c>
      <c r="L301" s="40">
        <v>346</v>
      </c>
      <c r="M301" s="40">
        <v>19028.736901222383</v>
      </c>
      <c r="N301" s="41">
        <v>0.4297752808988764</v>
      </c>
      <c r="O301" s="48">
        <v>101</v>
      </c>
      <c r="P301" s="49">
        <v>242</v>
      </c>
      <c r="Q301" s="50">
        <v>0.41735537190082644</v>
      </c>
      <c r="R301" s="54">
        <v>156</v>
      </c>
      <c r="S301" s="55">
        <v>976</v>
      </c>
      <c r="T301" s="56">
        <v>0.1598360655737705</v>
      </c>
      <c r="U301" s="60">
        <v>15897.012696879738</v>
      </c>
      <c r="V301" s="63">
        <v>2732.2735056724264</v>
      </c>
      <c r="W301" s="61">
        <v>1</v>
      </c>
      <c r="X301" s="57"/>
    </row>
    <row r="302" spans="1:24" x14ac:dyDescent="0.2">
      <c r="A302" s="31">
        <v>296</v>
      </c>
      <c r="B302" s="44" t="s">
        <v>276</v>
      </c>
      <c r="C302" s="32">
        <v>3</v>
      </c>
      <c r="D302" s="32">
        <v>1</v>
      </c>
      <c r="E302" s="32">
        <v>1</v>
      </c>
      <c r="F302" s="32">
        <v>0</v>
      </c>
      <c r="G302" s="32">
        <v>1</v>
      </c>
      <c r="H302" s="32">
        <v>1</v>
      </c>
      <c r="I302" s="32">
        <v>0</v>
      </c>
      <c r="J302" s="32">
        <v>1</v>
      </c>
      <c r="K302" s="39">
        <v>633.74377601282367</v>
      </c>
      <c r="L302" s="40">
        <v>41800</v>
      </c>
      <c r="M302" s="40">
        <v>129569.22110571888</v>
      </c>
      <c r="N302" s="41">
        <v>0.8146067415730337</v>
      </c>
      <c r="O302" s="48">
        <v>9363</v>
      </c>
      <c r="P302" s="49">
        <v>36881</v>
      </c>
      <c r="Q302" s="50">
        <v>0.25387055665518832</v>
      </c>
      <c r="R302" s="54">
        <v>29801</v>
      </c>
      <c r="S302" s="55">
        <v>177171</v>
      </c>
      <c r="T302" s="56">
        <v>0.16820472876486559</v>
      </c>
      <c r="U302" s="60">
        <v>6515.7546349244458</v>
      </c>
      <c r="V302" s="63">
        <v>2732.2735056724264</v>
      </c>
      <c r="W302" s="61">
        <v>1</v>
      </c>
      <c r="X302" s="57"/>
    </row>
    <row r="303" spans="1:24" x14ac:dyDescent="0.2">
      <c r="A303" s="31">
        <v>297</v>
      </c>
      <c r="B303" s="44" t="s">
        <v>277</v>
      </c>
      <c r="C303" s="32">
        <v>0</v>
      </c>
      <c r="D303" s="32">
        <v>0</v>
      </c>
      <c r="E303" s="32">
        <v>0</v>
      </c>
      <c r="F303" s="32">
        <v>0</v>
      </c>
      <c r="G303" s="32">
        <v>0</v>
      </c>
      <c r="H303" s="32">
        <v>0</v>
      </c>
      <c r="I303" s="32">
        <v>0</v>
      </c>
      <c r="J303" s="32">
        <v>0</v>
      </c>
      <c r="K303" s="39">
        <v>25.601271379809209</v>
      </c>
      <c r="L303" s="40">
        <v>442845</v>
      </c>
      <c r="M303" s="40">
        <v>17036.775714742154</v>
      </c>
      <c r="N303" s="41">
        <v>0.41292134831460675</v>
      </c>
      <c r="O303" s="48">
        <v>4250</v>
      </c>
      <c r="P303" s="49">
        <v>435559</v>
      </c>
      <c r="Q303" s="50">
        <v>9.7575758967212243E-3</v>
      </c>
      <c r="R303" s="54">
        <v>433625</v>
      </c>
      <c r="S303" s="55">
        <v>979145</v>
      </c>
      <c r="T303" s="56">
        <v>0.44286086330420926</v>
      </c>
      <c r="U303" s="60">
        <v>2629.3463195104991</v>
      </c>
      <c r="V303" s="63">
        <v>2732.2735056724264</v>
      </c>
      <c r="W303" s="61">
        <v>0</v>
      </c>
      <c r="X303" s="57"/>
    </row>
    <row r="304" spans="1:24" ht="25.5" x14ac:dyDescent="0.2">
      <c r="A304" s="31">
        <v>298</v>
      </c>
      <c r="B304" s="44" t="s">
        <v>386</v>
      </c>
      <c r="C304" s="32">
        <v>1</v>
      </c>
      <c r="D304" s="32">
        <v>0</v>
      </c>
      <c r="E304" s="32">
        <v>0</v>
      </c>
      <c r="F304" s="32">
        <v>0</v>
      </c>
      <c r="G304" s="32">
        <v>0</v>
      </c>
      <c r="H304" s="32">
        <v>0</v>
      </c>
      <c r="I304" s="32">
        <v>0</v>
      </c>
      <c r="J304" s="32">
        <v>1</v>
      </c>
      <c r="K304" s="39">
        <v>-107.67202015199364</v>
      </c>
      <c r="L304" s="40">
        <v>2470</v>
      </c>
      <c r="M304" s="40">
        <v>-5351.201910909359</v>
      </c>
      <c r="N304" s="41">
        <v>0.16853932584269662</v>
      </c>
      <c r="O304" s="48">
        <v>30</v>
      </c>
      <c r="P304" s="49">
        <v>2362</v>
      </c>
      <c r="Q304" s="50">
        <v>1.2701100762066046E-2</v>
      </c>
      <c r="R304" s="54">
        <v>2333</v>
      </c>
      <c r="S304" s="55">
        <v>6095</v>
      </c>
      <c r="T304" s="56">
        <v>0.38277276456111564</v>
      </c>
      <c r="U304" s="60">
        <v>3005.9700427793227</v>
      </c>
      <c r="V304" s="63">
        <v>2732.2735056724264</v>
      </c>
      <c r="W304" s="61">
        <v>1</v>
      </c>
      <c r="X304" s="57"/>
    </row>
    <row r="305" spans="1:24" ht="25.5" x14ac:dyDescent="0.2">
      <c r="A305" s="31">
        <v>299</v>
      </c>
      <c r="B305" s="44" t="s">
        <v>278</v>
      </c>
      <c r="C305" s="32">
        <v>1</v>
      </c>
      <c r="D305" s="32">
        <v>0</v>
      </c>
      <c r="E305" s="32">
        <v>0</v>
      </c>
      <c r="F305" s="32">
        <v>0</v>
      </c>
      <c r="G305" s="32">
        <v>0</v>
      </c>
      <c r="H305" s="32">
        <v>0</v>
      </c>
      <c r="I305" s="32">
        <v>0</v>
      </c>
      <c r="J305" s="32">
        <v>1</v>
      </c>
      <c r="K305" s="39">
        <v>221.68785086073612</v>
      </c>
      <c r="L305" s="40">
        <v>638</v>
      </c>
      <c r="M305" s="40">
        <v>5599.5384679349036</v>
      </c>
      <c r="N305" s="41">
        <v>0.29213483146067415</v>
      </c>
      <c r="O305" s="48">
        <v>15</v>
      </c>
      <c r="P305" s="49">
        <v>609</v>
      </c>
      <c r="Q305" s="50">
        <v>2.4630541871921183E-2</v>
      </c>
      <c r="R305" s="54">
        <v>597</v>
      </c>
      <c r="S305" s="55">
        <v>1999</v>
      </c>
      <c r="T305" s="56">
        <v>0.29864932466233118</v>
      </c>
      <c r="U305" s="60">
        <v>5223.2194648655841</v>
      </c>
      <c r="V305" s="63">
        <v>2732.2735056724264</v>
      </c>
      <c r="W305" s="61">
        <v>1</v>
      </c>
      <c r="X305" s="57"/>
    </row>
    <row r="306" spans="1:24" x14ac:dyDescent="0.2">
      <c r="A306" s="31">
        <v>300</v>
      </c>
      <c r="B306" s="44" t="s">
        <v>279</v>
      </c>
      <c r="C306" s="32">
        <v>1</v>
      </c>
      <c r="D306" s="32">
        <v>0</v>
      </c>
      <c r="E306" s="32">
        <v>0</v>
      </c>
      <c r="F306" s="32">
        <v>0</v>
      </c>
      <c r="G306" s="32">
        <v>0</v>
      </c>
      <c r="H306" s="32">
        <v>1</v>
      </c>
      <c r="I306" s="32">
        <v>1</v>
      </c>
      <c r="J306" s="32">
        <v>1</v>
      </c>
      <c r="K306" s="39">
        <v>690.31799827242583</v>
      </c>
      <c r="L306" s="40">
        <v>852</v>
      </c>
      <c r="M306" s="40">
        <v>20149.719000658526</v>
      </c>
      <c r="N306" s="41">
        <v>0.4353932584269663</v>
      </c>
      <c r="O306" s="48">
        <v>149</v>
      </c>
      <c r="P306" s="49">
        <v>791</v>
      </c>
      <c r="Q306" s="50">
        <v>0.18836915297092288</v>
      </c>
      <c r="R306" s="54">
        <v>719</v>
      </c>
      <c r="S306" s="55">
        <v>1374</v>
      </c>
      <c r="T306" s="56">
        <v>0.52328966521106257</v>
      </c>
      <c r="U306" s="60">
        <v>8166.0228337850003</v>
      </c>
      <c r="V306" s="63">
        <v>2732.2735056724264</v>
      </c>
      <c r="W306" s="61">
        <v>1</v>
      </c>
      <c r="X306" s="57"/>
    </row>
    <row r="307" spans="1:24" x14ac:dyDescent="0.2">
      <c r="A307" s="31">
        <v>301</v>
      </c>
      <c r="B307" s="44" t="s">
        <v>280</v>
      </c>
      <c r="C307" s="32">
        <v>1</v>
      </c>
      <c r="D307" s="32">
        <v>0</v>
      </c>
      <c r="E307" s="32">
        <v>0</v>
      </c>
      <c r="F307" s="32">
        <v>0</v>
      </c>
      <c r="G307" s="32">
        <v>0</v>
      </c>
      <c r="H307" s="32">
        <v>0</v>
      </c>
      <c r="I307" s="32">
        <v>0</v>
      </c>
      <c r="J307" s="32">
        <v>1</v>
      </c>
      <c r="K307" s="39">
        <v>157.6785344880326</v>
      </c>
      <c r="L307" s="40">
        <v>6521</v>
      </c>
      <c r="M307" s="40">
        <v>12732.968800476703</v>
      </c>
      <c r="N307" s="41">
        <v>0.3792134831460674</v>
      </c>
      <c r="O307" s="48">
        <v>56</v>
      </c>
      <c r="P307" s="49">
        <v>5912</v>
      </c>
      <c r="Q307" s="50">
        <v>9.4722598105548041E-3</v>
      </c>
      <c r="R307" s="54">
        <v>5872</v>
      </c>
      <c r="S307" s="55">
        <v>25021</v>
      </c>
      <c r="T307" s="56">
        <v>0.23468286639223052</v>
      </c>
      <c r="U307" s="60">
        <v>5610.9362710848891</v>
      </c>
      <c r="V307" s="63">
        <v>2732.2735056724264</v>
      </c>
      <c r="W307" s="61">
        <v>1</v>
      </c>
      <c r="X307" s="57"/>
    </row>
    <row r="308" spans="1:24" ht="25.5" x14ac:dyDescent="0.2">
      <c r="A308" s="31">
        <v>302</v>
      </c>
      <c r="B308" s="44" t="s">
        <v>281</v>
      </c>
      <c r="C308" s="32">
        <v>1</v>
      </c>
      <c r="D308" s="32">
        <v>0</v>
      </c>
      <c r="E308" s="32">
        <v>0</v>
      </c>
      <c r="F308" s="32">
        <v>0</v>
      </c>
      <c r="G308" s="32">
        <v>0</v>
      </c>
      <c r="H308" s="32">
        <v>1</v>
      </c>
      <c r="I308" s="32">
        <v>0</v>
      </c>
      <c r="J308" s="32">
        <v>1</v>
      </c>
      <c r="K308" s="39">
        <v>942.46863300760424</v>
      </c>
      <c r="L308" s="40">
        <v>896</v>
      </c>
      <c r="M308" s="40">
        <v>28211.157779965131</v>
      </c>
      <c r="N308" s="41">
        <v>0.5196629213483146</v>
      </c>
      <c r="O308" s="48">
        <v>134</v>
      </c>
      <c r="P308" s="49">
        <v>815</v>
      </c>
      <c r="Q308" s="50">
        <v>0.16441717791411042</v>
      </c>
      <c r="R308" s="54">
        <v>711</v>
      </c>
      <c r="S308" s="55">
        <v>2050</v>
      </c>
      <c r="T308" s="56">
        <v>0.3468292682926829</v>
      </c>
      <c r="U308" s="60">
        <v>6679.8693321239944</v>
      </c>
      <c r="V308" s="63">
        <v>2732.2735056724264</v>
      </c>
      <c r="W308" s="61">
        <v>1</v>
      </c>
      <c r="X308" s="57"/>
    </row>
    <row r="309" spans="1:24" x14ac:dyDescent="0.2">
      <c r="A309" s="31">
        <v>303</v>
      </c>
      <c r="B309" s="44" t="s">
        <v>282</v>
      </c>
      <c r="C309" s="32">
        <v>1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1</v>
      </c>
      <c r="J309" s="32">
        <v>1</v>
      </c>
      <c r="K309" s="39">
        <v>220.21342344610727</v>
      </c>
      <c r="L309" s="40">
        <v>2387</v>
      </c>
      <c r="M309" s="40">
        <v>10758.952695490152</v>
      </c>
      <c r="N309" s="41">
        <v>0.3455056179775281</v>
      </c>
      <c r="O309" s="48">
        <v>63</v>
      </c>
      <c r="P309" s="49">
        <v>2333</v>
      </c>
      <c r="Q309" s="50">
        <v>2.700385769395628E-2</v>
      </c>
      <c r="R309" s="54">
        <v>2317</v>
      </c>
      <c r="S309" s="55">
        <v>3193</v>
      </c>
      <c r="T309" s="56">
        <v>0.72564985906670842</v>
      </c>
      <c r="U309" s="60">
        <v>5118.7596159894965</v>
      </c>
      <c r="V309" s="63">
        <v>2732.2735056724264</v>
      </c>
      <c r="W309" s="61">
        <v>1</v>
      </c>
      <c r="X309" s="57"/>
    </row>
    <row r="310" spans="1:24" x14ac:dyDescent="0.2">
      <c r="A310" s="31">
        <v>304</v>
      </c>
      <c r="B310" s="44" t="s">
        <v>283</v>
      </c>
      <c r="C310" s="32">
        <v>3</v>
      </c>
      <c r="D310" s="32">
        <v>1</v>
      </c>
      <c r="E310" s="32">
        <v>0</v>
      </c>
      <c r="F310" s="32">
        <v>1</v>
      </c>
      <c r="G310" s="32">
        <v>1</v>
      </c>
      <c r="H310" s="32">
        <v>0</v>
      </c>
      <c r="I310" s="32">
        <v>1</v>
      </c>
      <c r="J310" s="32">
        <v>1</v>
      </c>
      <c r="K310" s="39">
        <v>356.71414255029663</v>
      </c>
      <c r="L310" s="40">
        <v>63758</v>
      </c>
      <c r="M310" s="40">
        <v>90071.557123585299</v>
      </c>
      <c r="N310" s="41">
        <v>0.7387640449438202</v>
      </c>
      <c r="O310" s="48">
        <v>1035</v>
      </c>
      <c r="P310" s="49">
        <v>63198</v>
      </c>
      <c r="Q310" s="50">
        <v>1.6377100541156365E-2</v>
      </c>
      <c r="R310" s="54">
        <v>63079</v>
      </c>
      <c r="S310" s="55">
        <v>93994</v>
      </c>
      <c r="T310" s="56">
        <v>0.6710960274060046</v>
      </c>
      <c r="U310" s="60">
        <v>3348.3539995771216</v>
      </c>
      <c r="V310" s="63">
        <v>2732.2735056724264</v>
      </c>
      <c r="W310" s="61">
        <v>1</v>
      </c>
      <c r="X310" s="57"/>
    </row>
    <row r="311" spans="1:24" x14ac:dyDescent="0.2">
      <c r="A311" s="31">
        <v>305</v>
      </c>
      <c r="B311" s="44" t="s">
        <v>365</v>
      </c>
      <c r="C311" s="32">
        <v>1</v>
      </c>
      <c r="D311" s="32">
        <v>0</v>
      </c>
      <c r="E311" s="32">
        <v>0</v>
      </c>
      <c r="F311" s="32">
        <v>0</v>
      </c>
      <c r="G311" s="32">
        <v>0</v>
      </c>
      <c r="H311" s="32">
        <v>0</v>
      </c>
      <c r="I311" s="32">
        <v>0</v>
      </c>
      <c r="J311" s="32">
        <v>1</v>
      </c>
      <c r="K311" s="39">
        <v>-197.47529126232629</v>
      </c>
      <c r="L311" s="40">
        <v>11502</v>
      </c>
      <c r="M311" s="40">
        <v>-21178.707126768506</v>
      </c>
      <c r="N311" s="41">
        <v>7.5842696629213474E-2</v>
      </c>
      <c r="O311" s="48">
        <v>28</v>
      </c>
      <c r="P311" s="49">
        <v>11315</v>
      </c>
      <c r="Q311" s="50">
        <v>2.474591250552364E-3</v>
      </c>
      <c r="R311" s="54">
        <v>11290</v>
      </c>
      <c r="S311" s="55">
        <v>62030</v>
      </c>
      <c r="T311" s="56">
        <v>0.18200870546509754</v>
      </c>
      <c r="U311" s="60">
        <v>3146.5532201443752</v>
      </c>
      <c r="V311" s="63">
        <v>2732.2735056724264</v>
      </c>
      <c r="W311" s="61">
        <v>1</v>
      </c>
      <c r="X311" s="57"/>
    </row>
    <row r="312" spans="1:24" x14ac:dyDescent="0.2">
      <c r="A312" s="31">
        <v>306</v>
      </c>
      <c r="B312" s="44" t="s">
        <v>284</v>
      </c>
      <c r="C312" s="32">
        <v>1</v>
      </c>
      <c r="D312" s="32">
        <v>0</v>
      </c>
      <c r="E312" s="32">
        <v>0</v>
      </c>
      <c r="F312" s="32">
        <v>0</v>
      </c>
      <c r="G312" s="32">
        <v>0</v>
      </c>
      <c r="H312" s="32">
        <v>0</v>
      </c>
      <c r="I312" s="32">
        <v>0</v>
      </c>
      <c r="J312" s="32">
        <v>1</v>
      </c>
      <c r="K312" s="39">
        <v>53.939381358896455</v>
      </c>
      <c r="L312" s="40">
        <v>8738</v>
      </c>
      <c r="M312" s="40">
        <v>5042.106112999063</v>
      </c>
      <c r="N312" s="41">
        <v>0.2837078651685393</v>
      </c>
      <c r="O312" s="48">
        <v>130</v>
      </c>
      <c r="P312" s="49">
        <v>8556</v>
      </c>
      <c r="Q312" s="50">
        <v>1.5194015895278168E-2</v>
      </c>
      <c r="R312" s="54">
        <v>8455</v>
      </c>
      <c r="S312" s="55">
        <v>37931</v>
      </c>
      <c r="T312" s="56">
        <v>0.22290474809522554</v>
      </c>
      <c r="U312" s="60">
        <v>3565.6557634761571</v>
      </c>
      <c r="V312" s="63">
        <v>2732.2735056724264</v>
      </c>
      <c r="W312" s="61">
        <v>1</v>
      </c>
      <c r="X312" s="57"/>
    </row>
    <row r="313" spans="1:24" x14ac:dyDescent="0.2">
      <c r="A313" s="31">
        <v>307</v>
      </c>
      <c r="B313" s="44" t="s">
        <v>285</v>
      </c>
      <c r="C313" s="32">
        <v>1</v>
      </c>
      <c r="D313" s="32">
        <v>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1</v>
      </c>
      <c r="K313" s="39">
        <v>326.28339505748596</v>
      </c>
      <c r="L313" s="40">
        <v>7450</v>
      </c>
      <c r="M313" s="40">
        <v>28162.623483657979</v>
      </c>
      <c r="N313" s="41">
        <v>0.51685393258426959</v>
      </c>
      <c r="O313" s="48">
        <v>232</v>
      </c>
      <c r="P313" s="49">
        <v>7247</v>
      </c>
      <c r="Q313" s="50">
        <v>3.2013246860769971E-2</v>
      </c>
      <c r="R313" s="54">
        <v>7099</v>
      </c>
      <c r="S313" s="55">
        <v>23623</v>
      </c>
      <c r="T313" s="56">
        <v>0.30051221267408879</v>
      </c>
      <c r="U313" s="60">
        <v>3141.1364567841815</v>
      </c>
      <c r="V313" s="63">
        <v>2732.2735056724264</v>
      </c>
      <c r="W313" s="61">
        <v>1</v>
      </c>
      <c r="X313" s="57"/>
    </row>
    <row r="314" spans="1:24" ht="25.5" x14ac:dyDescent="0.2">
      <c r="A314" s="31">
        <v>308</v>
      </c>
      <c r="B314" s="44" t="s">
        <v>286</v>
      </c>
      <c r="C314" s="32">
        <v>1</v>
      </c>
      <c r="D314" s="32">
        <v>0</v>
      </c>
      <c r="E314" s="32">
        <v>0</v>
      </c>
      <c r="F314" s="32">
        <v>0</v>
      </c>
      <c r="G314" s="32">
        <v>0</v>
      </c>
      <c r="H314" s="32">
        <v>1</v>
      </c>
      <c r="I314" s="32">
        <v>0</v>
      </c>
      <c r="J314" s="32">
        <v>1</v>
      </c>
      <c r="K314" s="39">
        <v>156.96578776347337</v>
      </c>
      <c r="L314" s="40">
        <v>2680</v>
      </c>
      <c r="M314" s="40">
        <v>8125.9173547112096</v>
      </c>
      <c r="N314" s="41">
        <v>0.3286516853932584</v>
      </c>
      <c r="O314" s="48">
        <v>523</v>
      </c>
      <c r="P314" s="49">
        <v>2387</v>
      </c>
      <c r="Q314" s="50">
        <v>0.2191034771679933</v>
      </c>
      <c r="R314" s="54">
        <v>1950</v>
      </c>
      <c r="S314" s="55">
        <v>23841</v>
      </c>
      <c r="T314" s="56">
        <v>8.1791871146344536E-2</v>
      </c>
      <c r="U314" s="60">
        <v>5824.2477810514874</v>
      </c>
      <c r="V314" s="63">
        <v>2732.2735056724264</v>
      </c>
      <c r="W314" s="61">
        <v>1</v>
      </c>
      <c r="X314" s="57"/>
    </row>
    <row r="315" spans="1:24" x14ac:dyDescent="0.2">
      <c r="A315" s="31">
        <v>309</v>
      </c>
      <c r="B315" s="44" t="s">
        <v>287</v>
      </c>
      <c r="C315" s="32">
        <v>1</v>
      </c>
      <c r="D315" s="32">
        <v>0</v>
      </c>
      <c r="E315" s="32">
        <v>0</v>
      </c>
      <c r="F315" s="32">
        <v>0</v>
      </c>
      <c r="G315" s="32">
        <v>0</v>
      </c>
      <c r="H315" s="32">
        <v>1</v>
      </c>
      <c r="I315" s="32">
        <v>0</v>
      </c>
      <c r="J315" s="32">
        <v>1</v>
      </c>
      <c r="K315" s="39">
        <v>336.42703870009467</v>
      </c>
      <c r="L315" s="40">
        <v>5376</v>
      </c>
      <c r="M315" s="40">
        <v>24667.237930768344</v>
      </c>
      <c r="N315" s="41">
        <v>0.4803370786516854</v>
      </c>
      <c r="O315" s="48">
        <v>1422</v>
      </c>
      <c r="P315" s="49">
        <v>2065</v>
      </c>
      <c r="Q315" s="50">
        <v>0.68861985472154963</v>
      </c>
      <c r="R315" s="54">
        <v>716</v>
      </c>
      <c r="S315" s="55">
        <v>1700</v>
      </c>
      <c r="T315" s="56">
        <v>0.42117647058823532</v>
      </c>
      <c r="U315" s="60">
        <v>10920.569339335891</v>
      </c>
      <c r="V315" s="63">
        <v>2732.2735056724264</v>
      </c>
      <c r="W315" s="61">
        <v>1</v>
      </c>
      <c r="X315" s="57"/>
    </row>
    <row r="316" spans="1:24" x14ac:dyDescent="0.2">
      <c r="A316" s="31">
        <v>310</v>
      </c>
      <c r="B316" s="44" t="s">
        <v>288</v>
      </c>
      <c r="C316" s="32">
        <v>1</v>
      </c>
      <c r="D316" s="32">
        <v>0</v>
      </c>
      <c r="E316" s="32">
        <v>0</v>
      </c>
      <c r="F316" s="32">
        <v>0</v>
      </c>
      <c r="G316" s="32">
        <v>0</v>
      </c>
      <c r="H316" s="32">
        <v>1</v>
      </c>
      <c r="I316" s="32">
        <v>0</v>
      </c>
      <c r="J316" s="32">
        <v>1</v>
      </c>
      <c r="K316" s="39">
        <v>82.898418583896728</v>
      </c>
      <c r="L316" s="40">
        <v>6985</v>
      </c>
      <c r="M316" s="40">
        <v>6928.3441318197383</v>
      </c>
      <c r="N316" s="41">
        <v>0.3089887640449438</v>
      </c>
      <c r="O316" s="48">
        <v>2514</v>
      </c>
      <c r="P316" s="49">
        <v>5074</v>
      </c>
      <c r="Q316" s="50">
        <v>0.49546708711076076</v>
      </c>
      <c r="R316" s="54">
        <v>2824</v>
      </c>
      <c r="S316" s="55">
        <v>12155</v>
      </c>
      <c r="T316" s="56">
        <v>0.23233237350884409</v>
      </c>
      <c r="U316" s="60">
        <v>8625.5893996903633</v>
      </c>
      <c r="V316" s="63">
        <v>2732.2735056724264</v>
      </c>
      <c r="W316" s="61">
        <v>1</v>
      </c>
      <c r="X316" s="57"/>
    </row>
    <row r="317" spans="1:24" x14ac:dyDescent="0.2">
      <c r="A317" s="31">
        <v>311</v>
      </c>
      <c r="B317" s="44" t="s">
        <v>289</v>
      </c>
      <c r="C317" s="32">
        <v>1</v>
      </c>
      <c r="D317" s="32">
        <v>0</v>
      </c>
      <c r="E317" s="32">
        <v>0</v>
      </c>
      <c r="F317" s="32">
        <v>0</v>
      </c>
      <c r="G317" s="32">
        <v>0</v>
      </c>
      <c r="H317" s="32">
        <v>1</v>
      </c>
      <c r="I317" s="32">
        <v>0</v>
      </c>
      <c r="J317" s="32">
        <v>1</v>
      </c>
      <c r="K317" s="39">
        <v>38.061983845274185</v>
      </c>
      <c r="L317" s="40">
        <v>12532</v>
      </c>
      <c r="M317" s="40">
        <v>4260.9026679366343</v>
      </c>
      <c r="N317" s="41">
        <v>0.2808988764044944</v>
      </c>
      <c r="O317" s="48">
        <v>8774</v>
      </c>
      <c r="P317" s="49">
        <v>9845</v>
      </c>
      <c r="Q317" s="50">
        <v>0.89121381411884204</v>
      </c>
      <c r="R317" s="54">
        <v>1196</v>
      </c>
      <c r="S317" s="55">
        <v>13880</v>
      </c>
      <c r="T317" s="56">
        <v>8.6167146974063399E-2</v>
      </c>
      <c r="U317" s="60">
        <v>5255.024286502995</v>
      </c>
      <c r="V317" s="63">
        <v>2732.2735056724264</v>
      </c>
      <c r="W317" s="61">
        <v>1</v>
      </c>
      <c r="X317" s="57"/>
    </row>
    <row r="318" spans="1:24" x14ac:dyDescent="0.2">
      <c r="A318" s="31">
        <v>312</v>
      </c>
      <c r="B318" s="44" t="s">
        <v>290</v>
      </c>
      <c r="C318" s="32">
        <v>3</v>
      </c>
      <c r="D318" s="32">
        <v>1</v>
      </c>
      <c r="E318" s="32">
        <v>1</v>
      </c>
      <c r="F318" s="32">
        <v>1</v>
      </c>
      <c r="G318" s="32">
        <v>1</v>
      </c>
      <c r="H318" s="32">
        <v>1</v>
      </c>
      <c r="I318" s="32">
        <v>1</v>
      </c>
      <c r="J318" s="32">
        <v>1</v>
      </c>
      <c r="K318" s="39">
        <v>801.34640598344026</v>
      </c>
      <c r="L318" s="40">
        <v>16337</v>
      </c>
      <c r="M318" s="40">
        <v>102425.11211194329</v>
      </c>
      <c r="N318" s="41">
        <v>0.76685393258426959</v>
      </c>
      <c r="O318" s="48">
        <v>3381</v>
      </c>
      <c r="P318" s="49">
        <v>14865</v>
      </c>
      <c r="Q318" s="50">
        <v>0.22744702320887991</v>
      </c>
      <c r="R318" s="54">
        <v>12435</v>
      </c>
      <c r="S318" s="55">
        <v>21243</v>
      </c>
      <c r="T318" s="56">
        <v>0.58536929812173422</v>
      </c>
      <c r="U318" s="60">
        <v>8828.8369490800451</v>
      </c>
      <c r="V318" s="63">
        <v>2732.2735056724264</v>
      </c>
      <c r="W318" s="61">
        <v>1</v>
      </c>
      <c r="X318" s="57"/>
    </row>
    <row r="319" spans="1:24" x14ac:dyDescent="0.2">
      <c r="A319" s="31">
        <v>313</v>
      </c>
      <c r="B319" s="44" t="s">
        <v>291</v>
      </c>
      <c r="C319" s="32">
        <v>1</v>
      </c>
      <c r="D319" s="32">
        <v>0</v>
      </c>
      <c r="E319" s="32">
        <v>0</v>
      </c>
      <c r="F319" s="32">
        <v>0</v>
      </c>
      <c r="G319" s="32">
        <v>0</v>
      </c>
      <c r="H319" s="32">
        <v>1</v>
      </c>
      <c r="I319" s="32">
        <v>0</v>
      </c>
      <c r="J319" s="32">
        <v>1</v>
      </c>
      <c r="K319" s="39">
        <v>270.83632331868188</v>
      </c>
      <c r="L319" s="40">
        <v>3864</v>
      </c>
      <c r="M319" s="40">
        <v>16835.47865096838</v>
      </c>
      <c r="N319" s="41">
        <v>0.4101123595505618</v>
      </c>
      <c r="O319" s="48">
        <v>1519</v>
      </c>
      <c r="P319" s="49">
        <v>2690</v>
      </c>
      <c r="Q319" s="50">
        <v>0.56468401486988851</v>
      </c>
      <c r="R319" s="54">
        <v>1455</v>
      </c>
      <c r="S319" s="55">
        <v>3157</v>
      </c>
      <c r="T319" s="56">
        <v>0.46088058283180233</v>
      </c>
      <c r="U319" s="60">
        <v>11928.455406558023</v>
      </c>
      <c r="V319" s="63">
        <v>2732.2735056724264</v>
      </c>
      <c r="W319" s="61">
        <v>1</v>
      </c>
      <c r="X319" s="57"/>
    </row>
    <row r="320" spans="1:24" x14ac:dyDescent="0.2">
      <c r="A320" s="31">
        <v>314</v>
      </c>
      <c r="B320" s="44" t="s">
        <v>292</v>
      </c>
      <c r="C320" s="32">
        <v>1</v>
      </c>
      <c r="D320" s="32">
        <v>0</v>
      </c>
      <c r="E320" s="32">
        <v>0</v>
      </c>
      <c r="F320" s="32">
        <v>0</v>
      </c>
      <c r="G320" s="32">
        <v>0</v>
      </c>
      <c r="H320" s="32">
        <v>1</v>
      </c>
      <c r="I320" s="32">
        <v>1</v>
      </c>
      <c r="J320" s="32">
        <v>1</v>
      </c>
      <c r="K320" s="39">
        <v>2225.597849228152</v>
      </c>
      <c r="L320" s="40">
        <v>742</v>
      </c>
      <c r="M320" s="40">
        <v>60624.566419685179</v>
      </c>
      <c r="N320" s="41">
        <v>0.6797752808988764</v>
      </c>
      <c r="O320" s="48">
        <v>124</v>
      </c>
      <c r="P320" s="49">
        <v>636</v>
      </c>
      <c r="Q320" s="50">
        <v>0.19496855345911951</v>
      </c>
      <c r="R320" s="54">
        <v>525</v>
      </c>
      <c r="S320" s="55">
        <v>954</v>
      </c>
      <c r="T320" s="56">
        <v>0.55031446540880502</v>
      </c>
      <c r="U320" s="60">
        <v>13729.058921852802</v>
      </c>
      <c r="V320" s="63">
        <v>2732.2735056724264</v>
      </c>
      <c r="W320" s="61">
        <v>1</v>
      </c>
      <c r="X320" s="57"/>
    </row>
    <row r="321" spans="1:24" ht="25.5" x14ac:dyDescent="0.2">
      <c r="A321" s="31">
        <v>315</v>
      </c>
      <c r="B321" s="44" t="s">
        <v>293</v>
      </c>
      <c r="C321" s="32">
        <v>1</v>
      </c>
      <c r="D321" s="32">
        <v>0</v>
      </c>
      <c r="E321" s="32">
        <v>0</v>
      </c>
      <c r="F321" s="32">
        <v>0</v>
      </c>
      <c r="G321" s="32">
        <v>0</v>
      </c>
      <c r="H321" s="32">
        <v>1</v>
      </c>
      <c r="I321" s="32">
        <v>0</v>
      </c>
      <c r="J321" s="32">
        <v>1</v>
      </c>
      <c r="K321" s="39">
        <v>151.25738778122701</v>
      </c>
      <c r="L321" s="40">
        <v>381</v>
      </c>
      <c r="M321" s="40">
        <v>2952.4264247480555</v>
      </c>
      <c r="N321" s="41">
        <v>0.2443820224719101</v>
      </c>
      <c r="O321" s="48">
        <v>33</v>
      </c>
      <c r="P321" s="49">
        <v>283</v>
      </c>
      <c r="Q321" s="50">
        <v>0.1166077738515901</v>
      </c>
      <c r="R321" s="54">
        <v>252</v>
      </c>
      <c r="S321" s="55">
        <v>648</v>
      </c>
      <c r="T321" s="56">
        <v>0.3888888888888889</v>
      </c>
      <c r="U321" s="60">
        <v>13498.795385745347</v>
      </c>
      <c r="V321" s="63">
        <v>2732.2735056724264</v>
      </c>
      <c r="W321" s="61">
        <v>1</v>
      </c>
      <c r="X321" s="57"/>
    </row>
    <row r="322" spans="1:24" x14ac:dyDescent="0.2">
      <c r="A322" s="31">
        <v>316</v>
      </c>
      <c r="B322" s="44" t="s">
        <v>294</v>
      </c>
      <c r="C322" s="32">
        <v>1</v>
      </c>
      <c r="D322" s="32">
        <v>0</v>
      </c>
      <c r="E322" s="32">
        <v>0</v>
      </c>
      <c r="F322" s="32">
        <v>0</v>
      </c>
      <c r="G322" s="32">
        <v>0</v>
      </c>
      <c r="H322" s="32">
        <v>1</v>
      </c>
      <c r="I322" s="32">
        <v>0</v>
      </c>
      <c r="J322" s="32">
        <v>1</v>
      </c>
      <c r="K322" s="39">
        <v>246.86792715169213</v>
      </c>
      <c r="L322" s="40">
        <v>11142</v>
      </c>
      <c r="M322" s="40">
        <v>26058.310072771055</v>
      </c>
      <c r="N322" s="41">
        <v>0.5028089887640449</v>
      </c>
      <c r="O322" s="48">
        <v>4985</v>
      </c>
      <c r="P322" s="49">
        <v>9917</v>
      </c>
      <c r="Q322" s="50">
        <v>0.50267217908641726</v>
      </c>
      <c r="R322" s="54">
        <v>6657</v>
      </c>
      <c r="S322" s="55">
        <v>16122</v>
      </c>
      <c r="T322" s="56">
        <v>0.41291403051730552</v>
      </c>
      <c r="U322" s="60">
        <v>7435.2097069146448</v>
      </c>
      <c r="V322" s="63">
        <v>2732.2735056724264</v>
      </c>
      <c r="W322" s="61">
        <v>1</v>
      </c>
      <c r="X322" s="57"/>
    </row>
    <row r="323" spans="1:24" ht="25.5" x14ac:dyDescent="0.2">
      <c r="A323" s="31">
        <v>317</v>
      </c>
      <c r="B323" s="44" t="s">
        <v>366</v>
      </c>
      <c r="C323" s="32">
        <v>1</v>
      </c>
      <c r="D323" s="32">
        <v>0</v>
      </c>
      <c r="E323" s="32">
        <v>0</v>
      </c>
      <c r="F323" s="32">
        <v>0</v>
      </c>
      <c r="G323" s="32">
        <v>0</v>
      </c>
      <c r="H323" s="32">
        <v>1</v>
      </c>
      <c r="I323" s="32">
        <v>0</v>
      </c>
      <c r="J323" s="32">
        <v>1</v>
      </c>
      <c r="K323" s="39">
        <v>300.88867737371817</v>
      </c>
      <c r="L323" s="40">
        <v>10309</v>
      </c>
      <c r="M323" s="40">
        <v>30550.204034246835</v>
      </c>
      <c r="N323" s="41">
        <v>0.54213483146067409</v>
      </c>
      <c r="O323" s="48">
        <v>4367</v>
      </c>
      <c r="P323" s="49">
        <v>9025</v>
      </c>
      <c r="Q323" s="50">
        <v>0.48387811634349032</v>
      </c>
      <c r="R323" s="54">
        <v>6269</v>
      </c>
      <c r="S323" s="55">
        <v>14044</v>
      </c>
      <c r="T323" s="56">
        <v>0.44638279692395327</v>
      </c>
      <c r="U323" s="60">
        <v>6793.064962638492</v>
      </c>
      <c r="V323" s="63">
        <v>2732.2735056724264</v>
      </c>
      <c r="W323" s="61">
        <v>1</v>
      </c>
      <c r="X323" s="57"/>
    </row>
    <row r="324" spans="1:24" x14ac:dyDescent="0.2">
      <c r="A324" s="31">
        <v>318</v>
      </c>
      <c r="B324" s="44" t="s">
        <v>367</v>
      </c>
      <c r="C324" s="32">
        <v>1</v>
      </c>
      <c r="D324" s="32">
        <v>0</v>
      </c>
      <c r="E324" s="32">
        <v>0</v>
      </c>
      <c r="F324" s="32">
        <v>0</v>
      </c>
      <c r="G324" s="32">
        <v>0</v>
      </c>
      <c r="H324" s="32">
        <v>1</v>
      </c>
      <c r="I324" s="32">
        <v>0</v>
      </c>
      <c r="J324" s="32">
        <v>1</v>
      </c>
      <c r="K324" s="39">
        <v>-56.35207414255126</v>
      </c>
      <c r="L324" s="40">
        <v>4384</v>
      </c>
      <c r="M324" s="40">
        <v>-3731.1712161966962</v>
      </c>
      <c r="N324" s="41">
        <v>0.18258426966292135</v>
      </c>
      <c r="O324" s="48">
        <v>2371</v>
      </c>
      <c r="P324" s="49">
        <v>4097</v>
      </c>
      <c r="Q324" s="50">
        <v>0.57871613375640718</v>
      </c>
      <c r="R324" s="54">
        <v>2378</v>
      </c>
      <c r="S324" s="55">
        <v>6105</v>
      </c>
      <c r="T324" s="56">
        <v>0.38951678951678953</v>
      </c>
      <c r="U324" s="60">
        <v>5589.2775573472954</v>
      </c>
      <c r="V324" s="63">
        <v>2732.2735056724264</v>
      </c>
      <c r="W324" s="61">
        <v>1</v>
      </c>
      <c r="X324" s="57"/>
    </row>
    <row r="325" spans="1:24" x14ac:dyDescent="0.2">
      <c r="A325" s="31">
        <v>319</v>
      </c>
      <c r="B325" s="44" t="s">
        <v>295</v>
      </c>
      <c r="C325" s="32">
        <v>1</v>
      </c>
      <c r="D325" s="32">
        <v>0</v>
      </c>
      <c r="E325" s="32">
        <v>0</v>
      </c>
      <c r="F325" s="32">
        <v>0</v>
      </c>
      <c r="G325" s="32">
        <v>0</v>
      </c>
      <c r="H325" s="32">
        <v>1</v>
      </c>
      <c r="I325" s="32">
        <v>0</v>
      </c>
      <c r="J325" s="32">
        <v>1</v>
      </c>
      <c r="K325" s="39">
        <v>-40.582199725937997</v>
      </c>
      <c r="L325" s="40">
        <v>3733</v>
      </c>
      <c r="M325" s="40">
        <v>-2479.5026619962678</v>
      </c>
      <c r="N325" s="41">
        <v>0.20224719101123595</v>
      </c>
      <c r="O325" s="48">
        <v>1260</v>
      </c>
      <c r="P325" s="49">
        <v>2152</v>
      </c>
      <c r="Q325" s="50">
        <v>0.58550185873605953</v>
      </c>
      <c r="R325" s="54">
        <v>934</v>
      </c>
      <c r="S325" s="55">
        <v>4720</v>
      </c>
      <c r="T325" s="56">
        <v>0.19788135593220338</v>
      </c>
      <c r="U325" s="60">
        <v>11981.40511261057</v>
      </c>
      <c r="V325" s="63">
        <v>2732.2735056724264</v>
      </c>
      <c r="W325" s="61">
        <v>1</v>
      </c>
      <c r="X325" s="57"/>
    </row>
    <row r="326" spans="1:24" x14ac:dyDescent="0.2">
      <c r="A326" s="31">
        <v>320</v>
      </c>
      <c r="B326" s="44" t="s">
        <v>296</v>
      </c>
      <c r="C326" s="32">
        <v>3</v>
      </c>
      <c r="D326" s="32">
        <v>1</v>
      </c>
      <c r="E326" s="32">
        <v>1</v>
      </c>
      <c r="F326" s="32">
        <v>1</v>
      </c>
      <c r="G326" s="32">
        <v>1</v>
      </c>
      <c r="H326" s="32">
        <v>1</v>
      </c>
      <c r="I326" s="32">
        <v>1</v>
      </c>
      <c r="J326" s="32">
        <v>1</v>
      </c>
      <c r="K326" s="39">
        <v>2420.4276970058231</v>
      </c>
      <c r="L326" s="40">
        <v>3784</v>
      </c>
      <c r="M326" s="40">
        <v>148890.7363628179</v>
      </c>
      <c r="N326" s="41">
        <v>0.8342696629213483</v>
      </c>
      <c r="O326" s="48">
        <v>405</v>
      </c>
      <c r="P326" s="49">
        <v>3376</v>
      </c>
      <c r="Q326" s="50">
        <v>0.11996445497630331</v>
      </c>
      <c r="R326" s="54">
        <v>3061</v>
      </c>
      <c r="S326" s="55">
        <v>4872</v>
      </c>
      <c r="T326" s="56">
        <v>0.62828407224958949</v>
      </c>
      <c r="U326" s="60">
        <v>12552.338927827746</v>
      </c>
      <c r="V326" s="63">
        <v>2732.2735056724264</v>
      </c>
      <c r="W326" s="61">
        <v>1</v>
      </c>
      <c r="X326" s="57"/>
    </row>
    <row r="327" spans="1:24" x14ac:dyDescent="0.2">
      <c r="A327" s="31">
        <v>321</v>
      </c>
      <c r="B327" s="44" t="s">
        <v>297</v>
      </c>
      <c r="C327" s="32">
        <v>1</v>
      </c>
      <c r="D327" s="32">
        <v>0</v>
      </c>
      <c r="E327" s="32">
        <v>0</v>
      </c>
      <c r="F327" s="32">
        <v>0</v>
      </c>
      <c r="G327" s="32">
        <v>0</v>
      </c>
      <c r="H327" s="32">
        <v>1</v>
      </c>
      <c r="I327" s="32">
        <v>0</v>
      </c>
      <c r="J327" s="32">
        <v>1</v>
      </c>
      <c r="K327" s="39">
        <v>288.66842107333366</v>
      </c>
      <c r="L327" s="40">
        <v>5027</v>
      </c>
      <c r="M327" s="40">
        <v>20466.97784169982</v>
      </c>
      <c r="N327" s="41">
        <v>0.44101123595505615</v>
      </c>
      <c r="O327" s="48">
        <v>1517</v>
      </c>
      <c r="P327" s="49">
        <v>3546</v>
      </c>
      <c r="Q327" s="50">
        <v>0.42780597856739988</v>
      </c>
      <c r="R327" s="54">
        <v>2175</v>
      </c>
      <c r="S327" s="55">
        <v>10276</v>
      </c>
      <c r="T327" s="56">
        <v>0.211658232775399</v>
      </c>
      <c r="U327" s="60">
        <v>10004.813584313624</v>
      </c>
      <c r="V327" s="63">
        <v>2732.2735056724264</v>
      </c>
      <c r="W327" s="61">
        <v>1</v>
      </c>
      <c r="X327" s="57"/>
    </row>
    <row r="328" spans="1:24" x14ac:dyDescent="0.2">
      <c r="A328" s="31">
        <v>322</v>
      </c>
      <c r="B328" s="44" t="s">
        <v>298</v>
      </c>
      <c r="C328" s="32">
        <v>1</v>
      </c>
      <c r="D328" s="32">
        <v>0</v>
      </c>
      <c r="E328" s="32">
        <v>0</v>
      </c>
      <c r="F328" s="32">
        <v>0</v>
      </c>
      <c r="G328" s="32">
        <v>0</v>
      </c>
      <c r="H328" s="32">
        <v>1</v>
      </c>
      <c r="I328" s="32">
        <v>0</v>
      </c>
      <c r="J328" s="32">
        <v>1</v>
      </c>
      <c r="K328" s="39">
        <v>77.053559189209039</v>
      </c>
      <c r="L328" s="40">
        <v>20207</v>
      </c>
      <c r="M328" s="40">
        <v>10953.265751734953</v>
      </c>
      <c r="N328" s="41">
        <v>0.35112359550561795</v>
      </c>
      <c r="O328" s="48">
        <v>9007</v>
      </c>
      <c r="P328" s="49">
        <v>18880</v>
      </c>
      <c r="Q328" s="50">
        <v>0.47706567796610172</v>
      </c>
      <c r="R328" s="54">
        <v>13242</v>
      </c>
      <c r="S328" s="55">
        <v>42617</v>
      </c>
      <c r="T328" s="56">
        <v>0.31072107374991198</v>
      </c>
      <c r="U328" s="60">
        <v>4570.746669585611</v>
      </c>
      <c r="V328" s="63">
        <v>2732.2735056724264</v>
      </c>
      <c r="W328" s="61">
        <v>1</v>
      </c>
      <c r="X328" s="57"/>
    </row>
    <row r="329" spans="1:24" x14ac:dyDescent="0.2">
      <c r="A329" s="31">
        <v>323</v>
      </c>
      <c r="B329" s="44" t="s">
        <v>299</v>
      </c>
      <c r="C329" s="32">
        <v>1</v>
      </c>
      <c r="D329" s="32">
        <v>0</v>
      </c>
      <c r="E329" s="32">
        <v>0</v>
      </c>
      <c r="F329" s="32">
        <v>0</v>
      </c>
      <c r="G329" s="32">
        <v>0</v>
      </c>
      <c r="H329" s="32">
        <v>1</v>
      </c>
      <c r="I329" s="32">
        <v>0</v>
      </c>
      <c r="J329" s="32">
        <v>1</v>
      </c>
      <c r="K329" s="39">
        <v>239.97172051005177</v>
      </c>
      <c r="L329" s="40">
        <v>5416</v>
      </c>
      <c r="M329" s="40">
        <v>17660.353527234573</v>
      </c>
      <c r="N329" s="41">
        <v>0.4185393258426966</v>
      </c>
      <c r="O329" s="48">
        <v>1122</v>
      </c>
      <c r="P329" s="49">
        <v>5049</v>
      </c>
      <c r="Q329" s="50">
        <v>0.22222222222222221</v>
      </c>
      <c r="R329" s="54">
        <v>4360</v>
      </c>
      <c r="S329" s="55">
        <v>19213</v>
      </c>
      <c r="T329" s="56">
        <v>0.22692968302711705</v>
      </c>
      <c r="U329" s="60">
        <v>4485.7496566538694</v>
      </c>
      <c r="V329" s="63">
        <v>2732.2735056724264</v>
      </c>
      <c r="W329" s="61">
        <v>1</v>
      </c>
      <c r="X329" s="57"/>
    </row>
    <row r="330" spans="1:24" x14ac:dyDescent="0.2">
      <c r="A330" s="31">
        <v>324</v>
      </c>
      <c r="B330" s="44" t="s">
        <v>300</v>
      </c>
      <c r="C330" s="32">
        <v>1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1</v>
      </c>
      <c r="K330" s="39">
        <v>48.030954987847807</v>
      </c>
      <c r="L330" s="40">
        <v>3822</v>
      </c>
      <c r="M330" s="40">
        <v>2969.3853604381998</v>
      </c>
      <c r="N330" s="41">
        <v>0.24719101123595505</v>
      </c>
      <c r="O330" s="48">
        <v>17</v>
      </c>
      <c r="P330" s="49">
        <v>2426</v>
      </c>
      <c r="Q330" s="50">
        <v>7.0074196207749384E-3</v>
      </c>
      <c r="R330" s="54">
        <v>2409</v>
      </c>
      <c r="S330" s="55">
        <v>9934</v>
      </c>
      <c r="T330" s="56">
        <v>0.24250050332192472</v>
      </c>
      <c r="U330" s="60">
        <v>8418.3902399847884</v>
      </c>
      <c r="V330" s="63">
        <v>2732.2735056724264</v>
      </c>
      <c r="W330" s="61">
        <v>1</v>
      </c>
      <c r="X330" s="57"/>
    </row>
    <row r="331" spans="1:24" ht="25.5" x14ac:dyDescent="0.2">
      <c r="A331" s="31">
        <v>325</v>
      </c>
      <c r="B331" s="44" t="s">
        <v>301</v>
      </c>
      <c r="C331" s="32">
        <v>1</v>
      </c>
      <c r="D331" s="32">
        <v>0</v>
      </c>
      <c r="E331" s="32">
        <v>0</v>
      </c>
      <c r="F331" s="32">
        <v>0</v>
      </c>
      <c r="G331" s="32">
        <v>0</v>
      </c>
      <c r="H331" s="32">
        <v>1</v>
      </c>
      <c r="I331" s="32">
        <v>0</v>
      </c>
      <c r="J331" s="32">
        <v>1</v>
      </c>
      <c r="K331" s="39">
        <v>70.736985888903803</v>
      </c>
      <c r="L331" s="40">
        <v>2319</v>
      </c>
      <c r="M331" s="40">
        <v>3406.4100456886185</v>
      </c>
      <c r="N331" s="41">
        <v>0.26123595505617975</v>
      </c>
      <c r="O331" s="48">
        <v>618</v>
      </c>
      <c r="P331" s="49">
        <v>1631</v>
      </c>
      <c r="Q331" s="50">
        <v>0.37890864500306559</v>
      </c>
      <c r="R331" s="54">
        <v>1106</v>
      </c>
      <c r="S331" s="55">
        <v>8037</v>
      </c>
      <c r="T331" s="56">
        <v>0.13761353738957322</v>
      </c>
      <c r="U331" s="60">
        <v>5757.8777130356202</v>
      </c>
      <c r="V331" s="63">
        <v>2732.2735056724264</v>
      </c>
      <c r="W331" s="61">
        <v>1</v>
      </c>
      <c r="X331" s="57"/>
    </row>
    <row r="332" spans="1:24" x14ac:dyDescent="0.2">
      <c r="A332" s="31">
        <v>326</v>
      </c>
      <c r="B332" s="44" t="s">
        <v>368</v>
      </c>
      <c r="C332" s="32">
        <v>1</v>
      </c>
      <c r="D332" s="32">
        <v>0</v>
      </c>
      <c r="E332" s="32">
        <v>0</v>
      </c>
      <c r="F332" s="32">
        <v>0</v>
      </c>
      <c r="G332" s="32">
        <v>0</v>
      </c>
      <c r="H332" s="32">
        <v>1</v>
      </c>
      <c r="I332" s="32">
        <v>0</v>
      </c>
      <c r="J332" s="32">
        <v>1</v>
      </c>
      <c r="K332" s="39">
        <v>129.43833753665601</v>
      </c>
      <c r="L332" s="40">
        <v>2956</v>
      </c>
      <c r="M332" s="40">
        <v>7037.4470662941922</v>
      </c>
      <c r="N332" s="41">
        <v>0.3146067415730337</v>
      </c>
      <c r="O332" s="48">
        <v>1138</v>
      </c>
      <c r="P332" s="49">
        <v>2601</v>
      </c>
      <c r="Q332" s="50">
        <v>0.43752402921953093</v>
      </c>
      <c r="R332" s="54">
        <v>1782</v>
      </c>
      <c r="S332" s="55">
        <v>5330</v>
      </c>
      <c r="T332" s="56">
        <v>0.33433395872420263</v>
      </c>
      <c r="U332" s="60">
        <v>5111.8446027534292</v>
      </c>
      <c r="V332" s="63">
        <v>2732.2735056724264</v>
      </c>
      <c r="W332" s="61">
        <v>1</v>
      </c>
      <c r="X332" s="57"/>
    </row>
    <row r="333" spans="1:24" x14ac:dyDescent="0.2">
      <c r="A333" s="31">
        <v>327</v>
      </c>
      <c r="B333" s="44" t="s">
        <v>302</v>
      </c>
      <c r="C333" s="32">
        <v>1</v>
      </c>
      <c r="D333" s="32">
        <v>0</v>
      </c>
      <c r="E333" s="32">
        <v>0</v>
      </c>
      <c r="F333" s="32">
        <v>0</v>
      </c>
      <c r="G333" s="32">
        <v>0</v>
      </c>
      <c r="H333" s="32">
        <v>1</v>
      </c>
      <c r="I333" s="32">
        <v>0</v>
      </c>
      <c r="J333" s="32">
        <v>1</v>
      </c>
      <c r="K333" s="39">
        <v>92.01572784457511</v>
      </c>
      <c r="L333" s="40">
        <v>41045</v>
      </c>
      <c r="M333" s="40">
        <v>18641.986783578835</v>
      </c>
      <c r="N333" s="41">
        <v>0.4241573033707865</v>
      </c>
      <c r="O333" s="48">
        <v>5126</v>
      </c>
      <c r="P333" s="49">
        <v>37909</v>
      </c>
      <c r="Q333" s="50">
        <v>0.13521854968477143</v>
      </c>
      <c r="R333" s="54">
        <v>34592</v>
      </c>
      <c r="S333" s="55">
        <v>203043</v>
      </c>
      <c r="T333" s="56">
        <v>0.17036785311485744</v>
      </c>
      <c r="U333" s="60">
        <v>3072.0087939568702</v>
      </c>
      <c r="V333" s="63">
        <v>2732.2735056724264</v>
      </c>
      <c r="W333" s="61">
        <v>1</v>
      </c>
      <c r="X333" s="57"/>
    </row>
    <row r="334" spans="1:24" x14ac:dyDescent="0.2">
      <c r="A334" s="31">
        <v>328</v>
      </c>
      <c r="B334" s="44" t="s">
        <v>369</v>
      </c>
      <c r="C334" s="32">
        <v>1</v>
      </c>
      <c r="D334" s="32">
        <v>0</v>
      </c>
      <c r="E334" s="32">
        <v>0</v>
      </c>
      <c r="F334" s="32">
        <v>0</v>
      </c>
      <c r="G334" s="32">
        <v>0</v>
      </c>
      <c r="H334" s="32">
        <v>1</v>
      </c>
      <c r="I334" s="32">
        <v>0</v>
      </c>
      <c r="J334" s="32">
        <v>1</v>
      </c>
      <c r="K334" s="39">
        <v>332.73259052723063</v>
      </c>
      <c r="L334" s="40">
        <v>15218</v>
      </c>
      <c r="M334" s="40">
        <v>41046.310978291331</v>
      </c>
      <c r="N334" s="41">
        <v>0.601123595505618</v>
      </c>
      <c r="O334" s="48">
        <v>1607</v>
      </c>
      <c r="P334" s="49">
        <v>6665</v>
      </c>
      <c r="Q334" s="50">
        <v>0.24111027756939235</v>
      </c>
      <c r="R334" s="54">
        <v>5138</v>
      </c>
      <c r="S334" s="55">
        <v>64491</v>
      </c>
      <c r="T334" s="56">
        <v>7.9670031477260386E-2</v>
      </c>
      <c r="U334" s="60">
        <v>9006.3755026080835</v>
      </c>
      <c r="V334" s="63">
        <v>2732.2735056724264</v>
      </c>
      <c r="W334" s="61">
        <v>1</v>
      </c>
      <c r="X334" s="57"/>
    </row>
    <row r="335" spans="1:24" x14ac:dyDescent="0.2">
      <c r="A335" s="31">
        <v>329</v>
      </c>
      <c r="B335" s="44" t="s">
        <v>370</v>
      </c>
      <c r="C335" s="32">
        <v>1</v>
      </c>
      <c r="D335" s="32">
        <v>0</v>
      </c>
      <c r="E335" s="32">
        <v>0</v>
      </c>
      <c r="F335" s="32">
        <v>0</v>
      </c>
      <c r="G335" s="32">
        <v>0</v>
      </c>
      <c r="H335" s="32">
        <v>1</v>
      </c>
      <c r="I335" s="32">
        <v>0</v>
      </c>
      <c r="J335" s="32">
        <v>1</v>
      </c>
      <c r="K335" s="39">
        <v>64.157827882288771</v>
      </c>
      <c r="L335" s="40">
        <v>3779</v>
      </c>
      <c r="M335" s="40">
        <v>3944.0108232773455</v>
      </c>
      <c r="N335" s="41">
        <v>0.2752808988764045</v>
      </c>
      <c r="O335" s="48">
        <v>713</v>
      </c>
      <c r="P335" s="49">
        <v>2610</v>
      </c>
      <c r="Q335" s="50">
        <v>0.27318007662835248</v>
      </c>
      <c r="R335" s="54">
        <v>1938</v>
      </c>
      <c r="S335" s="55">
        <v>37210</v>
      </c>
      <c r="T335" s="56">
        <v>5.2082773447997853E-2</v>
      </c>
      <c r="U335" s="60">
        <v>5900.2656698270694</v>
      </c>
      <c r="V335" s="63">
        <v>2732.2735056724264</v>
      </c>
      <c r="W335" s="61">
        <v>1</v>
      </c>
      <c r="X335" s="57"/>
    </row>
    <row r="336" spans="1:24" ht="25.5" x14ac:dyDescent="0.2">
      <c r="A336" s="31">
        <v>330</v>
      </c>
      <c r="B336" s="44" t="s">
        <v>303</v>
      </c>
      <c r="C336" s="32">
        <v>1</v>
      </c>
      <c r="D336" s="32">
        <v>0</v>
      </c>
      <c r="E336" s="32">
        <v>0</v>
      </c>
      <c r="F336" s="32">
        <v>0</v>
      </c>
      <c r="G336" s="32">
        <v>0</v>
      </c>
      <c r="H336" s="32">
        <v>1</v>
      </c>
      <c r="I336" s="32">
        <v>0</v>
      </c>
      <c r="J336" s="32">
        <v>1</v>
      </c>
      <c r="K336" s="39">
        <v>564.89866865199576</v>
      </c>
      <c r="L336" s="40">
        <v>6767</v>
      </c>
      <c r="M336" s="40">
        <v>46469.568462077885</v>
      </c>
      <c r="N336" s="41">
        <v>0.6151685393258427</v>
      </c>
      <c r="O336" s="48">
        <v>499</v>
      </c>
      <c r="P336" s="49">
        <v>4182</v>
      </c>
      <c r="Q336" s="50">
        <v>0.11932089909134386</v>
      </c>
      <c r="R336" s="54">
        <v>3731</v>
      </c>
      <c r="S336" s="55">
        <v>12209</v>
      </c>
      <c r="T336" s="56">
        <v>0.30559423376197886</v>
      </c>
      <c r="U336" s="60">
        <v>10746.038360499429</v>
      </c>
      <c r="V336" s="63">
        <v>2732.2735056724264</v>
      </c>
      <c r="W336" s="61">
        <v>1</v>
      </c>
      <c r="X336" s="57"/>
    </row>
    <row r="337" spans="1:24" x14ac:dyDescent="0.2">
      <c r="A337" s="31">
        <v>331</v>
      </c>
      <c r="B337" s="44" t="s">
        <v>304</v>
      </c>
      <c r="C337" s="32">
        <v>1</v>
      </c>
      <c r="D337" s="32">
        <v>0</v>
      </c>
      <c r="E337" s="32">
        <v>0</v>
      </c>
      <c r="F337" s="32">
        <v>0</v>
      </c>
      <c r="G337" s="32">
        <v>0</v>
      </c>
      <c r="H337" s="32">
        <v>1</v>
      </c>
      <c r="I337" s="32">
        <v>0</v>
      </c>
      <c r="J337" s="32">
        <v>1</v>
      </c>
      <c r="K337" s="39">
        <v>264.72367080474339</v>
      </c>
      <c r="L337" s="40">
        <v>74541</v>
      </c>
      <c r="M337" s="40">
        <v>72275.379998173987</v>
      </c>
      <c r="N337" s="41">
        <v>0.7191011235955056</v>
      </c>
      <c r="O337" s="48">
        <v>6354</v>
      </c>
      <c r="P337" s="49">
        <v>61375</v>
      </c>
      <c r="Q337" s="50">
        <v>0.10352749490835031</v>
      </c>
      <c r="R337" s="54">
        <v>55886</v>
      </c>
      <c r="S337" s="55">
        <v>425890</v>
      </c>
      <c r="T337" s="56">
        <v>0.13122167695883913</v>
      </c>
      <c r="U337" s="60">
        <v>4751.3062374152696</v>
      </c>
      <c r="V337" s="63">
        <v>2732.2735056724264</v>
      </c>
      <c r="W337" s="61">
        <v>1</v>
      </c>
      <c r="X337" s="57"/>
    </row>
    <row r="338" spans="1:24" x14ac:dyDescent="0.2">
      <c r="A338" s="31">
        <v>332</v>
      </c>
      <c r="B338" s="44" t="s">
        <v>305</v>
      </c>
      <c r="C338" s="32">
        <v>1</v>
      </c>
      <c r="D338" s="32">
        <v>0</v>
      </c>
      <c r="E338" s="32">
        <v>0</v>
      </c>
      <c r="F338" s="32">
        <v>0</v>
      </c>
      <c r="G338" s="32">
        <v>0</v>
      </c>
      <c r="H338" s="32">
        <v>1</v>
      </c>
      <c r="I338" s="32">
        <v>0</v>
      </c>
      <c r="J338" s="32">
        <v>1</v>
      </c>
      <c r="K338" s="39">
        <v>-655.71958391767703</v>
      </c>
      <c r="L338" s="40">
        <v>294</v>
      </c>
      <c r="M338" s="40">
        <v>-11243.248764638824</v>
      </c>
      <c r="N338" s="41">
        <v>0.12640449438202248</v>
      </c>
      <c r="O338" s="48">
        <v>27</v>
      </c>
      <c r="P338" s="49">
        <v>249</v>
      </c>
      <c r="Q338" s="50">
        <v>0.10843373493975904</v>
      </c>
      <c r="R338" s="54">
        <v>222</v>
      </c>
      <c r="S338" s="55">
        <v>2956</v>
      </c>
      <c r="T338" s="56">
        <v>7.5101488497970229E-2</v>
      </c>
      <c r="U338" s="60">
        <v>5228.2715027339964</v>
      </c>
      <c r="V338" s="63">
        <v>2732.2735056724264</v>
      </c>
      <c r="W338" s="61">
        <v>1</v>
      </c>
      <c r="X338" s="57"/>
    </row>
    <row r="339" spans="1:24" x14ac:dyDescent="0.2">
      <c r="A339" s="31">
        <v>333</v>
      </c>
      <c r="B339" s="44" t="s">
        <v>306</v>
      </c>
      <c r="C339" s="32">
        <v>1</v>
      </c>
      <c r="D339" s="32">
        <v>0</v>
      </c>
      <c r="E339" s="32">
        <v>0</v>
      </c>
      <c r="F339" s="32">
        <v>0</v>
      </c>
      <c r="G339" s="32">
        <v>0</v>
      </c>
      <c r="H339" s="32">
        <v>0</v>
      </c>
      <c r="I339" s="32">
        <v>0</v>
      </c>
      <c r="J339" s="32">
        <v>1</v>
      </c>
      <c r="K339" s="39">
        <v>41.154001470788252</v>
      </c>
      <c r="L339" s="40">
        <v>8250</v>
      </c>
      <c r="M339" s="40">
        <v>3737.9978137668222</v>
      </c>
      <c r="N339" s="41">
        <v>0.26685393258426965</v>
      </c>
      <c r="O339" s="48">
        <v>77</v>
      </c>
      <c r="P339" s="49">
        <v>5654</v>
      </c>
      <c r="Q339" s="50">
        <v>1.3618677042801557E-2</v>
      </c>
      <c r="R339" s="54">
        <v>5585</v>
      </c>
      <c r="S339" s="55">
        <v>76976</v>
      </c>
      <c r="T339" s="56">
        <v>7.2555082103512789E-2</v>
      </c>
      <c r="U339" s="60">
        <v>5054.1102944488885</v>
      </c>
      <c r="V339" s="63">
        <v>2732.2735056724264</v>
      </c>
      <c r="W339" s="61">
        <v>1</v>
      </c>
      <c r="X339" s="57"/>
    </row>
    <row r="340" spans="1:24" x14ac:dyDescent="0.2">
      <c r="A340" s="31">
        <v>334</v>
      </c>
      <c r="B340" s="44" t="s">
        <v>307</v>
      </c>
      <c r="C340" s="32">
        <v>1</v>
      </c>
      <c r="D340" s="32">
        <v>0</v>
      </c>
      <c r="E340" s="32">
        <v>0</v>
      </c>
      <c r="F340" s="32">
        <v>0</v>
      </c>
      <c r="G340" s="32">
        <v>0</v>
      </c>
      <c r="H340" s="32">
        <v>1</v>
      </c>
      <c r="I340" s="32">
        <v>0</v>
      </c>
      <c r="J340" s="32">
        <v>1</v>
      </c>
      <c r="K340" s="39">
        <v>132.45918617278667</v>
      </c>
      <c r="L340" s="40">
        <v>8356</v>
      </c>
      <c r="M340" s="40">
        <v>12108.247735696936</v>
      </c>
      <c r="N340" s="41">
        <v>0.3651685393258427</v>
      </c>
      <c r="O340" s="48">
        <v>974</v>
      </c>
      <c r="P340" s="49">
        <v>7164</v>
      </c>
      <c r="Q340" s="50">
        <v>0.13595756560580682</v>
      </c>
      <c r="R340" s="54">
        <v>6266</v>
      </c>
      <c r="S340" s="55">
        <v>20363</v>
      </c>
      <c r="T340" s="56">
        <v>0.30771497323577074</v>
      </c>
      <c r="U340" s="60">
        <v>6076.9283632415854</v>
      </c>
      <c r="V340" s="63">
        <v>2732.2735056724264</v>
      </c>
      <c r="W340" s="61">
        <v>1</v>
      </c>
      <c r="X340" s="57"/>
    </row>
    <row r="341" spans="1:24" ht="25.5" x14ac:dyDescent="0.2">
      <c r="A341" s="31">
        <v>335</v>
      </c>
      <c r="B341" s="44" t="s">
        <v>308</v>
      </c>
      <c r="C341" s="32">
        <v>1</v>
      </c>
      <c r="D341" s="32">
        <v>0</v>
      </c>
      <c r="E341" s="32">
        <v>0</v>
      </c>
      <c r="F341" s="32">
        <v>0</v>
      </c>
      <c r="G341" s="32">
        <v>0</v>
      </c>
      <c r="H341" s="32">
        <v>1</v>
      </c>
      <c r="I341" s="32">
        <v>0</v>
      </c>
      <c r="J341" s="32">
        <v>1</v>
      </c>
      <c r="K341" s="39">
        <v>179.42428819315245</v>
      </c>
      <c r="L341" s="40">
        <v>10971</v>
      </c>
      <c r="M341" s="40">
        <v>18793.355952282676</v>
      </c>
      <c r="N341" s="41">
        <v>0.42696629213483145</v>
      </c>
      <c r="O341" s="48">
        <v>1347</v>
      </c>
      <c r="P341" s="49">
        <v>10384</v>
      </c>
      <c r="Q341" s="50">
        <v>0.12971879815100154</v>
      </c>
      <c r="R341" s="54">
        <v>9146</v>
      </c>
      <c r="S341" s="55">
        <v>33772</v>
      </c>
      <c r="T341" s="56">
        <v>0.27081606064195191</v>
      </c>
      <c r="U341" s="60">
        <v>3295.7873492587655</v>
      </c>
      <c r="V341" s="63">
        <v>2732.2735056724264</v>
      </c>
      <c r="W341" s="61">
        <v>1</v>
      </c>
      <c r="X341" s="57"/>
    </row>
    <row r="342" spans="1:24" x14ac:dyDescent="0.2">
      <c r="A342" s="31">
        <v>336</v>
      </c>
      <c r="B342" s="44" t="s">
        <v>371</v>
      </c>
      <c r="C342" s="32">
        <v>1</v>
      </c>
      <c r="D342" s="32">
        <v>0</v>
      </c>
      <c r="E342" s="32">
        <v>0</v>
      </c>
      <c r="F342" s="32">
        <v>0</v>
      </c>
      <c r="G342" s="32">
        <v>0</v>
      </c>
      <c r="H342" s="32">
        <v>1</v>
      </c>
      <c r="I342" s="32">
        <v>0</v>
      </c>
      <c r="J342" s="32">
        <v>1</v>
      </c>
      <c r="K342" s="39">
        <v>501.35663269783686</v>
      </c>
      <c r="L342" s="40">
        <v>1161</v>
      </c>
      <c r="M342" s="40">
        <v>17082.950193900408</v>
      </c>
      <c r="N342" s="41">
        <v>0.4157303370786517</v>
      </c>
      <c r="O342" s="48">
        <v>394</v>
      </c>
      <c r="P342" s="49">
        <v>921</v>
      </c>
      <c r="Q342" s="50">
        <v>0.42779587404994573</v>
      </c>
      <c r="R342" s="54">
        <v>541</v>
      </c>
      <c r="S342" s="55">
        <v>1671</v>
      </c>
      <c r="T342" s="56">
        <v>0.32375822860562536</v>
      </c>
      <c r="U342" s="60">
        <v>6439.0646000845472</v>
      </c>
      <c r="V342" s="63">
        <v>2732.2735056724264</v>
      </c>
      <c r="W342" s="61">
        <v>1</v>
      </c>
      <c r="X342" s="57"/>
    </row>
    <row r="343" spans="1:24" ht="25.5" x14ac:dyDescent="0.2">
      <c r="A343" s="31">
        <v>337</v>
      </c>
      <c r="B343" s="44" t="s">
        <v>309</v>
      </c>
      <c r="C343" s="32">
        <v>1</v>
      </c>
      <c r="D343" s="32">
        <v>0</v>
      </c>
      <c r="E343" s="32">
        <v>0</v>
      </c>
      <c r="F343" s="32">
        <v>0</v>
      </c>
      <c r="G343" s="32">
        <v>1</v>
      </c>
      <c r="H343" s="32">
        <v>0</v>
      </c>
      <c r="I343" s="32">
        <v>0</v>
      </c>
      <c r="J343" s="32">
        <v>1</v>
      </c>
      <c r="K343" s="39">
        <v>443.38080731039292</v>
      </c>
      <c r="L343" s="40">
        <v>46920</v>
      </c>
      <c r="M343" s="40">
        <v>96040.827102143623</v>
      </c>
      <c r="N343" s="41">
        <v>0.75</v>
      </c>
      <c r="O343" s="48">
        <v>880</v>
      </c>
      <c r="P343" s="49">
        <v>36769</v>
      </c>
      <c r="Q343" s="50">
        <v>2.3933204601702521E-2</v>
      </c>
      <c r="R343" s="54">
        <v>35969</v>
      </c>
      <c r="S343" s="55">
        <v>76074</v>
      </c>
      <c r="T343" s="56">
        <v>0.47281594237190105</v>
      </c>
      <c r="U343" s="60">
        <v>7496.2569861650509</v>
      </c>
      <c r="V343" s="63">
        <v>2732.2735056724264</v>
      </c>
      <c r="W343" s="61">
        <v>1</v>
      </c>
      <c r="X343" s="57"/>
    </row>
    <row r="344" spans="1:24" x14ac:dyDescent="0.2">
      <c r="A344" s="31">
        <v>338</v>
      </c>
      <c r="B344" s="44" t="s">
        <v>372</v>
      </c>
      <c r="C344" s="32">
        <v>0</v>
      </c>
      <c r="D344" s="32">
        <v>0</v>
      </c>
      <c r="E344" s="32">
        <v>0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9">
        <v>-50.480709251532438</v>
      </c>
      <c r="L344" s="40">
        <v>104185</v>
      </c>
      <c r="M344" s="40">
        <v>-16294.012536853399</v>
      </c>
      <c r="N344" s="41">
        <v>9.5505617977528087E-2</v>
      </c>
      <c r="O344" s="48">
        <v>539</v>
      </c>
      <c r="P344" s="49">
        <v>101705</v>
      </c>
      <c r="Q344" s="50">
        <v>5.2996411189223736E-3</v>
      </c>
      <c r="R344" s="54">
        <v>101286</v>
      </c>
      <c r="S344" s="55">
        <v>207156</v>
      </c>
      <c r="T344" s="56">
        <v>0.48893587441348552</v>
      </c>
      <c r="U344" s="60">
        <v>2466.227909827026</v>
      </c>
      <c r="V344" s="63">
        <v>2732.2735056724264</v>
      </c>
      <c r="W344" s="61">
        <v>0</v>
      </c>
      <c r="X344" s="57"/>
    </row>
    <row r="345" spans="1:24" ht="25.5" x14ac:dyDescent="0.2">
      <c r="A345" s="31">
        <v>339</v>
      </c>
      <c r="B345" s="44" t="s">
        <v>310</v>
      </c>
      <c r="C345" s="32">
        <v>3</v>
      </c>
      <c r="D345" s="32">
        <v>1</v>
      </c>
      <c r="E345" s="32">
        <v>1</v>
      </c>
      <c r="F345" s="32">
        <v>1</v>
      </c>
      <c r="G345" s="32">
        <v>1</v>
      </c>
      <c r="H345" s="32">
        <v>1</v>
      </c>
      <c r="I345" s="32">
        <v>1</v>
      </c>
      <c r="J345" s="32">
        <v>1</v>
      </c>
      <c r="K345" s="39">
        <v>1310.8501664913613</v>
      </c>
      <c r="L345" s="40">
        <v>81980</v>
      </c>
      <c r="M345" s="40">
        <v>375324.58282669872</v>
      </c>
      <c r="N345" s="41">
        <v>0.9578651685393258</v>
      </c>
      <c r="O345" s="48">
        <v>10882</v>
      </c>
      <c r="P345" s="49">
        <v>42873</v>
      </c>
      <c r="Q345" s="50">
        <v>0.25381942014787862</v>
      </c>
      <c r="R345" s="54">
        <v>33782</v>
      </c>
      <c r="S345" s="55">
        <v>61895</v>
      </c>
      <c r="T345" s="56">
        <v>0.54579529848937713</v>
      </c>
      <c r="U345" s="60">
        <v>14753.854383503689</v>
      </c>
      <c r="V345" s="63">
        <v>2732.2735056724264</v>
      </c>
      <c r="W345" s="61">
        <v>1</v>
      </c>
      <c r="X345" s="57"/>
    </row>
    <row r="346" spans="1:24" x14ac:dyDescent="0.2">
      <c r="A346" s="31">
        <v>340</v>
      </c>
      <c r="B346" s="44" t="s">
        <v>311</v>
      </c>
      <c r="C346" s="32">
        <v>1</v>
      </c>
      <c r="D346" s="32">
        <v>0</v>
      </c>
      <c r="E346" s="32">
        <v>0</v>
      </c>
      <c r="F346" s="32">
        <v>0</v>
      </c>
      <c r="G346" s="32">
        <v>0</v>
      </c>
      <c r="H346" s="32">
        <v>0</v>
      </c>
      <c r="I346" s="32">
        <v>0</v>
      </c>
      <c r="J346" s="32">
        <v>1</v>
      </c>
      <c r="K346" s="39">
        <v>584.12315193527434</v>
      </c>
      <c r="L346" s="40">
        <v>7113</v>
      </c>
      <c r="M346" s="40">
        <v>49264.130766577277</v>
      </c>
      <c r="N346" s="41">
        <v>0.6264044943820225</v>
      </c>
      <c r="O346" s="48">
        <v>358</v>
      </c>
      <c r="P346" s="49">
        <v>6014</v>
      </c>
      <c r="Q346" s="50">
        <v>5.9527768540073162E-2</v>
      </c>
      <c r="R346" s="54">
        <v>5685</v>
      </c>
      <c r="S346" s="55">
        <v>46165</v>
      </c>
      <c r="T346" s="56">
        <v>0.12314523990035742</v>
      </c>
      <c r="U346" s="60">
        <v>11389.882375216213</v>
      </c>
      <c r="V346" s="63">
        <v>2732.2735056724264</v>
      </c>
      <c r="W346" s="61">
        <v>1</v>
      </c>
      <c r="X346" s="57"/>
    </row>
    <row r="347" spans="1:24" x14ac:dyDescent="0.2">
      <c r="A347" s="31">
        <v>341</v>
      </c>
      <c r="B347" s="44" t="s">
        <v>373</v>
      </c>
      <c r="C347" s="32">
        <v>1</v>
      </c>
      <c r="D347" s="32">
        <v>0</v>
      </c>
      <c r="E347" s="32">
        <v>0</v>
      </c>
      <c r="F347" s="32">
        <v>0</v>
      </c>
      <c r="G347" s="32">
        <v>0</v>
      </c>
      <c r="H347" s="32">
        <v>1</v>
      </c>
      <c r="I347" s="32">
        <v>0</v>
      </c>
      <c r="J347" s="32">
        <v>1</v>
      </c>
      <c r="K347" s="39">
        <v>543.35409548770565</v>
      </c>
      <c r="L347" s="40">
        <v>11099</v>
      </c>
      <c r="M347" s="40">
        <v>57243.327450028039</v>
      </c>
      <c r="N347" s="41">
        <v>0.6601123595505618</v>
      </c>
      <c r="O347" s="48">
        <v>1322</v>
      </c>
      <c r="P347" s="49">
        <v>1780</v>
      </c>
      <c r="Q347" s="50">
        <v>0.74269662921348312</v>
      </c>
      <c r="R347" s="54">
        <v>476</v>
      </c>
      <c r="S347" s="55">
        <v>3768</v>
      </c>
      <c r="T347" s="56">
        <v>0.12632696390658174</v>
      </c>
      <c r="U347" s="60">
        <v>17558.892778407251</v>
      </c>
      <c r="V347" s="63">
        <v>2732.2735056724264</v>
      </c>
      <c r="W347" s="61">
        <v>1</v>
      </c>
      <c r="X347" s="57"/>
    </row>
    <row r="348" spans="1:24" ht="25.5" x14ac:dyDescent="0.2">
      <c r="A348" s="31">
        <v>342</v>
      </c>
      <c r="B348" s="44" t="s">
        <v>312</v>
      </c>
      <c r="C348" s="32">
        <v>1</v>
      </c>
      <c r="D348" s="32">
        <v>0</v>
      </c>
      <c r="E348" s="32">
        <v>0</v>
      </c>
      <c r="F348" s="32">
        <v>0</v>
      </c>
      <c r="G348" s="32">
        <v>0</v>
      </c>
      <c r="H348" s="32">
        <v>1</v>
      </c>
      <c r="I348" s="32">
        <v>0</v>
      </c>
      <c r="J348" s="32">
        <v>1</v>
      </c>
      <c r="K348" s="39">
        <v>153.45236676214353</v>
      </c>
      <c r="L348" s="40">
        <v>1268</v>
      </c>
      <c r="M348" s="40">
        <v>5464.2834297552254</v>
      </c>
      <c r="N348" s="41">
        <v>0.2893258426966292</v>
      </c>
      <c r="O348" s="48">
        <v>56</v>
      </c>
      <c r="P348" s="49">
        <v>144</v>
      </c>
      <c r="Q348" s="50">
        <v>0.3888888888888889</v>
      </c>
      <c r="R348" s="54">
        <v>89</v>
      </c>
      <c r="S348" s="55">
        <v>295</v>
      </c>
      <c r="T348" s="56">
        <v>0.30169491525423731</v>
      </c>
      <c r="U348" s="60">
        <v>17089.969214594574</v>
      </c>
      <c r="V348" s="63">
        <v>2732.2735056724264</v>
      </c>
      <c r="W348" s="61">
        <v>1</v>
      </c>
      <c r="X348" s="57"/>
    </row>
    <row r="349" spans="1:24" x14ac:dyDescent="0.2">
      <c r="A349" s="31">
        <v>343</v>
      </c>
      <c r="B349" s="44" t="s">
        <v>387</v>
      </c>
      <c r="C349" s="32">
        <v>3</v>
      </c>
      <c r="D349" s="32">
        <v>1</v>
      </c>
      <c r="E349" s="32">
        <v>1</v>
      </c>
      <c r="F349" s="32">
        <v>0</v>
      </c>
      <c r="G349" s="32">
        <v>1</v>
      </c>
      <c r="H349" s="32">
        <v>1</v>
      </c>
      <c r="I349" s="32">
        <v>0</v>
      </c>
      <c r="J349" s="32">
        <v>1</v>
      </c>
      <c r="K349" s="39">
        <v>1798.707063459872</v>
      </c>
      <c r="L349" s="40">
        <v>3687</v>
      </c>
      <c r="M349" s="40">
        <v>109218.70150399055</v>
      </c>
      <c r="N349" s="41">
        <v>0.7752808988764045</v>
      </c>
      <c r="O349" s="48">
        <v>1738</v>
      </c>
      <c r="P349" s="49">
        <v>2203</v>
      </c>
      <c r="Q349" s="50">
        <v>0.78892419428052651</v>
      </c>
      <c r="R349" s="54">
        <v>659</v>
      </c>
      <c r="S349" s="55">
        <v>1650</v>
      </c>
      <c r="T349" s="56">
        <v>0.39939393939393941</v>
      </c>
      <c r="U349" s="60">
        <v>30813.71988996278</v>
      </c>
      <c r="V349" s="63">
        <v>2732.2735056724264</v>
      </c>
      <c r="W349" s="61">
        <v>1</v>
      </c>
      <c r="X349" s="57"/>
    </row>
    <row r="350" spans="1:24" ht="25.5" x14ac:dyDescent="0.2">
      <c r="A350" s="31">
        <v>344</v>
      </c>
      <c r="B350" s="44" t="s">
        <v>313</v>
      </c>
      <c r="C350" s="32">
        <v>3</v>
      </c>
      <c r="D350" s="32">
        <v>1</v>
      </c>
      <c r="E350" s="32">
        <v>1</v>
      </c>
      <c r="F350" s="32">
        <v>1</v>
      </c>
      <c r="G350" s="32">
        <v>1</v>
      </c>
      <c r="H350" s="32">
        <v>1</v>
      </c>
      <c r="I350" s="32">
        <v>1</v>
      </c>
      <c r="J350" s="32">
        <v>1</v>
      </c>
      <c r="K350" s="39">
        <v>9066.1944466811183</v>
      </c>
      <c r="L350" s="40">
        <v>250</v>
      </c>
      <c r="M350" s="40">
        <v>143349.12080741161</v>
      </c>
      <c r="N350" s="41">
        <v>0.8286516853932584</v>
      </c>
      <c r="O350" s="48">
        <v>164</v>
      </c>
      <c r="P350" s="49">
        <v>197</v>
      </c>
      <c r="Q350" s="50">
        <v>0.8324873096446701</v>
      </c>
      <c r="R350" s="54">
        <v>86</v>
      </c>
      <c r="S350" s="55">
        <v>170</v>
      </c>
      <c r="T350" s="56">
        <v>0.50588235294117645</v>
      </c>
      <c r="U350" s="60">
        <v>53527.366445697284</v>
      </c>
      <c r="V350" s="63">
        <v>2732.2735056724264</v>
      </c>
      <c r="W350" s="61">
        <v>1</v>
      </c>
      <c r="X350" s="57"/>
    </row>
    <row r="351" spans="1:24" ht="25.5" x14ac:dyDescent="0.2">
      <c r="A351" s="31">
        <v>345</v>
      </c>
      <c r="B351" s="44" t="s">
        <v>314</v>
      </c>
      <c r="C351" s="32">
        <v>1</v>
      </c>
      <c r="D351" s="32">
        <v>0</v>
      </c>
      <c r="E351" s="32">
        <v>0</v>
      </c>
      <c r="F351" s="32">
        <v>0</v>
      </c>
      <c r="G351" s="32">
        <v>0</v>
      </c>
      <c r="H351" s="32">
        <v>1</v>
      </c>
      <c r="I351" s="32">
        <v>0</v>
      </c>
      <c r="J351" s="32">
        <v>1</v>
      </c>
      <c r="K351" s="39">
        <v>1194.4242279697489</v>
      </c>
      <c r="L351" s="40">
        <v>319</v>
      </c>
      <c r="M351" s="40">
        <v>21333.098846609242</v>
      </c>
      <c r="N351" s="41">
        <v>0.449438202247191</v>
      </c>
      <c r="O351" s="48">
        <v>79</v>
      </c>
      <c r="P351" s="49">
        <v>93</v>
      </c>
      <c r="Q351" s="50">
        <v>0.84946236559139787</v>
      </c>
      <c r="R351" s="54">
        <v>19</v>
      </c>
      <c r="S351" s="55">
        <v>50</v>
      </c>
      <c r="T351" s="56">
        <v>0.38</v>
      </c>
      <c r="U351" s="60">
        <v>25548.913266490606</v>
      </c>
      <c r="V351" s="63">
        <v>2732.2735056724264</v>
      </c>
      <c r="W351" s="61">
        <v>1</v>
      </c>
      <c r="X351" s="57"/>
    </row>
    <row r="352" spans="1:24" x14ac:dyDescent="0.2">
      <c r="A352" s="31">
        <v>346</v>
      </c>
      <c r="B352" s="44" t="s">
        <v>315</v>
      </c>
      <c r="C352" s="32">
        <v>1</v>
      </c>
      <c r="D352" s="32">
        <v>0</v>
      </c>
      <c r="E352" s="32">
        <v>0</v>
      </c>
      <c r="F352" s="32">
        <v>0</v>
      </c>
      <c r="G352" s="32">
        <v>0</v>
      </c>
      <c r="H352" s="32">
        <v>1</v>
      </c>
      <c r="I352" s="32">
        <v>1</v>
      </c>
      <c r="J352" s="32">
        <v>1</v>
      </c>
      <c r="K352" s="39">
        <v>360.76610473990826</v>
      </c>
      <c r="L352" s="40">
        <v>3654</v>
      </c>
      <c r="M352" s="40">
        <v>21807.706762310438</v>
      </c>
      <c r="N352" s="41">
        <v>0.4550561797752809</v>
      </c>
      <c r="O352" s="48">
        <v>1850</v>
      </c>
      <c r="P352" s="49">
        <v>2917</v>
      </c>
      <c r="Q352" s="50">
        <v>0.63421323277339736</v>
      </c>
      <c r="R352" s="54">
        <v>1601</v>
      </c>
      <c r="S352" s="55">
        <v>2869</v>
      </c>
      <c r="T352" s="56">
        <v>0.55803415824329039</v>
      </c>
      <c r="U352" s="60">
        <v>25328.574390203175</v>
      </c>
      <c r="V352" s="63">
        <v>2732.2735056724264</v>
      </c>
      <c r="W352" s="61">
        <v>1</v>
      </c>
      <c r="X352" s="57"/>
    </row>
    <row r="353" spans="1:24" x14ac:dyDescent="0.2">
      <c r="A353" s="31">
        <v>347</v>
      </c>
      <c r="B353" s="44" t="s">
        <v>316</v>
      </c>
      <c r="C353" s="32">
        <v>1</v>
      </c>
      <c r="D353" s="32">
        <v>0</v>
      </c>
      <c r="E353" s="32">
        <v>0</v>
      </c>
      <c r="F353" s="32">
        <v>0</v>
      </c>
      <c r="G353" s="32">
        <v>0</v>
      </c>
      <c r="H353" s="32">
        <v>1</v>
      </c>
      <c r="I353" s="32">
        <v>0</v>
      </c>
      <c r="J353" s="32">
        <v>1</v>
      </c>
      <c r="K353" s="39">
        <v>-1483.7712756226103</v>
      </c>
      <c r="L353" s="40">
        <v>670</v>
      </c>
      <c r="M353" s="40">
        <v>-38406.46720154096</v>
      </c>
      <c r="N353" s="41">
        <v>2.8089887640449437E-2</v>
      </c>
      <c r="O353" s="48">
        <v>38</v>
      </c>
      <c r="P353" s="49">
        <v>137</v>
      </c>
      <c r="Q353" s="50">
        <v>0.27737226277372262</v>
      </c>
      <c r="R353" s="54">
        <v>102</v>
      </c>
      <c r="S353" s="55">
        <v>218</v>
      </c>
      <c r="T353" s="56">
        <v>0.46788990825688076</v>
      </c>
      <c r="U353" s="60">
        <v>31197.256523488366</v>
      </c>
      <c r="V353" s="63">
        <v>2732.2735056724264</v>
      </c>
      <c r="W353" s="61">
        <v>1</v>
      </c>
      <c r="X353" s="57"/>
    </row>
    <row r="354" spans="1:24" x14ac:dyDescent="0.2">
      <c r="A354" s="31">
        <v>348</v>
      </c>
      <c r="B354" s="44" t="s">
        <v>317</v>
      </c>
      <c r="C354" s="32">
        <v>1</v>
      </c>
      <c r="D354" s="32">
        <v>0</v>
      </c>
      <c r="E354" s="32">
        <v>0</v>
      </c>
      <c r="F354" s="32">
        <v>0</v>
      </c>
      <c r="G354" s="32">
        <v>0</v>
      </c>
      <c r="H354" s="32">
        <v>1</v>
      </c>
      <c r="I354" s="32">
        <v>0</v>
      </c>
      <c r="J354" s="32">
        <v>1</v>
      </c>
      <c r="K354" s="39">
        <v>179.17845666249562</v>
      </c>
      <c r="L354" s="40">
        <v>1758</v>
      </c>
      <c r="M354" s="40">
        <v>7512.685817041388</v>
      </c>
      <c r="N354" s="41">
        <v>0.32303370786516855</v>
      </c>
      <c r="O354" s="48">
        <v>609</v>
      </c>
      <c r="P354" s="49">
        <v>762</v>
      </c>
      <c r="Q354" s="50">
        <v>0.79921259842519687</v>
      </c>
      <c r="R354" s="54">
        <v>166</v>
      </c>
      <c r="S354" s="55">
        <v>945</v>
      </c>
      <c r="T354" s="56">
        <v>0.17566137566137566</v>
      </c>
      <c r="U354" s="60">
        <v>30298.055894808953</v>
      </c>
      <c r="V354" s="63">
        <v>2732.2735056724264</v>
      </c>
      <c r="W354" s="61">
        <v>1</v>
      </c>
      <c r="X354" s="57"/>
    </row>
    <row r="355" spans="1:24" x14ac:dyDescent="0.2">
      <c r="A355" s="31">
        <v>349</v>
      </c>
      <c r="B355" s="44" t="s">
        <v>318</v>
      </c>
      <c r="C355" s="32">
        <v>1</v>
      </c>
      <c r="D355" s="32">
        <v>0</v>
      </c>
      <c r="E355" s="32">
        <v>0</v>
      </c>
      <c r="F355" s="32">
        <v>0</v>
      </c>
      <c r="G355" s="32">
        <v>0</v>
      </c>
      <c r="H355" s="32">
        <v>1</v>
      </c>
      <c r="I355" s="32">
        <v>0</v>
      </c>
      <c r="J355" s="32">
        <v>1</v>
      </c>
      <c r="K355" s="39">
        <v>1079.2131481817075</v>
      </c>
      <c r="L355" s="40">
        <v>2595</v>
      </c>
      <c r="M355" s="40">
        <v>54976.350777815969</v>
      </c>
      <c r="N355" s="41">
        <v>0.651685393258427</v>
      </c>
      <c r="O355" s="48">
        <v>280</v>
      </c>
      <c r="P355" s="49">
        <v>1045</v>
      </c>
      <c r="Q355" s="50">
        <v>0.26794258373205743</v>
      </c>
      <c r="R355" s="54">
        <v>781</v>
      </c>
      <c r="S355" s="55">
        <v>3583</v>
      </c>
      <c r="T355" s="56">
        <v>0.21797376500139548</v>
      </c>
      <c r="U355" s="60">
        <v>23634.931739322506</v>
      </c>
      <c r="V355" s="63">
        <v>2732.2735056724264</v>
      </c>
      <c r="W355" s="61">
        <v>1</v>
      </c>
      <c r="X355" s="57"/>
    </row>
    <row r="356" spans="1:24" x14ac:dyDescent="0.2">
      <c r="A356" s="31">
        <v>350</v>
      </c>
      <c r="B356" s="44" t="s">
        <v>319</v>
      </c>
      <c r="C356" s="32">
        <v>1</v>
      </c>
      <c r="D356" s="32">
        <v>0</v>
      </c>
      <c r="E356" s="32">
        <v>0</v>
      </c>
      <c r="F356" s="32">
        <v>0</v>
      </c>
      <c r="G356" s="32">
        <v>0</v>
      </c>
      <c r="H356" s="32">
        <v>1</v>
      </c>
      <c r="I356" s="32">
        <v>0</v>
      </c>
      <c r="J356" s="32">
        <v>1</v>
      </c>
      <c r="K356" s="39">
        <v>682.05810893482851</v>
      </c>
      <c r="L356" s="40">
        <v>2477</v>
      </c>
      <c r="M356" s="40">
        <v>33945.669603621311</v>
      </c>
      <c r="N356" s="41">
        <v>0.5617977528089888</v>
      </c>
      <c r="O356" s="48">
        <v>363</v>
      </c>
      <c r="P356" s="49">
        <v>1056</v>
      </c>
      <c r="Q356" s="50">
        <v>0.34375</v>
      </c>
      <c r="R356" s="54">
        <v>712</v>
      </c>
      <c r="S356" s="55">
        <v>2349</v>
      </c>
      <c r="T356" s="56">
        <v>0.30310770540655596</v>
      </c>
      <c r="U356" s="60">
        <v>21108.000508433775</v>
      </c>
      <c r="V356" s="63">
        <v>2732.2735056724264</v>
      </c>
      <c r="W356" s="89">
        <v>1</v>
      </c>
      <c r="X356" s="57"/>
    </row>
    <row r="357" spans="1:24" x14ac:dyDescent="0.2">
      <c r="A357" s="31">
        <v>351</v>
      </c>
      <c r="B357" s="44" t="s">
        <v>320</v>
      </c>
      <c r="C357" s="32">
        <v>1</v>
      </c>
      <c r="D357" s="32">
        <v>0</v>
      </c>
      <c r="E357" s="32">
        <v>0</v>
      </c>
      <c r="F357" s="32">
        <v>0</v>
      </c>
      <c r="G357" s="32">
        <v>0</v>
      </c>
      <c r="H357" s="32">
        <v>1</v>
      </c>
      <c r="I357" s="32">
        <v>0</v>
      </c>
      <c r="J357" s="32">
        <v>1</v>
      </c>
      <c r="K357" s="39">
        <v>1065.852202324802</v>
      </c>
      <c r="L357" s="40">
        <v>208</v>
      </c>
      <c r="M357" s="40">
        <v>15371.939070193166</v>
      </c>
      <c r="N357" s="41">
        <v>0.39606741573033705</v>
      </c>
      <c r="O357" s="48">
        <v>23</v>
      </c>
      <c r="P357" s="49">
        <v>77</v>
      </c>
      <c r="Q357" s="50">
        <v>0.29870129870129869</v>
      </c>
      <c r="R357" s="54">
        <v>56</v>
      </c>
      <c r="S357" s="55">
        <v>380</v>
      </c>
      <c r="T357" s="56">
        <v>0.14736842105263157</v>
      </c>
      <c r="U357" s="60">
        <v>30189.240897244272</v>
      </c>
      <c r="V357" s="63">
        <v>2732.2735056724264</v>
      </c>
      <c r="W357" s="89">
        <v>1</v>
      </c>
      <c r="X357" s="57"/>
    </row>
    <row r="358" spans="1:24" x14ac:dyDescent="0.2">
      <c r="A358" s="31">
        <v>352</v>
      </c>
      <c r="B358" s="44" t="s">
        <v>321</v>
      </c>
      <c r="C358" s="32">
        <v>1</v>
      </c>
      <c r="D358" s="32">
        <v>0</v>
      </c>
      <c r="E358" s="32">
        <v>0</v>
      </c>
      <c r="F358" s="32">
        <v>0</v>
      </c>
      <c r="G358" s="32">
        <v>0</v>
      </c>
      <c r="H358" s="32">
        <v>1</v>
      </c>
      <c r="I358" s="32">
        <v>0</v>
      </c>
      <c r="J358" s="32">
        <v>1</v>
      </c>
      <c r="K358" s="39">
        <v>2053.6691241867775</v>
      </c>
      <c r="L358" s="40">
        <v>1027</v>
      </c>
      <c r="M358" s="40">
        <v>65813.607310132415</v>
      </c>
      <c r="N358" s="41">
        <v>0.699438202247191</v>
      </c>
      <c r="O358" s="48">
        <v>132</v>
      </c>
      <c r="P358" s="49">
        <v>221</v>
      </c>
      <c r="Q358" s="50">
        <v>0.59728506787330315</v>
      </c>
      <c r="R358" s="54">
        <v>93</v>
      </c>
      <c r="S358" s="55">
        <v>285</v>
      </c>
      <c r="T358" s="56">
        <v>0.32631578947368423</v>
      </c>
      <c r="U358" s="60">
        <v>46972.955844518576</v>
      </c>
      <c r="V358" s="63">
        <v>2732.2735056724264</v>
      </c>
      <c r="W358" s="89">
        <v>1</v>
      </c>
      <c r="X358" s="57"/>
    </row>
    <row r="359" spans="1:24" x14ac:dyDescent="0.2">
      <c r="A359" s="31">
        <v>353</v>
      </c>
      <c r="B359" s="44" t="s">
        <v>322</v>
      </c>
      <c r="C359" s="32">
        <v>1</v>
      </c>
      <c r="D359" s="32">
        <v>0</v>
      </c>
      <c r="E359" s="32">
        <v>0</v>
      </c>
      <c r="F359" s="32">
        <v>0</v>
      </c>
      <c r="G359" s="32">
        <v>0</v>
      </c>
      <c r="H359" s="32">
        <v>1</v>
      </c>
      <c r="I359" s="32">
        <v>0</v>
      </c>
      <c r="J359" s="32">
        <v>1</v>
      </c>
      <c r="K359" s="39">
        <v>459.65454641506159</v>
      </c>
      <c r="L359" s="40">
        <v>3358</v>
      </c>
      <c r="M359" s="40">
        <v>26636.177846125764</v>
      </c>
      <c r="N359" s="41">
        <v>0.5056179775280899</v>
      </c>
      <c r="O359" s="48">
        <v>1290</v>
      </c>
      <c r="P359" s="49">
        <v>1835</v>
      </c>
      <c r="Q359" s="50">
        <v>0.70299727520435973</v>
      </c>
      <c r="R359" s="54">
        <v>637</v>
      </c>
      <c r="S359" s="55">
        <v>3147</v>
      </c>
      <c r="T359" s="56">
        <v>0.20241499841118527</v>
      </c>
      <c r="U359" s="60">
        <v>20527.36035999472</v>
      </c>
      <c r="V359" s="63">
        <v>2732.2735056724264</v>
      </c>
      <c r="W359" s="89">
        <v>1</v>
      </c>
      <c r="X359" s="57"/>
    </row>
    <row r="360" spans="1:24" x14ac:dyDescent="0.2">
      <c r="A360" s="31">
        <v>354</v>
      </c>
      <c r="B360" s="44" t="s">
        <v>323</v>
      </c>
      <c r="C360" s="32">
        <v>1</v>
      </c>
      <c r="D360" s="32">
        <v>0</v>
      </c>
      <c r="E360" s="32">
        <v>0</v>
      </c>
      <c r="F360" s="32">
        <v>0</v>
      </c>
      <c r="G360" s="32">
        <v>0</v>
      </c>
      <c r="H360" s="32">
        <v>1</v>
      </c>
      <c r="I360" s="32">
        <v>0</v>
      </c>
      <c r="J360" s="32">
        <v>1</v>
      </c>
      <c r="K360" s="39">
        <v>166.77244066588335</v>
      </c>
      <c r="L360" s="40">
        <v>1780</v>
      </c>
      <c r="M360" s="40">
        <v>7036.1369798254318</v>
      </c>
      <c r="N360" s="41">
        <v>0.31179775280898875</v>
      </c>
      <c r="O360" s="48">
        <v>507</v>
      </c>
      <c r="P360" s="49">
        <v>542</v>
      </c>
      <c r="Q360" s="50">
        <v>0.93542435424354242</v>
      </c>
      <c r="R360" s="54">
        <v>44</v>
      </c>
      <c r="S360" s="55">
        <v>104</v>
      </c>
      <c r="T360" s="56">
        <v>0.42307692307692307</v>
      </c>
      <c r="U360" s="60">
        <v>28088.563964228775</v>
      </c>
      <c r="V360" s="63">
        <v>2732.2735056724264</v>
      </c>
      <c r="W360" s="89">
        <v>1</v>
      </c>
      <c r="X360" s="57"/>
    </row>
    <row r="361" spans="1:24" x14ac:dyDescent="0.2">
      <c r="A361" s="31">
        <v>355</v>
      </c>
      <c r="B361" s="44" t="s">
        <v>324</v>
      </c>
      <c r="C361" s="32">
        <v>1</v>
      </c>
      <c r="D361" s="32">
        <v>0</v>
      </c>
      <c r="E361" s="32">
        <v>0</v>
      </c>
      <c r="F361" s="32">
        <v>0</v>
      </c>
      <c r="G361" s="32">
        <v>0</v>
      </c>
      <c r="H361" s="32">
        <v>1</v>
      </c>
      <c r="I361" s="32">
        <v>0</v>
      </c>
      <c r="J361" s="32">
        <v>1</v>
      </c>
      <c r="K361" s="39">
        <v>-530.63088583741694</v>
      </c>
      <c r="L361" s="40">
        <v>920</v>
      </c>
      <c r="M361" s="40">
        <v>-16094.831656287482</v>
      </c>
      <c r="N361" s="41">
        <v>9.8314606741573024E-2</v>
      </c>
      <c r="O361" s="48">
        <v>46</v>
      </c>
      <c r="P361" s="49">
        <v>178</v>
      </c>
      <c r="Q361" s="50">
        <v>0.25842696629213485</v>
      </c>
      <c r="R361" s="54">
        <v>133</v>
      </c>
      <c r="S361" s="55">
        <v>903</v>
      </c>
      <c r="T361" s="56">
        <v>0.14728682170542637</v>
      </c>
      <c r="U361" s="60">
        <v>28444.556850397217</v>
      </c>
      <c r="V361" s="63">
        <v>2732.2735056724264</v>
      </c>
      <c r="W361" s="89">
        <v>1</v>
      </c>
      <c r="X361" s="57"/>
    </row>
    <row r="362" spans="1:24" x14ac:dyDescent="0.2">
      <c r="A362" s="31">
        <v>356</v>
      </c>
      <c r="B362" s="44" t="s">
        <v>325</v>
      </c>
      <c r="C362" s="32">
        <v>3</v>
      </c>
      <c r="D362" s="32">
        <v>1</v>
      </c>
      <c r="E362" s="32">
        <v>1</v>
      </c>
      <c r="F362" s="32">
        <v>1</v>
      </c>
      <c r="G362" s="32">
        <v>1</v>
      </c>
      <c r="H362" s="32">
        <v>1</v>
      </c>
      <c r="I362" s="32">
        <v>1</v>
      </c>
      <c r="J362" s="32">
        <v>1</v>
      </c>
      <c r="K362" s="39">
        <v>7166.6199537541388</v>
      </c>
      <c r="L362" s="40">
        <v>4460</v>
      </c>
      <c r="M362" s="40">
        <v>478610.03892992</v>
      </c>
      <c r="N362" s="41">
        <v>0.9747191011235955</v>
      </c>
      <c r="O362" s="48">
        <v>486</v>
      </c>
      <c r="P362" s="49">
        <v>3792</v>
      </c>
      <c r="Q362" s="50">
        <v>0.12816455696202531</v>
      </c>
      <c r="R362" s="54">
        <v>3660</v>
      </c>
      <c r="S362" s="55">
        <v>4817</v>
      </c>
      <c r="T362" s="56">
        <v>0.75980900975711019</v>
      </c>
      <c r="U362" s="60">
        <v>24553.62849630434</v>
      </c>
      <c r="V362" s="63">
        <v>2732.2735056724264</v>
      </c>
      <c r="W362" s="89">
        <v>1</v>
      </c>
      <c r="X362" s="57"/>
    </row>
    <row r="363" spans="1:24" x14ac:dyDescent="0.2">
      <c r="A363" s="108">
        <v>357</v>
      </c>
      <c r="B363" s="109" t="s">
        <v>326</v>
      </c>
      <c r="C363" s="110">
        <v>1</v>
      </c>
      <c r="D363" s="110">
        <v>0</v>
      </c>
      <c r="E363" s="110">
        <v>0</v>
      </c>
      <c r="F363" s="110">
        <v>0</v>
      </c>
      <c r="G363" s="110">
        <v>0</v>
      </c>
      <c r="H363" s="110">
        <v>0</v>
      </c>
      <c r="I363" s="110">
        <v>1</v>
      </c>
      <c r="J363" s="110">
        <v>1</v>
      </c>
      <c r="K363" s="111"/>
      <c r="L363" s="112">
        <v>6903</v>
      </c>
      <c r="M363" s="112"/>
      <c r="N363" s="113"/>
      <c r="O363" s="114">
        <v>99</v>
      </c>
      <c r="P363" s="115">
        <v>6396</v>
      </c>
      <c r="Q363" s="116">
        <v>1.547842401500938E-2</v>
      </c>
      <c r="R363" s="117">
        <v>6330</v>
      </c>
      <c r="S363" s="118">
        <v>10434</v>
      </c>
      <c r="T363" s="119">
        <v>0.60667050028752156</v>
      </c>
      <c r="U363" s="120">
        <v>18219.48277637393</v>
      </c>
      <c r="V363" s="63">
        <v>2732.2735056724264</v>
      </c>
      <c r="W363" s="89">
        <v>1</v>
      </c>
      <c r="X363" s="57"/>
    </row>
    <row r="364" spans="1:24" x14ac:dyDescent="0.2">
      <c r="A364" s="103"/>
      <c r="B364" s="106"/>
      <c r="C364" s="104"/>
      <c r="D364" s="104"/>
      <c r="E364" s="104"/>
      <c r="F364" s="104"/>
      <c r="G364" s="104"/>
      <c r="H364" s="104"/>
      <c r="I364" s="104"/>
      <c r="J364" s="104"/>
      <c r="K364" s="93"/>
      <c r="L364" s="91"/>
      <c r="M364" s="91"/>
      <c r="N364" s="99"/>
      <c r="O364" s="91"/>
      <c r="P364" s="91"/>
      <c r="Q364" s="99"/>
      <c r="R364" s="92"/>
      <c r="S364" s="92"/>
      <c r="T364" s="99"/>
      <c r="U364" s="93"/>
      <c r="V364" s="93"/>
      <c r="W364" s="90"/>
    </row>
    <row r="365" spans="1:24" x14ac:dyDescent="0.2">
      <c r="A365" s="105"/>
      <c r="B365" s="121" t="s">
        <v>391</v>
      </c>
      <c r="C365" s="32"/>
      <c r="D365" s="32"/>
      <c r="E365" s="32"/>
      <c r="F365" s="32"/>
      <c r="G365" s="32"/>
      <c r="H365" s="32"/>
      <c r="I365" s="32"/>
      <c r="J365" s="32"/>
      <c r="K365" s="98"/>
      <c r="L365" s="96"/>
      <c r="M365" s="96"/>
      <c r="N365" s="102"/>
      <c r="O365" s="96"/>
      <c r="P365" s="96"/>
      <c r="Q365" s="102"/>
      <c r="R365" s="97"/>
      <c r="S365" s="97"/>
      <c r="T365" s="102"/>
      <c r="U365" s="98"/>
      <c r="V365" s="98"/>
      <c r="W365" s="95"/>
    </row>
    <row r="366" spans="1:24" x14ac:dyDescent="0.2">
      <c r="A366" s="105"/>
      <c r="B366" s="122" t="s">
        <v>389</v>
      </c>
      <c r="C366" s="32"/>
      <c r="D366" s="32"/>
      <c r="E366" s="32"/>
      <c r="F366" s="32"/>
      <c r="G366" s="32"/>
      <c r="H366" s="32"/>
      <c r="I366" s="32"/>
      <c r="J366" s="32"/>
      <c r="K366" s="98"/>
      <c r="L366" s="96"/>
      <c r="M366" s="96"/>
      <c r="N366" s="102"/>
      <c r="O366" s="96"/>
      <c r="P366" s="96"/>
      <c r="Q366" s="102"/>
      <c r="R366" s="97"/>
      <c r="S366" s="97"/>
      <c r="T366" s="102"/>
      <c r="U366" s="98"/>
      <c r="V366" s="98"/>
      <c r="W366" s="95"/>
    </row>
    <row r="367" spans="1:24" x14ac:dyDescent="0.2">
      <c r="A367" s="105"/>
      <c r="B367" s="123" t="s">
        <v>390</v>
      </c>
      <c r="C367" s="32"/>
      <c r="D367" s="32"/>
      <c r="E367" s="32"/>
      <c r="F367" s="32"/>
      <c r="G367" s="32"/>
      <c r="H367" s="32"/>
      <c r="I367" s="32"/>
      <c r="J367" s="32"/>
      <c r="K367" s="98"/>
      <c r="L367" s="96"/>
      <c r="M367" s="96"/>
      <c r="N367" s="102"/>
      <c r="O367" s="96"/>
      <c r="P367" s="96"/>
      <c r="Q367" s="102"/>
      <c r="R367" s="97"/>
      <c r="S367" s="97"/>
      <c r="T367" s="102"/>
      <c r="U367" s="98"/>
      <c r="V367" s="98"/>
      <c r="W367" s="95"/>
    </row>
    <row r="368" spans="1:24" x14ac:dyDescent="0.2">
      <c r="A368" s="105"/>
      <c r="C368" s="32"/>
      <c r="D368" s="32"/>
      <c r="E368" s="32"/>
      <c r="F368" s="32"/>
      <c r="G368" s="32"/>
      <c r="H368" s="32"/>
      <c r="I368" s="32"/>
      <c r="J368" s="32"/>
      <c r="K368" s="98"/>
      <c r="L368" s="96"/>
      <c r="M368" s="96"/>
      <c r="N368" s="102"/>
      <c r="O368" s="96"/>
      <c r="P368" s="96"/>
      <c r="Q368" s="102"/>
      <c r="R368" s="97"/>
      <c r="S368" s="97"/>
      <c r="T368" s="102"/>
      <c r="U368" s="98"/>
      <c r="V368" s="98"/>
      <c r="W368" s="95"/>
    </row>
    <row r="369" spans="1:25" x14ac:dyDescent="0.2">
      <c r="A369" s="105"/>
      <c r="B369" s="107"/>
      <c r="C369" s="32"/>
      <c r="D369" s="32"/>
      <c r="E369" s="32"/>
      <c r="F369" s="32"/>
      <c r="G369" s="32"/>
      <c r="H369" s="32"/>
      <c r="I369" s="32"/>
      <c r="J369" s="32"/>
      <c r="K369" s="98"/>
      <c r="L369" s="96"/>
      <c r="M369" s="96"/>
      <c r="N369" s="102"/>
      <c r="O369" s="96"/>
      <c r="P369" s="96"/>
      <c r="Q369" s="102"/>
      <c r="R369" s="97"/>
      <c r="S369" s="97"/>
      <c r="T369" s="102"/>
      <c r="U369" s="98"/>
      <c r="V369" s="98"/>
      <c r="W369" s="95"/>
    </row>
    <row r="370" spans="1:25" x14ac:dyDescent="0.2">
      <c r="A370" s="105"/>
      <c r="B370" s="107"/>
      <c r="C370" s="32"/>
      <c r="D370" s="32"/>
      <c r="E370" s="32"/>
      <c r="F370" s="32"/>
      <c r="G370" s="32"/>
      <c r="H370" s="32"/>
      <c r="I370" s="32"/>
      <c r="J370" s="32"/>
      <c r="K370" s="98"/>
      <c r="L370" s="96"/>
      <c r="M370" s="96"/>
      <c r="N370" s="102"/>
      <c r="O370" s="96"/>
      <c r="P370" s="96"/>
      <c r="Q370" s="102"/>
      <c r="R370" s="97"/>
      <c r="S370" s="97"/>
      <c r="T370" s="102"/>
      <c r="U370" s="98"/>
      <c r="V370" s="98"/>
      <c r="W370" s="95"/>
    </row>
    <row r="371" spans="1:25" x14ac:dyDescent="0.2">
      <c r="A371" s="105"/>
      <c r="B371" s="107"/>
      <c r="C371" s="32"/>
      <c r="D371" s="32"/>
      <c r="E371" s="32"/>
      <c r="F371" s="32"/>
      <c r="G371" s="32"/>
      <c r="H371" s="32"/>
      <c r="I371" s="32"/>
      <c r="J371" s="32"/>
      <c r="K371" s="98"/>
      <c r="L371" s="96"/>
      <c r="M371" s="96"/>
      <c r="N371" s="102"/>
      <c r="O371" s="96"/>
      <c r="P371" s="96"/>
      <c r="Q371" s="102"/>
      <c r="R371" s="97"/>
      <c r="S371" s="97"/>
      <c r="T371" s="102"/>
      <c r="U371" s="98"/>
      <c r="V371" s="98"/>
      <c r="W371" s="95"/>
    </row>
    <row r="372" spans="1:25" x14ac:dyDescent="0.2">
      <c r="A372" s="105"/>
      <c r="B372" s="107"/>
      <c r="C372" s="32"/>
      <c r="D372" s="32"/>
      <c r="E372" s="32"/>
      <c r="F372" s="32"/>
      <c r="G372" s="32"/>
      <c r="H372" s="32"/>
      <c r="I372" s="32"/>
      <c r="J372" s="32"/>
      <c r="K372" s="98"/>
      <c r="L372" s="96"/>
      <c r="M372" s="96"/>
      <c r="N372" s="102"/>
      <c r="O372" s="96"/>
      <c r="P372" s="96"/>
      <c r="Q372" s="102"/>
      <c r="R372" s="97"/>
      <c r="S372" s="97"/>
      <c r="T372" s="102"/>
      <c r="U372" s="98"/>
      <c r="V372" s="98"/>
      <c r="W372" s="95"/>
    </row>
    <row r="373" spans="1:25" x14ac:dyDescent="0.2">
      <c r="A373" s="105"/>
      <c r="B373" s="107"/>
      <c r="C373" s="32"/>
      <c r="D373" s="32"/>
      <c r="E373" s="32"/>
      <c r="F373" s="32"/>
      <c r="G373" s="32"/>
      <c r="H373" s="32"/>
      <c r="I373" s="32"/>
      <c r="J373" s="32"/>
      <c r="K373" s="98"/>
      <c r="L373" s="96"/>
      <c r="M373" s="96"/>
      <c r="N373" s="102"/>
      <c r="O373" s="96"/>
      <c r="P373" s="96"/>
      <c r="Q373" s="102"/>
      <c r="R373" s="97"/>
      <c r="S373" s="97"/>
      <c r="T373" s="102"/>
      <c r="U373" s="98"/>
      <c r="V373" s="98"/>
      <c r="W373" s="95"/>
    </row>
    <row r="374" spans="1:25" x14ac:dyDescent="0.2">
      <c r="A374" s="94"/>
      <c r="B374" s="101"/>
      <c r="C374" s="95"/>
      <c r="D374" s="95"/>
      <c r="E374" s="95"/>
      <c r="F374" s="95"/>
      <c r="G374" s="95"/>
      <c r="H374" s="95"/>
      <c r="I374" s="95"/>
      <c r="J374" s="95"/>
      <c r="K374" s="98"/>
      <c r="L374" s="96"/>
      <c r="M374" s="96"/>
      <c r="N374" s="102"/>
      <c r="O374" s="96"/>
      <c r="P374" s="96"/>
      <c r="Q374" s="102"/>
      <c r="R374" s="97"/>
      <c r="S374" s="97"/>
      <c r="T374" s="102"/>
      <c r="U374" s="98"/>
      <c r="V374" s="98"/>
      <c r="W374" s="95"/>
      <c r="X374" s="100"/>
      <c r="Y374" s="100"/>
    </row>
    <row r="375" spans="1:25" x14ac:dyDescent="0.2">
      <c r="A375" s="94"/>
      <c r="B375" s="101"/>
      <c r="C375" s="95"/>
      <c r="D375" s="95"/>
      <c r="E375" s="95"/>
      <c r="F375" s="95"/>
      <c r="G375" s="95"/>
      <c r="H375" s="95"/>
      <c r="I375" s="95"/>
      <c r="J375" s="95"/>
      <c r="K375" s="98"/>
      <c r="L375" s="96"/>
      <c r="M375" s="96"/>
      <c r="N375" s="102"/>
      <c r="O375" s="96"/>
      <c r="P375" s="96"/>
      <c r="Q375" s="102"/>
      <c r="R375" s="97"/>
      <c r="S375" s="97"/>
      <c r="T375" s="102"/>
      <c r="U375" s="98"/>
      <c r="V375" s="98"/>
      <c r="W375" s="95"/>
      <c r="X375" s="100"/>
      <c r="Y375" s="100"/>
    </row>
  </sheetData>
  <mergeCells count="6">
    <mergeCell ref="R3:T3"/>
    <mergeCell ref="U3:W3"/>
    <mergeCell ref="C4:C5"/>
    <mergeCell ref="D4:D5"/>
    <mergeCell ref="K3:N4"/>
    <mergeCell ref="O3:Q3"/>
  </mergeCells>
  <phoneticPr fontId="0" type="noConversion"/>
  <conditionalFormatting sqref="A4 A7:A375 C7:W375 B7:B364">
    <cfRule type="expression" dxfId="5" priority="1" stopIfTrue="1">
      <formula>$C4=0</formula>
    </cfRule>
    <cfRule type="expression" dxfId="4" priority="2" stopIfTrue="1">
      <formula>$C4=3</formula>
    </cfRule>
    <cfRule type="expression" dxfId="3" priority="3" stopIfTrue="1">
      <formula>$C4=2</formula>
    </cfRule>
  </conditionalFormatting>
  <conditionalFormatting sqref="B369:B375">
    <cfRule type="expression" dxfId="2" priority="4" stopIfTrue="1">
      <formula>$C370=0</formula>
    </cfRule>
    <cfRule type="expression" dxfId="1" priority="5" stopIfTrue="1">
      <formula>$C370=3</formula>
    </cfRule>
    <cfRule type="expression" dxfId="0" priority="6" stopIfTrue="1">
      <formula>$C370=2</formula>
    </cfRule>
  </conditionalFormatting>
  <pageMargins left="0.19685039370078741" right="0.19685039370078741" top="0.59055118110236227" bottom="0.39370078740157483" header="0.11811023622047245" footer="0.11811023622047245"/>
  <pageSetup paperSize="9" scale="64" fitToHeight="0" orientation="landscape" r:id="rId1"/>
  <headerFooter alignWithMargins="0">
    <oddHeader>&amp;C&amp;"MS Sans Serif,Fett"&amp;12Anhang 3
Berechnungsergebnisse</oddHeader>
    <oddFooter>&amp;C&amp;"MS Sans Serif,Fett"Krankheitsauswahl für das Ausgleichsjahr 2011
Stand 30.06.2010
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SCHWARZ_ROT_LISTE</vt:lpstr>
      <vt:lpstr>SCHWARZ_ROT_LISTE!Drucktitel</vt:lpstr>
      <vt:lpstr>SCHWARZ_ROT_LISTE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Petersen</dc:creator>
  <cp:lastModifiedBy>Petersen</cp:lastModifiedBy>
  <cp:lastPrinted>2010-06-24T08:52:19Z</cp:lastPrinted>
  <dcterms:created xsi:type="dcterms:W3CDTF">2010-01-07T07:51:48Z</dcterms:created>
  <dcterms:modified xsi:type="dcterms:W3CDTF">2020-06-17T16:41:31Z</dcterms:modified>
</cp:coreProperties>
</file>