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0352"/>
  <workbookPr defaultThemeVersion="166925"/>
  <mc:AlternateContent xmlns:mc="http://schemas.openxmlformats.org/markup-compatibility/2006">
    <mc:Choice Requires="x15">
      <x15ac:absPath xmlns:x15ac="http://schemas.microsoft.com/office/spreadsheetml/2010/11/ac" url="Y:\10_Festlegungen\AJ2011\01_Krankheitsauswahl\02_Anhoerung_Krankheitsauswahl\01_Material\"/>
    </mc:Choice>
  </mc:AlternateContent>
  <xr:revisionPtr revIDLastSave="0" documentId="8_{3B17FB73-FE40-4A0B-927C-A165FF4FE9E0}" xr6:coauthVersionLast="36" xr6:coauthVersionMax="36" xr10:uidLastSave="{00000000-0000-0000-0000-000000000000}"/>
  <bookViews>
    <workbookView xWindow="360" yWindow="75" windowWidth="17055" windowHeight="10830"/>
  </bookViews>
  <sheets>
    <sheet name="SCHWARZ_ROT_LISTE" sheetId="1" r:id="rId1"/>
  </sheets>
  <definedNames>
    <definedName name="_xlnm._FilterDatabase" localSheetId="0" hidden="1">SCHWARZ_ROT_LISTE!$A$6:$X$355</definedName>
    <definedName name="_xlnm.Print_Titles" localSheetId="0">SCHWARZ_ROT_LISTE!$3:$6</definedName>
    <definedName name="SCHWARZ_ROT_LISTE">SCHWARZ_ROT_LISTE!$A$7:$W$355</definedName>
  </definedNames>
  <calcPr calcId="191029" fullCalcOnLoad="1"/>
</workbook>
</file>

<file path=xl/calcChain.xml><?xml version="1.0" encoding="utf-8"?>
<calcChain xmlns="http://schemas.openxmlformats.org/spreadsheetml/2006/main">
  <c r="C3" i="1" l="1"/>
  <c r="D3" i="1"/>
  <c r="E3" i="1"/>
  <c r="F3" i="1"/>
  <c r="G3" i="1"/>
  <c r="H3" i="1"/>
  <c r="I3" i="1"/>
  <c r="J3" i="1"/>
  <c r="J5" i="1"/>
</calcChain>
</file>

<file path=xl/sharedStrings.xml><?xml version="1.0" encoding="utf-8"?>
<sst xmlns="http://schemas.openxmlformats.org/spreadsheetml/2006/main" count="382" uniqueCount="381">
  <si>
    <t>Schwerwiegend</t>
  </si>
  <si>
    <t>Chronisch</t>
  </si>
  <si>
    <t>Schwellenwert</t>
  </si>
  <si>
    <t>Perzentile</t>
  </si>
  <si>
    <t>HQ</t>
  </si>
  <si>
    <r>
      <t xml:space="preserve">((Schwerwiegend </t>
    </r>
    <r>
      <rPr>
        <i/>
        <u/>
        <sz val="10"/>
        <rFont val="Arial"/>
        <family val="2"/>
      </rPr>
      <t>oder</t>
    </r>
    <r>
      <rPr>
        <i/>
        <sz val="10"/>
        <rFont val="Arial"/>
        <family val="2"/>
      </rPr>
      <t xml:space="preserve"> Chronisch)
 </t>
    </r>
    <r>
      <rPr>
        <i/>
        <u/>
        <sz val="10"/>
        <rFont val="Arial"/>
        <family val="2"/>
      </rPr>
      <t>und</t>
    </r>
    <r>
      <rPr>
        <i/>
        <sz val="10"/>
        <rFont val="Arial"/>
        <family val="2"/>
      </rPr>
      <t xml:space="preserve"> Kostenintensiv) </t>
    </r>
    <r>
      <rPr>
        <i/>
        <u/>
        <sz val="10"/>
        <rFont val="Arial"/>
        <family val="2"/>
      </rPr>
      <t>und</t>
    </r>
    <r>
      <rPr>
        <i/>
        <sz val="10"/>
        <rFont val="Arial"/>
        <family val="2"/>
      </rPr>
      <t xml:space="preserve"> Schwellenwert überschritten</t>
    </r>
  </si>
  <si>
    <r>
      <t xml:space="preserve">(Schwerwiegend </t>
    </r>
    <r>
      <rPr>
        <i/>
        <u/>
        <sz val="10"/>
        <rFont val="Arial"/>
        <family val="2"/>
      </rPr>
      <t>oder</t>
    </r>
    <r>
      <rPr>
        <i/>
        <sz val="10"/>
        <rFont val="Arial"/>
        <family val="2"/>
      </rPr>
      <t xml:space="preserve"> Chronisch)
 </t>
    </r>
    <r>
      <rPr>
        <i/>
        <u/>
        <sz val="10"/>
        <rFont val="Arial"/>
        <family val="2"/>
      </rPr>
      <t>und</t>
    </r>
    <r>
      <rPr>
        <i/>
        <sz val="10"/>
        <rFont val="Arial"/>
        <family val="2"/>
      </rPr>
      <t xml:space="preserve"> Kostenintensiv</t>
    </r>
  </si>
  <si>
    <t xml:space="preserve">Kostenintesiv
</t>
  </si>
  <si>
    <r>
      <t xml:space="preserve">Schwerwiegend
</t>
    </r>
    <r>
      <rPr>
        <i/>
        <u/>
        <sz val="10"/>
        <rFont val="Arial"/>
        <family val="2"/>
      </rPr>
      <t>und</t>
    </r>
    <r>
      <rPr>
        <i/>
        <sz val="10"/>
        <rFont val="Arial"/>
        <family val="2"/>
      </rPr>
      <t xml:space="preserve"> Kostenintensiv</t>
    </r>
  </si>
  <si>
    <r>
      <t xml:space="preserve">Chronisch </t>
    </r>
    <r>
      <rPr>
        <i/>
        <u/>
        <sz val="10"/>
        <rFont val="Arial"/>
        <family val="2"/>
      </rPr>
      <t>und</t>
    </r>
    <r>
      <rPr>
        <i/>
        <sz val="10"/>
        <rFont val="Arial"/>
        <family val="2"/>
      </rPr>
      <t xml:space="preserve"> Kostenintensiv</t>
    </r>
  </si>
  <si>
    <t>Schwellenwert überschritten</t>
  </si>
  <si>
    <t>Auswertung "Kostenintensiv"
(Regression)</t>
  </si>
  <si>
    <t>Auswertung "Schwerwiegend"</t>
  </si>
  <si>
    <t>Hosp.
Quote</t>
  </si>
  <si>
    <t>Auswertung "Chronisch"</t>
  </si>
  <si>
    <t>% mind 2 Quartale</t>
  </si>
  <si>
    <t>Prüfung "Schwellenwert"</t>
  </si>
  <si>
    <r>
      <t xml:space="preserve">N 2008
gesamt-validiert
</t>
    </r>
    <r>
      <rPr>
        <sz val="8"/>
        <rFont val="Arial"/>
        <family val="2"/>
      </rPr>
      <t xml:space="preserve"> (stationäre HD. &amp; ND. oder gesicherte ambulante D. aus mind. 2 Quartalen)</t>
    </r>
  </si>
  <si>
    <r>
      <t xml:space="preserve">Erwartete Mehrkosten
</t>
    </r>
    <r>
      <rPr>
        <sz val="8"/>
        <rFont val="Arial"/>
        <family val="2"/>
      </rPr>
      <t>(prospektive Berechnung:
Ausgabendaten 2008
Diagnosedaten 2007)</t>
    </r>
  </si>
  <si>
    <r>
      <t xml:space="preserve">N 2008
stationär
</t>
    </r>
    <r>
      <rPr>
        <sz val="8"/>
        <color indexed="8"/>
        <rFont val="Arial"/>
        <family val="2"/>
      </rPr>
      <t>(nur HD.)</t>
    </r>
  </si>
  <si>
    <r>
      <t xml:space="preserve">N 2008
HQ-validiert
</t>
    </r>
    <r>
      <rPr>
        <sz val="8"/>
        <color indexed="8"/>
        <rFont val="Arial"/>
        <family val="2"/>
      </rPr>
      <t xml:space="preserve"> (stationäre HD. oder gesicherte ambulante D. aus mind. 2 Quartalen)</t>
    </r>
  </si>
  <si>
    <r>
      <t xml:space="preserve">N 2008
ambulant-validiert
</t>
    </r>
    <r>
      <rPr>
        <sz val="8"/>
        <color indexed="8"/>
        <rFont val="Arial"/>
        <family val="2"/>
      </rPr>
      <t>(gesicherte D. aus mind. 2 Quartalen)</t>
    </r>
  </si>
  <si>
    <r>
      <t xml:space="preserve">N 2008 
ambulant
</t>
    </r>
    <r>
      <rPr>
        <sz val="8"/>
        <color indexed="8"/>
        <rFont val="Arial"/>
        <family val="2"/>
      </rPr>
      <t>(gesicherte D.)</t>
    </r>
  </si>
  <si>
    <r>
      <t xml:space="preserve">Mittlere </t>
    </r>
    <r>
      <rPr>
        <b/>
        <u/>
        <sz val="10"/>
        <rFont val="Arial"/>
        <family val="2"/>
      </rPr>
      <t>zeitgleiche</t>
    </r>
    <r>
      <rPr>
        <b/>
        <sz val="10"/>
        <rFont val="Arial"/>
        <family val="2"/>
      </rPr>
      <t xml:space="preserve"> Ausgaben
</t>
    </r>
    <r>
      <rPr>
        <sz val="8"/>
        <rFont val="Arial"/>
        <family val="2"/>
      </rPr>
      <t>(Diagnosen &amp; Ausgaben 2008)</t>
    </r>
  </si>
  <si>
    <t>Krankheiten nach Schwellenwert</t>
  </si>
  <si>
    <t>Krankheiten vor Schwellenwert</t>
  </si>
  <si>
    <t>Wurzel(N) * Beta</t>
  </si>
  <si>
    <t>Schwellen-wert</t>
  </si>
  <si>
    <t>Schwellen-wert über-schritten?</t>
  </si>
  <si>
    <t>Krankheit</t>
  </si>
  <si>
    <t>Nr.</t>
  </si>
  <si>
    <t>Pztl
Wurzel(N) * Beta</t>
  </si>
  <si>
    <t>HIV/AIDS</t>
  </si>
  <si>
    <t>Sepsis/Schock</t>
  </si>
  <si>
    <t>Nicht virale Meningitis/Enzephalitis</t>
  </si>
  <si>
    <t>Virale Meningitis/Enzephalitis</t>
  </si>
  <si>
    <t>Meningitis unbekannter Ursache</t>
  </si>
  <si>
    <t>Tuberkulose, exkl. des Zentralnervensystems</t>
  </si>
  <si>
    <t>Infektionen durch opportunistische Erreger</t>
  </si>
  <si>
    <t>Intestinale Infektionen</t>
  </si>
  <si>
    <t>Streptokokken-Pharyngitis / Scharlach</t>
  </si>
  <si>
    <t>Herpes zoster (Gürtelrose), exkl. neurologische Komplikationen</t>
  </si>
  <si>
    <t>Herpes simplex</t>
  </si>
  <si>
    <t>Virale Hepatis A und unspezifizierte Hepatitis, ohne Leberkoma</t>
  </si>
  <si>
    <t>Geschlechtskrankheiten, exkl. Neurosyphilis</t>
  </si>
  <si>
    <t>Dermatophytose (Pilzerkrankungen der Haut, z.B. Fußpilz)</t>
  </si>
  <si>
    <t>Bakteriämie</t>
  </si>
  <si>
    <t>Bakterielle Zoonosen und andere schwerwiegende bakterielle Infektionen</t>
  </si>
  <si>
    <t>Andere virale Infektionen</t>
  </si>
  <si>
    <t>Andere Infektionen</t>
  </si>
  <si>
    <t>Sonstige Spirochäteninfetionen</t>
  </si>
  <si>
    <t>Chlamydieninfektionen</t>
  </si>
  <si>
    <t>Ricketsiosen</t>
  </si>
  <si>
    <t>Mykosen</t>
  </si>
  <si>
    <t>Protozoenkrankheiten (inkl. Malaria)</t>
  </si>
  <si>
    <t>Helminthosen</t>
  </si>
  <si>
    <t>Parasitenbefall der Haut</t>
  </si>
  <si>
    <t>Bösartige Neubildungen der Lippe, der Mundhöhle und des Pharynx</t>
  </si>
  <si>
    <t>Bösartige Neubildungen der Verdauungsorgane</t>
  </si>
  <si>
    <t>Bösartige Neubildungen der Atmungsorgane und sonstiger intrathorakaler Organe</t>
  </si>
  <si>
    <t>Bösartige Neubildungen der Knochen, des Stütz- und Weichteilgewebes</t>
  </si>
  <si>
    <t>Malignes Melanom</t>
  </si>
  <si>
    <t>Bösartige Neubildungen der Haut</t>
  </si>
  <si>
    <t>Bösartige Neubildungen der Brustdrüse</t>
  </si>
  <si>
    <t>Bösartige Neubildungen der weiblichen Genitalorgane</t>
  </si>
  <si>
    <t>Bösartige Neubildungen der männlichen Genitalorgane</t>
  </si>
  <si>
    <t>Bösartige Neubildungen der Niere, der Harnwege und der Nebenniere</t>
  </si>
  <si>
    <t>Bösartige Neubildungen des Auges, Gehirns und sonstiger Teile des Zentralnervensystems einschließlich Hypo- und Epiphyse</t>
  </si>
  <si>
    <t>Bösartige Neubildungen der Schilddrüse, Nebenschilddrüse, Paraganglien sowie weiterer endokriner Drüsen</t>
  </si>
  <si>
    <t>Bösartige Neubildungen sekundärer  Lokalisation</t>
  </si>
  <si>
    <t>Bösartige Neubildungen unbekannter Lokalisation</t>
  </si>
  <si>
    <t>Lymphome und Leukämien</t>
  </si>
  <si>
    <t>Carcinoma in situ</t>
  </si>
  <si>
    <t>Gutartige Neubildungen der Mundhöhle, des Pharynx und der Verdauuungsorgane</t>
  </si>
  <si>
    <t>Gutartige Neubildungen des Mittelohres, der Atmungsorgane und sonstiger, nicht näher bezeichneter intrathorakaler Organe</t>
  </si>
  <si>
    <t>Gutartige Neubildungen des Knochens und des Gelenkknorpels, der Haut, des Bindegewebes und anderer Weichteilgewebe</t>
  </si>
  <si>
    <t>Gutartige Neubildungen der weiblichen und männlichen Genitalorgane sowie der Harnorgane</t>
  </si>
  <si>
    <t>Gutartige Neubildungen endokriner Drüsen, des Auges, des ZNS und an sonstigen und nicht näher bezeichneten Lokalisationen</t>
  </si>
  <si>
    <t>Neubildungen unsicheren oder unbekannten Verhaltens unterschiedlicher Organe</t>
  </si>
  <si>
    <t>Diabetes mellitus</t>
  </si>
  <si>
    <t>Energie- und Eiweißmangelernährung</t>
  </si>
  <si>
    <t>Schwerwiegende metabolische oder endokrine Störungen</t>
  </si>
  <si>
    <t>Struma (v.a. Jodmangelstruma)</t>
  </si>
  <si>
    <t>Thyreotoxikose, einschließlich Morbus Basedow</t>
  </si>
  <si>
    <t>Neugeborenen-Hypothyreose (Kretinismus)</t>
  </si>
  <si>
    <t>Schilddrüsen-Erkrankungen, exkl. Struma und Thyreotoxikose</t>
  </si>
  <si>
    <t>Hypoglykämien und andere Srörungen der inneren Sekretion des Pankreas</t>
  </si>
  <si>
    <t>Ovarielle Dysfunktion</t>
  </si>
  <si>
    <t>Testikuläre Dysfunktion</t>
  </si>
  <si>
    <t>Adipositas und sonstige Überernährung</t>
  </si>
  <si>
    <t>Vitamin-B-Mangel / andere Formen der Avitaminosen / Mangel an Spurenelementen</t>
  </si>
  <si>
    <t>Laktoseintoleranz, andere / nicht näher bezeichnete Störungen des Kohlenhydratstoffwechsels</t>
  </si>
  <si>
    <t>Störungen des Fettstoffwechsels (zu hohes Cholesterin), exkl. Lipidosen</t>
  </si>
  <si>
    <t>Sonstige und nicht näher bezeichnete Stoffwechselstörungen</t>
  </si>
  <si>
    <t>Chronische Hepatitis</t>
  </si>
  <si>
    <t>Akute schwere Lebererkrankung</t>
  </si>
  <si>
    <t>Toxische, nicht virale Hepatitis</t>
  </si>
  <si>
    <t>Toxische und sonstige nicht-virale Hepatitiden</t>
  </si>
  <si>
    <t>Alkoholische Leberkrankheiten und Zirrhose</t>
  </si>
  <si>
    <t>Leberversagen</t>
  </si>
  <si>
    <t>Sonstige Leberkrankheiten</t>
  </si>
  <si>
    <t>Peritonitis, exkl. Appendizitis und Entzündungen des weiblichen Beckens</t>
  </si>
  <si>
    <t>Ileus</t>
  </si>
  <si>
    <t>Erkrankungen des Pankreas</t>
  </si>
  <si>
    <t>Chronisch entzündliche Darmerkrankung (Morbus Crohn / Colitis ulcerosa)</t>
  </si>
  <si>
    <t>Peptisches Ulkus, gastrointestinale Blutung und/oder Perforation</t>
  </si>
  <si>
    <t>Obstruktion des Pylorus / des Duodenums</t>
  </si>
  <si>
    <t>Darmabszess, Fistel und andere näher bezeichnete Erkrankungen</t>
  </si>
  <si>
    <t>Eingeweidebruch mit Komplikationen</t>
  </si>
  <si>
    <t>Erkrankungen des Bauchfells, exkl. Peritonitis</t>
  </si>
  <si>
    <t>Appendizitis, auch mit Perforation und Peritonitis</t>
  </si>
  <si>
    <t>Hämorrhoiden</t>
  </si>
  <si>
    <t>Erkrankungen des Ösophagus</t>
  </si>
  <si>
    <t>Störungen / Symptome an Magen / Darm (exkl. Obstruktion, Ulkus und Blutung)</t>
  </si>
  <si>
    <t>Eingeweidebruch ohne Komplikationen</t>
  </si>
  <si>
    <t>Andere und nicht näher bezeichnete Störungen des Verdauungssystems</t>
  </si>
  <si>
    <t>Darmdivertikel</t>
  </si>
  <si>
    <t>Erkrankungen des Anus / Rektums</t>
  </si>
  <si>
    <t>Erkrankungen  der Gallenblase und -wege</t>
  </si>
  <si>
    <t>Ösophagusatresie / -stenose, andere angeborene gastrointestinale Anomalien (Alter &gt; 1 Jahr)</t>
  </si>
  <si>
    <t>Fremdkörper im Gastrointestinaltrakt</t>
  </si>
  <si>
    <t>Entzündung / Nekrose von Knochen</t>
  </si>
  <si>
    <t>Infektiöse Arthropathien</t>
  </si>
  <si>
    <t>Entzündliche Polyarthropathien</t>
  </si>
  <si>
    <t>Systemkrankheiten des Bindegewebes</t>
  </si>
  <si>
    <t>Spondylose und assoziierte Erkrankungen (Osteoarthrose der Wirbelsäule)</t>
  </si>
  <si>
    <t>Bandscheibenerkrankungen (Bandscheibenvorfall, -verschleiß)</t>
  </si>
  <si>
    <t>Spinalkanalstenose</t>
  </si>
  <si>
    <t>Skoliose, Deformität der Wirbelsäule</t>
  </si>
  <si>
    <t>Wirbelgleiten / Spondylolisthesis / Spondilolyse, angeboren oder erworben</t>
  </si>
  <si>
    <t>Angeborene Anomalien der Wirbelsäule, exkl. Spondylolisthesis / Spondylolyse</t>
  </si>
  <si>
    <t>Osteoarthrose der großen Gelenke</t>
  </si>
  <si>
    <t>Osteoarthrose sonstiger oder nicht weiter spezifizierter Gelenke</t>
  </si>
  <si>
    <t>Osteomalazie / Rachitis</t>
  </si>
  <si>
    <t>Deformitäten des Knochens und Knorpels</t>
  </si>
  <si>
    <t>Osteoporose und Folgeerkrankungen</t>
  </si>
  <si>
    <t>Femurfraktur</t>
  </si>
  <si>
    <t>Klimakterische Störungen</t>
  </si>
  <si>
    <t>Chondropathien</t>
  </si>
  <si>
    <t>Angeborene, schwere Entwicklungsstörungen des Skeletts und des Bindegewebes</t>
  </si>
  <si>
    <t>Gicht / Arthritis urica</t>
  </si>
  <si>
    <t>Gelenkerkrankungen, Verrenkungen, Gelenkschmerzen / -steifigkeit, exkl. Gicht</t>
  </si>
  <si>
    <t>Binnenschädigung des Knies, Luxation, Verstauchung und Zerrung des Kniegelenkes und von Bändern des Kniegelenkes</t>
  </si>
  <si>
    <t>Nicht näher bezeichneter Rückenschmerz und andere Schmerzzustände / Erkrankungen des Rückens / Nackens</t>
  </si>
  <si>
    <t>Erkrankungen der Muskeln</t>
  </si>
  <si>
    <t>Erkrankungen der Synovialis und der Sehnen</t>
  </si>
  <si>
    <t>Sonstige Erkrankungen der Weichteilgewebe</t>
  </si>
  <si>
    <t>Senkfuß / Plattfuß, erworbene Zehendeformitäten</t>
  </si>
  <si>
    <t>Erworbene Gliedmaßendeformitäten, exkl. Zehendeformitäten, exkl. Senkfuß / Plattfuß</t>
  </si>
  <si>
    <t>Lippenspalte / Gaumenspalte</t>
  </si>
  <si>
    <t>Andere angeborene muskuloskeletale Anomalien</t>
  </si>
  <si>
    <t>Wirbelkörperluxation (Subluxation)</t>
  </si>
  <si>
    <t>Myeloproliferative/myelodysplastische Erkrankungen</t>
  </si>
  <si>
    <t>Aplastische und sideroblastische Anämien</t>
  </si>
  <si>
    <t>Hereditäre hämolytische Anämien</t>
  </si>
  <si>
    <t>Agranulozytose und Neutropenie</t>
  </si>
  <si>
    <t>Sonstige Erkrankungen des Immunsystems</t>
  </si>
  <si>
    <t>Erworbene hämolytische Anämien</t>
  </si>
  <si>
    <t>Koagulopathien, Purpura und sonstige hämorrhagische Diathesen</t>
  </si>
  <si>
    <t>Megaloblastische Anämie und andere Mangelanämien (perniziöse Anämie / Folsäuremangel)</t>
  </si>
  <si>
    <t>Andere und nicht näher bezeichnete Erkrankungen des Blutes</t>
  </si>
  <si>
    <t>Delir und Enzephalopathie</t>
  </si>
  <si>
    <t>Demenz (einschließlich Alzheimer Erkrankung und vaskuläre Demenz)</t>
  </si>
  <si>
    <t>Nicht-psychotisch organische Störung</t>
  </si>
  <si>
    <t>Sonstige degenerative Krankheiten des Nervensystems</t>
  </si>
  <si>
    <t>Sonstige Krankheiten des Gehirns</t>
  </si>
  <si>
    <t>Myelopathien</t>
  </si>
  <si>
    <t>Sonstige Krankheiten des (Zentral) Nervensystems</t>
  </si>
  <si>
    <t>Schwerwiegender Alkohol- und Drogen-Missbrauch</t>
  </si>
  <si>
    <t>Schizophrenie, schizotype und wahnhafte Störungen</t>
  </si>
  <si>
    <t>Depression</t>
  </si>
  <si>
    <t>Bipolare affektive Störungen</t>
  </si>
  <si>
    <t>Angsterkrankungen</t>
  </si>
  <si>
    <t>Somatoforme Störungen / Dissoziative Störungen</t>
  </si>
  <si>
    <t>Zwangsstörungen</t>
  </si>
  <si>
    <t>Anorexia nervosa und Bulimia nervosa</t>
  </si>
  <si>
    <t>Akute schwerwiegende Belastungsreaktion und sonstige Anpassungsstörungen</t>
  </si>
  <si>
    <t>Persönlichkeits- und Verhaltensstörungen</t>
  </si>
  <si>
    <t>Andere psychische Erkrankungen</t>
  </si>
  <si>
    <t>Schwerer oder schwerster Entwicklungsrückstand / Lernbehinderung</t>
  </si>
  <si>
    <t>Mäßiger Entwicklungsrückstand / Lernbehinderung</t>
  </si>
  <si>
    <t>Leichter / nicht näher bezeichneter Entwicklungsrückstand / Lernbehinderung</t>
  </si>
  <si>
    <t>Verhaltens- und emotionale Störungen mit Beginn in der Kindheit und Jugend</t>
  </si>
  <si>
    <t>Umschriebene Entwicklungsstörung</t>
  </si>
  <si>
    <t>Nicht näher bezeichnete Chromosomenanomalien und angeborene Malformationssyndrome, nicht andernorts klassifiziert</t>
  </si>
  <si>
    <t>Gonosomale Chromosomenanomalien (z.B. Klinefelter-Syndrom / Turner-Syndrom)</t>
  </si>
  <si>
    <t>Aufmerksamkeitsstörung / attention deficit disorder / andere hyperkinetische Störungen</t>
  </si>
  <si>
    <t>Ausgeprägte schwere Lähmungen</t>
  </si>
  <si>
    <t>Verletzungen des Rückenmarks</t>
  </si>
  <si>
    <t>Systematrophien, die vorwiegend das Zentralnervensystem betreffen</t>
  </si>
  <si>
    <t>Angeborene Fehlbildungen des Nervensystems</t>
  </si>
  <si>
    <t>Erkrankungen im Bereich der neuromuskulären Synapse und des Muskels</t>
  </si>
  <si>
    <t>Erkrankungen des autonomen Nervensystems</t>
  </si>
  <si>
    <t>Periphere Neuropathie / Myopathie</t>
  </si>
  <si>
    <t>Entzündlich / toxische Neuropathie</t>
  </si>
  <si>
    <t>Multiple Sklerose und andere demyelisierende Erkrankungen des ZNS</t>
  </si>
  <si>
    <t>Morbus Parkinson und andere Basalganglienerkrankungen</t>
  </si>
  <si>
    <t>Epilepsie</t>
  </si>
  <si>
    <t>Hydrozephalus und andere schwerwiegende Hirnschädigungen</t>
  </si>
  <si>
    <t>Sekundärer Parkinsonismus und andere extrapyramidale Bewegungsstörungen</t>
  </si>
  <si>
    <t>Migräne-Kopfschmerz</t>
  </si>
  <si>
    <t>Trigeminusneuralgie, Erkrankungen des Nervus fazialis und anderer Hirnnerven</t>
  </si>
  <si>
    <t>Erkrankungen der Nervenwurzeln / Plexus</t>
  </si>
  <si>
    <t>Läsionen von Nervenwurzeln / Plexus</t>
  </si>
  <si>
    <t>(Mono)neuropathien</t>
  </si>
  <si>
    <t>Nervenverletzungen, exkl. Verletzungen des Rückenmarks und des Gehirns</t>
  </si>
  <si>
    <t>Herzinsuffizienz</t>
  </si>
  <si>
    <t>Pulmonale Herzkrankheit und Erkrankungen des Lungenkreislaufes</t>
  </si>
  <si>
    <t>Akutes Lungenödem und respiratorische Insuffizienz</t>
  </si>
  <si>
    <t>Hypertensive Herz- / Nierenerkrankung / Enzephalopathie</t>
  </si>
  <si>
    <t>Ischämische Herzkrankheit</t>
  </si>
  <si>
    <t>Akute Endokarditis / Myokarditis</t>
  </si>
  <si>
    <t>Perikarditis und andere Erkrankungen des Perikards</t>
  </si>
  <si>
    <t>Rheumatisches Fieber / rheumatische Herzerkrankung</t>
  </si>
  <si>
    <t>Erkrankungen der Herzklappen</t>
  </si>
  <si>
    <t>Angeborene schwere Herzfehler</t>
  </si>
  <si>
    <t>Sonstige angeborene Anomalien des Herzens und des Gefäßsystems</t>
  </si>
  <si>
    <t>Hypertonie</t>
  </si>
  <si>
    <t>Atriale und ventrikuläre Tachykardie (Arrhythmie), Herzstillstand</t>
  </si>
  <si>
    <t>AV-Block II. und III. Grades sowie sinoatriale Blockierungen</t>
  </si>
  <si>
    <t>Andere Reizleitungsstörungen / Arrhythmien</t>
  </si>
  <si>
    <t>Extrasystolen</t>
  </si>
  <si>
    <t>Andere und nicht näher bezeichnete Herzerkrankungen</t>
  </si>
  <si>
    <t>Schlaganfall und Komplikationen</t>
  </si>
  <si>
    <t>Verschluss extrakranieller hirnversorgender Gefäße und transitorische ischämische Attacken</t>
  </si>
  <si>
    <t>Zerebrale Atherosklerose und Aneurysmen</t>
  </si>
  <si>
    <t>Atherosklerose, periphere Gefäßerkrankung</t>
  </si>
  <si>
    <t>Arterielle Embolie und Thrombose</t>
  </si>
  <si>
    <t>Mesenterialarterieninfarkt, intestinale Durchblutungsinsuffizienz</t>
  </si>
  <si>
    <t>Aortenaneurysma</t>
  </si>
  <si>
    <t>Arterielles Aneurysma (exkl. d. Aorta)</t>
  </si>
  <si>
    <t>Tiefe Venenthrombose</t>
  </si>
  <si>
    <t>Erkrankungen der Kapillaren</t>
  </si>
  <si>
    <t>Thrombophlebitis, exkl. tiefer Venen</t>
  </si>
  <si>
    <t>Varizen</t>
  </si>
  <si>
    <t>Nicht-infektiöse Erkrankungen des Lymphsystems</t>
  </si>
  <si>
    <t>Erkrankungen der Milz</t>
  </si>
  <si>
    <t>Hypotonie</t>
  </si>
  <si>
    <t>Sonstige Venenerkrankungen</t>
  </si>
  <si>
    <t>Sonstige (näher bezeichnete) Erkrankungen des Kreislaufsystems</t>
  </si>
  <si>
    <t>Mukoviszidose</t>
  </si>
  <si>
    <t>Emphysem / Chronische obstruktive Bronchitis</t>
  </si>
  <si>
    <t>Asthma bronchiale</t>
  </si>
  <si>
    <t>Sarkoidose</t>
  </si>
  <si>
    <t>Lungenkrankheiten durch exogene Substanzen</t>
  </si>
  <si>
    <t>Postinflammatorische und interstitielle Lungenfibrose</t>
  </si>
  <si>
    <t>Löffler-Syndrom</t>
  </si>
  <si>
    <t>Pneumonie und andere infektiöse Lungenerkrankungen</t>
  </si>
  <si>
    <t>Sonstige Krankheiten der Pleura</t>
  </si>
  <si>
    <t>Akute Bronchitis und Bronchiolitis</t>
  </si>
  <si>
    <t>Einfache bzw. nicht näher bezeichnete chronische Bronchitis</t>
  </si>
  <si>
    <t>Influenza ohne Pneumonie</t>
  </si>
  <si>
    <t>Andere und nicht näher bezeichnete Erkrankungen der Lunge oder des respiratorischen Systems</t>
  </si>
  <si>
    <t>Angeborene Anomalie der Lunge / des respiratorischen Systems</t>
  </si>
  <si>
    <t>Fremdkörper in der Luftröhre / im Bronchus / in der Lunge</t>
  </si>
  <si>
    <t>Blindheit, Sehverlust</t>
  </si>
  <si>
    <t>Schwere Entzündung des Auges</t>
  </si>
  <si>
    <t>Affektionen der Aderhaut und der Netzhaut</t>
  </si>
  <si>
    <t>Affektionen des Glaskörpers und des Augapfels</t>
  </si>
  <si>
    <t>Glaukom</t>
  </si>
  <si>
    <t>Katarakt</t>
  </si>
  <si>
    <t>Erkrankungen des Nervus opticus und der Sehbahn, einschließlich Optikusneuritis</t>
  </si>
  <si>
    <t>Uveitis</t>
  </si>
  <si>
    <t>Andere und nicht näher bezeichnete Augenerkrankungen</t>
  </si>
  <si>
    <t>Refraktionsanomalien und Akkomodationsstörungen (z.B. Kurzsichtigkeit)</t>
  </si>
  <si>
    <t>Kongenitale Anomalien des Auges</t>
  </si>
  <si>
    <t>Augenverletzung</t>
  </si>
  <si>
    <t>Schwerwiegende Entzündungen des Ohres</t>
  </si>
  <si>
    <t>Erkrankungen des Kehlkopfs und der Stimmbänder</t>
  </si>
  <si>
    <t>Hörverlust</t>
  </si>
  <si>
    <t>Andere Erkrankungen des Ohrs</t>
  </si>
  <si>
    <t>Erkrankungen des Innenohres</t>
  </si>
  <si>
    <t>Mittelohrentzündung</t>
  </si>
  <si>
    <t>Schwindel, exkl. Morbus Ménière</t>
  </si>
  <si>
    <t>Akute Infektion der Nasen-Rachen-Schleimhäute (z.B. grippaler Infekt)</t>
  </si>
  <si>
    <t>Andere Erkrankungen der oberen Atemwege</t>
  </si>
  <si>
    <t>Nasenpolypen / Allergische Rhinitis (z.B. Heuschnupfen)</t>
  </si>
  <si>
    <t>Chronische Sinusitis</t>
  </si>
  <si>
    <t>Erkrankungen der Zähne, des Zahnfleisch und des Kiefers (z.B. Gingivitis, Parodontitis apicalis)</t>
  </si>
  <si>
    <t>Andere Erkrankungen der Mundhöhle / der Zunge / des Kiefers</t>
  </si>
  <si>
    <t>Erkrankungen der Speicheldrüsen</t>
  </si>
  <si>
    <t>Angeborene Anomalien des Ohrs, des Gesichts, des Halses, der Nase, des Munds und des Rachens</t>
  </si>
  <si>
    <t>Fremdkörper im Ohr / in der Nase / im Rachen / im Kehlkopf</t>
  </si>
  <si>
    <t>Niereninsuffizienz</t>
  </si>
  <si>
    <t>Nephritis</t>
  </si>
  <si>
    <t>Refluxuropathie und Niereninfektion</t>
  </si>
  <si>
    <t>Nephrolithiasis / Uretherstein / Blasenstein (z.B. Nierenstein)</t>
  </si>
  <si>
    <t>Neurogene Blase</t>
  </si>
  <si>
    <t>Harnröhrenstriktur</t>
  </si>
  <si>
    <t>Urininkontinenz</t>
  </si>
  <si>
    <t>Zystitis, andere Infektionen der Harnwege</t>
  </si>
  <si>
    <t>Niereninfektion</t>
  </si>
  <si>
    <t>Andere Erkrankungen der Harnwege</t>
  </si>
  <si>
    <t>Nierenzysten</t>
  </si>
  <si>
    <t>Angeborene Anomalien der Nieren / der Harnwege, exkl. Verlegungen / Zysten</t>
  </si>
  <si>
    <t>Fremdkörper im Geschlechtstrakt / Harntrakt</t>
  </si>
  <si>
    <t>Weibliche Unfruchtbarkeit</t>
  </si>
  <si>
    <t>Entzündliche Beckenerkrankung (PID)</t>
  </si>
  <si>
    <t>Erkrankungen der weiblichen Beckenorgane inkl. Ovarialzysten</t>
  </si>
  <si>
    <t>Endometriose</t>
  </si>
  <si>
    <t>Genitalprolaps bei der Frau</t>
  </si>
  <si>
    <t>Entzündliche Erkrankungen der Vagina und der Zervix</t>
  </si>
  <si>
    <t>Nichtentzündliche Erkrankungen der weiblichen Genitalorgane</t>
  </si>
  <si>
    <t>Andere Erkrankungen der weiblichen Genitalorgane</t>
  </si>
  <si>
    <t>Angeborene Anomalien der weiblichen oder nicht näher bezeichneten Genitalorgane</t>
  </si>
  <si>
    <t>Benigne Prostatahyperplasie</t>
  </si>
  <si>
    <t>Prostataerkrankungen, exkl. benigne Prostatahyperplasie (BPH)</t>
  </si>
  <si>
    <t>Erkrankungen der männlichen Genitalorgane inkl. Impotenz organischen Ursprungs</t>
  </si>
  <si>
    <t>Männliche Unfruchtbarkeit</t>
  </si>
  <si>
    <t>Angeborene Anomalien der männlichen Genitalorgane</t>
  </si>
  <si>
    <t>Fehlgeburt / Schwangerschaftsabbruch / Extrauteringravidität</t>
  </si>
  <si>
    <t>Schwangerschaft und Komplikationen</t>
  </si>
  <si>
    <t>Ödeme, Proteinurie und Hypertonie während der Schwangerschaft, der Geburt und des Wochenbettes</t>
  </si>
  <si>
    <t>Betreuung der Mutter im Hinblick auf den Feten und die Amnionhöhle sowie mögliche Entbindungskomplikationen</t>
  </si>
  <si>
    <t>Entbindung und Nachbetreuung</t>
  </si>
  <si>
    <t>Komplikationen bei Wehentätigkeit und Entbindung</t>
  </si>
  <si>
    <t>Hautulzera</t>
  </si>
  <si>
    <t>Ausgedehnte Verbrennungen</t>
  </si>
  <si>
    <t>Schwerwiegende bakterielle Hautinfektionen</t>
  </si>
  <si>
    <t>Hautabszess, Furunkel und Karbunkel</t>
  </si>
  <si>
    <t>Andere Erkrankungen der Haut</t>
  </si>
  <si>
    <t>Dermatitis und Ekzem</t>
  </si>
  <si>
    <t>Schädigung der Haut und Unterhaut durch Strahleneinwirkung</t>
  </si>
  <si>
    <t>Blasenbildende Dermatose exkl. Pemphiguskrankheiten und Pemphigoidkrankheiten</t>
  </si>
  <si>
    <t>Pemphiguskrankheiten und Pemphigoidkrankheiten</t>
  </si>
  <si>
    <t>Urtikaria und Erythem</t>
  </si>
  <si>
    <t>Erythema exsudativum multiforme, einschließlich toxische epidermale Nekrolyse (Lyell-Syndrom)</t>
  </si>
  <si>
    <t>(Diskoider) Lupus erythematosus</t>
  </si>
  <si>
    <t>Psoriasis und Parapsoriasis (inkl. Gelenkbeteiligung)</t>
  </si>
  <si>
    <t>Erkrankungen der Finger- und Zehennägel (z.B. eingewachsene Fußnägel)</t>
  </si>
  <si>
    <t>Angeborene Anomalien der Haut</t>
  </si>
  <si>
    <t>Verbrennungen, exkl. Verbrennungen dritten Grades oder Verbrennungen von 10% und mehr der Körperoberfläche</t>
  </si>
  <si>
    <t>Schweres Schädel-Hirn-Trauma</t>
  </si>
  <si>
    <t>Mittelschweres Schädel-Hirn-Trauma</t>
  </si>
  <si>
    <t>Leichtes Schädel-Hirn-Trauma</t>
  </si>
  <si>
    <t>Wirbelkörperfraktur (ohne Schädigung des Rückenmarks)</t>
  </si>
  <si>
    <t>Beckenfraktur</t>
  </si>
  <si>
    <t>Luxation des Hüftgelenks</t>
  </si>
  <si>
    <t>Offene Rippenfraktur, Fraktur des Sternums, Fraktur der Kehlkopfknochen, Verletzung der Trachea, Wirbelkörperfraktur</t>
  </si>
  <si>
    <t>Frakturen des Schlüsselbeins, des Schulterblatts und des Humerus</t>
  </si>
  <si>
    <t>Frakturen der Patella, der Unterschenkelknochen, des Sprunggelenks</t>
  </si>
  <si>
    <t>Innere Verletzungen</t>
  </si>
  <si>
    <t>Traumatische Amputation einer Extremität</t>
  </si>
  <si>
    <t>Geschlossene Rippenfraktur</t>
  </si>
  <si>
    <t>Fraktur der Hand / des Handgelenks / des Unterarms</t>
  </si>
  <si>
    <t>Fraktur des Fußes</t>
  </si>
  <si>
    <t>Fraktur nicht näher bezeichneter Knochen</t>
  </si>
  <si>
    <t>Traumatische Gelenkluxation, exkl. der Hüfte, des Knies, der Schulter und der Wirbel</t>
  </si>
  <si>
    <t>Luxation, Verstauchung und Zerrung von Gelenken und Bändern des Schultergürtels</t>
  </si>
  <si>
    <t>Distorsion / Verrenkung</t>
  </si>
  <si>
    <t>Offene Wunde, exkl. am Auge</t>
  </si>
  <si>
    <t>Spätfolgen von Verletzungen, exkl. Spätfolgen am Rückenmark, von Schädel / Gesichtsschädelfrakturen und Spätfolgen intrakranieller Verletzungen</t>
  </si>
  <si>
    <t>Prellung / (oberflächliche) Verletzung</t>
  </si>
  <si>
    <t>Quetschungen</t>
  </si>
  <si>
    <t>Andere Unfallfolgen</t>
  </si>
  <si>
    <t>Erfrierungen und äußere Ursachen für Verletzungen</t>
  </si>
  <si>
    <t>Vergiftungen durch andere oder nicht näher bezeichnete nicht medizinisch vewendete Substanzen</t>
  </si>
  <si>
    <t>Anaphylaktischer Schock und nicht näher bezeichnete allergische Reaktion</t>
  </si>
  <si>
    <t>Unerwünschte Wirkung von Medikamenten (kein Medikations- oder Darreichungsfehler)</t>
  </si>
  <si>
    <t>Schwerwiegende Komplikationen bei Patienten während chirurgischer oder medizinischer Behandlung</t>
  </si>
  <si>
    <t>Frühe Komplikationen durch Trauma</t>
  </si>
  <si>
    <t>Zwischenfälle bei Patienten während chirurgischer und medizinischer Behandlung</t>
  </si>
  <si>
    <t>Risikogeburt einschließlich Asphyxie unter der Geburt</t>
  </si>
  <si>
    <t>Angeborene Fehlbildungen der Lunge oder des Magen-Darm-Traktes</t>
  </si>
  <si>
    <t>Schädigung des Neugeborenen durch Alkohol / Drogen, einschließlich Alkohol-Embryopathie (mit Dysmorphien)</t>
  </si>
  <si>
    <t>Niedriges oder nicht näher bezeichnetes Geburtsgewicht</t>
  </si>
  <si>
    <t>Lebendgeborene</t>
  </si>
  <si>
    <t>Infektionen des Neugeborenen</t>
  </si>
  <si>
    <t>Erkrankungen des Verdauungssystems in der Perinatalperiode</t>
  </si>
  <si>
    <t>Andere Probleme in der Perinatalperiode</t>
  </si>
  <si>
    <t>Blutungen beim Neugeborenen</t>
  </si>
  <si>
    <t>Hämolyse während der Perinatalperiode</t>
  </si>
  <si>
    <t>Neugeborenenikterus</t>
  </si>
  <si>
    <t>Endokrine Erkrankung des Neugeborenen</t>
  </si>
  <si>
    <t>Probleme der Haut / Temperatur beim Neugeborenen</t>
  </si>
  <si>
    <t>Status nach Organtransplantation (inkl. Komplikationen)</t>
  </si>
  <si>
    <t>AUSSCHLUSS (Symptom, Zustand,...)</t>
  </si>
  <si>
    <t>AUSSCHLUSS: Kindliche (perinatale) Probleme bzw. Geburt bei der Mutter kodiert</t>
  </si>
  <si>
    <t>AUSSCHLUSS: Nicht zur Verschlüsselung zugelassen</t>
  </si>
  <si>
    <t>Zusatzinfo: Strahlentherapie/Chemotherapie bei bösartigen Neubildungen</t>
  </si>
  <si>
    <t>Eisenmangel- und sonstige Anämien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</si>
</sst>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7" formatCode="#,##0.00\ &quot;€&quot;;\-#,##0.00\ &quot;€&quot;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7" formatCode="#,##0.00\ &quot;€&quot;"/>
    <numFmt numFmtId="168" formatCode="#,##0_ ;\-#,##0\ "/>
  </numFmts>
  <fonts count="18" x14ac:knownFonts="1">
    <font>
      <sz val="10"/>
      <name val="MS Sans Serif"/>
    </font>
    <font>
      <sz val="10"/>
      <name val="MS Sans Serif"/>
    </font>
    <font>
      <i/>
      <sz val="10"/>
      <name val="Arial"/>
      <family val="2"/>
    </font>
    <font>
      <i/>
      <u/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20"/>
      <name val="Arial"/>
      <family val="2"/>
    </font>
    <font>
      <sz val="10"/>
      <name val="Arial"/>
    </font>
    <font>
      <sz val="8"/>
      <name val="Arial"/>
      <family val="2"/>
    </font>
    <font>
      <b/>
      <sz val="10"/>
      <color indexed="8"/>
      <name val="Arial"/>
      <family val="2"/>
    </font>
    <font>
      <sz val="8"/>
      <color indexed="8"/>
      <name val="Arial"/>
      <family val="2"/>
    </font>
    <font>
      <sz val="10"/>
      <color indexed="8"/>
      <name val="Arial"/>
      <family val="2"/>
    </font>
    <font>
      <b/>
      <u/>
      <sz val="10"/>
      <name val="Arial"/>
      <family val="2"/>
    </font>
    <font>
      <b/>
      <sz val="10"/>
      <name val="MS Sans Serif"/>
      <family val="2"/>
    </font>
    <font>
      <i/>
      <sz val="8.5"/>
      <name val="MS Sans Serif"/>
      <family val="2"/>
    </font>
    <font>
      <sz val="8.5"/>
      <name val="MS Sans Serif"/>
    </font>
    <font>
      <b/>
      <sz val="8.5"/>
      <name val="Arial"/>
      <family val="2"/>
    </font>
    <font>
      <b/>
      <sz val="8.5"/>
      <name val="MS Sans Serif"/>
      <family val="2"/>
    </font>
  </fonts>
  <fills count="8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31"/>
        <bgColor indexed="9"/>
      </patternFill>
    </fill>
    <fill>
      <patternFill patternType="solid">
        <fgColor indexed="47"/>
        <bgColor indexed="64"/>
      </patternFill>
    </fill>
    <fill>
      <patternFill patternType="solid">
        <fgColor indexed="43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7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22">
    <xf numFmtId="0" fontId="0" fillId="0" borderId="0" xfId="0"/>
    <xf numFmtId="41" fontId="4" fillId="0" borderId="1" xfId="0" applyNumberFormat="1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0" fillId="0" borderId="0" xfId="0" applyAlignment="1">
      <alignment vertical="top"/>
    </xf>
    <xf numFmtId="0" fontId="0" fillId="0" borderId="0" xfId="0" applyAlignment="1">
      <alignment vertical="top" wrapText="1"/>
    </xf>
    <xf numFmtId="10" fontId="0" fillId="2" borderId="3" xfId="0" applyNumberFormat="1" applyFill="1" applyBorder="1" applyAlignment="1">
      <alignment horizontal="center" vertical="top"/>
    </xf>
    <xf numFmtId="10" fontId="4" fillId="2" borderId="2" xfId="0" applyNumberFormat="1" applyFont="1" applyFill="1" applyBorder="1" applyAlignment="1">
      <alignment horizontal="center" vertical="top" wrapText="1"/>
    </xf>
    <xf numFmtId="3" fontId="9" fillId="3" borderId="0" xfId="3" applyNumberFormat="1" applyFont="1" applyFill="1" applyBorder="1" applyAlignment="1">
      <alignment horizontal="center" vertical="top"/>
    </xf>
    <xf numFmtId="10" fontId="9" fillId="3" borderId="3" xfId="3" applyNumberFormat="1" applyFont="1" applyFill="1" applyBorder="1" applyAlignment="1">
      <alignment horizontal="left" vertical="top"/>
    </xf>
    <xf numFmtId="3" fontId="9" fillId="3" borderId="1" xfId="0" applyNumberFormat="1" applyFont="1" applyFill="1" applyBorder="1" applyAlignment="1">
      <alignment horizontal="center" vertical="top" wrapText="1"/>
    </xf>
    <xf numFmtId="3" fontId="9" fillId="3" borderId="4" xfId="3" applyNumberFormat="1" applyFont="1" applyFill="1" applyBorder="1" applyAlignment="1">
      <alignment horizontal="center" vertical="top" wrapText="1"/>
    </xf>
    <xf numFmtId="10" fontId="9" fillId="3" borderId="2" xfId="3" applyNumberFormat="1" applyFont="1" applyFill="1" applyBorder="1" applyAlignment="1">
      <alignment horizontal="center" vertical="top" wrapText="1"/>
    </xf>
    <xf numFmtId="3" fontId="11" fillId="4" borderId="5" xfId="1" applyNumberFormat="1" applyFont="1" applyFill="1" applyBorder="1" applyAlignment="1">
      <alignment horizontal="center" vertical="top" wrapText="1"/>
    </xf>
    <xf numFmtId="3" fontId="11" fillId="4" borderId="0" xfId="1" applyNumberFormat="1" applyFont="1" applyFill="1" applyBorder="1" applyAlignment="1">
      <alignment horizontal="center" vertical="top" wrapText="1"/>
    </xf>
    <xf numFmtId="3" fontId="9" fillId="4" borderId="1" xfId="1" applyNumberFormat="1" applyFont="1" applyFill="1" applyBorder="1" applyAlignment="1">
      <alignment horizontal="center" vertical="top" wrapText="1"/>
    </xf>
    <xf numFmtId="3" fontId="9" fillId="4" borderId="4" xfId="1" applyNumberFormat="1" applyFont="1" applyFill="1" applyBorder="1" applyAlignment="1">
      <alignment horizontal="center" vertical="top" wrapText="1"/>
    </xf>
    <xf numFmtId="0" fontId="0" fillId="0" borderId="0" xfId="0" applyAlignment="1">
      <alignment horizontal="center" vertical="top"/>
    </xf>
    <xf numFmtId="167" fontId="4" fillId="5" borderId="0" xfId="0" applyNumberFormat="1" applyFont="1" applyFill="1" applyBorder="1" applyAlignment="1">
      <alignment horizontal="center" vertical="top"/>
    </xf>
    <xf numFmtId="167" fontId="4" fillId="5" borderId="1" xfId="0" applyNumberFormat="1" applyFont="1" applyFill="1" applyBorder="1" applyAlignment="1">
      <alignment horizontal="center" vertical="top" wrapText="1"/>
    </xf>
    <xf numFmtId="167" fontId="0" fillId="0" borderId="0" xfId="0" applyNumberFormat="1" applyAlignment="1">
      <alignment vertical="top"/>
    </xf>
    <xf numFmtId="3" fontId="2" fillId="5" borderId="0" xfId="0" applyNumberFormat="1" applyFont="1" applyFill="1" applyBorder="1" applyAlignment="1">
      <alignment horizontal="center" vertical="top"/>
    </xf>
    <xf numFmtId="3" fontId="4" fillId="5" borderId="4" xfId="0" applyNumberFormat="1" applyFont="1" applyFill="1" applyBorder="1" applyAlignment="1">
      <alignment horizontal="center" vertical="top" wrapText="1"/>
    </xf>
    <xf numFmtId="3" fontId="0" fillId="0" borderId="0" xfId="0" applyNumberFormat="1" applyAlignment="1">
      <alignment vertical="top"/>
    </xf>
    <xf numFmtId="10" fontId="0" fillId="0" borderId="0" xfId="0" applyNumberFormat="1" applyAlignment="1">
      <alignment vertical="top"/>
    </xf>
    <xf numFmtId="10" fontId="9" fillId="4" borderId="3" xfId="1" applyNumberFormat="1" applyFont="1" applyFill="1" applyBorder="1" applyAlignment="1">
      <alignment horizontal="center" vertical="top"/>
    </xf>
    <xf numFmtId="10" fontId="9" fillId="4" borderId="2" xfId="1" applyNumberFormat="1" applyFont="1" applyFill="1" applyBorder="1" applyAlignment="1">
      <alignment horizontal="center" vertical="top" wrapText="1"/>
    </xf>
    <xf numFmtId="167" fontId="2" fillId="6" borderId="5" xfId="0" applyNumberFormat="1" applyFont="1" applyFill="1" applyBorder="1" applyAlignment="1">
      <alignment horizontal="right" vertical="top"/>
    </xf>
    <xf numFmtId="167" fontId="2" fillId="6" borderId="0" xfId="1" applyNumberFormat="1" applyFont="1" applyFill="1" applyBorder="1" applyAlignment="1">
      <alignment horizontal="left" vertical="top"/>
    </xf>
    <xf numFmtId="167" fontId="0" fillId="6" borderId="6" xfId="0" applyNumberFormat="1" applyFill="1" applyBorder="1" applyAlignment="1">
      <alignment vertical="top"/>
    </xf>
    <xf numFmtId="167" fontId="0" fillId="6" borderId="7" xfId="0" applyNumberFormat="1" applyFill="1" applyBorder="1" applyAlignment="1">
      <alignment vertical="top"/>
    </xf>
    <xf numFmtId="167" fontId="4" fillId="6" borderId="1" xfId="0" applyNumberFormat="1" applyFont="1" applyFill="1" applyBorder="1" applyAlignment="1">
      <alignment horizontal="center" vertical="top" wrapText="1"/>
    </xf>
    <xf numFmtId="41" fontId="0" fillId="0" borderId="5" xfId="0" applyNumberFormat="1" applyBorder="1" applyAlignment="1">
      <alignment vertical="top"/>
    </xf>
    <xf numFmtId="168" fontId="0" fillId="0" borderId="0" xfId="0" applyNumberFormat="1" applyBorder="1" applyAlignment="1">
      <alignment horizontal="center" vertical="top"/>
    </xf>
    <xf numFmtId="167" fontId="13" fillId="6" borderId="4" xfId="0" applyNumberFormat="1" applyFont="1" applyFill="1" applyBorder="1" applyAlignment="1">
      <alignment horizontal="center" vertical="top" wrapText="1"/>
    </xf>
    <xf numFmtId="0" fontId="4" fillId="0" borderId="8" xfId="0" applyFont="1" applyFill="1" applyBorder="1" applyAlignment="1">
      <alignment horizontal="center" wrapText="1"/>
    </xf>
    <xf numFmtId="0" fontId="0" fillId="0" borderId="6" xfId="0" applyBorder="1" applyAlignment="1">
      <alignment vertical="top"/>
    </xf>
    <xf numFmtId="41" fontId="0" fillId="0" borderId="6" xfId="0" applyNumberFormat="1" applyBorder="1" applyAlignment="1">
      <alignment vertical="top"/>
    </xf>
    <xf numFmtId="7" fontId="0" fillId="2" borderId="8" xfId="0" applyNumberFormat="1" applyFill="1" applyBorder="1" applyAlignment="1">
      <alignment vertical="top"/>
    </xf>
    <xf numFmtId="168" fontId="0" fillId="2" borderId="9" xfId="0" applyNumberFormat="1" applyFill="1" applyBorder="1" applyAlignment="1">
      <alignment vertical="top"/>
    </xf>
    <xf numFmtId="10" fontId="0" fillId="2" borderId="10" xfId="0" applyNumberFormat="1" applyFill="1" applyBorder="1" applyAlignment="1">
      <alignment vertical="top"/>
    </xf>
    <xf numFmtId="7" fontId="0" fillId="2" borderId="5" xfId="0" applyNumberFormat="1" applyFill="1" applyBorder="1" applyAlignment="1">
      <alignment vertical="top"/>
    </xf>
    <xf numFmtId="168" fontId="0" fillId="2" borderId="0" xfId="0" applyNumberFormat="1" applyFill="1" applyBorder="1" applyAlignment="1">
      <alignment vertical="top"/>
    </xf>
    <xf numFmtId="10" fontId="0" fillId="2" borderId="3" xfId="0" applyNumberFormat="1" applyFill="1" applyBorder="1" applyAlignment="1">
      <alignment vertical="top"/>
    </xf>
    <xf numFmtId="7" fontId="0" fillId="2" borderId="6" xfId="0" applyNumberFormat="1" applyFill="1" applyBorder="1" applyAlignment="1">
      <alignment vertical="top"/>
    </xf>
    <xf numFmtId="168" fontId="0" fillId="2" borderId="7" xfId="0" applyNumberFormat="1" applyFill="1" applyBorder="1" applyAlignment="1">
      <alignment vertical="top"/>
    </xf>
    <xf numFmtId="10" fontId="0" fillId="2" borderId="11" xfId="0" applyNumberFormat="1" applyFill="1" applyBorder="1" applyAlignment="1">
      <alignment vertical="top"/>
    </xf>
    <xf numFmtId="41" fontId="0" fillId="0" borderId="8" xfId="0" applyNumberFormat="1" applyBorder="1" applyAlignment="1">
      <alignment vertical="top"/>
    </xf>
    <xf numFmtId="41" fontId="0" fillId="0" borderId="10" xfId="0" applyNumberFormat="1" applyBorder="1" applyAlignment="1">
      <alignment vertical="top" wrapText="1"/>
    </xf>
    <xf numFmtId="41" fontId="0" fillId="0" borderId="3" xfId="0" applyNumberFormat="1" applyBorder="1" applyAlignment="1">
      <alignment vertical="top" wrapText="1"/>
    </xf>
    <xf numFmtId="41" fontId="0" fillId="0" borderId="11" xfId="0" applyNumberFormat="1" applyBorder="1" applyAlignment="1">
      <alignment vertical="top" wrapText="1"/>
    </xf>
    <xf numFmtId="168" fontId="0" fillId="3" borderId="8" xfId="0" applyNumberFormat="1" applyFill="1" applyBorder="1" applyAlignment="1">
      <alignment vertical="top"/>
    </xf>
    <xf numFmtId="168" fontId="0" fillId="3" borderId="9" xfId="0" applyNumberFormat="1" applyFill="1" applyBorder="1" applyAlignment="1">
      <alignment vertical="top"/>
    </xf>
    <xf numFmtId="10" fontId="0" fillId="3" borderId="10" xfId="0" applyNumberFormat="1" applyFill="1" applyBorder="1" applyAlignment="1">
      <alignment vertical="top"/>
    </xf>
    <xf numFmtId="168" fontId="0" fillId="3" borderId="5" xfId="0" applyNumberFormat="1" applyFill="1" applyBorder="1" applyAlignment="1">
      <alignment vertical="top"/>
    </xf>
    <xf numFmtId="168" fontId="0" fillId="3" borderId="0" xfId="0" applyNumberFormat="1" applyFill="1" applyBorder="1" applyAlignment="1">
      <alignment vertical="top"/>
    </xf>
    <xf numFmtId="10" fontId="0" fillId="3" borderId="3" xfId="0" applyNumberFormat="1" applyFill="1" applyBorder="1" applyAlignment="1">
      <alignment vertical="top"/>
    </xf>
    <xf numFmtId="168" fontId="0" fillId="3" borderId="6" xfId="0" applyNumberFormat="1" applyFill="1" applyBorder="1" applyAlignment="1">
      <alignment vertical="top"/>
    </xf>
    <xf numFmtId="168" fontId="0" fillId="3" borderId="7" xfId="0" applyNumberFormat="1" applyFill="1" applyBorder="1" applyAlignment="1">
      <alignment vertical="top"/>
    </xf>
    <xf numFmtId="10" fontId="0" fillId="3" borderId="11" xfId="0" applyNumberFormat="1" applyFill="1" applyBorder="1" applyAlignment="1">
      <alignment vertical="top"/>
    </xf>
    <xf numFmtId="3" fontId="0" fillId="4" borderId="8" xfId="0" applyNumberFormat="1" applyFill="1" applyBorder="1" applyAlignment="1">
      <alignment vertical="top"/>
    </xf>
    <xf numFmtId="3" fontId="0" fillId="4" borderId="9" xfId="0" applyNumberFormat="1" applyFill="1" applyBorder="1" applyAlignment="1">
      <alignment vertical="top"/>
    </xf>
    <xf numFmtId="10" fontId="0" fillId="4" borderId="10" xfId="0" applyNumberFormat="1" applyFill="1" applyBorder="1" applyAlignment="1">
      <alignment vertical="top"/>
    </xf>
    <xf numFmtId="3" fontId="0" fillId="4" borderId="5" xfId="0" applyNumberFormat="1" applyFill="1" applyBorder="1" applyAlignment="1">
      <alignment vertical="top"/>
    </xf>
    <xf numFmtId="3" fontId="0" fillId="4" borderId="0" xfId="0" applyNumberFormat="1" applyFill="1" applyBorder="1" applyAlignment="1">
      <alignment vertical="top"/>
    </xf>
    <xf numFmtId="10" fontId="0" fillId="4" borderId="3" xfId="0" applyNumberFormat="1" applyFill="1" applyBorder="1" applyAlignment="1">
      <alignment vertical="top"/>
    </xf>
    <xf numFmtId="3" fontId="0" fillId="4" borderId="6" xfId="0" applyNumberFormat="1" applyFill="1" applyBorder="1" applyAlignment="1">
      <alignment vertical="top"/>
    </xf>
    <xf numFmtId="3" fontId="0" fillId="4" borderId="7" xfId="0" applyNumberFormat="1" applyFill="1" applyBorder="1" applyAlignment="1">
      <alignment vertical="top"/>
    </xf>
    <xf numFmtId="10" fontId="0" fillId="4" borderId="11" xfId="0" applyNumberFormat="1" applyFill="1" applyBorder="1" applyAlignment="1">
      <alignment vertical="top"/>
    </xf>
    <xf numFmtId="0" fontId="0" fillId="0" borderId="5" xfId="0" applyBorder="1" applyAlignment="1">
      <alignment vertical="top"/>
    </xf>
    <xf numFmtId="7" fontId="0" fillId="6" borderId="8" xfId="0" applyNumberFormat="1" applyFill="1" applyBorder="1" applyAlignment="1">
      <alignment vertical="top"/>
    </xf>
    <xf numFmtId="168" fontId="0" fillId="6" borderId="9" xfId="0" applyNumberFormat="1" applyFill="1" applyBorder="1" applyAlignment="1">
      <alignment horizontal="center" vertical="top"/>
    </xf>
    <xf numFmtId="7" fontId="0" fillId="6" borderId="5" xfId="0" applyNumberFormat="1" applyFill="1" applyBorder="1" applyAlignment="1">
      <alignment vertical="top"/>
    </xf>
    <xf numFmtId="168" fontId="0" fillId="6" borderId="0" xfId="0" applyNumberFormat="1" applyFill="1" applyBorder="1" applyAlignment="1">
      <alignment horizontal="center" vertical="top"/>
    </xf>
    <xf numFmtId="7" fontId="0" fillId="6" borderId="6" xfId="0" applyNumberFormat="1" applyFill="1" applyBorder="1" applyAlignment="1">
      <alignment vertical="top"/>
    </xf>
    <xf numFmtId="7" fontId="0" fillId="6" borderId="9" xfId="0" applyNumberFormat="1" applyFill="1" applyBorder="1" applyAlignment="1">
      <alignment vertical="top"/>
    </xf>
    <xf numFmtId="7" fontId="0" fillId="6" borderId="0" xfId="0" applyNumberFormat="1" applyFill="1" applyBorder="1" applyAlignment="1">
      <alignment vertical="top"/>
    </xf>
    <xf numFmtId="0" fontId="4" fillId="6" borderId="4" xfId="0" applyFont="1" applyFill="1" applyBorder="1" applyAlignment="1">
      <alignment horizontal="center" vertical="top" wrapText="1"/>
    </xf>
    <xf numFmtId="0" fontId="14" fillId="0" borderId="0" xfId="0" applyFont="1" applyAlignment="1">
      <alignment horizontal="center" vertical="top"/>
    </xf>
    <xf numFmtId="0" fontId="14" fillId="0" borderId="0" xfId="0" applyFont="1" applyAlignment="1">
      <alignment horizontal="center" vertical="top" wrapText="1"/>
    </xf>
    <xf numFmtId="0" fontId="14" fillId="0" borderId="0" xfId="0" applyNumberFormat="1" applyFont="1" applyAlignment="1">
      <alignment horizontal="center" vertical="top"/>
    </xf>
    <xf numFmtId="167" fontId="14" fillId="0" borderId="0" xfId="0" applyNumberFormat="1" applyFont="1" applyAlignment="1">
      <alignment vertical="top"/>
    </xf>
    <xf numFmtId="0" fontId="14" fillId="0" borderId="0" xfId="0" applyFont="1" applyAlignment="1">
      <alignment vertical="top"/>
    </xf>
    <xf numFmtId="0" fontId="14" fillId="0" borderId="0" xfId="0" applyFont="1" applyFill="1" applyAlignment="1">
      <alignment horizontal="center" vertical="top"/>
    </xf>
    <xf numFmtId="0" fontId="14" fillId="0" borderId="0" xfId="0" applyFont="1" applyFill="1" applyAlignment="1">
      <alignment horizontal="center" vertical="top" wrapText="1"/>
    </xf>
    <xf numFmtId="0" fontId="4" fillId="0" borderId="9" xfId="0" applyFont="1" applyBorder="1" applyAlignment="1">
      <alignment horizontal="center" vertical="top" wrapText="1"/>
    </xf>
    <xf numFmtId="0" fontId="0" fillId="0" borderId="0" xfId="0" applyBorder="1" applyAlignment="1">
      <alignment vertical="top" wrapText="1"/>
    </xf>
    <xf numFmtId="0" fontId="0" fillId="0" borderId="7" xfId="0" applyBorder="1" applyAlignment="1">
      <alignment vertical="top" wrapText="1"/>
    </xf>
    <xf numFmtId="0" fontId="2" fillId="0" borderId="1" xfId="0" applyFont="1" applyFill="1" applyBorder="1" applyAlignment="1">
      <alignment horizontal="center" vertical="top" wrapText="1"/>
    </xf>
    <xf numFmtId="168" fontId="0" fillId="0" borderId="7" xfId="0" applyNumberFormat="1" applyBorder="1" applyAlignment="1">
      <alignment horizontal="center" vertical="top"/>
    </xf>
    <xf numFmtId="0" fontId="6" fillId="0" borderId="8" xfId="0" applyFont="1" applyFill="1" applyBorder="1" applyAlignment="1">
      <alignment horizontal="center" vertical="center"/>
    </xf>
    <xf numFmtId="0" fontId="0" fillId="6" borderId="3" xfId="0" applyFill="1" applyBorder="1" applyAlignment="1">
      <alignment vertical="top"/>
    </xf>
    <xf numFmtId="0" fontId="0" fillId="6" borderId="11" xfId="0" applyFill="1" applyBorder="1" applyAlignment="1">
      <alignment vertical="top"/>
    </xf>
    <xf numFmtId="7" fontId="0" fillId="6" borderId="7" xfId="0" applyNumberFormat="1" applyFill="1" applyBorder="1" applyAlignment="1">
      <alignment vertical="top"/>
    </xf>
    <xf numFmtId="168" fontId="0" fillId="6" borderId="11" xfId="0" applyNumberFormat="1" applyFill="1" applyBorder="1" applyAlignment="1">
      <alignment horizontal="center" vertical="top"/>
    </xf>
    <xf numFmtId="0" fontId="5" fillId="0" borderId="12" xfId="0" applyFont="1" applyBorder="1" applyAlignment="1">
      <alignment horizontal="center" vertical="center" wrapText="1"/>
    </xf>
    <xf numFmtId="0" fontId="15" fillId="0" borderId="12" xfId="0" applyFont="1" applyBorder="1" applyAlignment="1">
      <alignment horizontal="center" vertical="top"/>
    </xf>
    <xf numFmtId="0" fontId="16" fillId="2" borderId="12" xfId="0" applyFont="1" applyFill="1" applyBorder="1" applyAlignment="1">
      <alignment horizontal="center" vertical="top"/>
    </xf>
    <xf numFmtId="0" fontId="16" fillId="3" borderId="12" xfId="0" applyFont="1" applyFill="1" applyBorder="1" applyAlignment="1">
      <alignment horizontal="center" vertical="top"/>
    </xf>
    <xf numFmtId="0" fontId="16" fillId="7" borderId="12" xfId="0" applyFont="1" applyFill="1" applyBorder="1" applyAlignment="1">
      <alignment horizontal="center" vertical="top"/>
    </xf>
    <xf numFmtId="0" fontId="16" fillId="6" borderId="12" xfId="0" applyFont="1" applyFill="1" applyBorder="1" applyAlignment="1">
      <alignment horizontal="center" vertical="top"/>
    </xf>
    <xf numFmtId="7" fontId="16" fillId="6" borderId="12" xfId="2" applyNumberFormat="1" applyFont="1" applyFill="1" applyBorder="1" applyAlignment="1">
      <alignment horizontal="center" vertical="top"/>
    </xf>
    <xf numFmtId="0" fontId="2" fillId="0" borderId="12" xfId="0" applyFont="1" applyBorder="1" applyAlignment="1">
      <alignment horizontal="center" vertical="top" wrapText="1"/>
    </xf>
    <xf numFmtId="0" fontId="2" fillId="0" borderId="12" xfId="0" applyFont="1" applyFill="1" applyBorder="1" applyAlignment="1">
      <alignment horizontal="center" vertical="top" wrapText="1"/>
    </xf>
    <xf numFmtId="0" fontId="6" fillId="0" borderId="12" xfId="0" applyFont="1" applyFill="1" applyBorder="1" applyAlignment="1">
      <alignment horizontal="center" vertical="center"/>
    </xf>
    <xf numFmtId="3" fontId="9" fillId="4" borderId="8" xfId="1" applyNumberFormat="1" applyFont="1" applyFill="1" applyBorder="1" applyAlignment="1">
      <alignment horizontal="center" vertical="top" wrapText="1"/>
    </xf>
    <xf numFmtId="3" fontId="9" fillId="4" borderId="9" xfId="1" applyNumberFormat="1" applyFont="1" applyFill="1" applyBorder="1" applyAlignment="1">
      <alignment horizontal="center" vertical="top" wrapText="1"/>
    </xf>
    <xf numFmtId="0" fontId="0" fillId="0" borderId="10" xfId="0" applyBorder="1" applyAlignment="1">
      <alignment horizontal="center" vertical="top" wrapText="1"/>
    </xf>
    <xf numFmtId="44" fontId="4" fillId="6" borderId="8" xfId="0" applyNumberFormat="1" applyFont="1" applyFill="1" applyBorder="1" applyAlignment="1">
      <alignment horizontal="center" vertical="top" wrapText="1"/>
    </xf>
    <xf numFmtId="44" fontId="4" fillId="6" borderId="9" xfId="0" applyNumberFormat="1" applyFont="1" applyFill="1" applyBorder="1" applyAlignment="1">
      <alignment horizontal="center" vertical="top" wrapText="1"/>
    </xf>
    <xf numFmtId="44" fontId="4" fillId="6" borderId="10" xfId="0" applyNumberFormat="1" applyFont="1" applyFill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17" fillId="0" borderId="6" xfId="0" applyFont="1" applyBorder="1" applyAlignment="1">
      <alignment horizontal="center" vertical="top" wrapText="1"/>
    </xf>
    <xf numFmtId="0" fontId="17" fillId="0" borderId="12" xfId="0" applyFont="1" applyBorder="1" applyAlignment="1">
      <alignment horizontal="center" vertical="top" wrapText="1"/>
    </xf>
    <xf numFmtId="0" fontId="4" fillId="5" borderId="8" xfId="0" applyFont="1" applyFill="1" applyBorder="1" applyAlignment="1">
      <alignment horizontal="center" vertical="top" wrapText="1"/>
    </xf>
    <xf numFmtId="0" fontId="4" fillId="5" borderId="9" xfId="0" applyFont="1" applyFill="1" applyBorder="1" applyAlignment="1">
      <alignment horizontal="center" vertical="top" wrapText="1"/>
    </xf>
    <xf numFmtId="0" fontId="4" fillId="5" borderId="10" xfId="0" applyFont="1" applyFill="1" applyBorder="1" applyAlignment="1">
      <alignment horizontal="center" vertical="top" wrapText="1"/>
    </xf>
    <xf numFmtId="0" fontId="4" fillId="5" borderId="5" xfId="0" applyFont="1" applyFill="1" applyBorder="1" applyAlignment="1">
      <alignment horizontal="center" vertical="top" wrapText="1"/>
    </xf>
    <xf numFmtId="0" fontId="4" fillId="5" borderId="0" xfId="0" applyFont="1" applyFill="1" applyBorder="1" applyAlignment="1">
      <alignment horizontal="center" vertical="top" wrapText="1"/>
    </xf>
    <xf numFmtId="0" fontId="4" fillId="5" borderId="3" xfId="0" applyFont="1" applyFill="1" applyBorder="1" applyAlignment="1">
      <alignment horizontal="center" vertical="top" wrapText="1"/>
    </xf>
    <xf numFmtId="3" fontId="9" fillId="3" borderId="8" xfId="0" applyNumberFormat="1" applyFont="1" applyFill="1" applyBorder="1" applyAlignment="1">
      <alignment horizontal="center" vertical="top" wrapText="1"/>
    </xf>
    <xf numFmtId="0" fontId="0" fillId="0" borderId="9" xfId="0" applyBorder="1" applyAlignment="1">
      <alignment vertical="top" wrapText="1"/>
    </xf>
    <xf numFmtId="0" fontId="0" fillId="0" borderId="10" xfId="0" applyBorder="1" applyAlignment="1">
      <alignment vertical="top" wrapText="1"/>
    </xf>
  </cellXfs>
  <cellStyles count="4">
    <cellStyle name="Euro" xfId="2"/>
    <cellStyle name="Komma" xfId="1" builtinId="3"/>
    <cellStyle name="Prozent" xfId="3" builtinId="5"/>
    <cellStyle name="Standard" xfId="0" builtinId="0"/>
  </cellStyles>
  <dxfs count="3">
    <dxf>
      <font>
        <b/>
        <i val="0"/>
        <strike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 val="0"/>
        <i val="0"/>
        <strike/>
        <condense val="0"/>
        <extend val="0"/>
        <color auto="1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356"/>
  <sheetViews>
    <sheetView tabSelected="1" topLeftCell="A3" workbookViewId="0">
      <pane xSplit="2" ySplit="4" topLeftCell="K7" activePane="bottomRight" state="frozen"/>
      <selection activeCell="A3" sqref="A3"/>
      <selection pane="topRight" activeCell="C3" sqref="C3"/>
      <selection pane="bottomLeft" activeCell="A7" sqref="A7"/>
      <selection pane="bottomRight" activeCell="B117" sqref="B117"/>
    </sheetView>
  </sheetViews>
  <sheetFormatPr baseColWidth="10" defaultColWidth="9.140625" defaultRowHeight="12.75" x14ac:dyDescent="0.2"/>
  <cols>
    <col min="1" max="1" width="8.7109375" style="3" customWidth="1"/>
    <col min="2" max="2" width="70.7109375" style="4" customWidth="1"/>
    <col min="3" max="4" width="14.7109375" style="16" hidden="1" customWidth="1"/>
    <col min="5" max="6" width="13.7109375" style="16" hidden="1" customWidth="1"/>
    <col min="7" max="7" width="12.7109375" style="16" hidden="1" customWidth="1"/>
    <col min="8" max="10" width="13.7109375" style="16" hidden="1" customWidth="1"/>
    <col min="11" max="11" width="15.7109375" style="19" customWidth="1"/>
    <col min="12" max="12" width="15.7109375" style="22" customWidth="1"/>
    <col min="13" max="13" width="12.7109375" style="22" customWidth="1"/>
    <col min="14" max="14" width="12.7109375" style="23" customWidth="1"/>
    <col min="15" max="16" width="12.7109375" style="22" customWidth="1"/>
    <col min="17" max="17" width="10.7109375" style="23" customWidth="1"/>
    <col min="18" max="19" width="12.7109375" style="22" customWidth="1"/>
    <col min="20" max="20" width="10.7109375" style="23" customWidth="1"/>
    <col min="21" max="21" width="16.7109375" style="19" customWidth="1"/>
    <col min="22" max="22" width="13.7109375" style="19" hidden="1" customWidth="1"/>
    <col min="23" max="23" width="10.7109375" style="3" hidden="1" customWidth="1"/>
    <col min="24" max="24" width="1.7109375" style="3" customWidth="1"/>
    <col min="25" max="16384" width="9.140625" style="3"/>
  </cols>
  <sheetData>
    <row r="1" spans="1:24" s="81" customFormat="1" ht="10.5" hidden="1" x14ac:dyDescent="0.2">
      <c r="A1" s="77">
        <v>1</v>
      </c>
      <c r="B1" s="78">
        <v>2</v>
      </c>
      <c r="C1" s="77"/>
      <c r="D1" s="77"/>
      <c r="E1" s="77"/>
      <c r="F1" s="77"/>
      <c r="G1" s="77"/>
      <c r="H1" s="77"/>
      <c r="I1" s="77"/>
      <c r="J1" s="77"/>
      <c r="K1" s="79">
        <v>3</v>
      </c>
      <c r="L1" s="79">
        <v>4</v>
      </c>
      <c r="M1" s="79">
        <v>5</v>
      </c>
      <c r="N1" s="79">
        <v>6</v>
      </c>
      <c r="O1" s="79">
        <v>7</v>
      </c>
      <c r="P1" s="79">
        <v>8</v>
      </c>
      <c r="Q1" s="79">
        <v>9</v>
      </c>
      <c r="R1" s="79">
        <v>10</v>
      </c>
      <c r="S1" s="79">
        <v>11</v>
      </c>
      <c r="T1" s="79">
        <v>12</v>
      </c>
      <c r="U1" s="79">
        <v>13</v>
      </c>
      <c r="V1" s="80"/>
    </row>
    <row r="2" spans="1:24" s="81" customFormat="1" ht="11.25" hidden="1" thickBot="1" x14ac:dyDescent="0.25">
      <c r="A2" s="82">
        <v>1</v>
      </c>
      <c r="B2" s="83">
        <v>2</v>
      </c>
      <c r="C2" s="82">
        <v>3</v>
      </c>
      <c r="D2" s="83">
        <v>4</v>
      </c>
      <c r="E2" s="82">
        <v>5</v>
      </c>
      <c r="F2" s="83">
        <v>6</v>
      </c>
      <c r="G2" s="82">
        <v>7</v>
      </c>
      <c r="H2" s="83">
        <v>8</v>
      </c>
      <c r="I2" s="82">
        <v>9</v>
      </c>
      <c r="J2" s="83">
        <v>10</v>
      </c>
      <c r="K2" s="82">
        <v>11</v>
      </c>
      <c r="L2" s="83">
        <v>12</v>
      </c>
      <c r="M2" s="82">
        <v>13</v>
      </c>
      <c r="N2" s="83">
        <v>14</v>
      </c>
      <c r="O2" s="82">
        <v>15</v>
      </c>
      <c r="P2" s="83">
        <v>16</v>
      </c>
      <c r="Q2" s="82">
        <v>17</v>
      </c>
      <c r="R2" s="83">
        <v>18</v>
      </c>
      <c r="S2" s="82">
        <v>19</v>
      </c>
      <c r="T2" s="83">
        <v>20</v>
      </c>
      <c r="U2" s="82">
        <v>21</v>
      </c>
      <c r="V2" s="83">
        <v>22</v>
      </c>
      <c r="W2" s="82">
        <v>23</v>
      </c>
    </row>
    <row r="3" spans="1:24" ht="26.25" x14ac:dyDescent="0.2">
      <c r="A3" s="34"/>
      <c r="B3" s="84"/>
      <c r="C3" s="89">
        <f>IF(COUNTIF(C7:C356,"Fehler")&gt;0,"Fehler",COUNTIF(C7:C356,3))</f>
        <v>80</v>
      </c>
      <c r="D3" s="103">
        <f>IF(COUNTIF(D7:D356,"Fehler")&gt;0,"Fehler",COUNTIF(D7:D356,1))</f>
        <v>82</v>
      </c>
      <c r="E3" s="94">
        <f t="shared" ref="E3:J3" si="0">COUNTIF(E7:E356,1)</f>
        <v>43</v>
      </c>
      <c r="F3" s="94">
        <f t="shared" si="0"/>
        <v>73</v>
      </c>
      <c r="G3" s="94">
        <f t="shared" si="0"/>
        <v>97</v>
      </c>
      <c r="H3" s="94">
        <f t="shared" si="0"/>
        <v>152</v>
      </c>
      <c r="I3" s="94">
        <f t="shared" si="0"/>
        <v>166</v>
      </c>
      <c r="J3" s="94">
        <f t="shared" si="0"/>
        <v>324</v>
      </c>
      <c r="K3" s="113" t="s">
        <v>11</v>
      </c>
      <c r="L3" s="114"/>
      <c r="M3" s="114"/>
      <c r="N3" s="115"/>
      <c r="O3" s="119" t="s">
        <v>12</v>
      </c>
      <c r="P3" s="120"/>
      <c r="Q3" s="121"/>
      <c r="R3" s="104" t="s">
        <v>14</v>
      </c>
      <c r="S3" s="105"/>
      <c r="T3" s="106"/>
      <c r="U3" s="107" t="s">
        <v>16</v>
      </c>
      <c r="V3" s="108"/>
      <c r="W3" s="109"/>
      <c r="X3" s="68"/>
    </row>
    <row r="4" spans="1:24" ht="32.25" hidden="1" customHeight="1" thickTop="1" thickBot="1" x14ac:dyDescent="0.25">
      <c r="A4" s="31"/>
      <c r="B4" s="85"/>
      <c r="C4" s="110" t="s">
        <v>24</v>
      </c>
      <c r="D4" s="112" t="s">
        <v>25</v>
      </c>
      <c r="E4" s="95"/>
      <c r="F4" s="95"/>
      <c r="G4" s="96" t="s">
        <v>3</v>
      </c>
      <c r="H4" s="97" t="s">
        <v>4</v>
      </c>
      <c r="I4" s="98" t="s">
        <v>1</v>
      </c>
      <c r="J4" s="99" t="s">
        <v>2</v>
      </c>
      <c r="K4" s="116"/>
      <c r="L4" s="117"/>
      <c r="M4" s="117"/>
      <c r="N4" s="118"/>
      <c r="O4" s="7"/>
      <c r="P4" s="7"/>
      <c r="Q4" s="8"/>
      <c r="R4" s="12"/>
      <c r="S4" s="13"/>
      <c r="T4" s="24"/>
      <c r="U4" s="26"/>
      <c r="V4" s="27"/>
      <c r="W4" s="90"/>
      <c r="X4" s="68"/>
    </row>
    <row r="5" spans="1:24" ht="30" hidden="1" customHeight="1" thickBot="1" x14ac:dyDescent="0.25">
      <c r="A5" s="35"/>
      <c r="B5" s="86"/>
      <c r="C5" s="111"/>
      <c r="D5" s="112"/>
      <c r="E5" s="95"/>
      <c r="F5" s="95"/>
      <c r="G5" s="96">
        <v>0.749</v>
      </c>
      <c r="H5" s="97">
        <v>0.1</v>
      </c>
      <c r="I5" s="98">
        <v>0.5</v>
      </c>
      <c r="J5" s="100">
        <f>V7</f>
        <v>2722.3567540467807</v>
      </c>
      <c r="K5" s="17"/>
      <c r="L5" s="20"/>
      <c r="M5" s="20"/>
      <c r="N5" s="5"/>
      <c r="O5" s="7"/>
      <c r="P5" s="7"/>
      <c r="Q5" s="8"/>
      <c r="R5" s="12"/>
      <c r="S5" s="13"/>
      <c r="T5" s="24"/>
      <c r="U5" s="28"/>
      <c r="V5" s="29"/>
      <c r="W5" s="91"/>
      <c r="X5" s="68"/>
    </row>
    <row r="6" spans="1:24" ht="90" customHeight="1" x14ac:dyDescent="0.2">
      <c r="A6" s="1" t="s">
        <v>30</v>
      </c>
      <c r="B6" s="2" t="s">
        <v>29</v>
      </c>
      <c r="C6" s="87" t="s">
        <v>5</v>
      </c>
      <c r="D6" s="101" t="s">
        <v>6</v>
      </c>
      <c r="E6" s="101" t="s">
        <v>8</v>
      </c>
      <c r="F6" s="101" t="s">
        <v>9</v>
      </c>
      <c r="G6" s="101" t="s">
        <v>7</v>
      </c>
      <c r="H6" s="102" t="s">
        <v>0</v>
      </c>
      <c r="I6" s="102" t="s">
        <v>1</v>
      </c>
      <c r="J6" s="101" t="s">
        <v>10</v>
      </c>
      <c r="K6" s="18" t="s">
        <v>18</v>
      </c>
      <c r="L6" s="21" t="s">
        <v>17</v>
      </c>
      <c r="M6" s="21" t="s">
        <v>26</v>
      </c>
      <c r="N6" s="6" t="s">
        <v>31</v>
      </c>
      <c r="O6" s="9" t="s">
        <v>19</v>
      </c>
      <c r="P6" s="10" t="s">
        <v>20</v>
      </c>
      <c r="Q6" s="11" t="s">
        <v>13</v>
      </c>
      <c r="R6" s="14" t="s">
        <v>21</v>
      </c>
      <c r="S6" s="15" t="s">
        <v>22</v>
      </c>
      <c r="T6" s="25" t="s">
        <v>15</v>
      </c>
      <c r="U6" s="30" t="s">
        <v>23</v>
      </c>
      <c r="V6" s="33" t="s">
        <v>27</v>
      </c>
      <c r="W6" s="76" t="s">
        <v>28</v>
      </c>
      <c r="X6" s="68"/>
    </row>
    <row r="7" spans="1:24" x14ac:dyDescent="0.2">
      <c r="A7" s="46">
        <v>1</v>
      </c>
      <c r="B7" s="47" t="s">
        <v>32</v>
      </c>
      <c r="C7" s="32">
        <v>3</v>
      </c>
      <c r="D7" s="32">
        <v>1</v>
      </c>
      <c r="E7" s="32">
        <v>0</v>
      </c>
      <c r="F7" s="32">
        <v>1</v>
      </c>
      <c r="G7" s="32">
        <v>1</v>
      </c>
      <c r="H7" s="32">
        <v>0</v>
      </c>
      <c r="I7" s="32">
        <v>1</v>
      </c>
      <c r="J7" s="32">
        <v>1</v>
      </c>
      <c r="K7" s="37">
        <v>8911.3176285750287</v>
      </c>
      <c r="L7" s="38">
        <v>3824</v>
      </c>
      <c r="M7" s="38">
        <v>551062.50924826518</v>
      </c>
      <c r="N7" s="39">
        <v>0.98550724637681164</v>
      </c>
      <c r="O7" s="50">
        <v>165</v>
      </c>
      <c r="P7" s="51">
        <v>3777</v>
      </c>
      <c r="Q7" s="52">
        <v>4.3685464654487687E-2</v>
      </c>
      <c r="R7" s="59">
        <v>3755</v>
      </c>
      <c r="S7" s="60">
        <v>6401</v>
      </c>
      <c r="T7" s="61">
        <v>0.58662708951726295</v>
      </c>
      <c r="U7" s="69">
        <v>12936.629143423384</v>
      </c>
      <c r="V7" s="74">
        <v>2722.3567540467807</v>
      </c>
      <c r="W7" s="70">
        <v>1</v>
      </c>
      <c r="X7" s="68"/>
    </row>
    <row r="8" spans="1:24" x14ac:dyDescent="0.2">
      <c r="A8" s="31">
        <v>2</v>
      </c>
      <c r="B8" s="48" t="s">
        <v>33</v>
      </c>
      <c r="C8" s="32">
        <v>3</v>
      </c>
      <c r="D8" s="32">
        <v>1</v>
      </c>
      <c r="E8" s="32">
        <v>1</v>
      </c>
      <c r="F8" s="32">
        <v>0</v>
      </c>
      <c r="G8" s="32">
        <v>1</v>
      </c>
      <c r="H8" s="32">
        <v>1</v>
      </c>
      <c r="I8" s="32">
        <v>0</v>
      </c>
      <c r="J8" s="32">
        <v>1</v>
      </c>
      <c r="K8" s="40">
        <v>1821.5208140206421</v>
      </c>
      <c r="L8" s="41">
        <v>8966</v>
      </c>
      <c r="M8" s="41">
        <v>172477.91971325735</v>
      </c>
      <c r="N8" s="42">
        <v>0.86376811594202896</v>
      </c>
      <c r="O8" s="53">
        <v>3618</v>
      </c>
      <c r="P8" s="54">
        <v>4397</v>
      </c>
      <c r="Q8" s="55">
        <v>0.82283375028428474</v>
      </c>
      <c r="R8" s="62">
        <v>859</v>
      </c>
      <c r="S8" s="63">
        <v>2713</v>
      </c>
      <c r="T8" s="64">
        <v>0.31662366384076668</v>
      </c>
      <c r="U8" s="71">
        <v>30009.76858276701</v>
      </c>
      <c r="V8" s="75">
        <v>2722.3567540467807</v>
      </c>
      <c r="W8" s="72">
        <v>1</v>
      </c>
      <c r="X8" s="68"/>
    </row>
    <row r="9" spans="1:24" x14ac:dyDescent="0.2">
      <c r="A9" s="31">
        <v>3</v>
      </c>
      <c r="B9" s="48" t="s">
        <v>34</v>
      </c>
      <c r="C9" s="32">
        <v>1</v>
      </c>
      <c r="D9" s="32">
        <v>0</v>
      </c>
      <c r="E9" s="32">
        <v>0</v>
      </c>
      <c r="F9" s="32">
        <v>0</v>
      </c>
      <c r="G9" s="32">
        <v>0</v>
      </c>
      <c r="H9" s="32">
        <v>1</v>
      </c>
      <c r="I9" s="32">
        <v>1</v>
      </c>
      <c r="J9" s="32">
        <v>1</v>
      </c>
      <c r="K9" s="40">
        <v>1236.3906444785764</v>
      </c>
      <c r="L9" s="41">
        <v>3723</v>
      </c>
      <c r="M9" s="41">
        <v>75440.095289459292</v>
      </c>
      <c r="N9" s="42">
        <v>0.70144927536231882</v>
      </c>
      <c r="O9" s="53">
        <v>526</v>
      </c>
      <c r="P9" s="54">
        <v>3257</v>
      </c>
      <c r="Q9" s="55">
        <v>0.16149831132944428</v>
      </c>
      <c r="R9" s="62">
        <v>2823</v>
      </c>
      <c r="S9" s="63">
        <v>5463</v>
      </c>
      <c r="T9" s="64">
        <v>0.51674903898956615</v>
      </c>
      <c r="U9" s="71">
        <v>12422.209183568741</v>
      </c>
      <c r="V9" s="75">
        <v>2722.3567540467807</v>
      </c>
      <c r="W9" s="72">
        <v>1</v>
      </c>
      <c r="X9" s="68"/>
    </row>
    <row r="10" spans="1:24" x14ac:dyDescent="0.2">
      <c r="A10" s="31">
        <v>4</v>
      </c>
      <c r="B10" s="48" t="s">
        <v>35</v>
      </c>
      <c r="C10" s="32">
        <v>1</v>
      </c>
      <c r="D10" s="32">
        <v>0</v>
      </c>
      <c r="E10" s="32">
        <v>0</v>
      </c>
      <c r="F10" s="32">
        <v>0</v>
      </c>
      <c r="G10" s="32">
        <v>0</v>
      </c>
      <c r="H10" s="32">
        <v>1</v>
      </c>
      <c r="I10" s="32">
        <v>0</v>
      </c>
      <c r="J10" s="32">
        <v>1</v>
      </c>
      <c r="K10" s="40">
        <v>490.46383043378245</v>
      </c>
      <c r="L10" s="41">
        <v>2896</v>
      </c>
      <c r="M10" s="41">
        <v>26394.063933375273</v>
      </c>
      <c r="N10" s="42">
        <v>0.48695652173913045</v>
      </c>
      <c r="O10" s="53">
        <v>372</v>
      </c>
      <c r="P10" s="54">
        <v>2611</v>
      </c>
      <c r="Q10" s="55">
        <v>0.14247414783607812</v>
      </c>
      <c r="R10" s="62">
        <v>2267</v>
      </c>
      <c r="S10" s="63">
        <v>5135</v>
      </c>
      <c r="T10" s="64">
        <v>0.44148003894839338</v>
      </c>
      <c r="U10" s="71">
        <v>6986.4103543569436</v>
      </c>
      <c r="V10" s="75">
        <v>2722.3567540467807</v>
      </c>
      <c r="W10" s="72">
        <v>1</v>
      </c>
      <c r="X10" s="68"/>
    </row>
    <row r="11" spans="1:24" x14ac:dyDescent="0.2">
      <c r="A11" s="31">
        <v>5</v>
      </c>
      <c r="B11" s="48" t="s">
        <v>36</v>
      </c>
      <c r="C11" s="32">
        <v>1</v>
      </c>
      <c r="D11" s="32">
        <v>0</v>
      </c>
      <c r="E11" s="32">
        <v>0</v>
      </c>
      <c r="F11" s="32">
        <v>0</v>
      </c>
      <c r="G11" s="32">
        <v>0</v>
      </c>
      <c r="H11" s="32">
        <v>1</v>
      </c>
      <c r="I11" s="32">
        <v>0</v>
      </c>
      <c r="J11" s="32">
        <v>1</v>
      </c>
      <c r="K11" s="40">
        <v>115.05392672110055</v>
      </c>
      <c r="L11" s="41">
        <v>608</v>
      </c>
      <c r="M11" s="41">
        <v>2836.960147904475</v>
      </c>
      <c r="N11" s="42">
        <v>0.26666666666666666</v>
      </c>
      <c r="O11" s="53">
        <v>143</v>
      </c>
      <c r="P11" s="54">
        <v>491</v>
      </c>
      <c r="Q11" s="55">
        <v>0.29124236252545826</v>
      </c>
      <c r="R11" s="62">
        <v>354</v>
      </c>
      <c r="S11" s="63">
        <v>1290</v>
      </c>
      <c r="T11" s="64">
        <v>0.2744186046511628</v>
      </c>
      <c r="U11" s="71">
        <v>8511.27230022607</v>
      </c>
      <c r="V11" s="75">
        <v>2722.3567540467807</v>
      </c>
      <c r="W11" s="72">
        <v>1</v>
      </c>
      <c r="X11" s="68"/>
    </row>
    <row r="12" spans="1:24" x14ac:dyDescent="0.2">
      <c r="A12" s="31">
        <v>6</v>
      </c>
      <c r="B12" s="48" t="s">
        <v>37</v>
      </c>
      <c r="C12" s="32">
        <v>1</v>
      </c>
      <c r="D12" s="32">
        <v>0</v>
      </c>
      <c r="E12" s="32">
        <v>0</v>
      </c>
      <c r="F12" s="32">
        <v>0</v>
      </c>
      <c r="G12" s="32">
        <v>0</v>
      </c>
      <c r="H12" s="32">
        <v>0</v>
      </c>
      <c r="I12" s="32">
        <v>1</v>
      </c>
      <c r="J12" s="32">
        <v>1</v>
      </c>
      <c r="K12" s="40">
        <v>-16.285597388603563</v>
      </c>
      <c r="L12" s="41">
        <v>3519</v>
      </c>
      <c r="M12" s="41">
        <v>-966.08052512546237</v>
      </c>
      <c r="N12" s="42">
        <v>0.23478260869565218</v>
      </c>
      <c r="O12" s="53">
        <v>280</v>
      </c>
      <c r="P12" s="54">
        <v>3231</v>
      </c>
      <c r="Q12" s="55">
        <v>8.6660476632621483E-2</v>
      </c>
      <c r="R12" s="62">
        <v>3098</v>
      </c>
      <c r="S12" s="63">
        <v>5666</v>
      </c>
      <c r="T12" s="64">
        <v>0.54677020825979528</v>
      </c>
      <c r="U12" s="71">
        <v>6588.6256222385937</v>
      </c>
      <c r="V12" s="75">
        <v>2722.3567540467807</v>
      </c>
      <c r="W12" s="72">
        <v>1</v>
      </c>
      <c r="X12" s="68"/>
    </row>
    <row r="13" spans="1:24" x14ac:dyDescent="0.2">
      <c r="A13" s="31">
        <v>7</v>
      </c>
      <c r="B13" s="48" t="s">
        <v>38</v>
      </c>
      <c r="C13" s="32">
        <v>1</v>
      </c>
      <c r="D13" s="32">
        <v>0</v>
      </c>
      <c r="E13" s="32">
        <v>0</v>
      </c>
      <c r="F13" s="32">
        <v>0</v>
      </c>
      <c r="G13" s="32">
        <v>1</v>
      </c>
      <c r="H13" s="32">
        <v>0</v>
      </c>
      <c r="I13" s="32">
        <v>0</v>
      </c>
      <c r="J13" s="32">
        <v>1</v>
      </c>
      <c r="K13" s="40">
        <v>1108.4508748846538</v>
      </c>
      <c r="L13" s="41">
        <v>15217</v>
      </c>
      <c r="M13" s="41">
        <v>136735.40169140315</v>
      </c>
      <c r="N13" s="42">
        <v>0.8144927536231884</v>
      </c>
      <c r="O13" s="53">
        <v>527</v>
      </c>
      <c r="P13" s="54">
        <v>9627</v>
      </c>
      <c r="Q13" s="55">
        <v>5.4741871818842838E-2</v>
      </c>
      <c r="R13" s="62">
        <v>9176</v>
      </c>
      <c r="S13" s="63">
        <v>49235</v>
      </c>
      <c r="T13" s="64">
        <v>0.18637148370061948</v>
      </c>
      <c r="U13" s="71">
        <v>15131.960184813266</v>
      </c>
      <c r="V13" s="75">
        <v>2722.3567540467807</v>
      </c>
      <c r="W13" s="72">
        <v>1</v>
      </c>
      <c r="X13" s="68"/>
    </row>
    <row r="14" spans="1:24" x14ac:dyDescent="0.2">
      <c r="A14" s="31">
        <v>8</v>
      </c>
      <c r="B14" s="48" t="s">
        <v>39</v>
      </c>
      <c r="C14" s="32">
        <v>1</v>
      </c>
      <c r="D14" s="32">
        <v>0</v>
      </c>
      <c r="E14" s="32">
        <v>0</v>
      </c>
      <c r="F14" s="32">
        <v>0</v>
      </c>
      <c r="G14" s="32">
        <v>0</v>
      </c>
      <c r="H14" s="32">
        <v>1</v>
      </c>
      <c r="I14" s="32">
        <v>0</v>
      </c>
      <c r="J14" s="32">
        <v>1</v>
      </c>
      <c r="K14" s="40">
        <v>320.28410462472493</v>
      </c>
      <c r="L14" s="41">
        <v>58178</v>
      </c>
      <c r="M14" s="41">
        <v>77252.897840348873</v>
      </c>
      <c r="N14" s="42">
        <v>0.71014492753623193</v>
      </c>
      <c r="O14" s="53">
        <v>13962</v>
      </c>
      <c r="P14" s="54">
        <v>48816</v>
      </c>
      <c r="Q14" s="55">
        <v>0.28601278269419861</v>
      </c>
      <c r="R14" s="62">
        <v>36057</v>
      </c>
      <c r="S14" s="63">
        <v>249773</v>
      </c>
      <c r="T14" s="64">
        <v>0.14435907804286291</v>
      </c>
      <c r="U14" s="71">
        <v>6046.9894088341262</v>
      </c>
      <c r="V14" s="75">
        <v>2722.3567540467807</v>
      </c>
      <c r="W14" s="72">
        <v>1</v>
      </c>
      <c r="X14" s="68"/>
    </row>
    <row r="15" spans="1:24" x14ac:dyDescent="0.2">
      <c r="A15" s="31">
        <v>9</v>
      </c>
      <c r="B15" s="48" t="s">
        <v>40</v>
      </c>
      <c r="C15" s="32">
        <v>0</v>
      </c>
      <c r="D15" s="32">
        <v>0</v>
      </c>
      <c r="E15" s="32">
        <v>0</v>
      </c>
      <c r="F15" s="32">
        <v>0</v>
      </c>
      <c r="G15" s="32">
        <v>0</v>
      </c>
      <c r="H15" s="32">
        <v>0</v>
      </c>
      <c r="I15" s="32">
        <v>0</v>
      </c>
      <c r="J15" s="32">
        <v>0</v>
      </c>
      <c r="K15" s="40">
        <v>-56.296063497109785</v>
      </c>
      <c r="L15" s="41">
        <v>4531</v>
      </c>
      <c r="M15" s="41">
        <v>-3789.4402084531125</v>
      </c>
      <c r="N15" s="42">
        <v>0.20289855072463769</v>
      </c>
      <c r="O15" s="53">
        <v>244</v>
      </c>
      <c r="P15" s="54">
        <v>4358</v>
      </c>
      <c r="Q15" s="55">
        <v>5.5988985773290499E-2</v>
      </c>
      <c r="R15" s="62">
        <v>4126</v>
      </c>
      <c r="S15" s="63">
        <v>42746</v>
      </c>
      <c r="T15" s="64">
        <v>9.6523651335797503E-2</v>
      </c>
      <c r="U15" s="71">
        <v>1552.6096453023076</v>
      </c>
      <c r="V15" s="75">
        <v>2722.3567540467807</v>
      </c>
      <c r="W15" s="72">
        <v>0</v>
      </c>
      <c r="X15" s="68"/>
    </row>
    <row r="16" spans="1:24" x14ac:dyDescent="0.2">
      <c r="A16" s="31">
        <v>10</v>
      </c>
      <c r="B16" s="48" t="s">
        <v>41</v>
      </c>
      <c r="C16" s="32">
        <v>1</v>
      </c>
      <c r="D16" s="32">
        <v>0</v>
      </c>
      <c r="E16" s="32">
        <v>0</v>
      </c>
      <c r="F16" s="32">
        <v>0</v>
      </c>
      <c r="G16" s="32">
        <v>0</v>
      </c>
      <c r="H16" s="32">
        <v>1</v>
      </c>
      <c r="I16" s="32">
        <v>0</v>
      </c>
      <c r="J16" s="32">
        <v>1</v>
      </c>
      <c r="K16" s="40">
        <v>258.3647153408819</v>
      </c>
      <c r="L16" s="41">
        <v>8539</v>
      </c>
      <c r="M16" s="41">
        <v>23874.633250611008</v>
      </c>
      <c r="N16" s="42">
        <v>0.45797101449275363</v>
      </c>
      <c r="O16" s="53">
        <v>874</v>
      </c>
      <c r="P16" s="54">
        <v>7867</v>
      </c>
      <c r="Q16" s="55">
        <v>0.11109698741578747</v>
      </c>
      <c r="R16" s="62">
        <v>7231</v>
      </c>
      <c r="S16" s="63">
        <v>30756</v>
      </c>
      <c r="T16" s="64">
        <v>0.23510859669657952</v>
      </c>
      <c r="U16" s="71">
        <v>6293.962834479611</v>
      </c>
      <c r="V16" s="75">
        <v>2722.3567540467807</v>
      </c>
      <c r="W16" s="72">
        <v>1</v>
      </c>
      <c r="X16" s="68"/>
    </row>
    <row r="17" spans="1:24" x14ac:dyDescent="0.2">
      <c r="A17" s="31">
        <v>11</v>
      </c>
      <c r="B17" s="48" t="s">
        <v>42</v>
      </c>
      <c r="C17" s="32">
        <v>1</v>
      </c>
      <c r="D17" s="32">
        <v>0</v>
      </c>
      <c r="E17" s="32">
        <v>0</v>
      </c>
      <c r="F17" s="32">
        <v>0</v>
      </c>
      <c r="G17" s="32">
        <v>0</v>
      </c>
      <c r="H17" s="32">
        <v>0</v>
      </c>
      <c r="I17" s="32">
        <v>0</v>
      </c>
      <c r="J17" s="32">
        <v>1</v>
      </c>
      <c r="K17" s="40">
        <v>86.559564558511255</v>
      </c>
      <c r="L17" s="41">
        <v>11844</v>
      </c>
      <c r="M17" s="41">
        <v>9420.2897788192131</v>
      </c>
      <c r="N17" s="42">
        <v>0.336231884057971</v>
      </c>
      <c r="O17" s="53">
        <v>312</v>
      </c>
      <c r="P17" s="54">
        <v>11006</v>
      </c>
      <c r="Q17" s="55">
        <v>2.8348173723423586E-2</v>
      </c>
      <c r="R17" s="62">
        <v>10754</v>
      </c>
      <c r="S17" s="63">
        <v>55535</v>
      </c>
      <c r="T17" s="64">
        <v>0.19364364814981544</v>
      </c>
      <c r="U17" s="71">
        <v>4286.8472671763921</v>
      </c>
      <c r="V17" s="75">
        <v>2722.3567540467807</v>
      </c>
      <c r="W17" s="72">
        <v>1</v>
      </c>
      <c r="X17" s="68"/>
    </row>
    <row r="18" spans="1:24" x14ac:dyDescent="0.2">
      <c r="A18" s="31">
        <v>12</v>
      </c>
      <c r="B18" s="48" t="s">
        <v>43</v>
      </c>
      <c r="C18" s="32">
        <v>1</v>
      </c>
      <c r="D18" s="32">
        <v>0</v>
      </c>
      <c r="E18" s="32">
        <v>0</v>
      </c>
      <c r="F18" s="32">
        <v>0</v>
      </c>
      <c r="G18" s="32">
        <v>0</v>
      </c>
      <c r="H18" s="32">
        <v>0</v>
      </c>
      <c r="I18" s="32">
        <v>1</v>
      </c>
      <c r="J18" s="32">
        <v>1</v>
      </c>
      <c r="K18" s="40">
        <v>-24.3553941505231</v>
      </c>
      <c r="L18" s="41">
        <v>1531</v>
      </c>
      <c r="M18" s="41">
        <v>-952.97774281042336</v>
      </c>
      <c r="N18" s="42">
        <v>0.23768115942028986</v>
      </c>
      <c r="O18" s="53">
        <v>30</v>
      </c>
      <c r="P18" s="54">
        <v>1473</v>
      </c>
      <c r="Q18" s="55">
        <v>2.0366598778004074E-2</v>
      </c>
      <c r="R18" s="62">
        <v>1450</v>
      </c>
      <c r="S18" s="63">
        <v>2220</v>
      </c>
      <c r="T18" s="64">
        <v>0.65315315315315314</v>
      </c>
      <c r="U18" s="71">
        <v>4391.1424903661073</v>
      </c>
      <c r="V18" s="75">
        <v>2722.3567540467807</v>
      </c>
      <c r="W18" s="72">
        <v>1</v>
      </c>
      <c r="X18" s="68"/>
    </row>
    <row r="19" spans="1:24" x14ac:dyDescent="0.2">
      <c r="A19" s="31">
        <v>13</v>
      </c>
      <c r="B19" s="48" t="s">
        <v>44</v>
      </c>
      <c r="C19" s="32">
        <v>1</v>
      </c>
      <c r="D19" s="32">
        <v>0</v>
      </c>
      <c r="E19" s="32">
        <v>0</v>
      </c>
      <c r="F19" s="32">
        <v>0</v>
      </c>
      <c r="G19" s="32">
        <v>0</v>
      </c>
      <c r="H19" s="32">
        <v>0</v>
      </c>
      <c r="I19" s="32">
        <v>0</v>
      </c>
      <c r="J19" s="32">
        <v>1</v>
      </c>
      <c r="K19" s="40">
        <v>217.36248764863939</v>
      </c>
      <c r="L19" s="41">
        <v>6392</v>
      </c>
      <c r="M19" s="41">
        <v>17378.12748909551</v>
      </c>
      <c r="N19" s="42">
        <v>0.40579710144927539</v>
      </c>
      <c r="O19" s="53">
        <v>258</v>
      </c>
      <c r="P19" s="54">
        <v>5958</v>
      </c>
      <c r="Q19" s="55">
        <v>4.3303121852970798E-2</v>
      </c>
      <c r="R19" s="62">
        <v>5783</v>
      </c>
      <c r="S19" s="63">
        <v>20886</v>
      </c>
      <c r="T19" s="64">
        <v>0.2768840371540745</v>
      </c>
      <c r="U19" s="71">
        <v>3793.439368106036</v>
      </c>
      <c r="V19" s="75">
        <v>2722.3567540467807</v>
      </c>
      <c r="W19" s="72">
        <v>1</v>
      </c>
      <c r="X19" s="68"/>
    </row>
    <row r="20" spans="1:24" x14ac:dyDescent="0.2">
      <c r="A20" s="31">
        <v>14</v>
      </c>
      <c r="B20" s="48" t="s">
        <v>45</v>
      </c>
      <c r="C20" s="32">
        <v>1</v>
      </c>
      <c r="D20" s="32">
        <v>0</v>
      </c>
      <c r="E20" s="32">
        <v>0</v>
      </c>
      <c r="F20" s="32">
        <v>0</v>
      </c>
      <c r="G20" s="32">
        <v>0</v>
      </c>
      <c r="H20" s="32">
        <v>0</v>
      </c>
      <c r="I20" s="32">
        <v>0</v>
      </c>
      <c r="J20" s="32">
        <v>1</v>
      </c>
      <c r="K20" s="40">
        <v>-84.167392269787555</v>
      </c>
      <c r="L20" s="41">
        <v>57056</v>
      </c>
      <c r="M20" s="41">
        <v>-20104.558137917196</v>
      </c>
      <c r="N20" s="42">
        <v>8.9855072463768115E-2</v>
      </c>
      <c r="O20" s="53">
        <v>32</v>
      </c>
      <c r="P20" s="54">
        <v>55172</v>
      </c>
      <c r="Q20" s="55">
        <v>5.8000435003262524E-4</v>
      </c>
      <c r="R20" s="62">
        <v>55151</v>
      </c>
      <c r="S20" s="63">
        <v>165039</v>
      </c>
      <c r="T20" s="64">
        <v>0.33416949933046131</v>
      </c>
      <c r="U20" s="71">
        <v>3611.7385006201434</v>
      </c>
      <c r="V20" s="75">
        <v>2722.3567540467807</v>
      </c>
      <c r="W20" s="72">
        <v>1</v>
      </c>
      <c r="X20" s="68"/>
    </row>
    <row r="21" spans="1:24" x14ac:dyDescent="0.2">
      <c r="A21" s="31">
        <v>15</v>
      </c>
      <c r="B21" s="48" t="s">
        <v>46</v>
      </c>
      <c r="C21" s="32">
        <v>1</v>
      </c>
      <c r="D21" s="32">
        <v>0</v>
      </c>
      <c r="E21" s="32">
        <v>0</v>
      </c>
      <c r="F21" s="32">
        <v>0</v>
      </c>
      <c r="G21" s="32">
        <v>1</v>
      </c>
      <c r="H21" s="32">
        <v>0</v>
      </c>
      <c r="I21" s="32">
        <v>0</v>
      </c>
      <c r="J21" s="32">
        <v>1</v>
      </c>
      <c r="K21" s="40">
        <v>1023.1670526708168</v>
      </c>
      <c r="L21" s="41">
        <v>6661</v>
      </c>
      <c r="M21" s="41">
        <v>83505.727447326062</v>
      </c>
      <c r="N21" s="42">
        <v>0.72173913043478266</v>
      </c>
      <c r="O21" s="53"/>
      <c r="P21" s="54">
        <v>46</v>
      </c>
      <c r="Q21" s="55"/>
      <c r="R21" s="62">
        <v>46</v>
      </c>
      <c r="S21" s="63">
        <v>116</v>
      </c>
      <c r="T21" s="64">
        <v>0.39655172413793105</v>
      </c>
      <c r="U21" s="71">
        <v>33717.054164815469</v>
      </c>
      <c r="V21" s="75">
        <v>2722.3567540467807</v>
      </c>
      <c r="W21" s="72">
        <v>1</v>
      </c>
      <c r="X21" s="68"/>
    </row>
    <row r="22" spans="1:24" x14ac:dyDescent="0.2">
      <c r="A22" s="31">
        <v>16</v>
      </c>
      <c r="B22" s="48" t="s">
        <v>47</v>
      </c>
      <c r="C22" s="32">
        <v>1</v>
      </c>
      <c r="D22" s="32">
        <v>0</v>
      </c>
      <c r="E22" s="32">
        <v>0</v>
      </c>
      <c r="F22" s="32">
        <v>0</v>
      </c>
      <c r="G22" s="32">
        <v>1</v>
      </c>
      <c r="H22" s="32">
        <v>0</v>
      </c>
      <c r="I22" s="32">
        <v>0</v>
      </c>
      <c r="J22" s="32">
        <v>1</v>
      </c>
      <c r="K22" s="40">
        <v>1481.3098777308992</v>
      </c>
      <c r="L22" s="41">
        <v>17211</v>
      </c>
      <c r="M22" s="41">
        <v>194334.08109474354</v>
      </c>
      <c r="N22" s="42">
        <v>0.87536231884057969</v>
      </c>
      <c r="O22" s="53">
        <v>506</v>
      </c>
      <c r="P22" s="54">
        <v>8633</v>
      </c>
      <c r="Q22" s="55">
        <v>5.8612301633267694E-2</v>
      </c>
      <c r="R22" s="62">
        <v>8148</v>
      </c>
      <c r="S22" s="63">
        <v>42345</v>
      </c>
      <c r="T22" s="64">
        <v>0.1924194119730783</v>
      </c>
      <c r="U22" s="71">
        <v>18461.688684610479</v>
      </c>
      <c r="V22" s="75">
        <v>2722.3567540467807</v>
      </c>
      <c r="W22" s="72">
        <v>1</v>
      </c>
      <c r="X22" s="68"/>
    </row>
    <row r="23" spans="1:24" x14ac:dyDescent="0.2">
      <c r="A23" s="31">
        <v>17</v>
      </c>
      <c r="B23" s="48" t="s">
        <v>48</v>
      </c>
      <c r="C23" s="32">
        <v>0</v>
      </c>
      <c r="D23" s="32">
        <v>0</v>
      </c>
      <c r="E23" s="32">
        <v>0</v>
      </c>
      <c r="F23" s="32">
        <v>0</v>
      </c>
      <c r="G23" s="32">
        <v>0</v>
      </c>
      <c r="H23" s="32">
        <v>0</v>
      </c>
      <c r="I23" s="32">
        <v>0</v>
      </c>
      <c r="J23" s="32">
        <v>0</v>
      </c>
      <c r="K23" s="40">
        <v>4.960206508863318</v>
      </c>
      <c r="L23" s="41">
        <v>82483</v>
      </c>
      <c r="M23" s="41">
        <v>1424.5640555431853</v>
      </c>
      <c r="N23" s="42">
        <v>0.25217391304347825</v>
      </c>
      <c r="O23" s="53">
        <v>1487</v>
      </c>
      <c r="P23" s="54">
        <v>81574</v>
      </c>
      <c r="Q23" s="55">
        <v>1.8228847426876211E-2</v>
      </c>
      <c r="R23" s="62">
        <v>80362</v>
      </c>
      <c r="S23" s="63">
        <v>345903</v>
      </c>
      <c r="T23" s="64">
        <v>0.23232524725139705</v>
      </c>
      <c r="U23" s="71">
        <v>1590.2672694919379</v>
      </c>
      <c r="V23" s="75">
        <v>2722.3567540467807</v>
      </c>
      <c r="W23" s="72">
        <v>0</v>
      </c>
      <c r="X23" s="68"/>
    </row>
    <row r="24" spans="1:24" x14ac:dyDescent="0.2">
      <c r="A24" s="31">
        <v>18</v>
      </c>
      <c r="B24" s="48" t="s">
        <v>49</v>
      </c>
      <c r="C24" s="32">
        <v>1</v>
      </c>
      <c r="D24" s="32">
        <v>0</v>
      </c>
      <c r="E24" s="32">
        <v>0</v>
      </c>
      <c r="F24" s="32">
        <v>0</v>
      </c>
      <c r="G24" s="32">
        <v>0</v>
      </c>
      <c r="H24" s="32">
        <v>0</v>
      </c>
      <c r="I24" s="32">
        <v>0</v>
      </c>
      <c r="J24" s="32">
        <v>1</v>
      </c>
      <c r="K24" s="40">
        <v>219.52288045779031</v>
      </c>
      <c r="L24" s="41">
        <v>24858</v>
      </c>
      <c r="M24" s="41">
        <v>34610.899355778311</v>
      </c>
      <c r="N24" s="42">
        <v>0.54492753623188406</v>
      </c>
      <c r="O24" s="53">
        <v>1283</v>
      </c>
      <c r="P24" s="54">
        <v>21974</v>
      </c>
      <c r="Q24" s="55">
        <v>5.8387184854828432E-2</v>
      </c>
      <c r="R24" s="62">
        <v>20722</v>
      </c>
      <c r="S24" s="63">
        <v>130114</v>
      </c>
      <c r="T24" s="64">
        <v>0.15926034093179828</v>
      </c>
      <c r="U24" s="71">
        <v>4848.2103971158667</v>
      </c>
      <c r="V24" s="75">
        <v>2722.3567540467807</v>
      </c>
      <c r="W24" s="72">
        <v>1</v>
      </c>
      <c r="X24" s="68"/>
    </row>
    <row r="25" spans="1:24" x14ac:dyDescent="0.2">
      <c r="A25" s="31">
        <v>19</v>
      </c>
      <c r="B25" s="48" t="s">
        <v>50</v>
      </c>
      <c r="C25" s="32">
        <v>1</v>
      </c>
      <c r="D25" s="32">
        <v>0</v>
      </c>
      <c r="E25" s="32">
        <v>0</v>
      </c>
      <c r="F25" s="32">
        <v>0</v>
      </c>
      <c r="G25" s="32">
        <v>0</v>
      </c>
      <c r="H25" s="32">
        <v>0</v>
      </c>
      <c r="I25" s="32">
        <v>0</v>
      </c>
      <c r="J25" s="32">
        <v>1</v>
      </c>
      <c r="K25" s="40">
        <v>-70.065320006408328</v>
      </c>
      <c r="L25" s="41">
        <v>8075</v>
      </c>
      <c r="M25" s="41">
        <v>-6296.1399858066416</v>
      </c>
      <c r="N25" s="42">
        <v>0.17681159420289855</v>
      </c>
      <c r="O25" s="53">
        <v>389</v>
      </c>
      <c r="P25" s="54">
        <v>7799</v>
      </c>
      <c r="Q25" s="55">
        <v>4.987818951147583E-2</v>
      </c>
      <c r="R25" s="62">
        <v>7535</v>
      </c>
      <c r="S25" s="63">
        <v>18866</v>
      </c>
      <c r="T25" s="64">
        <v>0.39939573836531328</v>
      </c>
      <c r="U25" s="71">
        <v>3255.1084993184741</v>
      </c>
      <c r="V25" s="75">
        <v>2722.3567540467807</v>
      </c>
      <c r="W25" s="72">
        <v>1</v>
      </c>
      <c r="X25" s="68"/>
    </row>
    <row r="26" spans="1:24" x14ac:dyDescent="0.2">
      <c r="A26" s="31">
        <v>20</v>
      </c>
      <c r="B26" s="48" t="s">
        <v>51</v>
      </c>
      <c r="C26" s="32">
        <v>1</v>
      </c>
      <c r="D26" s="32">
        <v>0</v>
      </c>
      <c r="E26" s="32">
        <v>0</v>
      </c>
      <c r="F26" s="32">
        <v>0</v>
      </c>
      <c r="G26" s="32">
        <v>0</v>
      </c>
      <c r="H26" s="32">
        <v>0</v>
      </c>
      <c r="I26" s="32">
        <v>0</v>
      </c>
      <c r="J26" s="32">
        <v>1</v>
      </c>
      <c r="K26" s="40">
        <v>-263.5633228185182</v>
      </c>
      <c r="L26" s="41">
        <v>801</v>
      </c>
      <c r="M26" s="41">
        <v>-7459.3542437161332</v>
      </c>
      <c r="N26" s="42">
        <v>0.16521739130434782</v>
      </c>
      <c r="O26" s="53">
        <v>10</v>
      </c>
      <c r="P26" s="54">
        <v>731</v>
      </c>
      <c r="Q26" s="55">
        <v>1.3679890560875513E-2</v>
      </c>
      <c r="R26" s="62">
        <v>723</v>
      </c>
      <c r="S26" s="63">
        <v>3786</v>
      </c>
      <c r="T26" s="64">
        <v>0.19096671949286848</v>
      </c>
      <c r="U26" s="71">
        <v>3195.8372761838505</v>
      </c>
      <c r="V26" s="75">
        <v>2722.3567540467807</v>
      </c>
      <c r="W26" s="72">
        <v>1</v>
      </c>
      <c r="X26" s="68"/>
    </row>
    <row r="27" spans="1:24" x14ac:dyDescent="0.2">
      <c r="A27" s="31">
        <v>21</v>
      </c>
      <c r="B27" s="48" t="s">
        <v>52</v>
      </c>
      <c r="C27" s="32">
        <v>1</v>
      </c>
      <c r="D27" s="32">
        <v>0</v>
      </c>
      <c r="E27" s="32">
        <v>0</v>
      </c>
      <c r="F27" s="32">
        <v>0</v>
      </c>
      <c r="G27" s="32">
        <v>0</v>
      </c>
      <c r="H27" s="32">
        <v>0</v>
      </c>
      <c r="I27" s="32">
        <v>0</v>
      </c>
      <c r="J27" s="32">
        <v>1</v>
      </c>
      <c r="K27" s="40">
        <v>-772.41622274008569</v>
      </c>
      <c r="L27" s="41">
        <v>73</v>
      </c>
      <c r="M27" s="41">
        <v>-6599.5271000353123</v>
      </c>
      <c r="N27" s="42">
        <v>0.1681159420289855</v>
      </c>
      <c r="O27" s="53">
        <v>5</v>
      </c>
      <c r="P27" s="54">
        <v>71</v>
      </c>
      <c r="Q27" s="55">
        <v>7.0422535211267609E-2</v>
      </c>
      <c r="R27" s="62">
        <v>67</v>
      </c>
      <c r="S27" s="63">
        <v>521</v>
      </c>
      <c r="T27" s="64">
        <v>0.12859884836852206</v>
      </c>
      <c r="U27" s="71">
        <v>5147.387133080897</v>
      </c>
      <c r="V27" s="75">
        <v>2722.3567540467807</v>
      </c>
      <c r="W27" s="72">
        <v>1</v>
      </c>
      <c r="X27" s="68"/>
    </row>
    <row r="28" spans="1:24" x14ac:dyDescent="0.2">
      <c r="A28" s="31">
        <v>22</v>
      </c>
      <c r="B28" s="48" t="s">
        <v>53</v>
      </c>
      <c r="C28" s="32">
        <v>1</v>
      </c>
      <c r="D28" s="32">
        <v>0</v>
      </c>
      <c r="E28" s="32">
        <v>0</v>
      </c>
      <c r="F28" s="32">
        <v>0</v>
      </c>
      <c r="G28" s="32">
        <v>0</v>
      </c>
      <c r="H28" s="32">
        <v>0</v>
      </c>
      <c r="I28" s="32">
        <v>0</v>
      </c>
      <c r="J28" s="32">
        <v>1</v>
      </c>
      <c r="K28" s="40">
        <v>70.76784040855631</v>
      </c>
      <c r="L28" s="41">
        <v>25740</v>
      </c>
      <c r="M28" s="41">
        <v>11353.773181501365</v>
      </c>
      <c r="N28" s="42">
        <v>0.36811594202898551</v>
      </c>
      <c r="O28" s="53">
        <v>70</v>
      </c>
      <c r="P28" s="54">
        <v>22403</v>
      </c>
      <c r="Q28" s="55">
        <v>3.1245815292594743E-3</v>
      </c>
      <c r="R28" s="62">
        <v>22339</v>
      </c>
      <c r="S28" s="63">
        <v>117506</v>
      </c>
      <c r="T28" s="64">
        <v>0.1901094412200228</v>
      </c>
      <c r="U28" s="71">
        <v>5927.1682954182079</v>
      </c>
      <c r="V28" s="75">
        <v>2722.3567540467807</v>
      </c>
      <c r="W28" s="72">
        <v>1</v>
      </c>
      <c r="X28" s="68"/>
    </row>
    <row r="29" spans="1:24" x14ac:dyDescent="0.2">
      <c r="A29" s="31">
        <v>23</v>
      </c>
      <c r="B29" s="48" t="s">
        <v>54</v>
      </c>
      <c r="C29" s="32">
        <v>1</v>
      </c>
      <c r="D29" s="32">
        <v>0</v>
      </c>
      <c r="E29" s="32">
        <v>0</v>
      </c>
      <c r="F29" s="32">
        <v>0</v>
      </c>
      <c r="G29" s="32">
        <v>0</v>
      </c>
      <c r="H29" s="32">
        <v>0</v>
      </c>
      <c r="I29" s="32">
        <v>0</v>
      </c>
      <c r="J29" s="32">
        <v>1</v>
      </c>
      <c r="K29" s="40">
        <v>-538.45782106219326</v>
      </c>
      <c r="L29" s="41">
        <v>811</v>
      </c>
      <c r="M29" s="41">
        <v>-15334.235068177657</v>
      </c>
      <c r="N29" s="42">
        <v>0.11304347826086956</v>
      </c>
      <c r="O29" s="53">
        <v>60</v>
      </c>
      <c r="P29" s="54">
        <v>776</v>
      </c>
      <c r="Q29" s="55">
        <v>7.7319587628865982E-2</v>
      </c>
      <c r="R29" s="62">
        <v>727</v>
      </c>
      <c r="S29" s="63">
        <v>1604</v>
      </c>
      <c r="T29" s="64">
        <v>0.45324189526184538</v>
      </c>
      <c r="U29" s="71">
        <v>4107.4487760301226</v>
      </c>
      <c r="V29" s="75">
        <v>2722.3567540467807</v>
      </c>
      <c r="W29" s="72">
        <v>1</v>
      </c>
      <c r="X29" s="68"/>
    </row>
    <row r="30" spans="1:24" x14ac:dyDescent="0.2">
      <c r="A30" s="31">
        <v>24</v>
      </c>
      <c r="B30" s="48" t="s">
        <v>55</v>
      </c>
      <c r="C30" s="32">
        <v>0</v>
      </c>
      <c r="D30" s="32">
        <v>0</v>
      </c>
      <c r="E30" s="32">
        <v>0</v>
      </c>
      <c r="F30" s="32">
        <v>0</v>
      </c>
      <c r="G30" s="32">
        <v>0</v>
      </c>
      <c r="H30" s="32">
        <v>0</v>
      </c>
      <c r="I30" s="32">
        <v>0</v>
      </c>
      <c r="J30" s="32">
        <v>0</v>
      </c>
      <c r="K30" s="40">
        <v>234.22112262104039</v>
      </c>
      <c r="L30" s="41">
        <v>2224</v>
      </c>
      <c r="M30" s="41">
        <v>11045.705239723609</v>
      </c>
      <c r="N30" s="42">
        <v>0.36521739130434783</v>
      </c>
      <c r="O30" s="53">
        <v>57</v>
      </c>
      <c r="P30" s="54">
        <v>2089</v>
      </c>
      <c r="Q30" s="55">
        <v>2.7285782671134514E-2</v>
      </c>
      <c r="R30" s="62">
        <v>2035</v>
      </c>
      <c r="S30" s="63">
        <v>12550</v>
      </c>
      <c r="T30" s="64">
        <v>0.16215139442231075</v>
      </c>
      <c r="U30" s="71">
        <v>2027.8696447425555</v>
      </c>
      <c r="V30" s="75">
        <v>2722.3567540467807</v>
      </c>
      <c r="W30" s="72">
        <v>0</v>
      </c>
      <c r="X30" s="68"/>
    </row>
    <row r="31" spans="1:24" x14ac:dyDescent="0.2">
      <c r="A31" s="31">
        <v>25</v>
      </c>
      <c r="B31" s="48" t="s">
        <v>56</v>
      </c>
      <c r="C31" s="32">
        <v>0</v>
      </c>
      <c r="D31" s="32">
        <v>0</v>
      </c>
      <c r="E31" s="32">
        <v>0</v>
      </c>
      <c r="F31" s="32">
        <v>0</v>
      </c>
      <c r="G31" s="32">
        <v>0</v>
      </c>
      <c r="H31" s="32">
        <v>0</v>
      </c>
      <c r="I31" s="32">
        <v>0</v>
      </c>
      <c r="J31" s="32">
        <v>0</v>
      </c>
      <c r="K31" s="40">
        <v>60.240295891332259</v>
      </c>
      <c r="L31" s="41">
        <v>5455</v>
      </c>
      <c r="M31" s="41">
        <v>4449.2260758142593</v>
      </c>
      <c r="N31" s="42">
        <v>0.28985507246376813</v>
      </c>
      <c r="O31" s="53">
        <v>68</v>
      </c>
      <c r="P31" s="54">
        <v>5279</v>
      </c>
      <c r="Q31" s="55">
        <v>1.2881227505209319E-2</v>
      </c>
      <c r="R31" s="62">
        <v>5227</v>
      </c>
      <c r="S31" s="63">
        <v>38224</v>
      </c>
      <c r="T31" s="64">
        <v>0.13674654667224781</v>
      </c>
      <c r="U31" s="71">
        <v>1596.4872057947907</v>
      </c>
      <c r="V31" s="75">
        <v>2722.3567540467807</v>
      </c>
      <c r="W31" s="72">
        <v>0</v>
      </c>
      <c r="X31" s="68"/>
    </row>
    <row r="32" spans="1:24" x14ac:dyDescent="0.2">
      <c r="A32" s="31">
        <v>26</v>
      </c>
      <c r="B32" s="48" t="s">
        <v>57</v>
      </c>
      <c r="C32" s="32">
        <v>3</v>
      </c>
      <c r="D32" s="32">
        <v>1</v>
      </c>
      <c r="E32" s="32">
        <v>1</v>
      </c>
      <c r="F32" s="32">
        <v>1</v>
      </c>
      <c r="G32" s="32">
        <v>1</v>
      </c>
      <c r="H32" s="32">
        <v>1</v>
      </c>
      <c r="I32" s="32">
        <v>1</v>
      </c>
      <c r="J32" s="32">
        <v>1</v>
      </c>
      <c r="K32" s="40">
        <v>1734.108644879552</v>
      </c>
      <c r="L32" s="41">
        <v>4268</v>
      </c>
      <c r="M32" s="41">
        <v>113289.19964986033</v>
      </c>
      <c r="N32" s="42">
        <v>0.78550724637681157</v>
      </c>
      <c r="O32" s="53">
        <v>1382</v>
      </c>
      <c r="P32" s="54">
        <v>4101</v>
      </c>
      <c r="Q32" s="55">
        <v>0.33699097781029019</v>
      </c>
      <c r="R32" s="62">
        <v>3629</v>
      </c>
      <c r="S32" s="63">
        <v>5380</v>
      </c>
      <c r="T32" s="64">
        <v>0.67453531598513006</v>
      </c>
      <c r="U32" s="71">
        <v>11808.238189306132</v>
      </c>
      <c r="V32" s="75">
        <v>2722.3567540467807</v>
      </c>
      <c r="W32" s="72">
        <v>1</v>
      </c>
      <c r="X32" s="68"/>
    </row>
    <row r="33" spans="1:24" x14ac:dyDescent="0.2">
      <c r="A33" s="31">
        <v>27</v>
      </c>
      <c r="B33" s="48" t="s">
        <v>58</v>
      </c>
      <c r="C33" s="32">
        <v>3</v>
      </c>
      <c r="D33" s="32">
        <v>1</v>
      </c>
      <c r="E33" s="32">
        <v>1</v>
      </c>
      <c r="F33" s="32">
        <v>1</v>
      </c>
      <c r="G33" s="32">
        <v>1</v>
      </c>
      <c r="H33" s="32">
        <v>1</v>
      </c>
      <c r="I33" s="32">
        <v>1</v>
      </c>
      <c r="J33" s="32">
        <v>1</v>
      </c>
      <c r="K33" s="40">
        <v>2130.3520823563049</v>
      </c>
      <c r="L33" s="41">
        <v>30059</v>
      </c>
      <c r="M33" s="41">
        <v>369350.4642527047</v>
      </c>
      <c r="N33" s="42">
        <v>0.95652173913043481</v>
      </c>
      <c r="O33" s="53">
        <v>10912</v>
      </c>
      <c r="P33" s="54">
        <v>29023</v>
      </c>
      <c r="Q33" s="55">
        <v>0.37597767288012957</v>
      </c>
      <c r="R33" s="62">
        <v>24827</v>
      </c>
      <c r="S33" s="63">
        <v>33005</v>
      </c>
      <c r="T33" s="64">
        <v>0.75221936070292383</v>
      </c>
      <c r="U33" s="71">
        <v>11762.712529462033</v>
      </c>
      <c r="V33" s="75">
        <v>2722.3567540467807</v>
      </c>
      <c r="W33" s="72">
        <v>1</v>
      </c>
      <c r="X33" s="68"/>
    </row>
    <row r="34" spans="1:24" ht="25.5" x14ac:dyDescent="0.2">
      <c r="A34" s="31">
        <v>28</v>
      </c>
      <c r="B34" s="48" t="s">
        <v>59</v>
      </c>
      <c r="C34" s="32">
        <v>3</v>
      </c>
      <c r="D34" s="32">
        <v>1</v>
      </c>
      <c r="E34" s="32">
        <v>1</v>
      </c>
      <c r="F34" s="32">
        <v>1</v>
      </c>
      <c r="G34" s="32">
        <v>1</v>
      </c>
      <c r="H34" s="32">
        <v>1</v>
      </c>
      <c r="I34" s="32">
        <v>1</v>
      </c>
      <c r="J34" s="32">
        <v>1</v>
      </c>
      <c r="K34" s="40">
        <v>2073.9001894777221</v>
      </c>
      <c r="L34" s="41">
        <v>10681</v>
      </c>
      <c r="M34" s="41">
        <v>214335.35214326155</v>
      </c>
      <c r="N34" s="42">
        <v>0.89275362318840579</v>
      </c>
      <c r="O34" s="53">
        <v>4908</v>
      </c>
      <c r="P34" s="54">
        <v>10023</v>
      </c>
      <c r="Q34" s="55">
        <v>0.48967375037413946</v>
      </c>
      <c r="R34" s="62">
        <v>8365</v>
      </c>
      <c r="S34" s="63">
        <v>11439</v>
      </c>
      <c r="T34" s="64">
        <v>0.73127021592796571</v>
      </c>
      <c r="U34" s="71">
        <v>14558.084573036114</v>
      </c>
      <c r="V34" s="75">
        <v>2722.3567540467807</v>
      </c>
      <c r="W34" s="72">
        <v>1</v>
      </c>
      <c r="X34" s="68"/>
    </row>
    <row r="35" spans="1:24" ht="25.5" x14ac:dyDescent="0.2">
      <c r="A35" s="31">
        <v>29</v>
      </c>
      <c r="B35" s="48" t="s">
        <v>60</v>
      </c>
      <c r="C35" s="32">
        <v>3</v>
      </c>
      <c r="D35" s="32">
        <v>1</v>
      </c>
      <c r="E35" s="32">
        <v>1</v>
      </c>
      <c r="F35" s="32">
        <v>1</v>
      </c>
      <c r="G35" s="32">
        <v>1</v>
      </c>
      <c r="H35" s="32">
        <v>1</v>
      </c>
      <c r="I35" s="32">
        <v>1</v>
      </c>
      <c r="J35" s="32">
        <v>1</v>
      </c>
      <c r="K35" s="40">
        <v>3033.5953537719734</v>
      </c>
      <c r="L35" s="41">
        <v>2559</v>
      </c>
      <c r="M35" s="41">
        <v>153459.15180113062</v>
      </c>
      <c r="N35" s="42">
        <v>0.83478260869565224</v>
      </c>
      <c r="O35" s="53">
        <v>540</v>
      </c>
      <c r="P35" s="54">
        <v>2364</v>
      </c>
      <c r="Q35" s="55">
        <v>0.22842639593908629</v>
      </c>
      <c r="R35" s="62">
        <v>2129</v>
      </c>
      <c r="S35" s="63">
        <v>3772</v>
      </c>
      <c r="T35" s="64">
        <v>0.56442205726405092</v>
      </c>
      <c r="U35" s="71">
        <v>15065.279628249862</v>
      </c>
      <c r="V35" s="75">
        <v>2722.3567540467807</v>
      </c>
      <c r="W35" s="72">
        <v>1</v>
      </c>
      <c r="X35" s="68"/>
    </row>
    <row r="36" spans="1:24" x14ac:dyDescent="0.2">
      <c r="A36" s="31">
        <v>30</v>
      </c>
      <c r="B36" s="48" t="s">
        <v>61</v>
      </c>
      <c r="C36" s="32">
        <v>1</v>
      </c>
      <c r="D36" s="32">
        <v>0</v>
      </c>
      <c r="E36" s="32">
        <v>0</v>
      </c>
      <c r="F36" s="32">
        <v>0</v>
      </c>
      <c r="G36" s="32">
        <v>0</v>
      </c>
      <c r="H36" s="32">
        <v>1</v>
      </c>
      <c r="I36" s="32">
        <v>1</v>
      </c>
      <c r="J36" s="32">
        <v>1</v>
      </c>
      <c r="K36" s="40">
        <v>117.37312601288693</v>
      </c>
      <c r="L36" s="41">
        <v>7041</v>
      </c>
      <c r="M36" s="41">
        <v>9848.8572661690432</v>
      </c>
      <c r="N36" s="42">
        <v>0.3536231884057971</v>
      </c>
      <c r="O36" s="53">
        <v>1007</v>
      </c>
      <c r="P36" s="54">
        <v>6913</v>
      </c>
      <c r="Q36" s="55">
        <v>0.14566758281498626</v>
      </c>
      <c r="R36" s="62">
        <v>6585</v>
      </c>
      <c r="S36" s="63">
        <v>11736</v>
      </c>
      <c r="T36" s="64">
        <v>0.56109406952965235</v>
      </c>
      <c r="U36" s="71">
        <v>4771.6901304342273</v>
      </c>
      <c r="V36" s="75">
        <v>2722.3567540467807</v>
      </c>
      <c r="W36" s="72">
        <v>1</v>
      </c>
      <c r="X36" s="68"/>
    </row>
    <row r="37" spans="1:24" x14ac:dyDescent="0.2">
      <c r="A37" s="31">
        <v>31</v>
      </c>
      <c r="B37" s="48" t="s">
        <v>62</v>
      </c>
      <c r="C37" s="32">
        <v>1</v>
      </c>
      <c r="D37" s="32">
        <v>0</v>
      </c>
      <c r="E37" s="32">
        <v>0</v>
      </c>
      <c r="F37" s="32">
        <v>0</v>
      </c>
      <c r="G37" s="32">
        <v>0</v>
      </c>
      <c r="H37" s="32">
        <v>1</v>
      </c>
      <c r="I37" s="32">
        <v>1</v>
      </c>
      <c r="J37" s="32">
        <v>1</v>
      </c>
      <c r="K37" s="40">
        <v>-71.470326856734658</v>
      </c>
      <c r="L37" s="41">
        <v>23745</v>
      </c>
      <c r="M37" s="41">
        <v>-11013.15762898391</v>
      </c>
      <c r="N37" s="42">
        <v>0.1391304347826087</v>
      </c>
      <c r="O37" s="53">
        <v>2988</v>
      </c>
      <c r="P37" s="54">
        <v>23394</v>
      </c>
      <c r="Q37" s="55">
        <v>0.12772505770710438</v>
      </c>
      <c r="R37" s="62">
        <v>22073</v>
      </c>
      <c r="S37" s="63">
        <v>43978</v>
      </c>
      <c r="T37" s="64">
        <v>0.5019100459320569</v>
      </c>
      <c r="U37" s="71">
        <v>4684.6954948696894</v>
      </c>
      <c r="V37" s="75">
        <v>2722.3567540467807</v>
      </c>
      <c r="W37" s="72">
        <v>1</v>
      </c>
      <c r="X37" s="68"/>
    </row>
    <row r="38" spans="1:24" x14ac:dyDescent="0.2">
      <c r="A38" s="31">
        <v>32</v>
      </c>
      <c r="B38" s="48" t="s">
        <v>63</v>
      </c>
      <c r="C38" s="32">
        <v>3</v>
      </c>
      <c r="D38" s="32">
        <v>1</v>
      </c>
      <c r="E38" s="32">
        <v>1</v>
      </c>
      <c r="F38" s="32">
        <v>1</v>
      </c>
      <c r="G38" s="32">
        <v>1</v>
      </c>
      <c r="H38" s="32">
        <v>1</v>
      </c>
      <c r="I38" s="32">
        <v>1</v>
      </c>
      <c r="J38" s="32">
        <v>1</v>
      </c>
      <c r="K38" s="40">
        <v>2051.5236886471321</v>
      </c>
      <c r="L38" s="41">
        <v>34088</v>
      </c>
      <c r="M38" s="41">
        <v>378771.50247068278</v>
      </c>
      <c r="N38" s="42">
        <v>0.95942028985507244</v>
      </c>
      <c r="O38" s="53">
        <v>6615</v>
      </c>
      <c r="P38" s="54">
        <v>33643</v>
      </c>
      <c r="Q38" s="55">
        <v>0.19662336890289214</v>
      </c>
      <c r="R38" s="62">
        <v>32353</v>
      </c>
      <c r="S38" s="63">
        <v>39971</v>
      </c>
      <c r="T38" s="64">
        <v>0.80941182357208974</v>
      </c>
      <c r="U38" s="71">
        <v>7825.1932239627349</v>
      </c>
      <c r="V38" s="75">
        <v>2722.3567540467807</v>
      </c>
      <c r="W38" s="72">
        <v>1</v>
      </c>
      <c r="X38" s="68"/>
    </row>
    <row r="39" spans="1:24" x14ac:dyDescent="0.2">
      <c r="A39" s="31">
        <v>33</v>
      </c>
      <c r="B39" s="48" t="s">
        <v>64</v>
      </c>
      <c r="C39" s="32">
        <v>1</v>
      </c>
      <c r="D39" s="32">
        <v>0</v>
      </c>
      <c r="E39" s="32">
        <v>0</v>
      </c>
      <c r="F39" s="32">
        <v>0</v>
      </c>
      <c r="G39" s="32">
        <v>0</v>
      </c>
      <c r="H39" s="32">
        <v>1</v>
      </c>
      <c r="I39" s="32">
        <v>1</v>
      </c>
      <c r="J39" s="32">
        <v>1</v>
      </c>
      <c r="K39" s="40">
        <v>657.06237198513861</v>
      </c>
      <c r="L39" s="41">
        <v>10450</v>
      </c>
      <c r="M39" s="41">
        <v>67168.359657600682</v>
      </c>
      <c r="N39" s="42">
        <v>0.672463768115942</v>
      </c>
      <c r="O39" s="53">
        <v>2367</v>
      </c>
      <c r="P39" s="54">
        <v>10176</v>
      </c>
      <c r="Q39" s="55">
        <v>0.23260613207547171</v>
      </c>
      <c r="R39" s="62">
        <v>9384</v>
      </c>
      <c r="S39" s="63">
        <v>13733</v>
      </c>
      <c r="T39" s="64">
        <v>0.68331755625136537</v>
      </c>
      <c r="U39" s="71">
        <v>7874.0899258241288</v>
      </c>
      <c r="V39" s="75">
        <v>2722.3567540467807</v>
      </c>
      <c r="W39" s="72">
        <v>1</v>
      </c>
      <c r="X39" s="68"/>
    </row>
    <row r="40" spans="1:24" x14ac:dyDescent="0.2">
      <c r="A40" s="31">
        <v>34</v>
      </c>
      <c r="B40" s="48" t="s">
        <v>65</v>
      </c>
      <c r="C40" s="32">
        <v>3</v>
      </c>
      <c r="D40" s="32">
        <v>1</v>
      </c>
      <c r="E40" s="32">
        <v>1</v>
      </c>
      <c r="F40" s="32">
        <v>1</v>
      </c>
      <c r="G40" s="32">
        <v>1</v>
      </c>
      <c r="H40" s="32">
        <v>1</v>
      </c>
      <c r="I40" s="32">
        <v>1</v>
      </c>
      <c r="J40" s="32">
        <v>1</v>
      </c>
      <c r="K40" s="40">
        <v>603.3627793866001</v>
      </c>
      <c r="L40" s="41">
        <v>30448</v>
      </c>
      <c r="M40" s="41">
        <v>105282.91505645015</v>
      </c>
      <c r="N40" s="42">
        <v>0.76811594202898548</v>
      </c>
      <c r="O40" s="53">
        <v>3775</v>
      </c>
      <c r="P40" s="54">
        <v>29926</v>
      </c>
      <c r="Q40" s="55">
        <v>0.12614448974136203</v>
      </c>
      <c r="R40" s="62">
        <v>29211</v>
      </c>
      <c r="S40" s="63">
        <v>33782</v>
      </c>
      <c r="T40" s="64">
        <v>0.86469125569830085</v>
      </c>
      <c r="U40" s="71">
        <v>6409.7988600338294</v>
      </c>
      <c r="V40" s="75">
        <v>2722.3567540467807</v>
      </c>
      <c r="W40" s="72">
        <v>1</v>
      </c>
      <c r="X40" s="68"/>
    </row>
    <row r="41" spans="1:24" ht="25.5" x14ac:dyDescent="0.2">
      <c r="A41" s="31">
        <v>35</v>
      </c>
      <c r="B41" s="48" t="s">
        <v>66</v>
      </c>
      <c r="C41" s="32">
        <v>3</v>
      </c>
      <c r="D41" s="32">
        <v>1</v>
      </c>
      <c r="E41" s="32">
        <v>1</v>
      </c>
      <c r="F41" s="32">
        <v>1</v>
      </c>
      <c r="G41" s="32">
        <v>1</v>
      </c>
      <c r="H41" s="32">
        <v>1</v>
      </c>
      <c r="I41" s="32">
        <v>1</v>
      </c>
      <c r="J41" s="32">
        <v>1</v>
      </c>
      <c r="K41" s="40">
        <v>1187.4384470054201</v>
      </c>
      <c r="L41" s="41">
        <v>17544</v>
      </c>
      <c r="M41" s="41">
        <v>157280.69362717425</v>
      </c>
      <c r="N41" s="42">
        <v>0.84347826086956523</v>
      </c>
      <c r="O41" s="53">
        <v>4503</v>
      </c>
      <c r="P41" s="54">
        <v>17065</v>
      </c>
      <c r="Q41" s="55">
        <v>0.26387342513917372</v>
      </c>
      <c r="R41" s="62">
        <v>15835</v>
      </c>
      <c r="S41" s="63">
        <v>19544</v>
      </c>
      <c r="T41" s="64">
        <v>0.81022308636921814</v>
      </c>
      <c r="U41" s="71">
        <v>8284.627743713696</v>
      </c>
      <c r="V41" s="75">
        <v>2722.3567540467807</v>
      </c>
      <c r="W41" s="72">
        <v>1</v>
      </c>
      <c r="X41" s="68"/>
    </row>
    <row r="42" spans="1:24" ht="25.5" x14ac:dyDescent="0.2">
      <c r="A42" s="31">
        <v>36</v>
      </c>
      <c r="B42" s="48" t="s">
        <v>67</v>
      </c>
      <c r="C42" s="32">
        <v>3</v>
      </c>
      <c r="D42" s="32">
        <v>1</v>
      </c>
      <c r="E42" s="32">
        <v>1</v>
      </c>
      <c r="F42" s="32">
        <v>1</v>
      </c>
      <c r="G42" s="32">
        <v>1</v>
      </c>
      <c r="H42" s="32">
        <v>1</v>
      </c>
      <c r="I42" s="32">
        <v>1</v>
      </c>
      <c r="J42" s="32">
        <v>1</v>
      </c>
      <c r="K42" s="40">
        <v>2704.8605899227509</v>
      </c>
      <c r="L42" s="41">
        <v>2945</v>
      </c>
      <c r="M42" s="41">
        <v>146786.98013840092</v>
      </c>
      <c r="N42" s="42">
        <v>0.82898550724637687</v>
      </c>
      <c r="O42" s="53">
        <v>861</v>
      </c>
      <c r="P42" s="54">
        <v>2800</v>
      </c>
      <c r="Q42" s="55">
        <v>0.3075</v>
      </c>
      <c r="R42" s="62">
        <v>2475</v>
      </c>
      <c r="S42" s="63">
        <v>3867</v>
      </c>
      <c r="T42" s="64">
        <v>0.64003103180760279</v>
      </c>
      <c r="U42" s="71">
        <v>12739.785910876069</v>
      </c>
      <c r="V42" s="75">
        <v>2722.3567540467807</v>
      </c>
      <c r="W42" s="72">
        <v>1</v>
      </c>
      <c r="X42" s="68"/>
    </row>
    <row r="43" spans="1:24" ht="25.5" x14ac:dyDescent="0.2">
      <c r="A43" s="31">
        <v>37</v>
      </c>
      <c r="B43" s="48" t="s">
        <v>68</v>
      </c>
      <c r="C43" s="32">
        <v>1</v>
      </c>
      <c r="D43" s="32">
        <v>0</v>
      </c>
      <c r="E43" s="32">
        <v>0</v>
      </c>
      <c r="F43" s="32">
        <v>0</v>
      </c>
      <c r="G43" s="32">
        <v>0</v>
      </c>
      <c r="H43" s="32">
        <v>1</v>
      </c>
      <c r="I43" s="32">
        <v>1</v>
      </c>
      <c r="J43" s="32">
        <v>1</v>
      </c>
      <c r="K43" s="40">
        <v>-104.0633202140227</v>
      </c>
      <c r="L43" s="41">
        <v>3310</v>
      </c>
      <c r="M43" s="41">
        <v>-5987.0333197860364</v>
      </c>
      <c r="N43" s="42">
        <v>0.1855072463768116</v>
      </c>
      <c r="O43" s="53">
        <v>733</v>
      </c>
      <c r="P43" s="54">
        <v>3236</v>
      </c>
      <c r="Q43" s="55">
        <v>0.22651421508034611</v>
      </c>
      <c r="R43" s="62">
        <v>2990</v>
      </c>
      <c r="S43" s="63">
        <v>4105</v>
      </c>
      <c r="T43" s="64">
        <v>0.72838002436053595</v>
      </c>
      <c r="U43" s="71">
        <v>6196.7423280801759</v>
      </c>
      <c r="V43" s="75">
        <v>2722.3567540467807</v>
      </c>
      <c r="W43" s="72">
        <v>1</v>
      </c>
      <c r="X43" s="68"/>
    </row>
    <row r="44" spans="1:24" x14ac:dyDescent="0.2">
      <c r="A44" s="31">
        <v>38</v>
      </c>
      <c r="B44" s="48" t="s">
        <v>69</v>
      </c>
      <c r="C44" s="32">
        <v>3</v>
      </c>
      <c r="D44" s="32">
        <v>1</v>
      </c>
      <c r="E44" s="32">
        <v>1</v>
      </c>
      <c r="F44" s="32">
        <v>1</v>
      </c>
      <c r="G44" s="32">
        <v>1</v>
      </c>
      <c r="H44" s="32">
        <v>1</v>
      </c>
      <c r="I44" s="32">
        <v>1</v>
      </c>
      <c r="J44" s="32">
        <v>1</v>
      </c>
      <c r="K44" s="40">
        <v>8336.0852068159093</v>
      </c>
      <c r="L44" s="41">
        <v>22966</v>
      </c>
      <c r="M44" s="41">
        <v>1263295.1398894186</v>
      </c>
      <c r="N44" s="42">
        <v>1</v>
      </c>
      <c r="O44" s="53">
        <v>4696</v>
      </c>
      <c r="P44" s="54">
        <v>14602</v>
      </c>
      <c r="Q44" s="55">
        <v>0.32159978085193808</v>
      </c>
      <c r="R44" s="62">
        <v>12158</v>
      </c>
      <c r="S44" s="63">
        <v>17961</v>
      </c>
      <c r="T44" s="64">
        <v>0.67691108512889042</v>
      </c>
      <c r="U44" s="71">
        <v>20179.348635393424</v>
      </c>
      <c r="V44" s="75">
        <v>2722.3567540467807</v>
      </c>
      <c r="W44" s="72">
        <v>1</v>
      </c>
      <c r="X44" s="68"/>
    </row>
    <row r="45" spans="1:24" x14ac:dyDescent="0.2">
      <c r="A45" s="31">
        <v>39</v>
      </c>
      <c r="B45" s="48" t="s">
        <v>70</v>
      </c>
      <c r="C45" s="32">
        <v>3</v>
      </c>
      <c r="D45" s="32">
        <v>1</v>
      </c>
      <c r="E45" s="32">
        <v>0</v>
      </c>
      <c r="F45" s="32">
        <v>1</v>
      </c>
      <c r="G45" s="32">
        <v>1</v>
      </c>
      <c r="H45" s="32">
        <v>0</v>
      </c>
      <c r="I45" s="32">
        <v>1</v>
      </c>
      <c r="J45" s="32">
        <v>1</v>
      </c>
      <c r="K45" s="40">
        <v>1196.2986301868823</v>
      </c>
      <c r="L45" s="41">
        <v>12396</v>
      </c>
      <c r="M45" s="41">
        <v>133192.68971842481</v>
      </c>
      <c r="N45" s="42">
        <v>0.81159420289855078</v>
      </c>
      <c r="O45" s="53">
        <v>757</v>
      </c>
      <c r="P45" s="54">
        <v>11051</v>
      </c>
      <c r="Q45" s="55">
        <v>6.8500588182064975E-2</v>
      </c>
      <c r="R45" s="62">
        <v>10506</v>
      </c>
      <c r="S45" s="63">
        <v>19151</v>
      </c>
      <c r="T45" s="64">
        <v>0.54858754112056807</v>
      </c>
      <c r="U45" s="71">
        <v>13123.54644894925</v>
      </c>
      <c r="V45" s="75">
        <v>2722.3567540467807</v>
      </c>
      <c r="W45" s="72">
        <v>1</v>
      </c>
      <c r="X45" s="68"/>
    </row>
    <row r="46" spans="1:24" x14ac:dyDescent="0.2">
      <c r="A46" s="31">
        <v>40</v>
      </c>
      <c r="B46" s="48" t="s">
        <v>71</v>
      </c>
      <c r="C46" s="32">
        <v>3</v>
      </c>
      <c r="D46" s="32">
        <v>1</v>
      </c>
      <c r="E46" s="32">
        <v>1</v>
      </c>
      <c r="F46" s="32">
        <v>1</v>
      </c>
      <c r="G46" s="32">
        <v>1</v>
      </c>
      <c r="H46" s="32">
        <v>1</v>
      </c>
      <c r="I46" s="32">
        <v>1</v>
      </c>
      <c r="J46" s="32">
        <v>1</v>
      </c>
      <c r="K46" s="40">
        <v>4724.6419661774653</v>
      </c>
      <c r="L46" s="41">
        <v>15547</v>
      </c>
      <c r="M46" s="41">
        <v>589104.313210372</v>
      </c>
      <c r="N46" s="42">
        <v>0.99130434782608701</v>
      </c>
      <c r="O46" s="53">
        <v>3460</v>
      </c>
      <c r="P46" s="54">
        <v>15088</v>
      </c>
      <c r="Q46" s="55">
        <v>0.22932131495227995</v>
      </c>
      <c r="R46" s="62">
        <v>14285</v>
      </c>
      <c r="S46" s="63">
        <v>18135</v>
      </c>
      <c r="T46" s="64">
        <v>0.78770333609043286</v>
      </c>
      <c r="U46" s="71">
        <v>13125.736419168987</v>
      </c>
      <c r="V46" s="75">
        <v>2722.3567540467807</v>
      </c>
      <c r="W46" s="72">
        <v>1</v>
      </c>
      <c r="X46" s="68"/>
    </row>
    <row r="47" spans="1:24" x14ac:dyDescent="0.2">
      <c r="A47" s="31">
        <v>41</v>
      </c>
      <c r="B47" s="48" t="s">
        <v>72</v>
      </c>
      <c r="C47" s="32">
        <v>1</v>
      </c>
      <c r="D47" s="32">
        <v>0</v>
      </c>
      <c r="E47" s="32">
        <v>0</v>
      </c>
      <c r="F47" s="32">
        <v>0</v>
      </c>
      <c r="G47" s="32">
        <v>0</v>
      </c>
      <c r="H47" s="32">
        <v>0</v>
      </c>
      <c r="I47" s="32">
        <v>0</v>
      </c>
      <c r="J47" s="32">
        <v>1</v>
      </c>
      <c r="K47" s="40">
        <v>109.31716568196896</v>
      </c>
      <c r="L47" s="41">
        <v>16361</v>
      </c>
      <c r="M47" s="41">
        <v>13982.772293902366</v>
      </c>
      <c r="N47" s="42">
        <v>0.39420289855072466</v>
      </c>
      <c r="O47" s="53">
        <v>1049</v>
      </c>
      <c r="P47" s="54">
        <v>15879</v>
      </c>
      <c r="Q47" s="55">
        <v>6.6062094590339446E-2</v>
      </c>
      <c r="R47" s="62">
        <v>15044</v>
      </c>
      <c r="S47" s="63">
        <v>33275</v>
      </c>
      <c r="T47" s="64">
        <v>0.45211119459053345</v>
      </c>
      <c r="U47" s="71">
        <v>5150.7707461636555</v>
      </c>
      <c r="V47" s="75">
        <v>2722.3567540467807</v>
      </c>
      <c r="W47" s="72">
        <v>1</v>
      </c>
      <c r="X47" s="68"/>
    </row>
    <row r="48" spans="1:24" ht="25.5" x14ac:dyDescent="0.2">
      <c r="A48" s="31">
        <v>42</v>
      </c>
      <c r="B48" s="48" t="s">
        <v>73</v>
      </c>
      <c r="C48" s="32">
        <v>1</v>
      </c>
      <c r="D48" s="32">
        <v>0</v>
      </c>
      <c r="E48" s="32">
        <v>0</v>
      </c>
      <c r="F48" s="32">
        <v>0</v>
      </c>
      <c r="G48" s="32">
        <v>0</v>
      </c>
      <c r="H48" s="32">
        <v>1</v>
      </c>
      <c r="I48" s="32">
        <v>0</v>
      </c>
      <c r="J48" s="32">
        <v>1</v>
      </c>
      <c r="K48" s="40">
        <v>-87.198682195294609</v>
      </c>
      <c r="L48" s="41">
        <v>37536</v>
      </c>
      <c r="M48" s="41">
        <v>-16894.055510406819</v>
      </c>
      <c r="N48" s="42">
        <v>0.10434782608695653</v>
      </c>
      <c r="O48" s="53">
        <v>8398</v>
      </c>
      <c r="P48" s="54">
        <v>30968</v>
      </c>
      <c r="Q48" s="55">
        <v>0.27118315680702659</v>
      </c>
      <c r="R48" s="62">
        <v>23883</v>
      </c>
      <c r="S48" s="63">
        <v>55968</v>
      </c>
      <c r="T48" s="64">
        <v>0.42672598627787306</v>
      </c>
      <c r="U48" s="71">
        <v>5463.3470378790935</v>
      </c>
      <c r="V48" s="75">
        <v>2722.3567540467807</v>
      </c>
      <c r="W48" s="72">
        <v>1</v>
      </c>
      <c r="X48" s="68"/>
    </row>
    <row r="49" spans="1:24" ht="25.5" x14ac:dyDescent="0.2">
      <c r="A49" s="31">
        <v>43</v>
      </c>
      <c r="B49" s="48" t="s">
        <v>74</v>
      </c>
      <c r="C49" s="32">
        <v>1</v>
      </c>
      <c r="D49" s="32">
        <v>0</v>
      </c>
      <c r="E49" s="32">
        <v>0</v>
      </c>
      <c r="F49" s="32">
        <v>0</v>
      </c>
      <c r="G49" s="32">
        <v>0</v>
      </c>
      <c r="H49" s="32">
        <v>1</v>
      </c>
      <c r="I49" s="32">
        <v>0</v>
      </c>
      <c r="J49" s="32">
        <v>1</v>
      </c>
      <c r="K49" s="40">
        <v>-102.11152767745702</v>
      </c>
      <c r="L49" s="41">
        <v>990</v>
      </c>
      <c r="M49" s="41">
        <v>-3212.8642118486478</v>
      </c>
      <c r="N49" s="42">
        <v>0.21159420289855072</v>
      </c>
      <c r="O49" s="53">
        <v>370</v>
      </c>
      <c r="P49" s="54">
        <v>807</v>
      </c>
      <c r="Q49" s="55">
        <v>0.45848822800495664</v>
      </c>
      <c r="R49" s="62">
        <v>468</v>
      </c>
      <c r="S49" s="63">
        <v>1410</v>
      </c>
      <c r="T49" s="64">
        <v>0.33191489361702126</v>
      </c>
      <c r="U49" s="71">
        <v>9642.0870106580896</v>
      </c>
      <c r="V49" s="75">
        <v>2722.3567540467807</v>
      </c>
      <c r="W49" s="72">
        <v>1</v>
      </c>
      <c r="X49" s="68"/>
    </row>
    <row r="50" spans="1:24" ht="25.5" x14ac:dyDescent="0.2">
      <c r="A50" s="31">
        <v>44</v>
      </c>
      <c r="B50" s="48" t="s">
        <v>75</v>
      </c>
      <c r="C50" s="32">
        <v>0</v>
      </c>
      <c r="D50" s="32">
        <v>0</v>
      </c>
      <c r="E50" s="32">
        <v>0</v>
      </c>
      <c r="F50" s="32">
        <v>0</v>
      </c>
      <c r="G50" s="32">
        <v>0</v>
      </c>
      <c r="H50" s="32">
        <v>0</v>
      </c>
      <c r="I50" s="32">
        <v>0</v>
      </c>
      <c r="J50" s="32">
        <v>0</v>
      </c>
      <c r="K50" s="40">
        <v>-87.902341799029998</v>
      </c>
      <c r="L50" s="41">
        <v>105490</v>
      </c>
      <c r="M50" s="41">
        <v>-28549.998607251389</v>
      </c>
      <c r="N50" s="42">
        <v>5.7971014492753624E-2</v>
      </c>
      <c r="O50" s="53">
        <v>2611</v>
      </c>
      <c r="P50" s="54">
        <v>103073</v>
      </c>
      <c r="Q50" s="55">
        <v>2.533156112658019E-2</v>
      </c>
      <c r="R50" s="62">
        <v>101188</v>
      </c>
      <c r="S50" s="63">
        <v>383268</v>
      </c>
      <c r="T50" s="64">
        <v>0.26401369276850661</v>
      </c>
      <c r="U50" s="71">
        <v>2606.0114509812383</v>
      </c>
      <c r="V50" s="75">
        <v>2722.3567540467807</v>
      </c>
      <c r="W50" s="72">
        <v>0</v>
      </c>
      <c r="X50" s="68"/>
    </row>
    <row r="51" spans="1:24" ht="25.5" x14ac:dyDescent="0.2">
      <c r="A51" s="31">
        <v>45</v>
      </c>
      <c r="B51" s="48" t="s">
        <v>76</v>
      </c>
      <c r="C51" s="32">
        <v>0</v>
      </c>
      <c r="D51" s="32">
        <v>0</v>
      </c>
      <c r="E51" s="32">
        <v>0</v>
      </c>
      <c r="F51" s="32">
        <v>0</v>
      </c>
      <c r="G51" s="32">
        <v>0</v>
      </c>
      <c r="H51" s="32">
        <v>0</v>
      </c>
      <c r="I51" s="32">
        <v>0</v>
      </c>
      <c r="J51" s="32">
        <v>0</v>
      </c>
      <c r="K51" s="40">
        <v>-102.57446583949877</v>
      </c>
      <c r="L51" s="41">
        <v>105720</v>
      </c>
      <c r="M51" s="41">
        <v>-33351.689681147618</v>
      </c>
      <c r="N51" s="42">
        <v>3.4782608695652174E-2</v>
      </c>
      <c r="O51" s="53">
        <v>9508</v>
      </c>
      <c r="P51" s="54">
        <v>103517</v>
      </c>
      <c r="Q51" s="55">
        <v>9.1849647883922442E-2</v>
      </c>
      <c r="R51" s="62">
        <v>97967</v>
      </c>
      <c r="S51" s="63">
        <v>295995</v>
      </c>
      <c r="T51" s="64">
        <v>0.33097518539164511</v>
      </c>
      <c r="U51" s="71">
        <v>2703.261851812124</v>
      </c>
      <c r="V51" s="75">
        <v>2722.3567540467807</v>
      </c>
      <c r="W51" s="72">
        <v>0</v>
      </c>
      <c r="X51" s="68"/>
    </row>
    <row r="52" spans="1:24" ht="25.5" x14ac:dyDescent="0.2">
      <c r="A52" s="31">
        <v>46</v>
      </c>
      <c r="B52" s="48" t="s">
        <v>77</v>
      </c>
      <c r="C52" s="32">
        <v>1</v>
      </c>
      <c r="D52" s="32">
        <v>0</v>
      </c>
      <c r="E52" s="32">
        <v>0</v>
      </c>
      <c r="F52" s="32">
        <v>0</v>
      </c>
      <c r="G52" s="32">
        <v>0</v>
      </c>
      <c r="H52" s="32">
        <v>0</v>
      </c>
      <c r="I52" s="32">
        <v>1</v>
      </c>
      <c r="J52" s="32">
        <v>1</v>
      </c>
      <c r="K52" s="40">
        <v>0.81058664587743778</v>
      </c>
      <c r="L52" s="41">
        <v>26376</v>
      </c>
      <c r="M52" s="41">
        <v>131.64486142453202</v>
      </c>
      <c r="N52" s="42">
        <v>0.24347826086956523</v>
      </c>
      <c r="O52" s="53">
        <v>1436</v>
      </c>
      <c r="P52" s="54">
        <v>25293</v>
      </c>
      <c r="Q52" s="55">
        <v>5.6774601668445814E-2</v>
      </c>
      <c r="R52" s="62">
        <v>24423</v>
      </c>
      <c r="S52" s="63">
        <v>46537</v>
      </c>
      <c r="T52" s="64">
        <v>0.52480821711756231</v>
      </c>
      <c r="U52" s="71">
        <v>4644.0034117467794</v>
      </c>
      <c r="V52" s="75">
        <v>2722.3567540467807</v>
      </c>
      <c r="W52" s="72">
        <v>1</v>
      </c>
      <c r="X52" s="68"/>
    </row>
    <row r="53" spans="1:24" ht="25.5" x14ac:dyDescent="0.2">
      <c r="A53" s="31">
        <v>47</v>
      </c>
      <c r="B53" s="48" t="s">
        <v>78</v>
      </c>
      <c r="C53" s="32">
        <v>3</v>
      </c>
      <c r="D53" s="32">
        <v>1</v>
      </c>
      <c r="E53" s="32">
        <v>1</v>
      </c>
      <c r="F53" s="32">
        <v>0</v>
      </c>
      <c r="G53" s="32">
        <v>1</v>
      </c>
      <c r="H53" s="32">
        <v>1</v>
      </c>
      <c r="I53" s="32">
        <v>0</v>
      </c>
      <c r="J53" s="32">
        <v>1</v>
      </c>
      <c r="K53" s="40">
        <v>542.65191779187876</v>
      </c>
      <c r="L53" s="41">
        <v>49364</v>
      </c>
      <c r="M53" s="41">
        <v>120566.46122405054</v>
      </c>
      <c r="N53" s="42">
        <v>0.8</v>
      </c>
      <c r="O53" s="53">
        <v>6769</v>
      </c>
      <c r="P53" s="54">
        <v>41699</v>
      </c>
      <c r="Q53" s="55">
        <v>0.16233003189524928</v>
      </c>
      <c r="R53" s="62">
        <v>35894</v>
      </c>
      <c r="S53" s="63">
        <v>100570</v>
      </c>
      <c r="T53" s="64">
        <v>0.35690563786417423</v>
      </c>
      <c r="U53" s="71">
        <v>7696.8263783320299</v>
      </c>
      <c r="V53" s="75">
        <v>2722.3567540467807</v>
      </c>
      <c r="W53" s="72">
        <v>1</v>
      </c>
      <c r="X53" s="68"/>
    </row>
    <row r="54" spans="1:24" x14ac:dyDescent="0.2">
      <c r="A54" s="31">
        <v>48</v>
      </c>
      <c r="B54" s="48" t="s">
        <v>79</v>
      </c>
      <c r="C54" s="32">
        <v>3</v>
      </c>
      <c r="D54" s="32">
        <v>1</v>
      </c>
      <c r="E54" s="32">
        <v>0</v>
      </c>
      <c r="F54" s="32">
        <v>1</v>
      </c>
      <c r="G54" s="32">
        <v>1</v>
      </c>
      <c r="H54" s="32">
        <v>0</v>
      </c>
      <c r="I54" s="32">
        <v>1</v>
      </c>
      <c r="J54" s="32">
        <v>1</v>
      </c>
      <c r="K54" s="40">
        <v>875.88090362591265</v>
      </c>
      <c r="L54" s="41">
        <v>385057</v>
      </c>
      <c r="M54" s="41">
        <v>543510.03773061826</v>
      </c>
      <c r="N54" s="42">
        <v>0.9826086956521739</v>
      </c>
      <c r="O54" s="53">
        <v>11528</v>
      </c>
      <c r="P54" s="54">
        <v>376944</v>
      </c>
      <c r="Q54" s="55">
        <v>3.0582792138885352E-2</v>
      </c>
      <c r="R54" s="62">
        <v>376340</v>
      </c>
      <c r="S54" s="63">
        <v>410409</v>
      </c>
      <c r="T54" s="64">
        <v>0.91698768789183471</v>
      </c>
      <c r="U54" s="71">
        <v>5157.3561352770776</v>
      </c>
      <c r="V54" s="75">
        <v>2722.3567540467807</v>
      </c>
      <c r="W54" s="72">
        <v>1</v>
      </c>
      <c r="X54" s="68"/>
    </row>
    <row r="55" spans="1:24" x14ac:dyDescent="0.2">
      <c r="A55" s="31">
        <v>49</v>
      </c>
      <c r="B55" s="48" t="s">
        <v>80</v>
      </c>
      <c r="C55" s="32">
        <v>1</v>
      </c>
      <c r="D55" s="32">
        <v>0</v>
      </c>
      <c r="E55" s="32">
        <v>0</v>
      </c>
      <c r="F55" s="32">
        <v>0</v>
      </c>
      <c r="G55" s="32">
        <v>1</v>
      </c>
      <c r="H55" s="32">
        <v>0</v>
      </c>
      <c r="I55" s="32">
        <v>0</v>
      </c>
      <c r="J55" s="32">
        <v>1</v>
      </c>
      <c r="K55" s="40">
        <v>2532.545606580311</v>
      </c>
      <c r="L55" s="41">
        <v>3805</v>
      </c>
      <c r="M55" s="41">
        <v>156219.27052704521</v>
      </c>
      <c r="N55" s="42">
        <v>0.84057971014492749</v>
      </c>
      <c r="O55" s="53">
        <v>125</v>
      </c>
      <c r="P55" s="54">
        <v>1850</v>
      </c>
      <c r="Q55" s="55">
        <v>6.7567567567567571E-2</v>
      </c>
      <c r="R55" s="62">
        <v>1740</v>
      </c>
      <c r="S55" s="63">
        <v>4571</v>
      </c>
      <c r="T55" s="64">
        <v>0.38066068693940058</v>
      </c>
      <c r="U55" s="71">
        <v>18864.440072654153</v>
      </c>
      <c r="V55" s="75">
        <v>2722.3567540467807</v>
      </c>
      <c r="W55" s="72">
        <v>1</v>
      </c>
      <c r="X55" s="68"/>
    </row>
    <row r="56" spans="1:24" x14ac:dyDescent="0.2">
      <c r="A56" s="31">
        <v>50</v>
      </c>
      <c r="B56" s="48" t="s">
        <v>81</v>
      </c>
      <c r="C56" s="32">
        <v>3</v>
      </c>
      <c r="D56" s="32">
        <v>1</v>
      </c>
      <c r="E56" s="32">
        <v>0</v>
      </c>
      <c r="F56" s="32">
        <v>1</v>
      </c>
      <c r="G56" s="32">
        <v>1</v>
      </c>
      <c r="H56" s="32">
        <v>0</v>
      </c>
      <c r="I56" s="32">
        <v>1</v>
      </c>
      <c r="J56" s="32">
        <v>1</v>
      </c>
      <c r="K56" s="40">
        <v>1849.5274660781863</v>
      </c>
      <c r="L56" s="41">
        <v>66332</v>
      </c>
      <c r="M56" s="41">
        <v>476345.78991189116</v>
      </c>
      <c r="N56" s="42">
        <v>0.97101449275362317</v>
      </c>
      <c r="O56" s="53">
        <v>982</v>
      </c>
      <c r="P56" s="54">
        <v>57047</v>
      </c>
      <c r="Q56" s="55">
        <v>1.7213876277455433E-2</v>
      </c>
      <c r="R56" s="62">
        <v>56571</v>
      </c>
      <c r="S56" s="63">
        <v>87770</v>
      </c>
      <c r="T56" s="64">
        <v>0.64453685769625157</v>
      </c>
      <c r="U56" s="71">
        <v>7609.667802584494</v>
      </c>
      <c r="V56" s="75">
        <v>2722.3567540467807</v>
      </c>
      <c r="W56" s="72">
        <v>1</v>
      </c>
      <c r="X56" s="68"/>
    </row>
    <row r="57" spans="1:24" x14ac:dyDescent="0.2">
      <c r="A57" s="31">
        <v>51</v>
      </c>
      <c r="B57" s="48" t="s">
        <v>82</v>
      </c>
      <c r="C57" s="32">
        <v>1</v>
      </c>
      <c r="D57" s="32">
        <v>0</v>
      </c>
      <c r="E57" s="32">
        <v>0</v>
      </c>
      <c r="F57" s="32">
        <v>0</v>
      </c>
      <c r="G57" s="32">
        <v>0</v>
      </c>
      <c r="H57" s="32">
        <v>0</v>
      </c>
      <c r="I57" s="32">
        <v>1</v>
      </c>
      <c r="J57" s="32">
        <v>1</v>
      </c>
      <c r="K57" s="40">
        <v>-101.52975490449079</v>
      </c>
      <c r="L57" s="41">
        <v>292708</v>
      </c>
      <c r="M57" s="41">
        <v>-54930.13089701123</v>
      </c>
      <c r="N57" s="42">
        <v>1.7391304347826087E-2</v>
      </c>
      <c r="O57" s="53">
        <v>4289</v>
      </c>
      <c r="P57" s="54">
        <v>289892</v>
      </c>
      <c r="Q57" s="55">
        <v>1.4795165095966773E-2</v>
      </c>
      <c r="R57" s="62">
        <v>288788</v>
      </c>
      <c r="S57" s="63">
        <v>368924</v>
      </c>
      <c r="T57" s="64">
        <v>0.78278453014713056</v>
      </c>
      <c r="U57" s="71">
        <v>2789.885943064382</v>
      </c>
      <c r="V57" s="75">
        <v>2722.3567540467807</v>
      </c>
      <c r="W57" s="72">
        <v>1</v>
      </c>
      <c r="X57" s="68"/>
    </row>
    <row r="58" spans="1:24" x14ac:dyDescent="0.2">
      <c r="A58" s="31">
        <v>52</v>
      </c>
      <c r="B58" s="48" t="s">
        <v>83</v>
      </c>
      <c r="C58" s="32">
        <v>1</v>
      </c>
      <c r="D58" s="32">
        <v>0</v>
      </c>
      <c r="E58" s="32">
        <v>0</v>
      </c>
      <c r="F58" s="32">
        <v>0</v>
      </c>
      <c r="G58" s="32">
        <v>0</v>
      </c>
      <c r="H58" s="32">
        <v>0</v>
      </c>
      <c r="I58" s="32">
        <v>1</v>
      </c>
      <c r="J58" s="32">
        <v>1</v>
      </c>
      <c r="K58" s="40">
        <v>51.755158808095054</v>
      </c>
      <c r="L58" s="41">
        <v>70835</v>
      </c>
      <c r="M58" s="41">
        <v>13774.555545439369</v>
      </c>
      <c r="N58" s="42">
        <v>0.38840579710144929</v>
      </c>
      <c r="O58" s="53">
        <v>2677</v>
      </c>
      <c r="P58" s="54">
        <v>64166</v>
      </c>
      <c r="Q58" s="55">
        <v>4.171991397313219E-2</v>
      </c>
      <c r="R58" s="62">
        <v>63239</v>
      </c>
      <c r="S58" s="63">
        <v>88433</v>
      </c>
      <c r="T58" s="64">
        <v>0.715106351701288</v>
      </c>
      <c r="U58" s="71">
        <v>4937.2109797837247</v>
      </c>
      <c r="V58" s="75">
        <v>2722.3567540467807</v>
      </c>
      <c r="W58" s="72">
        <v>1</v>
      </c>
      <c r="X58" s="68"/>
    </row>
    <row r="59" spans="1:24" x14ac:dyDescent="0.2">
      <c r="A59" s="31">
        <v>53</v>
      </c>
      <c r="B59" s="48" t="s">
        <v>84</v>
      </c>
      <c r="C59" s="32">
        <v>1</v>
      </c>
      <c r="D59" s="32">
        <v>0</v>
      </c>
      <c r="E59" s="32">
        <v>0</v>
      </c>
      <c r="F59" s="32">
        <v>0</v>
      </c>
      <c r="G59" s="32">
        <v>0</v>
      </c>
      <c r="H59" s="32">
        <v>0</v>
      </c>
      <c r="I59" s="32">
        <v>1</v>
      </c>
      <c r="J59" s="32">
        <v>1</v>
      </c>
      <c r="K59" s="40">
        <v>145.54933105177753</v>
      </c>
      <c r="L59" s="41">
        <v>2990</v>
      </c>
      <c r="M59" s="41">
        <v>7958.7673185716139</v>
      </c>
      <c r="N59" s="42">
        <v>0.31304347826086959</v>
      </c>
      <c r="O59" s="53">
        <v>13</v>
      </c>
      <c r="P59" s="54">
        <v>2577</v>
      </c>
      <c r="Q59" s="55">
        <v>5.0446255335661622E-3</v>
      </c>
      <c r="R59" s="62">
        <v>2569</v>
      </c>
      <c r="S59" s="63">
        <v>4119</v>
      </c>
      <c r="T59" s="64">
        <v>0.62369507161932503</v>
      </c>
      <c r="U59" s="71">
        <v>4510.3134044070102</v>
      </c>
      <c r="V59" s="75">
        <v>2722.3567540467807</v>
      </c>
      <c r="W59" s="72">
        <v>1</v>
      </c>
      <c r="X59" s="68"/>
    </row>
    <row r="60" spans="1:24" x14ac:dyDescent="0.2">
      <c r="A60" s="31">
        <v>54</v>
      </c>
      <c r="B60" s="48" t="s">
        <v>85</v>
      </c>
      <c r="C60" s="32">
        <v>1</v>
      </c>
      <c r="D60" s="32">
        <v>0</v>
      </c>
      <c r="E60" s="32">
        <v>0</v>
      </c>
      <c r="F60" s="32">
        <v>0</v>
      </c>
      <c r="G60" s="32">
        <v>0</v>
      </c>
      <c r="H60" s="32">
        <v>0</v>
      </c>
      <c r="I60" s="32">
        <v>1</v>
      </c>
      <c r="J60" s="32">
        <v>1</v>
      </c>
      <c r="K60" s="40">
        <v>117.90958670345239</v>
      </c>
      <c r="L60" s="41">
        <v>178181</v>
      </c>
      <c r="M60" s="41">
        <v>49771.394964339459</v>
      </c>
      <c r="N60" s="42">
        <v>0.62608695652173918</v>
      </c>
      <c r="O60" s="53">
        <v>316</v>
      </c>
      <c r="P60" s="54">
        <v>160081</v>
      </c>
      <c r="Q60" s="55">
        <v>1.9740006621647792E-3</v>
      </c>
      <c r="R60" s="62">
        <v>159935</v>
      </c>
      <c r="S60" s="63">
        <v>222374</v>
      </c>
      <c r="T60" s="64">
        <v>0.71921627528398102</v>
      </c>
      <c r="U60" s="71">
        <v>3842.8584131850134</v>
      </c>
      <c r="V60" s="75">
        <v>2722.3567540467807</v>
      </c>
      <c r="W60" s="72">
        <v>1</v>
      </c>
      <c r="X60" s="68"/>
    </row>
    <row r="61" spans="1:24" x14ac:dyDescent="0.2">
      <c r="A61" s="31">
        <v>55</v>
      </c>
      <c r="B61" s="48" t="s">
        <v>86</v>
      </c>
      <c r="C61" s="32">
        <v>1</v>
      </c>
      <c r="D61" s="32">
        <v>0</v>
      </c>
      <c r="E61" s="32">
        <v>0</v>
      </c>
      <c r="F61" s="32">
        <v>0</v>
      </c>
      <c r="G61" s="32">
        <v>0</v>
      </c>
      <c r="H61" s="32">
        <v>0</v>
      </c>
      <c r="I61" s="32">
        <v>0</v>
      </c>
      <c r="J61" s="32">
        <v>1</v>
      </c>
      <c r="K61" s="40">
        <v>885.56493011602026</v>
      </c>
      <c r="L61" s="41">
        <v>4066</v>
      </c>
      <c r="M61" s="41">
        <v>56468.21980552742</v>
      </c>
      <c r="N61" s="42">
        <v>0.64927536231884053</v>
      </c>
      <c r="O61" s="53">
        <v>182</v>
      </c>
      <c r="P61" s="54">
        <v>2953</v>
      </c>
      <c r="Q61" s="55">
        <v>6.1632238401625468E-2</v>
      </c>
      <c r="R61" s="62">
        <v>2788</v>
      </c>
      <c r="S61" s="63">
        <v>8279</v>
      </c>
      <c r="T61" s="64">
        <v>0.33675564681724846</v>
      </c>
      <c r="U61" s="71">
        <v>8901.6537154085927</v>
      </c>
      <c r="V61" s="75">
        <v>2722.3567540467807</v>
      </c>
      <c r="W61" s="72">
        <v>1</v>
      </c>
      <c r="X61" s="68"/>
    </row>
    <row r="62" spans="1:24" x14ac:dyDescent="0.2">
      <c r="A62" s="31">
        <v>56</v>
      </c>
      <c r="B62" s="48" t="s">
        <v>87</v>
      </c>
      <c r="C62" s="32">
        <v>0</v>
      </c>
      <c r="D62" s="32">
        <v>0</v>
      </c>
      <c r="E62" s="32">
        <v>0</v>
      </c>
      <c r="F62" s="32">
        <v>0</v>
      </c>
      <c r="G62" s="32">
        <v>0</v>
      </c>
      <c r="H62" s="32">
        <v>0</v>
      </c>
      <c r="I62" s="32">
        <v>0</v>
      </c>
      <c r="J62" s="32">
        <v>0</v>
      </c>
      <c r="K62" s="40">
        <v>-122.02931191731503</v>
      </c>
      <c r="L62" s="41">
        <v>19166</v>
      </c>
      <c r="M62" s="41">
        <v>-16893.899424519434</v>
      </c>
      <c r="N62" s="42">
        <v>0.1072463768115942</v>
      </c>
      <c r="O62" s="53">
        <v>46</v>
      </c>
      <c r="P62" s="54">
        <v>19065</v>
      </c>
      <c r="Q62" s="55">
        <v>2.4127983215316024E-3</v>
      </c>
      <c r="R62" s="62">
        <v>19038</v>
      </c>
      <c r="S62" s="63">
        <v>46919</v>
      </c>
      <c r="T62" s="64">
        <v>0.4057631236812379</v>
      </c>
      <c r="U62" s="71">
        <v>1870.3638442721524</v>
      </c>
      <c r="V62" s="75">
        <v>2722.3567540467807</v>
      </c>
      <c r="W62" s="72">
        <v>0</v>
      </c>
      <c r="X62" s="68"/>
    </row>
    <row r="63" spans="1:24" x14ac:dyDescent="0.2">
      <c r="A63" s="31">
        <v>57</v>
      </c>
      <c r="B63" s="48" t="s">
        <v>88</v>
      </c>
      <c r="C63" s="32">
        <v>1</v>
      </c>
      <c r="D63" s="32">
        <v>0</v>
      </c>
      <c r="E63" s="32">
        <v>0</v>
      </c>
      <c r="F63" s="32">
        <v>0</v>
      </c>
      <c r="G63" s="32">
        <v>0</v>
      </c>
      <c r="H63" s="32">
        <v>0</v>
      </c>
      <c r="I63" s="32">
        <v>1</v>
      </c>
      <c r="J63" s="32">
        <v>1</v>
      </c>
      <c r="K63" s="40">
        <v>175.19733722512856</v>
      </c>
      <c r="L63" s="41">
        <v>3160</v>
      </c>
      <c r="M63" s="41">
        <v>9848.5216163468067</v>
      </c>
      <c r="N63" s="42">
        <v>0.35072463768115941</v>
      </c>
      <c r="O63" s="53"/>
      <c r="P63" s="54">
        <v>3140</v>
      </c>
      <c r="Q63" s="55"/>
      <c r="R63" s="62">
        <v>3140</v>
      </c>
      <c r="S63" s="63">
        <v>4778</v>
      </c>
      <c r="T63" s="64">
        <v>0.65717873587275011</v>
      </c>
      <c r="U63" s="71">
        <v>4503.2834168512336</v>
      </c>
      <c r="V63" s="75">
        <v>2722.3567540467807</v>
      </c>
      <c r="W63" s="72">
        <v>1</v>
      </c>
      <c r="X63" s="68"/>
    </row>
    <row r="64" spans="1:24" x14ac:dyDescent="0.2">
      <c r="A64" s="31">
        <v>58</v>
      </c>
      <c r="B64" s="48" t="s">
        <v>89</v>
      </c>
      <c r="C64" s="32">
        <v>1</v>
      </c>
      <c r="D64" s="32">
        <v>0</v>
      </c>
      <c r="E64" s="32">
        <v>0</v>
      </c>
      <c r="F64" s="32">
        <v>0</v>
      </c>
      <c r="G64" s="32">
        <v>0</v>
      </c>
      <c r="H64" s="32">
        <v>0</v>
      </c>
      <c r="I64" s="32">
        <v>1</v>
      </c>
      <c r="J64" s="32">
        <v>1</v>
      </c>
      <c r="K64" s="40">
        <v>146.31899269506658</v>
      </c>
      <c r="L64" s="41">
        <v>275026</v>
      </c>
      <c r="M64" s="41">
        <v>76733.954263060208</v>
      </c>
      <c r="N64" s="42">
        <v>0.70724637681159419</v>
      </c>
      <c r="O64" s="53">
        <v>725</v>
      </c>
      <c r="P64" s="54">
        <v>245737</v>
      </c>
      <c r="Q64" s="55">
        <v>2.950308663327053E-3</v>
      </c>
      <c r="R64" s="62">
        <v>245457</v>
      </c>
      <c r="S64" s="63">
        <v>361237</v>
      </c>
      <c r="T64" s="64">
        <v>0.6794901961869908</v>
      </c>
      <c r="U64" s="71">
        <v>4190.2246553641589</v>
      </c>
      <c r="V64" s="75">
        <v>2722.3567540467807</v>
      </c>
      <c r="W64" s="72">
        <v>1</v>
      </c>
      <c r="X64" s="68"/>
    </row>
    <row r="65" spans="1:24" ht="25.5" x14ac:dyDescent="0.2">
      <c r="A65" s="31">
        <v>59</v>
      </c>
      <c r="B65" s="48" t="s">
        <v>90</v>
      </c>
      <c r="C65" s="32">
        <v>1</v>
      </c>
      <c r="D65" s="32">
        <v>0</v>
      </c>
      <c r="E65" s="32">
        <v>0</v>
      </c>
      <c r="F65" s="32">
        <v>0</v>
      </c>
      <c r="G65" s="32">
        <v>0</v>
      </c>
      <c r="H65" s="32">
        <v>0</v>
      </c>
      <c r="I65" s="32">
        <v>0</v>
      </c>
      <c r="J65" s="32">
        <v>1</v>
      </c>
      <c r="K65" s="40">
        <v>467.97445661815595</v>
      </c>
      <c r="L65" s="41">
        <v>28145</v>
      </c>
      <c r="M65" s="41">
        <v>78509.601901069764</v>
      </c>
      <c r="N65" s="42">
        <v>0.71594202898550729</v>
      </c>
      <c r="O65" s="53">
        <v>127</v>
      </c>
      <c r="P65" s="54">
        <v>23851</v>
      </c>
      <c r="Q65" s="55">
        <v>5.3247243302167622E-3</v>
      </c>
      <c r="R65" s="62">
        <v>23754</v>
      </c>
      <c r="S65" s="63">
        <v>48653</v>
      </c>
      <c r="T65" s="64">
        <v>0.48823299693749617</v>
      </c>
      <c r="U65" s="71">
        <v>7135.8639197916118</v>
      </c>
      <c r="V65" s="75">
        <v>2722.3567540467807</v>
      </c>
      <c r="W65" s="72">
        <v>1</v>
      </c>
      <c r="X65" s="68"/>
    </row>
    <row r="66" spans="1:24" ht="25.5" x14ac:dyDescent="0.2">
      <c r="A66" s="31">
        <v>60</v>
      </c>
      <c r="B66" s="48" t="s">
        <v>91</v>
      </c>
      <c r="C66" s="32">
        <v>1</v>
      </c>
      <c r="D66" s="32">
        <v>0</v>
      </c>
      <c r="E66" s="32">
        <v>0</v>
      </c>
      <c r="F66" s="32">
        <v>0</v>
      </c>
      <c r="G66" s="32">
        <v>0</v>
      </c>
      <c r="H66" s="32">
        <v>0</v>
      </c>
      <c r="I66" s="32">
        <v>1</v>
      </c>
      <c r="J66" s="32">
        <v>1</v>
      </c>
      <c r="K66" s="40">
        <v>-7.9333769514625496</v>
      </c>
      <c r="L66" s="41">
        <v>10733</v>
      </c>
      <c r="M66" s="41">
        <v>-821.8993837100453</v>
      </c>
      <c r="N66" s="42">
        <v>0.24057971014492754</v>
      </c>
      <c r="O66" s="53">
        <v>183</v>
      </c>
      <c r="P66" s="54">
        <v>10020</v>
      </c>
      <c r="Q66" s="55">
        <v>1.8263473053892216E-2</v>
      </c>
      <c r="R66" s="62">
        <v>9891</v>
      </c>
      <c r="S66" s="63">
        <v>15668</v>
      </c>
      <c r="T66" s="64">
        <v>0.63128669900434009</v>
      </c>
      <c r="U66" s="71">
        <v>3218.6533398328415</v>
      </c>
      <c r="V66" s="75">
        <v>2722.3567540467807</v>
      </c>
      <c r="W66" s="72">
        <v>1</v>
      </c>
      <c r="X66" s="68"/>
    </row>
    <row r="67" spans="1:24" x14ac:dyDescent="0.2">
      <c r="A67" s="31">
        <v>61</v>
      </c>
      <c r="B67" s="48" t="s">
        <v>92</v>
      </c>
      <c r="C67" s="32">
        <v>1</v>
      </c>
      <c r="D67" s="32">
        <v>0</v>
      </c>
      <c r="E67" s="32">
        <v>0</v>
      </c>
      <c r="F67" s="32">
        <v>0</v>
      </c>
      <c r="G67" s="32">
        <v>0</v>
      </c>
      <c r="H67" s="32">
        <v>0</v>
      </c>
      <c r="I67" s="32">
        <v>1</v>
      </c>
      <c r="J67" s="32">
        <v>1</v>
      </c>
      <c r="K67" s="40">
        <v>-165.32977932474992</v>
      </c>
      <c r="L67" s="41">
        <v>672061</v>
      </c>
      <c r="M67" s="41">
        <v>-135536.2398626552</v>
      </c>
      <c r="N67" s="42">
        <v>5.7971014492753624E-3</v>
      </c>
      <c r="O67" s="53">
        <v>241</v>
      </c>
      <c r="P67" s="54">
        <v>645717</v>
      </c>
      <c r="Q67" s="55">
        <v>3.7322851961462994E-4</v>
      </c>
      <c r="R67" s="62">
        <v>645633</v>
      </c>
      <c r="S67" s="63">
        <v>798102</v>
      </c>
      <c r="T67" s="64">
        <v>0.80896050880714498</v>
      </c>
      <c r="U67" s="71">
        <v>3652.0851029947048</v>
      </c>
      <c r="V67" s="75">
        <v>2722.3567540467807</v>
      </c>
      <c r="W67" s="72">
        <v>1</v>
      </c>
      <c r="X67" s="68"/>
    </row>
    <row r="68" spans="1:24" x14ac:dyDescent="0.2">
      <c r="A68" s="31">
        <v>62</v>
      </c>
      <c r="B68" s="48" t="s">
        <v>93</v>
      </c>
      <c r="C68" s="32">
        <v>1</v>
      </c>
      <c r="D68" s="32">
        <v>0</v>
      </c>
      <c r="E68" s="32">
        <v>0</v>
      </c>
      <c r="F68" s="32">
        <v>0</v>
      </c>
      <c r="G68" s="32">
        <v>0</v>
      </c>
      <c r="H68" s="32">
        <v>0</v>
      </c>
      <c r="I68" s="32">
        <v>1</v>
      </c>
      <c r="J68" s="32">
        <v>1</v>
      </c>
      <c r="K68" s="40">
        <v>38.469068485531601</v>
      </c>
      <c r="L68" s="41">
        <v>231802</v>
      </c>
      <c r="M68" s="41">
        <v>18521.248534749491</v>
      </c>
      <c r="N68" s="42">
        <v>0.42028985507246375</v>
      </c>
      <c r="O68" s="53">
        <v>417</v>
      </c>
      <c r="P68" s="54">
        <v>216631</v>
      </c>
      <c r="Q68" s="55">
        <v>1.9249322580794069E-3</v>
      </c>
      <c r="R68" s="62">
        <v>216404</v>
      </c>
      <c r="S68" s="63">
        <v>299008</v>
      </c>
      <c r="T68" s="64">
        <v>0.7237398330479452</v>
      </c>
      <c r="U68" s="71">
        <v>4829.9337108490772</v>
      </c>
      <c r="V68" s="75">
        <v>2722.3567540467807</v>
      </c>
      <c r="W68" s="72">
        <v>1</v>
      </c>
      <c r="X68" s="68"/>
    </row>
    <row r="69" spans="1:24" x14ac:dyDescent="0.2">
      <c r="A69" s="31">
        <v>63</v>
      </c>
      <c r="B69" s="48" t="s">
        <v>94</v>
      </c>
      <c r="C69" s="32">
        <v>3</v>
      </c>
      <c r="D69" s="32">
        <v>1</v>
      </c>
      <c r="E69" s="32">
        <v>0</v>
      </c>
      <c r="F69" s="32">
        <v>1</v>
      </c>
      <c r="G69" s="32">
        <v>1</v>
      </c>
      <c r="H69" s="32">
        <v>0</v>
      </c>
      <c r="I69" s="32">
        <v>1</v>
      </c>
      <c r="J69" s="32">
        <v>1</v>
      </c>
      <c r="K69" s="40">
        <v>2844.1039219757486</v>
      </c>
      <c r="L69" s="41">
        <v>9425</v>
      </c>
      <c r="M69" s="41">
        <v>276112.54606872646</v>
      </c>
      <c r="N69" s="42">
        <v>0.91594202898550725</v>
      </c>
      <c r="O69" s="53">
        <v>274</v>
      </c>
      <c r="P69" s="54">
        <v>7817</v>
      </c>
      <c r="Q69" s="55">
        <v>3.5051810157349365E-2</v>
      </c>
      <c r="R69" s="62">
        <v>7742</v>
      </c>
      <c r="S69" s="63">
        <v>10631</v>
      </c>
      <c r="T69" s="64">
        <v>0.72824757783839711</v>
      </c>
      <c r="U69" s="71">
        <v>8997.2949178306299</v>
      </c>
      <c r="V69" s="75">
        <v>2722.3567540467807</v>
      </c>
      <c r="W69" s="72">
        <v>1</v>
      </c>
      <c r="X69" s="68"/>
    </row>
    <row r="70" spans="1:24" x14ac:dyDescent="0.2">
      <c r="A70" s="31">
        <v>64</v>
      </c>
      <c r="B70" s="48" t="s">
        <v>95</v>
      </c>
      <c r="C70" s="32">
        <v>3</v>
      </c>
      <c r="D70" s="32">
        <v>1</v>
      </c>
      <c r="E70" s="32">
        <v>0</v>
      </c>
      <c r="F70" s="32">
        <v>1</v>
      </c>
      <c r="G70" s="32">
        <v>1</v>
      </c>
      <c r="H70" s="32">
        <v>0</v>
      </c>
      <c r="I70" s="32">
        <v>1</v>
      </c>
      <c r="J70" s="32">
        <v>1</v>
      </c>
      <c r="K70" s="40">
        <v>1344.2855535362035</v>
      </c>
      <c r="L70" s="41">
        <v>6558</v>
      </c>
      <c r="M70" s="41">
        <v>108862.23281316512</v>
      </c>
      <c r="N70" s="42">
        <v>0.77391304347826084</v>
      </c>
      <c r="O70" s="53">
        <v>191</v>
      </c>
      <c r="P70" s="54">
        <v>6209</v>
      </c>
      <c r="Q70" s="55">
        <v>3.07617973908842E-2</v>
      </c>
      <c r="R70" s="62">
        <v>6054</v>
      </c>
      <c r="S70" s="63">
        <v>8845</v>
      </c>
      <c r="T70" s="64">
        <v>0.68445449406444314</v>
      </c>
      <c r="U70" s="71">
        <v>7389.0309326222232</v>
      </c>
      <c r="V70" s="75">
        <v>2722.3567540467807</v>
      </c>
      <c r="W70" s="72">
        <v>1</v>
      </c>
      <c r="X70" s="68"/>
    </row>
    <row r="71" spans="1:24" x14ac:dyDescent="0.2">
      <c r="A71" s="31">
        <v>65</v>
      </c>
      <c r="B71" s="48" t="s">
        <v>96</v>
      </c>
      <c r="C71" s="32">
        <v>1</v>
      </c>
      <c r="D71" s="32">
        <v>0</v>
      </c>
      <c r="E71" s="32">
        <v>0</v>
      </c>
      <c r="F71" s="32">
        <v>0</v>
      </c>
      <c r="G71" s="32">
        <v>0</v>
      </c>
      <c r="H71" s="32">
        <v>0</v>
      </c>
      <c r="I71" s="32">
        <v>1</v>
      </c>
      <c r="J71" s="32">
        <v>1</v>
      </c>
      <c r="K71" s="40">
        <v>130.37649593977628</v>
      </c>
      <c r="L71" s="41">
        <v>4758</v>
      </c>
      <c r="M71" s="41">
        <v>8993.1435015703573</v>
      </c>
      <c r="N71" s="42">
        <v>0.33043478260869563</v>
      </c>
      <c r="O71" s="53">
        <v>239</v>
      </c>
      <c r="P71" s="54">
        <v>4354</v>
      </c>
      <c r="Q71" s="55">
        <v>5.4892053284336245E-2</v>
      </c>
      <c r="R71" s="62">
        <v>4175</v>
      </c>
      <c r="S71" s="63">
        <v>7147</v>
      </c>
      <c r="T71" s="64">
        <v>0.58416118651182314</v>
      </c>
      <c r="U71" s="71">
        <v>5281.3282657896871</v>
      </c>
      <c r="V71" s="75">
        <v>2722.3567540467807</v>
      </c>
      <c r="W71" s="72">
        <v>1</v>
      </c>
      <c r="X71" s="68"/>
    </row>
    <row r="72" spans="1:24" x14ac:dyDescent="0.2">
      <c r="A72" s="31">
        <v>66</v>
      </c>
      <c r="B72" s="48" t="s">
        <v>97</v>
      </c>
      <c r="C72" s="32">
        <v>1</v>
      </c>
      <c r="D72" s="32">
        <v>0</v>
      </c>
      <c r="E72" s="32">
        <v>0</v>
      </c>
      <c r="F72" s="32">
        <v>0</v>
      </c>
      <c r="G72" s="32">
        <v>0</v>
      </c>
      <c r="H72" s="32">
        <v>0</v>
      </c>
      <c r="I72" s="32">
        <v>1</v>
      </c>
      <c r="J72" s="32">
        <v>1</v>
      </c>
      <c r="K72" s="40">
        <v>240.68113025259225</v>
      </c>
      <c r="L72" s="41">
        <v>11014</v>
      </c>
      <c r="M72" s="41">
        <v>25258.908423499885</v>
      </c>
      <c r="N72" s="42">
        <v>0.46956521739130436</v>
      </c>
      <c r="O72" s="53">
        <v>326</v>
      </c>
      <c r="P72" s="54">
        <v>10216</v>
      </c>
      <c r="Q72" s="55">
        <v>3.1910728269381364E-2</v>
      </c>
      <c r="R72" s="62">
        <v>9920</v>
      </c>
      <c r="S72" s="63">
        <v>13921</v>
      </c>
      <c r="T72" s="64">
        <v>0.71259248617197035</v>
      </c>
      <c r="U72" s="71">
        <v>6502.6083933797872</v>
      </c>
      <c r="V72" s="75">
        <v>2722.3567540467807</v>
      </c>
      <c r="W72" s="72">
        <v>1</v>
      </c>
      <c r="X72" s="68"/>
    </row>
    <row r="73" spans="1:24" x14ac:dyDescent="0.2">
      <c r="A73" s="31">
        <v>67</v>
      </c>
      <c r="B73" s="48" t="s">
        <v>98</v>
      </c>
      <c r="C73" s="32">
        <v>3</v>
      </c>
      <c r="D73" s="32">
        <v>1</v>
      </c>
      <c r="E73" s="32">
        <v>1</v>
      </c>
      <c r="F73" s="32">
        <v>1</v>
      </c>
      <c r="G73" s="32">
        <v>1</v>
      </c>
      <c r="H73" s="32">
        <v>1</v>
      </c>
      <c r="I73" s="32">
        <v>1</v>
      </c>
      <c r="J73" s="32">
        <v>1</v>
      </c>
      <c r="K73" s="40">
        <v>751.7270784458575</v>
      </c>
      <c r="L73" s="41">
        <v>21433</v>
      </c>
      <c r="M73" s="41">
        <v>110052.9469793817</v>
      </c>
      <c r="N73" s="42">
        <v>0.77971014492753621</v>
      </c>
      <c r="O73" s="53">
        <v>2384</v>
      </c>
      <c r="P73" s="54">
        <v>18035</v>
      </c>
      <c r="Q73" s="55">
        <v>0.13218741336290546</v>
      </c>
      <c r="R73" s="62">
        <v>17199</v>
      </c>
      <c r="S73" s="63">
        <v>22090</v>
      </c>
      <c r="T73" s="64">
        <v>0.77858759619737439</v>
      </c>
      <c r="U73" s="71">
        <v>8002.6565745161788</v>
      </c>
      <c r="V73" s="75">
        <v>2722.3567540467807</v>
      </c>
      <c r="W73" s="72">
        <v>1</v>
      </c>
      <c r="X73" s="68"/>
    </row>
    <row r="74" spans="1:24" x14ac:dyDescent="0.2">
      <c r="A74" s="31">
        <v>68</v>
      </c>
      <c r="B74" s="48" t="s">
        <v>99</v>
      </c>
      <c r="C74" s="32">
        <v>1</v>
      </c>
      <c r="D74" s="32">
        <v>0</v>
      </c>
      <c r="E74" s="32">
        <v>0</v>
      </c>
      <c r="F74" s="32">
        <v>0</v>
      </c>
      <c r="G74" s="32">
        <v>0</v>
      </c>
      <c r="H74" s="32">
        <v>1</v>
      </c>
      <c r="I74" s="32">
        <v>1</v>
      </c>
      <c r="J74" s="32">
        <v>1</v>
      </c>
      <c r="K74" s="40">
        <v>738.68395477458068</v>
      </c>
      <c r="L74" s="41">
        <v>2667</v>
      </c>
      <c r="M74" s="41">
        <v>38147.859417082022</v>
      </c>
      <c r="N74" s="42">
        <v>0.56231884057971016</v>
      </c>
      <c r="O74" s="53">
        <v>224</v>
      </c>
      <c r="P74" s="54">
        <v>1344</v>
      </c>
      <c r="Q74" s="55">
        <v>0.16666666666666666</v>
      </c>
      <c r="R74" s="62">
        <v>1150</v>
      </c>
      <c r="S74" s="63">
        <v>1818</v>
      </c>
      <c r="T74" s="64">
        <v>0.63256325632563259</v>
      </c>
      <c r="U74" s="71">
        <v>18666.887385204773</v>
      </c>
      <c r="V74" s="75">
        <v>2722.3567540467807</v>
      </c>
      <c r="W74" s="72">
        <v>1</v>
      </c>
      <c r="X74" s="68"/>
    </row>
    <row r="75" spans="1:24" x14ac:dyDescent="0.2">
      <c r="A75" s="31">
        <v>69</v>
      </c>
      <c r="B75" s="48" t="s">
        <v>100</v>
      </c>
      <c r="C75" s="32">
        <v>1</v>
      </c>
      <c r="D75" s="32">
        <v>0</v>
      </c>
      <c r="E75" s="32">
        <v>0</v>
      </c>
      <c r="F75" s="32">
        <v>0</v>
      </c>
      <c r="G75" s="32">
        <v>0</v>
      </c>
      <c r="H75" s="32">
        <v>0</v>
      </c>
      <c r="I75" s="32">
        <v>1</v>
      </c>
      <c r="J75" s="32">
        <v>1</v>
      </c>
      <c r="K75" s="40">
        <v>-226.4908630980388</v>
      </c>
      <c r="L75" s="41">
        <v>162781</v>
      </c>
      <c r="M75" s="41">
        <v>-91380.29228219924</v>
      </c>
      <c r="N75" s="42">
        <v>8.6956521739130436E-3</v>
      </c>
      <c r="O75" s="53">
        <v>540</v>
      </c>
      <c r="P75" s="54">
        <v>156158</v>
      </c>
      <c r="Q75" s="55">
        <v>3.4580360916507641E-3</v>
      </c>
      <c r="R75" s="62">
        <v>155831</v>
      </c>
      <c r="S75" s="63">
        <v>218131</v>
      </c>
      <c r="T75" s="64">
        <v>0.71439181042584499</v>
      </c>
      <c r="U75" s="71">
        <v>4052.18707613577</v>
      </c>
      <c r="V75" s="75">
        <v>2722.3567540467807</v>
      </c>
      <c r="W75" s="72">
        <v>1</v>
      </c>
      <c r="X75" s="68"/>
    </row>
    <row r="76" spans="1:24" x14ac:dyDescent="0.2">
      <c r="A76" s="31">
        <v>70</v>
      </c>
      <c r="B76" s="48" t="s">
        <v>101</v>
      </c>
      <c r="C76" s="32">
        <v>1</v>
      </c>
      <c r="D76" s="32">
        <v>0</v>
      </c>
      <c r="E76" s="32">
        <v>0</v>
      </c>
      <c r="F76" s="32">
        <v>0</v>
      </c>
      <c r="G76" s="32">
        <v>0</v>
      </c>
      <c r="H76" s="32">
        <v>1</v>
      </c>
      <c r="I76" s="32">
        <v>0</v>
      </c>
      <c r="J76" s="32">
        <v>1</v>
      </c>
      <c r="K76" s="40">
        <v>1057.0764229520748</v>
      </c>
      <c r="L76" s="41">
        <v>3051</v>
      </c>
      <c r="M76" s="41">
        <v>58388.523107246685</v>
      </c>
      <c r="N76" s="42">
        <v>0.65217391304347827</v>
      </c>
      <c r="O76" s="53">
        <v>425</v>
      </c>
      <c r="P76" s="54">
        <v>768</v>
      </c>
      <c r="Q76" s="55">
        <v>0.55338541666666663</v>
      </c>
      <c r="R76" s="62">
        <v>358</v>
      </c>
      <c r="S76" s="63">
        <v>956</v>
      </c>
      <c r="T76" s="64">
        <v>0.37447698744769875</v>
      </c>
      <c r="U76" s="71">
        <v>26229.786025069629</v>
      </c>
      <c r="V76" s="75">
        <v>2722.3567540467807</v>
      </c>
      <c r="W76" s="72">
        <v>1</v>
      </c>
      <c r="X76" s="68"/>
    </row>
    <row r="77" spans="1:24" x14ac:dyDescent="0.2">
      <c r="A77" s="31">
        <v>71</v>
      </c>
      <c r="B77" s="48" t="s">
        <v>102</v>
      </c>
      <c r="C77" s="32">
        <v>3</v>
      </c>
      <c r="D77" s="32">
        <v>1</v>
      </c>
      <c r="E77" s="32">
        <v>1</v>
      </c>
      <c r="F77" s="32">
        <v>0</v>
      </c>
      <c r="G77" s="32">
        <v>1</v>
      </c>
      <c r="H77" s="32">
        <v>1</v>
      </c>
      <c r="I77" s="32">
        <v>0</v>
      </c>
      <c r="J77" s="32">
        <v>1</v>
      </c>
      <c r="K77" s="40">
        <v>774.17031032499335</v>
      </c>
      <c r="L77" s="41">
        <v>14030</v>
      </c>
      <c r="M77" s="41">
        <v>91699.157910655937</v>
      </c>
      <c r="N77" s="42">
        <v>0.74492753623188401</v>
      </c>
      <c r="O77" s="53">
        <v>5391</v>
      </c>
      <c r="P77" s="54">
        <v>8870</v>
      </c>
      <c r="Q77" s="55">
        <v>0.60777903043968429</v>
      </c>
      <c r="R77" s="62">
        <v>3863</v>
      </c>
      <c r="S77" s="63">
        <v>10435</v>
      </c>
      <c r="T77" s="64">
        <v>0.37019645424053665</v>
      </c>
      <c r="U77" s="71">
        <v>14241.666737137901</v>
      </c>
      <c r="V77" s="75">
        <v>2722.3567540467807</v>
      </c>
      <c r="W77" s="72">
        <v>1</v>
      </c>
      <c r="X77" s="68"/>
    </row>
    <row r="78" spans="1:24" x14ac:dyDescent="0.2">
      <c r="A78" s="31">
        <v>72</v>
      </c>
      <c r="B78" s="48" t="s">
        <v>103</v>
      </c>
      <c r="C78" s="32">
        <v>3</v>
      </c>
      <c r="D78" s="32">
        <v>1</v>
      </c>
      <c r="E78" s="32">
        <v>1</v>
      </c>
      <c r="F78" s="32">
        <v>1</v>
      </c>
      <c r="G78" s="32">
        <v>1</v>
      </c>
      <c r="H78" s="32">
        <v>1</v>
      </c>
      <c r="I78" s="32">
        <v>1</v>
      </c>
      <c r="J78" s="32">
        <v>1</v>
      </c>
      <c r="K78" s="40">
        <v>477.90114821896429</v>
      </c>
      <c r="L78" s="41">
        <v>30783</v>
      </c>
      <c r="M78" s="41">
        <v>83848.16162813807</v>
      </c>
      <c r="N78" s="42">
        <v>0.72463768115942029</v>
      </c>
      <c r="O78" s="53">
        <v>3354</v>
      </c>
      <c r="P78" s="54">
        <v>28531</v>
      </c>
      <c r="Q78" s="55">
        <v>0.11755634222424731</v>
      </c>
      <c r="R78" s="62">
        <v>26296</v>
      </c>
      <c r="S78" s="63">
        <v>35949</v>
      </c>
      <c r="T78" s="64">
        <v>0.73148070878188542</v>
      </c>
      <c r="U78" s="71">
        <v>6394.6093342911927</v>
      </c>
      <c r="V78" s="75">
        <v>2722.3567540467807</v>
      </c>
      <c r="W78" s="72">
        <v>1</v>
      </c>
      <c r="X78" s="68"/>
    </row>
    <row r="79" spans="1:24" ht="25.5" x14ac:dyDescent="0.2">
      <c r="A79" s="31">
        <v>73</v>
      </c>
      <c r="B79" s="48" t="s">
        <v>104</v>
      </c>
      <c r="C79" s="32">
        <v>3</v>
      </c>
      <c r="D79" s="32">
        <v>1</v>
      </c>
      <c r="E79" s="32">
        <v>1</v>
      </c>
      <c r="F79" s="32">
        <v>1</v>
      </c>
      <c r="G79" s="32">
        <v>1</v>
      </c>
      <c r="H79" s="32">
        <v>1</v>
      </c>
      <c r="I79" s="32">
        <v>1</v>
      </c>
      <c r="J79" s="32">
        <v>1</v>
      </c>
      <c r="K79" s="40">
        <v>1067.760962050706</v>
      </c>
      <c r="L79" s="41">
        <v>21251</v>
      </c>
      <c r="M79" s="41">
        <v>155655.23246958444</v>
      </c>
      <c r="N79" s="42">
        <v>0.83768115942028987</v>
      </c>
      <c r="O79" s="53">
        <v>2609</v>
      </c>
      <c r="P79" s="54">
        <v>20758</v>
      </c>
      <c r="Q79" s="55">
        <v>0.12568648232006938</v>
      </c>
      <c r="R79" s="62">
        <v>19980</v>
      </c>
      <c r="S79" s="63">
        <v>25247</v>
      </c>
      <c r="T79" s="64">
        <v>0.79138115419653821</v>
      </c>
      <c r="U79" s="71">
        <v>4482.7967308892366</v>
      </c>
      <c r="V79" s="75">
        <v>2722.3567540467807</v>
      </c>
      <c r="W79" s="72">
        <v>1</v>
      </c>
      <c r="X79" s="68"/>
    </row>
    <row r="80" spans="1:24" x14ac:dyDescent="0.2">
      <c r="A80" s="31">
        <v>74</v>
      </c>
      <c r="B80" s="48" t="s">
        <v>105</v>
      </c>
      <c r="C80" s="32">
        <v>1</v>
      </c>
      <c r="D80" s="32">
        <v>0</v>
      </c>
      <c r="E80" s="32">
        <v>0</v>
      </c>
      <c r="F80" s="32">
        <v>0</v>
      </c>
      <c r="G80" s="32">
        <v>0</v>
      </c>
      <c r="H80" s="32">
        <v>1</v>
      </c>
      <c r="I80" s="32">
        <v>0</v>
      </c>
      <c r="J80" s="32">
        <v>1</v>
      </c>
      <c r="K80" s="40">
        <v>246.61606231339144</v>
      </c>
      <c r="L80" s="41">
        <v>49058</v>
      </c>
      <c r="M80" s="41">
        <v>54623.091795725384</v>
      </c>
      <c r="N80" s="42">
        <v>0.64347826086956528</v>
      </c>
      <c r="O80" s="53">
        <v>8848</v>
      </c>
      <c r="P80" s="54">
        <v>38073</v>
      </c>
      <c r="Q80" s="55">
        <v>0.23239566096708955</v>
      </c>
      <c r="R80" s="62">
        <v>30434</v>
      </c>
      <c r="S80" s="63">
        <v>65732</v>
      </c>
      <c r="T80" s="64">
        <v>0.46300127791638773</v>
      </c>
      <c r="U80" s="71">
        <v>8767.8742504251768</v>
      </c>
      <c r="V80" s="75">
        <v>2722.3567540467807</v>
      </c>
      <c r="W80" s="72">
        <v>1</v>
      </c>
      <c r="X80" s="68"/>
    </row>
    <row r="81" spans="1:24" x14ac:dyDescent="0.2">
      <c r="A81" s="31">
        <v>75</v>
      </c>
      <c r="B81" s="48" t="s">
        <v>106</v>
      </c>
      <c r="C81" s="32">
        <v>1</v>
      </c>
      <c r="D81" s="32">
        <v>0</v>
      </c>
      <c r="E81" s="32">
        <v>0</v>
      </c>
      <c r="F81" s="32">
        <v>0</v>
      </c>
      <c r="G81" s="32">
        <v>0</v>
      </c>
      <c r="H81" s="32">
        <v>1</v>
      </c>
      <c r="I81" s="32">
        <v>1</v>
      </c>
      <c r="J81" s="32">
        <v>1</v>
      </c>
      <c r="K81" s="40">
        <v>1240.4365828965679</v>
      </c>
      <c r="L81" s="41">
        <v>1019</v>
      </c>
      <c r="M81" s="41">
        <v>39596.942957704297</v>
      </c>
      <c r="N81" s="42">
        <v>0.57101449275362315</v>
      </c>
      <c r="O81" s="53">
        <v>136</v>
      </c>
      <c r="P81" s="54">
        <v>655</v>
      </c>
      <c r="Q81" s="55">
        <v>0.20763358778625954</v>
      </c>
      <c r="R81" s="62">
        <v>536</v>
      </c>
      <c r="S81" s="63">
        <v>934</v>
      </c>
      <c r="T81" s="64">
        <v>0.57387580299785867</v>
      </c>
      <c r="U81" s="71">
        <v>13740.844033551368</v>
      </c>
      <c r="V81" s="75">
        <v>2722.3567540467807</v>
      </c>
      <c r="W81" s="72">
        <v>1</v>
      </c>
      <c r="X81" s="68"/>
    </row>
    <row r="82" spans="1:24" x14ac:dyDescent="0.2">
      <c r="A82" s="31">
        <v>76</v>
      </c>
      <c r="B82" s="48" t="s">
        <v>107</v>
      </c>
      <c r="C82" s="32">
        <v>1</v>
      </c>
      <c r="D82" s="32">
        <v>0</v>
      </c>
      <c r="E82" s="32">
        <v>0</v>
      </c>
      <c r="F82" s="32">
        <v>0</v>
      </c>
      <c r="G82" s="32">
        <v>0</v>
      </c>
      <c r="H82" s="32">
        <v>1</v>
      </c>
      <c r="I82" s="32">
        <v>0</v>
      </c>
      <c r="J82" s="32">
        <v>1</v>
      </c>
      <c r="K82" s="40">
        <v>537.47167040608451</v>
      </c>
      <c r="L82" s="41">
        <v>3289</v>
      </c>
      <c r="M82" s="41">
        <v>30823.894865066486</v>
      </c>
      <c r="N82" s="42">
        <v>0.53333333333333333</v>
      </c>
      <c r="O82" s="53">
        <v>390</v>
      </c>
      <c r="P82" s="54">
        <v>2515</v>
      </c>
      <c r="Q82" s="55">
        <v>0.15506958250497019</v>
      </c>
      <c r="R82" s="62">
        <v>2155</v>
      </c>
      <c r="S82" s="63">
        <v>5898</v>
      </c>
      <c r="T82" s="64">
        <v>0.36537809426924384</v>
      </c>
      <c r="U82" s="71">
        <v>10729.956100328534</v>
      </c>
      <c r="V82" s="75">
        <v>2722.3567540467807</v>
      </c>
      <c r="W82" s="72">
        <v>1</v>
      </c>
      <c r="X82" s="68"/>
    </row>
    <row r="83" spans="1:24" x14ac:dyDescent="0.2">
      <c r="A83" s="31">
        <v>77</v>
      </c>
      <c r="B83" s="48" t="s">
        <v>108</v>
      </c>
      <c r="C83" s="32">
        <v>1</v>
      </c>
      <c r="D83" s="32">
        <v>0</v>
      </c>
      <c r="E83" s="32">
        <v>0</v>
      </c>
      <c r="F83" s="32">
        <v>0</v>
      </c>
      <c r="G83" s="32">
        <v>0</v>
      </c>
      <c r="H83" s="32">
        <v>1</v>
      </c>
      <c r="I83" s="32">
        <v>0</v>
      </c>
      <c r="J83" s="32">
        <v>1</v>
      </c>
      <c r="K83" s="40">
        <v>-87.049669606041249</v>
      </c>
      <c r="L83" s="41">
        <v>5447</v>
      </c>
      <c r="M83" s="41">
        <v>-6424.5958781859244</v>
      </c>
      <c r="N83" s="42">
        <v>0.17391304347826086</v>
      </c>
      <c r="O83" s="53">
        <v>2457</v>
      </c>
      <c r="P83" s="54">
        <v>4849</v>
      </c>
      <c r="Q83" s="55">
        <v>0.50670241286863271</v>
      </c>
      <c r="R83" s="62">
        <v>2476</v>
      </c>
      <c r="S83" s="63">
        <v>5541</v>
      </c>
      <c r="T83" s="64">
        <v>0.44685074896228116</v>
      </c>
      <c r="U83" s="71">
        <v>7162.0048092526413</v>
      </c>
      <c r="V83" s="75">
        <v>2722.3567540467807</v>
      </c>
      <c r="W83" s="72">
        <v>1</v>
      </c>
      <c r="X83" s="68"/>
    </row>
    <row r="84" spans="1:24" x14ac:dyDescent="0.2">
      <c r="A84" s="31">
        <v>78</v>
      </c>
      <c r="B84" s="48" t="s">
        <v>109</v>
      </c>
      <c r="C84" s="32">
        <v>1</v>
      </c>
      <c r="D84" s="32">
        <v>0</v>
      </c>
      <c r="E84" s="32">
        <v>0</v>
      </c>
      <c r="F84" s="32">
        <v>0</v>
      </c>
      <c r="G84" s="32">
        <v>0</v>
      </c>
      <c r="H84" s="32">
        <v>1</v>
      </c>
      <c r="I84" s="32">
        <v>0</v>
      </c>
      <c r="J84" s="32">
        <v>1</v>
      </c>
      <c r="K84" s="40">
        <v>61.29180744094262</v>
      </c>
      <c r="L84" s="41">
        <v>13502</v>
      </c>
      <c r="M84" s="41">
        <v>7121.9919806832277</v>
      </c>
      <c r="N84" s="42">
        <v>0.30724637681159422</v>
      </c>
      <c r="O84" s="53">
        <v>1195</v>
      </c>
      <c r="P84" s="54">
        <v>5789</v>
      </c>
      <c r="Q84" s="55">
        <v>0.20642598030747969</v>
      </c>
      <c r="R84" s="62">
        <v>4712</v>
      </c>
      <c r="S84" s="63">
        <v>10329</v>
      </c>
      <c r="T84" s="64">
        <v>0.45619130603156161</v>
      </c>
      <c r="U84" s="71">
        <v>10351.927488843283</v>
      </c>
      <c r="V84" s="75">
        <v>2722.3567540467807</v>
      </c>
      <c r="W84" s="72">
        <v>1</v>
      </c>
      <c r="X84" s="68"/>
    </row>
    <row r="85" spans="1:24" x14ac:dyDescent="0.2">
      <c r="A85" s="31">
        <v>79</v>
      </c>
      <c r="B85" s="48" t="s">
        <v>110</v>
      </c>
      <c r="C85" s="32">
        <v>1</v>
      </c>
      <c r="D85" s="32">
        <v>0</v>
      </c>
      <c r="E85" s="32">
        <v>0</v>
      </c>
      <c r="F85" s="32">
        <v>0</v>
      </c>
      <c r="G85" s="32">
        <v>0</v>
      </c>
      <c r="H85" s="32">
        <v>1</v>
      </c>
      <c r="I85" s="32">
        <v>0</v>
      </c>
      <c r="J85" s="32">
        <v>1</v>
      </c>
      <c r="K85" s="40">
        <v>-131.37155850362024</v>
      </c>
      <c r="L85" s="41">
        <v>10336</v>
      </c>
      <c r="M85" s="41">
        <v>-13356.036659938243</v>
      </c>
      <c r="N85" s="42">
        <v>0.1246376811594203</v>
      </c>
      <c r="O85" s="53">
        <v>7151</v>
      </c>
      <c r="P85" s="54">
        <v>9366</v>
      </c>
      <c r="Q85" s="55">
        <v>0.76350629938073888</v>
      </c>
      <c r="R85" s="62">
        <v>2425</v>
      </c>
      <c r="S85" s="63">
        <v>10310</v>
      </c>
      <c r="T85" s="64">
        <v>0.23520853540252182</v>
      </c>
      <c r="U85" s="71">
        <v>4606.1806190215821</v>
      </c>
      <c r="V85" s="75">
        <v>2722.3567540467807</v>
      </c>
      <c r="W85" s="72">
        <v>1</v>
      </c>
      <c r="X85" s="68"/>
    </row>
    <row r="86" spans="1:24" x14ac:dyDescent="0.2">
      <c r="A86" s="31">
        <v>80</v>
      </c>
      <c r="B86" s="48" t="s">
        <v>111</v>
      </c>
      <c r="C86" s="32">
        <v>1</v>
      </c>
      <c r="D86" s="32">
        <v>0</v>
      </c>
      <c r="E86" s="32">
        <v>0</v>
      </c>
      <c r="F86" s="32">
        <v>0</v>
      </c>
      <c r="G86" s="32">
        <v>0</v>
      </c>
      <c r="H86" s="32">
        <v>0</v>
      </c>
      <c r="I86" s="32">
        <v>1</v>
      </c>
      <c r="J86" s="32">
        <v>1</v>
      </c>
      <c r="K86" s="40">
        <v>-172.12137375646941</v>
      </c>
      <c r="L86" s="41">
        <v>98758</v>
      </c>
      <c r="M86" s="41">
        <v>-54090.493872676801</v>
      </c>
      <c r="N86" s="42">
        <v>2.0289855072463767E-2</v>
      </c>
      <c r="O86" s="53">
        <v>4617</v>
      </c>
      <c r="P86" s="54">
        <v>95903</v>
      </c>
      <c r="Q86" s="55">
        <v>4.8142393877146701E-2</v>
      </c>
      <c r="R86" s="62">
        <v>92780</v>
      </c>
      <c r="S86" s="63">
        <v>177853</v>
      </c>
      <c r="T86" s="64">
        <v>0.52166676974805037</v>
      </c>
      <c r="U86" s="71">
        <v>3419.3130725004821</v>
      </c>
      <c r="V86" s="75">
        <v>2722.3567540467807</v>
      </c>
      <c r="W86" s="72">
        <v>1</v>
      </c>
      <c r="X86" s="68"/>
    </row>
    <row r="87" spans="1:24" x14ac:dyDescent="0.2">
      <c r="A87" s="31">
        <v>81</v>
      </c>
      <c r="B87" s="48" t="s">
        <v>112</v>
      </c>
      <c r="C87" s="32">
        <v>1</v>
      </c>
      <c r="D87" s="32">
        <v>0</v>
      </c>
      <c r="E87" s="32">
        <v>0</v>
      </c>
      <c r="F87" s="32">
        <v>0</v>
      </c>
      <c r="G87" s="32">
        <v>0</v>
      </c>
      <c r="H87" s="32">
        <v>0</v>
      </c>
      <c r="I87" s="32">
        <v>1</v>
      </c>
      <c r="J87" s="32">
        <v>1</v>
      </c>
      <c r="K87" s="40">
        <v>181.61302446613848</v>
      </c>
      <c r="L87" s="41">
        <v>175633</v>
      </c>
      <c r="M87" s="41">
        <v>76111.459634796585</v>
      </c>
      <c r="N87" s="42">
        <v>0.70434782608695656</v>
      </c>
      <c r="O87" s="53">
        <v>4095</v>
      </c>
      <c r="P87" s="54">
        <v>165761</v>
      </c>
      <c r="Q87" s="55">
        <v>2.4704242855677752E-2</v>
      </c>
      <c r="R87" s="62">
        <v>163257</v>
      </c>
      <c r="S87" s="63">
        <v>234974</v>
      </c>
      <c r="T87" s="64">
        <v>0.69478750840518522</v>
      </c>
      <c r="U87" s="71">
        <v>4449.0200549505089</v>
      </c>
      <c r="V87" s="75">
        <v>2722.3567540467807</v>
      </c>
      <c r="W87" s="72">
        <v>1</v>
      </c>
      <c r="X87" s="68"/>
    </row>
    <row r="88" spans="1:24" x14ac:dyDescent="0.2">
      <c r="A88" s="31">
        <v>82</v>
      </c>
      <c r="B88" s="48" t="s">
        <v>113</v>
      </c>
      <c r="C88" s="32">
        <v>1</v>
      </c>
      <c r="D88" s="32">
        <v>0</v>
      </c>
      <c r="E88" s="32">
        <v>0</v>
      </c>
      <c r="F88" s="32">
        <v>0</v>
      </c>
      <c r="G88" s="32">
        <v>1</v>
      </c>
      <c r="H88" s="32">
        <v>0</v>
      </c>
      <c r="I88" s="32">
        <v>0</v>
      </c>
      <c r="J88" s="32">
        <v>1</v>
      </c>
      <c r="K88" s="40">
        <v>178.52490952988947</v>
      </c>
      <c r="L88" s="41">
        <v>246971</v>
      </c>
      <c r="M88" s="41">
        <v>88720.054877910676</v>
      </c>
      <c r="N88" s="42">
        <v>0.73913043478260876</v>
      </c>
      <c r="O88" s="53">
        <v>10280</v>
      </c>
      <c r="P88" s="54">
        <v>217597</v>
      </c>
      <c r="Q88" s="55">
        <v>4.724329839106238E-2</v>
      </c>
      <c r="R88" s="62">
        <v>210098</v>
      </c>
      <c r="S88" s="63">
        <v>444612</v>
      </c>
      <c r="T88" s="64">
        <v>0.4725423515334719</v>
      </c>
      <c r="U88" s="71">
        <v>5154.6066066985431</v>
      </c>
      <c r="V88" s="75">
        <v>2722.3567540467807</v>
      </c>
      <c r="W88" s="72">
        <v>1</v>
      </c>
      <c r="X88" s="68"/>
    </row>
    <row r="89" spans="1:24" x14ac:dyDescent="0.2">
      <c r="A89" s="31">
        <v>83</v>
      </c>
      <c r="B89" s="48" t="s">
        <v>114</v>
      </c>
      <c r="C89" s="32">
        <v>1</v>
      </c>
      <c r="D89" s="32">
        <v>0</v>
      </c>
      <c r="E89" s="32">
        <v>0</v>
      </c>
      <c r="F89" s="32">
        <v>0</v>
      </c>
      <c r="G89" s="32">
        <v>0</v>
      </c>
      <c r="H89" s="32">
        <v>1</v>
      </c>
      <c r="I89" s="32">
        <v>1</v>
      </c>
      <c r="J89" s="32">
        <v>1</v>
      </c>
      <c r="K89" s="40">
        <v>-69.262354937198992</v>
      </c>
      <c r="L89" s="41">
        <v>92040</v>
      </c>
      <c r="M89" s="41">
        <v>-21012.878946149642</v>
      </c>
      <c r="N89" s="42">
        <v>8.4057971014492749E-2</v>
      </c>
      <c r="O89" s="53">
        <v>13250</v>
      </c>
      <c r="P89" s="54">
        <v>83803</v>
      </c>
      <c r="Q89" s="55">
        <v>0.158108898249466</v>
      </c>
      <c r="R89" s="62">
        <v>75110</v>
      </c>
      <c r="S89" s="63">
        <v>126655</v>
      </c>
      <c r="T89" s="64">
        <v>0.59302830523864036</v>
      </c>
      <c r="U89" s="71">
        <v>5001.7015587325286</v>
      </c>
      <c r="V89" s="75">
        <v>2722.3567540467807</v>
      </c>
      <c r="W89" s="72">
        <v>1</v>
      </c>
      <c r="X89" s="68"/>
    </row>
    <row r="90" spans="1:24" x14ac:dyDescent="0.2">
      <c r="A90" s="31">
        <v>84</v>
      </c>
      <c r="B90" s="48" t="s">
        <v>115</v>
      </c>
      <c r="C90" s="32">
        <v>1</v>
      </c>
      <c r="D90" s="32">
        <v>0</v>
      </c>
      <c r="E90" s="32">
        <v>0</v>
      </c>
      <c r="F90" s="32">
        <v>0</v>
      </c>
      <c r="G90" s="32">
        <v>0</v>
      </c>
      <c r="H90" s="32">
        <v>1</v>
      </c>
      <c r="I90" s="32">
        <v>0</v>
      </c>
      <c r="J90" s="32">
        <v>1</v>
      </c>
      <c r="K90" s="40">
        <v>224.0080144328663</v>
      </c>
      <c r="L90" s="41">
        <v>71358</v>
      </c>
      <c r="M90" s="41">
        <v>59839.077708892015</v>
      </c>
      <c r="N90" s="42">
        <v>0.65797101449275364</v>
      </c>
      <c r="O90" s="53">
        <v>6649</v>
      </c>
      <c r="P90" s="54">
        <v>64566</v>
      </c>
      <c r="Q90" s="55">
        <v>0.10297989653997459</v>
      </c>
      <c r="R90" s="62">
        <v>58619</v>
      </c>
      <c r="S90" s="63">
        <v>336178</v>
      </c>
      <c r="T90" s="64">
        <v>0.17436893550440541</v>
      </c>
      <c r="U90" s="71">
        <v>4396.2083000314442</v>
      </c>
      <c r="V90" s="75">
        <v>2722.3567540467807</v>
      </c>
      <c r="W90" s="72">
        <v>1</v>
      </c>
      <c r="X90" s="68"/>
    </row>
    <row r="91" spans="1:24" x14ac:dyDescent="0.2">
      <c r="A91" s="31">
        <v>85</v>
      </c>
      <c r="B91" s="48" t="s">
        <v>116</v>
      </c>
      <c r="C91" s="32">
        <v>1</v>
      </c>
      <c r="D91" s="32">
        <v>0</v>
      </c>
      <c r="E91" s="32">
        <v>0</v>
      </c>
      <c r="F91" s="32">
        <v>0</v>
      </c>
      <c r="G91" s="32">
        <v>0</v>
      </c>
      <c r="H91" s="32">
        <v>1</v>
      </c>
      <c r="I91" s="32">
        <v>1</v>
      </c>
      <c r="J91" s="32">
        <v>1</v>
      </c>
      <c r="K91" s="40">
        <v>10.618936487783373</v>
      </c>
      <c r="L91" s="41">
        <v>79240</v>
      </c>
      <c r="M91" s="41">
        <v>2989.188182986506</v>
      </c>
      <c r="N91" s="42">
        <v>0.26956521739130435</v>
      </c>
      <c r="O91" s="53">
        <v>9689</v>
      </c>
      <c r="P91" s="54">
        <v>72469</v>
      </c>
      <c r="Q91" s="55">
        <v>0.13369854696490913</v>
      </c>
      <c r="R91" s="62">
        <v>65901</v>
      </c>
      <c r="S91" s="63">
        <v>99605</v>
      </c>
      <c r="T91" s="64">
        <v>0.66162341247929324</v>
      </c>
      <c r="U91" s="71">
        <v>5132.7232182736061</v>
      </c>
      <c r="V91" s="75">
        <v>2722.3567540467807</v>
      </c>
      <c r="W91" s="72">
        <v>1</v>
      </c>
      <c r="X91" s="68"/>
    </row>
    <row r="92" spans="1:24" x14ac:dyDescent="0.2">
      <c r="A92" s="31">
        <v>86</v>
      </c>
      <c r="B92" s="48" t="s">
        <v>117</v>
      </c>
      <c r="C92" s="32">
        <v>1</v>
      </c>
      <c r="D92" s="32">
        <v>0</v>
      </c>
      <c r="E92" s="32">
        <v>0</v>
      </c>
      <c r="F92" s="32">
        <v>0</v>
      </c>
      <c r="G92" s="32">
        <v>0</v>
      </c>
      <c r="H92" s="32">
        <v>1</v>
      </c>
      <c r="I92" s="32">
        <v>0</v>
      </c>
      <c r="J92" s="32">
        <v>1</v>
      </c>
      <c r="K92" s="40">
        <v>301.97527517757027</v>
      </c>
      <c r="L92" s="41">
        <v>24423</v>
      </c>
      <c r="M92" s="41">
        <v>47192.272449098251</v>
      </c>
      <c r="N92" s="42">
        <v>0.60579710144927534</v>
      </c>
      <c r="O92" s="53">
        <v>5391</v>
      </c>
      <c r="P92" s="54">
        <v>21674</v>
      </c>
      <c r="Q92" s="55">
        <v>0.24873119867121898</v>
      </c>
      <c r="R92" s="62">
        <v>17701</v>
      </c>
      <c r="S92" s="63">
        <v>53215</v>
      </c>
      <c r="T92" s="64">
        <v>0.33263177675467442</v>
      </c>
      <c r="U92" s="71">
        <v>5378.0867434201064</v>
      </c>
      <c r="V92" s="75">
        <v>2722.3567540467807</v>
      </c>
      <c r="W92" s="72">
        <v>1</v>
      </c>
      <c r="X92" s="68"/>
    </row>
    <row r="93" spans="1:24" x14ac:dyDescent="0.2">
      <c r="A93" s="31">
        <v>87</v>
      </c>
      <c r="B93" s="48" t="s">
        <v>118</v>
      </c>
      <c r="C93" s="32">
        <v>1</v>
      </c>
      <c r="D93" s="32">
        <v>0</v>
      </c>
      <c r="E93" s="32">
        <v>0</v>
      </c>
      <c r="F93" s="32">
        <v>0</v>
      </c>
      <c r="G93" s="32">
        <v>0</v>
      </c>
      <c r="H93" s="32">
        <v>1</v>
      </c>
      <c r="I93" s="32">
        <v>1</v>
      </c>
      <c r="J93" s="32">
        <v>1</v>
      </c>
      <c r="K93" s="40">
        <v>-40.382949520515218</v>
      </c>
      <c r="L93" s="41">
        <v>112202</v>
      </c>
      <c r="M93" s="41">
        <v>-13526.901737980692</v>
      </c>
      <c r="N93" s="42">
        <v>0.12173913043478261</v>
      </c>
      <c r="O93" s="53">
        <v>12391</v>
      </c>
      <c r="P93" s="54">
        <v>106916</v>
      </c>
      <c r="Q93" s="55">
        <v>0.11589472108945341</v>
      </c>
      <c r="R93" s="62">
        <v>99276</v>
      </c>
      <c r="S93" s="63">
        <v>130988</v>
      </c>
      <c r="T93" s="64">
        <v>0.75790148715912908</v>
      </c>
      <c r="U93" s="71">
        <v>4980.3068484004853</v>
      </c>
      <c r="V93" s="75">
        <v>2722.3567540467807</v>
      </c>
      <c r="W93" s="72">
        <v>1</v>
      </c>
      <c r="X93" s="68"/>
    </row>
    <row r="94" spans="1:24" ht="25.5" x14ac:dyDescent="0.2">
      <c r="A94" s="31">
        <v>88</v>
      </c>
      <c r="B94" s="48" t="s">
        <v>119</v>
      </c>
      <c r="C94" s="32">
        <v>1</v>
      </c>
      <c r="D94" s="32">
        <v>0</v>
      </c>
      <c r="E94" s="32">
        <v>0</v>
      </c>
      <c r="F94" s="32">
        <v>0</v>
      </c>
      <c r="G94" s="32">
        <v>0</v>
      </c>
      <c r="H94" s="32">
        <v>0</v>
      </c>
      <c r="I94" s="32">
        <v>1</v>
      </c>
      <c r="J94" s="32">
        <v>1</v>
      </c>
      <c r="K94" s="40">
        <v>-681.4220493387993</v>
      </c>
      <c r="L94" s="41">
        <v>591</v>
      </c>
      <c r="M94" s="41">
        <v>-16565.704980806811</v>
      </c>
      <c r="N94" s="42">
        <v>0.11014492753623188</v>
      </c>
      <c r="O94" s="53">
        <v>18</v>
      </c>
      <c r="P94" s="54">
        <v>553</v>
      </c>
      <c r="Q94" s="55">
        <v>3.25497287522604E-2</v>
      </c>
      <c r="R94" s="62">
        <v>539</v>
      </c>
      <c r="S94" s="63">
        <v>863</v>
      </c>
      <c r="T94" s="64">
        <v>0.62456546929316337</v>
      </c>
      <c r="U94" s="71">
        <v>6143.9235813179639</v>
      </c>
      <c r="V94" s="75">
        <v>2722.3567540467807</v>
      </c>
      <c r="W94" s="72">
        <v>1</v>
      </c>
      <c r="X94" s="68"/>
    </row>
    <row r="95" spans="1:24" x14ac:dyDescent="0.2">
      <c r="A95" s="31">
        <v>89</v>
      </c>
      <c r="B95" s="48" t="s">
        <v>120</v>
      </c>
      <c r="C95" s="32">
        <v>1</v>
      </c>
      <c r="D95" s="32">
        <v>0</v>
      </c>
      <c r="E95" s="32">
        <v>0</v>
      </c>
      <c r="F95" s="32">
        <v>0</v>
      </c>
      <c r="G95" s="32">
        <v>0</v>
      </c>
      <c r="H95" s="32">
        <v>1</v>
      </c>
      <c r="I95" s="32">
        <v>0</v>
      </c>
      <c r="J95" s="32">
        <v>1</v>
      </c>
      <c r="K95" s="40">
        <v>1151.6804274921938</v>
      </c>
      <c r="L95" s="41">
        <v>553</v>
      </c>
      <c r="M95" s="41">
        <v>27082.861689801855</v>
      </c>
      <c r="N95" s="42">
        <v>0.49855072463768119</v>
      </c>
      <c r="O95" s="53">
        <v>392</v>
      </c>
      <c r="P95" s="54">
        <v>469</v>
      </c>
      <c r="Q95" s="55">
        <v>0.83582089552238803</v>
      </c>
      <c r="R95" s="62">
        <v>79</v>
      </c>
      <c r="S95" s="63">
        <v>1745</v>
      </c>
      <c r="T95" s="64">
        <v>4.5272206303724929E-2</v>
      </c>
      <c r="U95" s="71">
        <v>6324.6563072217587</v>
      </c>
      <c r="V95" s="75">
        <v>2722.3567540467807</v>
      </c>
      <c r="W95" s="72">
        <v>1</v>
      </c>
      <c r="X95" s="68"/>
    </row>
    <row r="96" spans="1:24" x14ac:dyDescent="0.2">
      <c r="A96" s="31">
        <v>90</v>
      </c>
      <c r="B96" s="48" t="s">
        <v>121</v>
      </c>
      <c r="C96" s="32">
        <v>3</v>
      </c>
      <c r="D96" s="32">
        <v>1</v>
      </c>
      <c r="E96" s="32">
        <v>1</v>
      </c>
      <c r="F96" s="32">
        <v>0</v>
      </c>
      <c r="G96" s="32">
        <v>1</v>
      </c>
      <c r="H96" s="32">
        <v>1</v>
      </c>
      <c r="I96" s="32">
        <v>0</v>
      </c>
      <c r="J96" s="32">
        <v>1</v>
      </c>
      <c r="K96" s="40">
        <v>1033.6059913156203</v>
      </c>
      <c r="L96" s="41">
        <v>6945</v>
      </c>
      <c r="M96" s="41">
        <v>86137.277894035098</v>
      </c>
      <c r="N96" s="42">
        <v>0.73043478260869565</v>
      </c>
      <c r="O96" s="53">
        <v>1111</v>
      </c>
      <c r="P96" s="54">
        <v>5852</v>
      </c>
      <c r="Q96" s="55">
        <v>0.18984962406015038</v>
      </c>
      <c r="R96" s="62">
        <v>5086</v>
      </c>
      <c r="S96" s="63">
        <v>11815</v>
      </c>
      <c r="T96" s="64">
        <v>0.43046974185357595</v>
      </c>
      <c r="U96" s="71">
        <v>10618.101365328681</v>
      </c>
      <c r="V96" s="75">
        <v>2722.3567540467807</v>
      </c>
      <c r="W96" s="72">
        <v>1</v>
      </c>
      <c r="X96" s="68"/>
    </row>
    <row r="97" spans="1:24" x14ac:dyDescent="0.2">
      <c r="A97" s="31">
        <v>91</v>
      </c>
      <c r="B97" s="48" t="s">
        <v>122</v>
      </c>
      <c r="C97" s="32">
        <v>1</v>
      </c>
      <c r="D97" s="32">
        <v>0</v>
      </c>
      <c r="E97" s="32">
        <v>0</v>
      </c>
      <c r="F97" s="32">
        <v>0</v>
      </c>
      <c r="G97" s="32">
        <v>0</v>
      </c>
      <c r="H97" s="32">
        <v>1</v>
      </c>
      <c r="I97" s="32">
        <v>0</v>
      </c>
      <c r="J97" s="32">
        <v>1</v>
      </c>
      <c r="K97" s="40">
        <v>958.85427119431426</v>
      </c>
      <c r="L97" s="41">
        <v>1797</v>
      </c>
      <c r="M97" s="41">
        <v>40646.826684963737</v>
      </c>
      <c r="N97" s="42">
        <v>0.57681159420289851</v>
      </c>
      <c r="O97" s="53">
        <v>425</v>
      </c>
      <c r="P97" s="54">
        <v>1445</v>
      </c>
      <c r="Q97" s="55">
        <v>0.29411764705882354</v>
      </c>
      <c r="R97" s="62">
        <v>1047</v>
      </c>
      <c r="S97" s="63">
        <v>2400</v>
      </c>
      <c r="T97" s="64">
        <v>0.43625000000000003</v>
      </c>
      <c r="U97" s="71">
        <v>11146.204058476103</v>
      </c>
      <c r="V97" s="75">
        <v>2722.3567540467807</v>
      </c>
      <c r="W97" s="72">
        <v>1</v>
      </c>
      <c r="X97" s="68"/>
    </row>
    <row r="98" spans="1:24" x14ac:dyDescent="0.2">
      <c r="A98" s="31">
        <v>92</v>
      </c>
      <c r="B98" s="48" t="s">
        <v>123</v>
      </c>
      <c r="C98" s="32">
        <v>3</v>
      </c>
      <c r="D98" s="32">
        <v>1</v>
      </c>
      <c r="E98" s="32">
        <v>0</v>
      </c>
      <c r="F98" s="32">
        <v>1</v>
      </c>
      <c r="G98" s="32">
        <v>1</v>
      </c>
      <c r="H98" s="32">
        <v>0</v>
      </c>
      <c r="I98" s="32">
        <v>1</v>
      </c>
      <c r="J98" s="32">
        <v>1</v>
      </c>
      <c r="K98" s="40">
        <v>1116.8578299311944</v>
      </c>
      <c r="L98" s="41">
        <v>46076</v>
      </c>
      <c r="M98" s="41">
        <v>239737.11684290681</v>
      </c>
      <c r="N98" s="42">
        <v>0.91014492753623188</v>
      </c>
      <c r="O98" s="53">
        <v>1816</v>
      </c>
      <c r="P98" s="54">
        <v>44876</v>
      </c>
      <c r="Q98" s="55">
        <v>4.046706480078438E-2</v>
      </c>
      <c r="R98" s="62">
        <v>44544</v>
      </c>
      <c r="S98" s="63">
        <v>57117</v>
      </c>
      <c r="T98" s="64">
        <v>0.77987289248384895</v>
      </c>
      <c r="U98" s="71">
        <v>5164.4102137810933</v>
      </c>
      <c r="V98" s="75">
        <v>2722.3567540467807</v>
      </c>
      <c r="W98" s="72">
        <v>1</v>
      </c>
      <c r="X98" s="68"/>
    </row>
    <row r="99" spans="1:24" x14ac:dyDescent="0.2">
      <c r="A99" s="31">
        <v>93</v>
      </c>
      <c r="B99" s="48" t="s">
        <v>124</v>
      </c>
      <c r="C99" s="32">
        <v>1</v>
      </c>
      <c r="D99" s="32">
        <v>0</v>
      </c>
      <c r="E99" s="32">
        <v>0</v>
      </c>
      <c r="F99" s="32">
        <v>0</v>
      </c>
      <c r="G99" s="32">
        <v>0</v>
      </c>
      <c r="H99" s="32">
        <v>0</v>
      </c>
      <c r="I99" s="32">
        <v>1</v>
      </c>
      <c r="J99" s="32">
        <v>1</v>
      </c>
      <c r="K99" s="40">
        <v>167.31081025835508</v>
      </c>
      <c r="L99" s="41">
        <v>42826</v>
      </c>
      <c r="M99" s="41">
        <v>34624.041430808073</v>
      </c>
      <c r="N99" s="42">
        <v>0.5478260869565218</v>
      </c>
      <c r="O99" s="53">
        <v>1340</v>
      </c>
      <c r="P99" s="54">
        <v>42091</v>
      </c>
      <c r="Q99" s="55">
        <v>3.1835784371956E-2</v>
      </c>
      <c r="R99" s="62">
        <v>41619</v>
      </c>
      <c r="S99" s="63">
        <v>82102</v>
      </c>
      <c r="T99" s="64">
        <v>0.50691822367299211</v>
      </c>
      <c r="U99" s="71">
        <v>4583.0877206553369</v>
      </c>
      <c r="V99" s="75">
        <v>2722.3567540467807</v>
      </c>
      <c r="W99" s="72">
        <v>1</v>
      </c>
      <c r="X99" s="68"/>
    </row>
    <row r="100" spans="1:24" x14ac:dyDescent="0.2">
      <c r="A100" s="31">
        <v>94</v>
      </c>
      <c r="B100" s="48" t="s">
        <v>125</v>
      </c>
      <c r="C100" s="32">
        <v>1</v>
      </c>
      <c r="D100" s="32">
        <v>0</v>
      </c>
      <c r="E100" s="32">
        <v>0</v>
      </c>
      <c r="F100" s="32">
        <v>0</v>
      </c>
      <c r="G100" s="32">
        <v>0</v>
      </c>
      <c r="H100" s="32">
        <v>0</v>
      </c>
      <c r="I100" s="32">
        <v>1</v>
      </c>
      <c r="J100" s="32">
        <v>1</v>
      </c>
      <c r="K100" s="40">
        <v>31.429460854279391</v>
      </c>
      <c r="L100" s="41">
        <v>166387</v>
      </c>
      <c r="M100" s="41">
        <v>12820.253915299983</v>
      </c>
      <c r="N100" s="42">
        <v>0.38550724637681161</v>
      </c>
      <c r="O100" s="53">
        <v>1753</v>
      </c>
      <c r="P100" s="54">
        <v>160586</v>
      </c>
      <c r="Q100" s="55">
        <v>1.0916269164186167E-2</v>
      </c>
      <c r="R100" s="62">
        <v>159488</v>
      </c>
      <c r="S100" s="63">
        <v>250700</v>
      </c>
      <c r="T100" s="64">
        <v>0.63617072197846036</v>
      </c>
      <c r="U100" s="71">
        <v>4056.4182738669169</v>
      </c>
      <c r="V100" s="75">
        <v>2722.3567540467807</v>
      </c>
      <c r="W100" s="72">
        <v>1</v>
      </c>
      <c r="X100" s="68"/>
    </row>
    <row r="101" spans="1:24" x14ac:dyDescent="0.2">
      <c r="A101" s="31">
        <v>95</v>
      </c>
      <c r="B101" s="48" t="s">
        <v>126</v>
      </c>
      <c r="C101" s="32">
        <v>1</v>
      </c>
      <c r="D101" s="32">
        <v>0</v>
      </c>
      <c r="E101" s="32">
        <v>0</v>
      </c>
      <c r="F101" s="32">
        <v>0</v>
      </c>
      <c r="G101" s="32">
        <v>0</v>
      </c>
      <c r="H101" s="32">
        <v>0</v>
      </c>
      <c r="I101" s="32">
        <v>1</v>
      </c>
      <c r="J101" s="32">
        <v>1</v>
      </c>
      <c r="K101" s="40">
        <v>105.52407729681448</v>
      </c>
      <c r="L101" s="41">
        <v>175852</v>
      </c>
      <c r="M101" s="41">
        <v>44251.217017760486</v>
      </c>
      <c r="N101" s="42">
        <v>0.59130434782608698</v>
      </c>
      <c r="O101" s="53">
        <v>9274</v>
      </c>
      <c r="P101" s="54">
        <v>172851</v>
      </c>
      <c r="Q101" s="55">
        <v>5.3653146351481912E-2</v>
      </c>
      <c r="R101" s="62">
        <v>169333</v>
      </c>
      <c r="S101" s="63">
        <v>266988</v>
      </c>
      <c r="T101" s="64">
        <v>0.63423449743059612</v>
      </c>
      <c r="U101" s="71">
        <v>3649.8543531623891</v>
      </c>
      <c r="V101" s="75">
        <v>2722.3567540467807</v>
      </c>
      <c r="W101" s="72">
        <v>1</v>
      </c>
      <c r="X101" s="68"/>
    </row>
    <row r="102" spans="1:24" x14ac:dyDescent="0.2">
      <c r="A102" s="31">
        <v>96</v>
      </c>
      <c r="B102" s="48" t="s">
        <v>127</v>
      </c>
      <c r="C102" s="32">
        <v>3</v>
      </c>
      <c r="D102" s="32">
        <v>1</v>
      </c>
      <c r="E102" s="32">
        <v>1</v>
      </c>
      <c r="F102" s="32">
        <v>1</v>
      </c>
      <c r="G102" s="32">
        <v>1</v>
      </c>
      <c r="H102" s="32">
        <v>1</v>
      </c>
      <c r="I102" s="32">
        <v>1</v>
      </c>
      <c r="J102" s="32">
        <v>1</v>
      </c>
      <c r="K102" s="40">
        <v>815.13620006958786</v>
      </c>
      <c r="L102" s="41">
        <v>40861</v>
      </c>
      <c r="M102" s="41">
        <v>164772.47911830147</v>
      </c>
      <c r="N102" s="42">
        <v>0.85507246376811596</v>
      </c>
      <c r="O102" s="53">
        <v>3949</v>
      </c>
      <c r="P102" s="54">
        <v>37915</v>
      </c>
      <c r="Q102" s="55">
        <v>0.10415402874851643</v>
      </c>
      <c r="R102" s="62">
        <v>36205</v>
      </c>
      <c r="S102" s="63">
        <v>55945</v>
      </c>
      <c r="T102" s="64">
        <v>0.6471534542854589</v>
      </c>
      <c r="U102" s="71">
        <v>6366.14458934505</v>
      </c>
      <c r="V102" s="75">
        <v>2722.3567540467807</v>
      </c>
      <c r="W102" s="72">
        <v>1</v>
      </c>
      <c r="X102" s="68"/>
    </row>
    <row r="103" spans="1:24" x14ac:dyDescent="0.2">
      <c r="A103" s="31">
        <v>97</v>
      </c>
      <c r="B103" s="48" t="s">
        <v>128</v>
      </c>
      <c r="C103" s="32">
        <v>1</v>
      </c>
      <c r="D103" s="32">
        <v>0</v>
      </c>
      <c r="E103" s="32">
        <v>0</v>
      </c>
      <c r="F103" s="32">
        <v>0</v>
      </c>
      <c r="G103" s="32">
        <v>0</v>
      </c>
      <c r="H103" s="32">
        <v>0</v>
      </c>
      <c r="I103" s="32">
        <v>1</v>
      </c>
      <c r="J103" s="32">
        <v>1</v>
      </c>
      <c r="K103" s="40">
        <v>-113.43963322945615</v>
      </c>
      <c r="L103" s="41">
        <v>117545</v>
      </c>
      <c r="M103" s="41">
        <v>-38892.592550090631</v>
      </c>
      <c r="N103" s="42">
        <v>2.6086956521739132E-2</v>
      </c>
      <c r="O103" s="53">
        <v>338</v>
      </c>
      <c r="P103" s="54">
        <v>116012</v>
      </c>
      <c r="Q103" s="55">
        <v>2.9134917077543701E-3</v>
      </c>
      <c r="R103" s="62">
        <v>115856</v>
      </c>
      <c r="S103" s="63">
        <v>206799</v>
      </c>
      <c r="T103" s="64">
        <v>0.5602348173830628</v>
      </c>
      <c r="U103" s="71">
        <v>2951.7255829163782</v>
      </c>
      <c r="V103" s="75">
        <v>2722.3567540467807</v>
      </c>
      <c r="W103" s="72">
        <v>1</v>
      </c>
      <c r="X103" s="68"/>
    </row>
    <row r="104" spans="1:24" x14ac:dyDescent="0.2">
      <c r="A104" s="31">
        <v>98</v>
      </c>
      <c r="B104" s="48" t="s">
        <v>129</v>
      </c>
      <c r="C104" s="32">
        <v>1</v>
      </c>
      <c r="D104" s="32">
        <v>0</v>
      </c>
      <c r="E104" s="32">
        <v>0</v>
      </c>
      <c r="F104" s="32">
        <v>0</v>
      </c>
      <c r="G104" s="32">
        <v>0</v>
      </c>
      <c r="H104" s="32">
        <v>0</v>
      </c>
      <c r="I104" s="32">
        <v>1</v>
      </c>
      <c r="J104" s="32">
        <v>1</v>
      </c>
      <c r="K104" s="40">
        <v>140.11936834516212</v>
      </c>
      <c r="L104" s="41">
        <v>46181</v>
      </c>
      <c r="M104" s="41">
        <v>30111.322984839739</v>
      </c>
      <c r="N104" s="42">
        <v>0.52173913043478259</v>
      </c>
      <c r="O104" s="53">
        <v>662</v>
      </c>
      <c r="P104" s="54">
        <v>45059</v>
      </c>
      <c r="Q104" s="55">
        <v>1.4691848465345436E-2</v>
      </c>
      <c r="R104" s="62">
        <v>44748</v>
      </c>
      <c r="S104" s="63">
        <v>81480</v>
      </c>
      <c r="T104" s="64">
        <v>0.54918998527245955</v>
      </c>
      <c r="U104" s="71">
        <v>3726.3280373406037</v>
      </c>
      <c r="V104" s="75">
        <v>2722.3567540467807</v>
      </c>
      <c r="W104" s="72">
        <v>1</v>
      </c>
      <c r="X104" s="68"/>
    </row>
    <row r="105" spans="1:24" ht="25.5" x14ac:dyDescent="0.2">
      <c r="A105" s="31">
        <v>99</v>
      </c>
      <c r="B105" s="48" t="s">
        <v>130</v>
      </c>
      <c r="C105" s="32">
        <v>1</v>
      </c>
      <c r="D105" s="32">
        <v>0</v>
      </c>
      <c r="E105" s="32">
        <v>0</v>
      </c>
      <c r="F105" s="32">
        <v>0</v>
      </c>
      <c r="G105" s="32">
        <v>0</v>
      </c>
      <c r="H105" s="32">
        <v>0</v>
      </c>
      <c r="I105" s="32">
        <v>0</v>
      </c>
      <c r="J105" s="32">
        <v>1</v>
      </c>
      <c r="K105" s="40">
        <v>78.136160025879065</v>
      </c>
      <c r="L105" s="41">
        <v>1776</v>
      </c>
      <c r="M105" s="41">
        <v>3292.8621104406197</v>
      </c>
      <c r="N105" s="42">
        <v>0.28115942028985508</v>
      </c>
      <c r="O105" s="53">
        <v>8</v>
      </c>
      <c r="P105" s="54">
        <v>1711</v>
      </c>
      <c r="Q105" s="55">
        <v>4.6756282875511394E-3</v>
      </c>
      <c r="R105" s="62">
        <v>1707</v>
      </c>
      <c r="S105" s="63">
        <v>3767</v>
      </c>
      <c r="T105" s="64">
        <v>0.45314573931510488</v>
      </c>
      <c r="U105" s="71">
        <v>3591.4795559638364</v>
      </c>
      <c r="V105" s="75">
        <v>2722.3567540467807</v>
      </c>
      <c r="W105" s="72">
        <v>1</v>
      </c>
      <c r="X105" s="68"/>
    </row>
    <row r="106" spans="1:24" x14ac:dyDescent="0.2">
      <c r="A106" s="31">
        <v>100</v>
      </c>
      <c r="B106" s="48" t="s">
        <v>131</v>
      </c>
      <c r="C106" s="32">
        <v>3</v>
      </c>
      <c r="D106" s="32">
        <v>1</v>
      </c>
      <c r="E106" s="32">
        <v>0</v>
      </c>
      <c r="F106" s="32">
        <v>1</v>
      </c>
      <c r="G106" s="32">
        <v>1</v>
      </c>
      <c r="H106" s="32">
        <v>0</v>
      </c>
      <c r="I106" s="32">
        <v>1</v>
      </c>
      <c r="J106" s="32">
        <v>1</v>
      </c>
      <c r="K106" s="40">
        <v>236.43605866198385</v>
      </c>
      <c r="L106" s="41">
        <v>374596</v>
      </c>
      <c r="M106" s="41">
        <v>144708.91222167801</v>
      </c>
      <c r="N106" s="42">
        <v>0.82608695652173914</v>
      </c>
      <c r="O106" s="53">
        <v>22176</v>
      </c>
      <c r="P106" s="54">
        <v>369356</v>
      </c>
      <c r="Q106" s="55">
        <v>6.0039636556601217E-2</v>
      </c>
      <c r="R106" s="62">
        <v>365714</v>
      </c>
      <c r="S106" s="63">
        <v>516636</v>
      </c>
      <c r="T106" s="64">
        <v>0.70787556422703801</v>
      </c>
      <c r="U106" s="71">
        <v>4199.3404935549652</v>
      </c>
      <c r="V106" s="75">
        <v>2722.3567540467807</v>
      </c>
      <c r="W106" s="72">
        <v>1</v>
      </c>
      <c r="X106" s="68"/>
    </row>
    <row r="107" spans="1:24" x14ac:dyDescent="0.2">
      <c r="A107" s="31">
        <v>101</v>
      </c>
      <c r="B107" s="48" t="s">
        <v>132</v>
      </c>
      <c r="C107" s="32">
        <v>1</v>
      </c>
      <c r="D107" s="32">
        <v>0</v>
      </c>
      <c r="E107" s="32">
        <v>0</v>
      </c>
      <c r="F107" s="32">
        <v>0</v>
      </c>
      <c r="G107" s="32">
        <v>0</v>
      </c>
      <c r="H107" s="32">
        <v>0</v>
      </c>
      <c r="I107" s="32">
        <v>1</v>
      </c>
      <c r="J107" s="32">
        <v>1</v>
      </c>
      <c r="K107" s="40">
        <v>-155.74957775581052</v>
      </c>
      <c r="L107" s="41">
        <v>37835</v>
      </c>
      <c r="M107" s="41">
        <v>-30295.194640273738</v>
      </c>
      <c r="N107" s="42">
        <v>4.9275362318840582E-2</v>
      </c>
      <c r="O107" s="53">
        <v>1140</v>
      </c>
      <c r="P107" s="54">
        <v>36777</v>
      </c>
      <c r="Q107" s="55">
        <v>3.0997634391059629E-2</v>
      </c>
      <c r="R107" s="62">
        <v>36178</v>
      </c>
      <c r="S107" s="63">
        <v>59992</v>
      </c>
      <c r="T107" s="64">
        <v>0.60304707294305904</v>
      </c>
      <c r="U107" s="71">
        <v>3654.1868437942298</v>
      </c>
      <c r="V107" s="75">
        <v>2722.3567540467807</v>
      </c>
      <c r="W107" s="72">
        <v>1</v>
      </c>
      <c r="X107" s="68"/>
    </row>
    <row r="108" spans="1:24" x14ac:dyDescent="0.2">
      <c r="A108" s="31">
        <v>102</v>
      </c>
      <c r="B108" s="48" t="s">
        <v>133</v>
      </c>
      <c r="C108" s="32">
        <v>1</v>
      </c>
      <c r="D108" s="32">
        <v>0</v>
      </c>
      <c r="E108" s="32">
        <v>0</v>
      </c>
      <c r="F108" s="32">
        <v>0</v>
      </c>
      <c r="G108" s="32">
        <v>0</v>
      </c>
      <c r="H108" s="32">
        <v>0</v>
      </c>
      <c r="I108" s="32">
        <v>0</v>
      </c>
      <c r="J108" s="32">
        <v>1</v>
      </c>
      <c r="K108" s="40">
        <v>845.86075535997406</v>
      </c>
      <c r="L108" s="41">
        <v>762</v>
      </c>
      <c r="M108" s="41">
        <v>23349.434213768589</v>
      </c>
      <c r="N108" s="42">
        <v>0.45217391304347826</v>
      </c>
      <c r="O108" s="53">
        <v>9</v>
      </c>
      <c r="P108" s="54">
        <v>716</v>
      </c>
      <c r="Q108" s="55">
        <v>1.2569832402234637E-2</v>
      </c>
      <c r="R108" s="62">
        <v>711</v>
      </c>
      <c r="S108" s="63">
        <v>1496</v>
      </c>
      <c r="T108" s="64">
        <v>0.4752673796791444</v>
      </c>
      <c r="U108" s="71">
        <v>6228.5626745085619</v>
      </c>
      <c r="V108" s="75">
        <v>2722.3567540467807</v>
      </c>
      <c r="W108" s="72">
        <v>1</v>
      </c>
      <c r="X108" s="68"/>
    </row>
    <row r="109" spans="1:24" x14ac:dyDescent="0.2">
      <c r="A109" s="31">
        <v>103</v>
      </c>
      <c r="B109" s="48" t="s">
        <v>134</v>
      </c>
      <c r="C109" s="32">
        <v>1</v>
      </c>
      <c r="D109" s="32">
        <v>0</v>
      </c>
      <c r="E109" s="32">
        <v>0</v>
      </c>
      <c r="F109" s="32">
        <v>0</v>
      </c>
      <c r="G109" s="32">
        <v>0</v>
      </c>
      <c r="H109" s="32">
        <v>0</v>
      </c>
      <c r="I109" s="32">
        <v>0</v>
      </c>
      <c r="J109" s="32">
        <v>1</v>
      </c>
      <c r="K109" s="40">
        <v>277.42525709398609</v>
      </c>
      <c r="L109" s="41">
        <v>26758</v>
      </c>
      <c r="M109" s="41">
        <v>45380.870455035438</v>
      </c>
      <c r="N109" s="42">
        <v>0.6</v>
      </c>
      <c r="O109" s="53">
        <v>1597</v>
      </c>
      <c r="P109" s="54">
        <v>24891</v>
      </c>
      <c r="Q109" s="55">
        <v>6.4159736450926041E-2</v>
      </c>
      <c r="R109" s="62">
        <v>23705</v>
      </c>
      <c r="S109" s="63">
        <v>55192</v>
      </c>
      <c r="T109" s="64">
        <v>0.42950065226844469</v>
      </c>
      <c r="U109" s="71">
        <v>4814.7737962126293</v>
      </c>
      <c r="V109" s="75">
        <v>2722.3567540467807</v>
      </c>
      <c r="W109" s="72">
        <v>1</v>
      </c>
      <c r="X109" s="68"/>
    </row>
    <row r="110" spans="1:24" x14ac:dyDescent="0.2">
      <c r="A110" s="31">
        <v>104</v>
      </c>
      <c r="B110" s="48" t="s">
        <v>135</v>
      </c>
      <c r="C110" s="32">
        <v>3</v>
      </c>
      <c r="D110" s="32">
        <v>1</v>
      </c>
      <c r="E110" s="32">
        <v>0</v>
      </c>
      <c r="F110" s="32">
        <v>1</v>
      </c>
      <c r="G110" s="32">
        <v>1</v>
      </c>
      <c r="H110" s="32">
        <v>0</v>
      </c>
      <c r="I110" s="32">
        <v>1</v>
      </c>
      <c r="J110" s="32">
        <v>1</v>
      </c>
      <c r="K110" s="40">
        <v>350.82648882317915</v>
      </c>
      <c r="L110" s="41">
        <v>154912</v>
      </c>
      <c r="M110" s="41">
        <v>138081.31279603753</v>
      </c>
      <c r="N110" s="42">
        <v>0.81739130434782614</v>
      </c>
      <c r="O110" s="53">
        <v>1751</v>
      </c>
      <c r="P110" s="54">
        <v>148863</v>
      </c>
      <c r="Q110" s="55">
        <v>1.1762493030504558E-2</v>
      </c>
      <c r="R110" s="62">
        <v>148208</v>
      </c>
      <c r="S110" s="63">
        <v>181054</v>
      </c>
      <c r="T110" s="64">
        <v>0.81858451069846561</v>
      </c>
      <c r="U110" s="71">
        <v>5270.8092133232876</v>
      </c>
      <c r="V110" s="75">
        <v>2722.3567540467807</v>
      </c>
      <c r="W110" s="72">
        <v>1</v>
      </c>
      <c r="X110" s="68"/>
    </row>
    <row r="111" spans="1:24" x14ac:dyDescent="0.2">
      <c r="A111" s="31">
        <v>105</v>
      </c>
      <c r="B111" s="48" t="s">
        <v>136</v>
      </c>
      <c r="C111" s="32">
        <v>1</v>
      </c>
      <c r="D111" s="32">
        <v>0</v>
      </c>
      <c r="E111" s="32">
        <v>0</v>
      </c>
      <c r="F111" s="32">
        <v>0</v>
      </c>
      <c r="G111" s="32">
        <v>0</v>
      </c>
      <c r="H111" s="32">
        <v>1</v>
      </c>
      <c r="I111" s="32">
        <v>1</v>
      </c>
      <c r="J111" s="32">
        <v>1</v>
      </c>
      <c r="K111" s="40">
        <v>-300.37609667952455</v>
      </c>
      <c r="L111" s="41">
        <v>12278</v>
      </c>
      <c r="M111" s="41">
        <v>-33283.514924448886</v>
      </c>
      <c r="N111" s="42">
        <v>3.7681159420289857E-2</v>
      </c>
      <c r="O111" s="53">
        <v>7778</v>
      </c>
      <c r="P111" s="54">
        <v>11659</v>
      </c>
      <c r="Q111" s="55">
        <v>0.66712411012951367</v>
      </c>
      <c r="R111" s="62">
        <v>5382</v>
      </c>
      <c r="S111" s="63">
        <v>9895</v>
      </c>
      <c r="T111" s="64">
        <v>0.54391106619504803</v>
      </c>
      <c r="U111" s="71">
        <v>13022.940418712782</v>
      </c>
      <c r="V111" s="75">
        <v>2722.3567540467807</v>
      </c>
      <c r="W111" s="72">
        <v>1</v>
      </c>
      <c r="X111" s="68"/>
    </row>
    <row r="112" spans="1:24" x14ac:dyDescent="0.2">
      <c r="A112" s="31">
        <v>106</v>
      </c>
      <c r="B112" s="48" t="s">
        <v>137</v>
      </c>
      <c r="C112" s="32">
        <v>0</v>
      </c>
      <c r="D112" s="32">
        <v>0</v>
      </c>
      <c r="E112" s="32">
        <v>0</v>
      </c>
      <c r="F112" s="32">
        <v>0</v>
      </c>
      <c r="G112" s="32">
        <v>0</v>
      </c>
      <c r="H112" s="32">
        <v>0</v>
      </c>
      <c r="I112" s="32">
        <v>0</v>
      </c>
      <c r="J112" s="32">
        <v>0</v>
      </c>
      <c r="K112" s="40">
        <v>-54.338237923459637</v>
      </c>
      <c r="L112" s="41">
        <v>156933</v>
      </c>
      <c r="M112" s="41">
        <v>-21525.96796066601</v>
      </c>
      <c r="N112" s="42">
        <v>8.1159420289855067E-2</v>
      </c>
      <c r="O112" s="53">
        <v>1886</v>
      </c>
      <c r="P112" s="54">
        <v>156396</v>
      </c>
      <c r="Q112" s="55">
        <v>1.2059131947108621E-2</v>
      </c>
      <c r="R112" s="62">
        <v>155359</v>
      </c>
      <c r="S112" s="63">
        <v>330072</v>
      </c>
      <c r="T112" s="64">
        <v>0.4706821541966601</v>
      </c>
      <c r="U112" s="71">
        <v>2627.4464162748313</v>
      </c>
      <c r="V112" s="75">
        <v>2722.3567540467807</v>
      </c>
      <c r="W112" s="72">
        <v>0</v>
      </c>
      <c r="X112" s="68"/>
    </row>
    <row r="113" spans="1:24" x14ac:dyDescent="0.2">
      <c r="A113" s="31">
        <v>107</v>
      </c>
      <c r="B113" s="48" t="s">
        <v>138</v>
      </c>
      <c r="C113" s="32">
        <v>1</v>
      </c>
      <c r="D113" s="32">
        <v>0</v>
      </c>
      <c r="E113" s="32">
        <v>0</v>
      </c>
      <c r="F113" s="32">
        <v>0</v>
      </c>
      <c r="G113" s="32">
        <v>0</v>
      </c>
      <c r="H113" s="32">
        <v>0</v>
      </c>
      <c r="I113" s="32">
        <v>1</v>
      </c>
      <c r="J113" s="32">
        <v>1</v>
      </c>
      <c r="K113" s="40">
        <v>1.86812899864447</v>
      </c>
      <c r="L113" s="41">
        <v>130041</v>
      </c>
      <c r="M113" s="41">
        <v>673.66969678701548</v>
      </c>
      <c r="N113" s="42">
        <v>0.24927536231884059</v>
      </c>
      <c r="O113" s="53">
        <v>3391</v>
      </c>
      <c r="P113" s="54">
        <v>125215</v>
      </c>
      <c r="Q113" s="55">
        <v>2.7081419957672801E-2</v>
      </c>
      <c r="R113" s="62">
        <v>122822</v>
      </c>
      <c r="S113" s="63">
        <v>213363</v>
      </c>
      <c r="T113" s="64">
        <v>0.57564807393971773</v>
      </c>
      <c r="U113" s="71">
        <v>3685.1613712900594</v>
      </c>
      <c r="V113" s="75">
        <v>2722.3567540467807</v>
      </c>
      <c r="W113" s="72">
        <v>1</v>
      </c>
      <c r="X113" s="68"/>
    </row>
    <row r="114" spans="1:24" ht="25.5" x14ac:dyDescent="0.2">
      <c r="A114" s="31">
        <v>108</v>
      </c>
      <c r="B114" s="48" t="s">
        <v>139</v>
      </c>
      <c r="C114" s="32">
        <v>1</v>
      </c>
      <c r="D114" s="32">
        <v>0</v>
      </c>
      <c r="E114" s="32">
        <v>0</v>
      </c>
      <c r="F114" s="32">
        <v>0</v>
      </c>
      <c r="G114" s="32">
        <v>0</v>
      </c>
      <c r="H114" s="32">
        <v>0</v>
      </c>
      <c r="I114" s="32">
        <v>0</v>
      </c>
      <c r="J114" s="32">
        <v>1</v>
      </c>
      <c r="K114" s="40">
        <v>500.28856117214627</v>
      </c>
      <c r="L114" s="41">
        <v>3261</v>
      </c>
      <c r="M114" s="41">
        <v>28569.061404215743</v>
      </c>
      <c r="N114" s="42">
        <v>0.51014492753623186</v>
      </c>
      <c r="O114" s="53">
        <v>145</v>
      </c>
      <c r="P114" s="54">
        <v>3114</v>
      </c>
      <c r="Q114" s="55">
        <v>4.6563904945407839E-2</v>
      </c>
      <c r="R114" s="62">
        <v>3019</v>
      </c>
      <c r="S114" s="63">
        <v>6852</v>
      </c>
      <c r="T114" s="64">
        <v>0.44060128429655576</v>
      </c>
      <c r="U114" s="71">
        <v>4961.872820447461</v>
      </c>
      <c r="V114" s="75">
        <v>2722.3567540467807</v>
      </c>
      <c r="W114" s="72">
        <v>1</v>
      </c>
      <c r="X114" s="68"/>
    </row>
    <row r="115" spans="1:24" x14ac:dyDescent="0.2">
      <c r="A115" s="31">
        <v>109</v>
      </c>
      <c r="B115" s="48" t="s">
        <v>140</v>
      </c>
      <c r="C115" s="32">
        <v>1</v>
      </c>
      <c r="D115" s="32">
        <v>0</v>
      </c>
      <c r="E115" s="32">
        <v>0</v>
      </c>
      <c r="F115" s="32">
        <v>0</v>
      </c>
      <c r="G115" s="32">
        <v>0</v>
      </c>
      <c r="H115" s="32">
        <v>0</v>
      </c>
      <c r="I115" s="32">
        <v>1</v>
      </c>
      <c r="J115" s="32">
        <v>1</v>
      </c>
      <c r="K115" s="40">
        <v>-150.04822501112082</v>
      </c>
      <c r="L115" s="41">
        <v>47594</v>
      </c>
      <c r="M115" s="41">
        <v>-32734.594499410745</v>
      </c>
      <c r="N115" s="42">
        <v>4.3478260869565216E-2</v>
      </c>
      <c r="O115" s="53">
        <v>387</v>
      </c>
      <c r="P115" s="54">
        <v>46042</v>
      </c>
      <c r="Q115" s="55">
        <v>8.4053690109030885E-3</v>
      </c>
      <c r="R115" s="62">
        <v>45780</v>
      </c>
      <c r="S115" s="63">
        <v>71072</v>
      </c>
      <c r="T115" s="64">
        <v>0.64413552453849621</v>
      </c>
      <c r="U115" s="71">
        <v>4243.4791760633461</v>
      </c>
      <c r="V115" s="75">
        <v>2722.3567540467807</v>
      </c>
      <c r="W115" s="72">
        <v>1</v>
      </c>
      <c r="X115" s="68"/>
    </row>
    <row r="116" spans="1:24" x14ac:dyDescent="0.2">
      <c r="A116" s="31">
        <v>110</v>
      </c>
      <c r="B116" s="48" t="s">
        <v>141</v>
      </c>
      <c r="C116" s="32">
        <v>1</v>
      </c>
      <c r="D116" s="32">
        <v>0</v>
      </c>
      <c r="E116" s="32">
        <v>0</v>
      </c>
      <c r="F116" s="32">
        <v>0</v>
      </c>
      <c r="G116" s="32">
        <v>1</v>
      </c>
      <c r="H116" s="32">
        <v>0</v>
      </c>
      <c r="I116" s="32">
        <v>0</v>
      </c>
      <c r="J116" s="32">
        <v>1</v>
      </c>
      <c r="K116" s="40">
        <v>208.90047901231733</v>
      </c>
      <c r="L116" s="41">
        <v>199616</v>
      </c>
      <c r="M116" s="41">
        <v>93333.405021056635</v>
      </c>
      <c r="N116" s="42">
        <v>0.75072463768115938</v>
      </c>
      <c r="O116" s="53">
        <v>4346</v>
      </c>
      <c r="P116" s="54">
        <v>192510</v>
      </c>
      <c r="Q116" s="55">
        <v>2.2575450625941511E-2</v>
      </c>
      <c r="R116" s="62">
        <v>189752</v>
      </c>
      <c r="S116" s="63">
        <v>424592</v>
      </c>
      <c r="T116" s="64">
        <v>0.44690432226702342</v>
      </c>
      <c r="U116" s="71">
        <v>3986.7574971529443</v>
      </c>
      <c r="V116" s="75">
        <v>2722.3567540467807</v>
      </c>
      <c r="W116" s="72">
        <v>1</v>
      </c>
      <c r="X116" s="68"/>
    </row>
    <row r="117" spans="1:24" ht="25.5" x14ac:dyDescent="0.2">
      <c r="A117" s="31">
        <v>111</v>
      </c>
      <c r="B117" s="48" t="s">
        <v>142</v>
      </c>
      <c r="C117" s="32">
        <v>1</v>
      </c>
      <c r="D117" s="32">
        <v>0</v>
      </c>
      <c r="E117" s="32">
        <v>0</v>
      </c>
      <c r="F117" s="32">
        <v>0</v>
      </c>
      <c r="G117" s="32">
        <v>0</v>
      </c>
      <c r="H117" s="32">
        <v>1</v>
      </c>
      <c r="I117" s="32">
        <v>0</v>
      </c>
      <c r="J117" s="32">
        <v>1</v>
      </c>
      <c r="K117" s="40">
        <v>69.736958889601738</v>
      </c>
      <c r="L117" s="41">
        <v>62708</v>
      </c>
      <c r="M117" s="41">
        <v>17463.226200580481</v>
      </c>
      <c r="N117" s="42">
        <v>0.41159420289855075</v>
      </c>
      <c r="O117" s="53">
        <v>11624</v>
      </c>
      <c r="P117" s="54">
        <v>60746</v>
      </c>
      <c r="Q117" s="55">
        <v>0.19135416323708557</v>
      </c>
      <c r="R117" s="62">
        <v>55022</v>
      </c>
      <c r="S117" s="63">
        <v>129614</v>
      </c>
      <c r="T117" s="64">
        <v>0.42450661194006822</v>
      </c>
      <c r="U117" s="71">
        <v>3229.7745222407329</v>
      </c>
      <c r="V117" s="75">
        <v>2722.3567540467807</v>
      </c>
      <c r="W117" s="72">
        <v>1</v>
      </c>
      <c r="X117" s="68"/>
    </row>
    <row r="118" spans="1:24" ht="25.5" x14ac:dyDescent="0.2">
      <c r="A118" s="31">
        <v>112</v>
      </c>
      <c r="B118" s="48" t="s">
        <v>143</v>
      </c>
      <c r="C118" s="32">
        <v>1</v>
      </c>
      <c r="D118" s="32">
        <v>0</v>
      </c>
      <c r="E118" s="32">
        <v>0</v>
      </c>
      <c r="F118" s="32">
        <v>0</v>
      </c>
      <c r="G118" s="32">
        <v>0</v>
      </c>
      <c r="H118" s="32">
        <v>0</v>
      </c>
      <c r="I118" s="32">
        <v>1</v>
      </c>
      <c r="J118" s="32">
        <v>1</v>
      </c>
      <c r="K118" s="40">
        <v>28.436861751925711</v>
      </c>
      <c r="L118" s="41">
        <v>563152</v>
      </c>
      <c r="M118" s="41">
        <v>21340.003290112389</v>
      </c>
      <c r="N118" s="42">
        <v>0.44057971014492753</v>
      </c>
      <c r="O118" s="53">
        <v>6849</v>
      </c>
      <c r="P118" s="54">
        <v>557498</v>
      </c>
      <c r="Q118" s="55">
        <v>1.2285245866352884E-2</v>
      </c>
      <c r="R118" s="62">
        <v>554641</v>
      </c>
      <c r="S118" s="63">
        <v>1063012</v>
      </c>
      <c r="T118" s="64">
        <v>0.5217636301377595</v>
      </c>
      <c r="U118" s="71">
        <v>3055.9218683787653</v>
      </c>
      <c r="V118" s="75">
        <v>2722.3567540467807</v>
      </c>
      <c r="W118" s="72">
        <v>1</v>
      </c>
      <c r="X118" s="68"/>
    </row>
    <row r="119" spans="1:24" x14ac:dyDescent="0.2">
      <c r="A119" s="31">
        <v>113</v>
      </c>
      <c r="B119" s="48" t="s">
        <v>144</v>
      </c>
      <c r="C119" s="32">
        <v>1</v>
      </c>
      <c r="D119" s="32">
        <v>0</v>
      </c>
      <c r="E119" s="32">
        <v>0</v>
      </c>
      <c r="F119" s="32">
        <v>0</v>
      </c>
      <c r="G119" s="32">
        <v>0</v>
      </c>
      <c r="H119" s="32">
        <v>0</v>
      </c>
      <c r="I119" s="32">
        <v>0</v>
      </c>
      <c r="J119" s="32">
        <v>1</v>
      </c>
      <c r="K119" s="40">
        <v>167.24315351099514</v>
      </c>
      <c r="L119" s="41">
        <v>48304</v>
      </c>
      <c r="M119" s="41">
        <v>36756.986245215834</v>
      </c>
      <c r="N119" s="42">
        <v>0.55652173913043479</v>
      </c>
      <c r="O119" s="53">
        <v>656</v>
      </c>
      <c r="P119" s="54">
        <v>45647</v>
      </c>
      <c r="Q119" s="55">
        <v>1.4371152540145026E-2</v>
      </c>
      <c r="R119" s="62">
        <v>45056</v>
      </c>
      <c r="S119" s="63">
        <v>141966</v>
      </c>
      <c r="T119" s="64">
        <v>0.31737176507050985</v>
      </c>
      <c r="U119" s="71">
        <v>4598.0466176138298</v>
      </c>
      <c r="V119" s="75">
        <v>2722.3567540467807</v>
      </c>
      <c r="W119" s="72">
        <v>1</v>
      </c>
      <c r="X119" s="68"/>
    </row>
    <row r="120" spans="1:24" x14ac:dyDescent="0.2">
      <c r="A120" s="31">
        <v>114</v>
      </c>
      <c r="B120" s="48" t="s">
        <v>145</v>
      </c>
      <c r="C120" s="32">
        <v>1</v>
      </c>
      <c r="D120" s="32">
        <v>0</v>
      </c>
      <c r="E120" s="32">
        <v>0</v>
      </c>
      <c r="F120" s="32">
        <v>0</v>
      </c>
      <c r="G120" s="32">
        <v>0</v>
      </c>
      <c r="H120" s="32">
        <v>1</v>
      </c>
      <c r="I120" s="32">
        <v>0</v>
      </c>
      <c r="J120" s="32">
        <v>1</v>
      </c>
      <c r="K120" s="40">
        <v>65.96656616965187</v>
      </c>
      <c r="L120" s="41">
        <v>36690</v>
      </c>
      <c r="M120" s="41">
        <v>12635.654248901024</v>
      </c>
      <c r="N120" s="42">
        <v>0.38260869565217392</v>
      </c>
      <c r="O120" s="53">
        <v>4142</v>
      </c>
      <c r="P120" s="54">
        <v>32178</v>
      </c>
      <c r="Q120" s="55">
        <v>0.12872148673006401</v>
      </c>
      <c r="R120" s="62">
        <v>29205</v>
      </c>
      <c r="S120" s="63">
        <v>101675</v>
      </c>
      <c r="T120" s="64">
        <v>0.28723875092205559</v>
      </c>
      <c r="U120" s="71">
        <v>3459.6123604422155</v>
      </c>
      <c r="V120" s="75">
        <v>2722.3567540467807</v>
      </c>
      <c r="W120" s="72">
        <v>1</v>
      </c>
      <c r="X120" s="68"/>
    </row>
    <row r="121" spans="1:24" x14ac:dyDescent="0.2">
      <c r="A121" s="31">
        <v>115</v>
      </c>
      <c r="B121" s="48" t="s">
        <v>146</v>
      </c>
      <c r="C121" s="32">
        <v>1</v>
      </c>
      <c r="D121" s="32">
        <v>0</v>
      </c>
      <c r="E121" s="32">
        <v>0</v>
      </c>
      <c r="F121" s="32">
        <v>0</v>
      </c>
      <c r="G121" s="32">
        <v>0</v>
      </c>
      <c r="H121" s="32">
        <v>0</v>
      </c>
      <c r="I121" s="32">
        <v>0</v>
      </c>
      <c r="J121" s="32">
        <v>1</v>
      </c>
      <c r="K121" s="40">
        <v>103.08050807697974</v>
      </c>
      <c r="L121" s="41">
        <v>274606</v>
      </c>
      <c r="M121" s="41">
        <v>54017.136929644723</v>
      </c>
      <c r="N121" s="42">
        <v>0.64057971014492754</v>
      </c>
      <c r="O121" s="53">
        <v>10547</v>
      </c>
      <c r="P121" s="54">
        <v>269694</v>
      </c>
      <c r="Q121" s="55">
        <v>3.9107284552122035E-2</v>
      </c>
      <c r="R121" s="62">
        <v>266030</v>
      </c>
      <c r="S121" s="63">
        <v>613996</v>
      </c>
      <c r="T121" s="64">
        <v>0.43327643828298557</v>
      </c>
      <c r="U121" s="71">
        <v>3355.3054317100059</v>
      </c>
      <c r="V121" s="75">
        <v>2722.3567540467807</v>
      </c>
      <c r="W121" s="72">
        <v>1</v>
      </c>
      <c r="X121" s="68"/>
    </row>
    <row r="122" spans="1:24" x14ac:dyDescent="0.2">
      <c r="A122" s="31">
        <v>116</v>
      </c>
      <c r="B122" s="48" t="s">
        <v>147</v>
      </c>
      <c r="C122" s="32">
        <v>1</v>
      </c>
      <c r="D122" s="32">
        <v>0</v>
      </c>
      <c r="E122" s="32">
        <v>0</v>
      </c>
      <c r="F122" s="32">
        <v>0</v>
      </c>
      <c r="G122" s="32">
        <v>0</v>
      </c>
      <c r="H122" s="32">
        <v>0</v>
      </c>
      <c r="I122" s="32">
        <v>1</v>
      </c>
      <c r="J122" s="32">
        <v>1</v>
      </c>
      <c r="K122" s="40">
        <v>-66.732281746783329</v>
      </c>
      <c r="L122" s="41">
        <v>66936</v>
      </c>
      <c r="M122" s="41">
        <v>-17264.97098122416</v>
      </c>
      <c r="N122" s="42">
        <v>0.10144927536231885</v>
      </c>
      <c r="O122" s="53">
        <v>3317</v>
      </c>
      <c r="P122" s="54">
        <v>66578</v>
      </c>
      <c r="Q122" s="55">
        <v>4.9821262278830845E-2</v>
      </c>
      <c r="R122" s="62">
        <v>65592</v>
      </c>
      <c r="S122" s="63">
        <v>127927</v>
      </c>
      <c r="T122" s="64">
        <v>0.51272991628037867</v>
      </c>
      <c r="U122" s="71">
        <v>3181.5176999496243</v>
      </c>
      <c r="V122" s="75">
        <v>2722.3567540467807</v>
      </c>
      <c r="W122" s="72">
        <v>1</v>
      </c>
      <c r="X122" s="68"/>
    </row>
    <row r="123" spans="1:24" ht="25.5" x14ac:dyDescent="0.2">
      <c r="A123" s="31">
        <v>117</v>
      </c>
      <c r="B123" s="48" t="s">
        <v>148</v>
      </c>
      <c r="C123" s="32">
        <v>1</v>
      </c>
      <c r="D123" s="32">
        <v>0</v>
      </c>
      <c r="E123" s="32">
        <v>0</v>
      </c>
      <c r="F123" s="32">
        <v>0</v>
      </c>
      <c r="G123" s="32">
        <v>0</v>
      </c>
      <c r="H123" s="32">
        <v>0</v>
      </c>
      <c r="I123" s="32">
        <v>0</v>
      </c>
      <c r="J123" s="32">
        <v>1</v>
      </c>
      <c r="K123" s="40">
        <v>111.85562886140589</v>
      </c>
      <c r="L123" s="41">
        <v>58265</v>
      </c>
      <c r="M123" s="41">
        <v>26999.872864802313</v>
      </c>
      <c r="N123" s="42">
        <v>0.49275362318840582</v>
      </c>
      <c r="O123" s="53">
        <v>602</v>
      </c>
      <c r="P123" s="54">
        <v>57149</v>
      </c>
      <c r="Q123" s="55">
        <v>1.0533867609232007E-2</v>
      </c>
      <c r="R123" s="62">
        <v>56722</v>
      </c>
      <c r="S123" s="63">
        <v>125551</v>
      </c>
      <c r="T123" s="64">
        <v>0.45178453377511929</v>
      </c>
      <c r="U123" s="71">
        <v>3319.3262368797527</v>
      </c>
      <c r="V123" s="75">
        <v>2722.3567540467807</v>
      </c>
      <c r="W123" s="72">
        <v>1</v>
      </c>
      <c r="X123" s="68"/>
    </row>
    <row r="124" spans="1:24" x14ac:dyDescent="0.2">
      <c r="A124" s="31">
        <v>118</v>
      </c>
      <c r="B124" s="48" t="s">
        <v>149</v>
      </c>
      <c r="C124" s="32">
        <v>1</v>
      </c>
      <c r="D124" s="32">
        <v>0</v>
      </c>
      <c r="E124" s="32">
        <v>0</v>
      </c>
      <c r="F124" s="32">
        <v>0</v>
      </c>
      <c r="G124" s="32">
        <v>0</v>
      </c>
      <c r="H124" s="32">
        <v>1</v>
      </c>
      <c r="I124" s="32">
        <v>1</v>
      </c>
      <c r="J124" s="32">
        <v>1</v>
      </c>
      <c r="K124" s="40">
        <v>1456.1284154158618</v>
      </c>
      <c r="L124" s="41">
        <v>1160</v>
      </c>
      <c r="M124" s="41">
        <v>49593.946769041788</v>
      </c>
      <c r="N124" s="42">
        <v>0.62318840579710144</v>
      </c>
      <c r="O124" s="53">
        <v>223</v>
      </c>
      <c r="P124" s="54">
        <v>1100</v>
      </c>
      <c r="Q124" s="55">
        <v>0.20272727272727273</v>
      </c>
      <c r="R124" s="62">
        <v>1025</v>
      </c>
      <c r="S124" s="63">
        <v>1711</v>
      </c>
      <c r="T124" s="64">
        <v>0.59906487434248978</v>
      </c>
      <c r="U124" s="71">
        <v>5599.56740300396</v>
      </c>
      <c r="V124" s="75">
        <v>2722.3567540467807</v>
      </c>
      <c r="W124" s="72">
        <v>1</v>
      </c>
      <c r="X124" s="68"/>
    </row>
    <row r="125" spans="1:24" x14ac:dyDescent="0.2">
      <c r="A125" s="31">
        <v>119</v>
      </c>
      <c r="B125" s="48" t="s">
        <v>150</v>
      </c>
      <c r="C125" s="32">
        <v>1</v>
      </c>
      <c r="D125" s="32">
        <v>0</v>
      </c>
      <c r="E125" s="32">
        <v>0</v>
      </c>
      <c r="F125" s="32">
        <v>0</v>
      </c>
      <c r="G125" s="32">
        <v>0</v>
      </c>
      <c r="H125" s="32">
        <v>0</v>
      </c>
      <c r="I125" s="32">
        <v>0</v>
      </c>
      <c r="J125" s="32">
        <v>1</v>
      </c>
      <c r="K125" s="40">
        <v>23.192580613901406</v>
      </c>
      <c r="L125" s="41">
        <v>134735</v>
      </c>
      <c r="M125" s="41">
        <v>8513.1304472001666</v>
      </c>
      <c r="N125" s="42">
        <v>0.31884057971014496</v>
      </c>
      <c r="O125" s="53">
        <v>1123</v>
      </c>
      <c r="P125" s="54">
        <v>133504</v>
      </c>
      <c r="Q125" s="55">
        <v>8.4117329817833177E-3</v>
      </c>
      <c r="R125" s="62">
        <v>132895</v>
      </c>
      <c r="S125" s="63">
        <v>283068</v>
      </c>
      <c r="T125" s="64">
        <v>0.46948083146099173</v>
      </c>
      <c r="U125" s="71">
        <v>2876.0191487855691</v>
      </c>
      <c r="V125" s="75">
        <v>2722.3567540467807</v>
      </c>
      <c r="W125" s="72">
        <v>1</v>
      </c>
      <c r="X125" s="68"/>
    </row>
    <row r="126" spans="1:24" x14ac:dyDescent="0.2">
      <c r="A126" s="31">
        <v>120</v>
      </c>
      <c r="B126" s="48" t="s">
        <v>151</v>
      </c>
      <c r="C126" s="32">
        <v>1</v>
      </c>
      <c r="D126" s="32">
        <v>0</v>
      </c>
      <c r="E126" s="32">
        <v>0</v>
      </c>
      <c r="F126" s="32">
        <v>0</v>
      </c>
      <c r="G126" s="32">
        <v>0</v>
      </c>
      <c r="H126" s="32">
        <v>0</v>
      </c>
      <c r="I126" s="32">
        <v>0</v>
      </c>
      <c r="J126" s="32">
        <v>1</v>
      </c>
      <c r="K126" s="40">
        <v>1609.1674511719557</v>
      </c>
      <c r="L126" s="41">
        <v>775</v>
      </c>
      <c r="M126" s="41">
        <v>44797.325942306168</v>
      </c>
      <c r="N126" s="42">
        <v>0.59710144927536235</v>
      </c>
      <c r="O126" s="53">
        <v>30</v>
      </c>
      <c r="P126" s="54">
        <v>698</v>
      </c>
      <c r="Q126" s="55">
        <v>4.2979942693409739E-2</v>
      </c>
      <c r="R126" s="62">
        <v>670</v>
      </c>
      <c r="S126" s="63">
        <v>2214</v>
      </c>
      <c r="T126" s="64">
        <v>0.3026196928635953</v>
      </c>
      <c r="U126" s="71">
        <v>6862.5161406167908</v>
      </c>
      <c r="V126" s="75">
        <v>2722.3567540467807</v>
      </c>
      <c r="W126" s="72">
        <v>1</v>
      </c>
      <c r="X126" s="68"/>
    </row>
    <row r="127" spans="1:24" x14ac:dyDescent="0.2">
      <c r="A127" s="31">
        <v>121</v>
      </c>
      <c r="B127" s="48" t="s">
        <v>152</v>
      </c>
      <c r="C127" s="32">
        <v>3</v>
      </c>
      <c r="D127" s="32">
        <v>1</v>
      </c>
      <c r="E127" s="32">
        <v>0</v>
      </c>
      <c r="F127" s="32">
        <v>1</v>
      </c>
      <c r="G127" s="32">
        <v>1</v>
      </c>
      <c r="H127" s="32">
        <v>0</v>
      </c>
      <c r="I127" s="32">
        <v>1</v>
      </c>
      <c r="J127" s="32">
        <v>1</v>
      </c>
      <c r="K127" s="40">
        <v>1661.3965080373889</v>
      </c>
      <c r="L127" s="41">
        <v>4792</v>
      </c>
      <c r="M127" s="41">
        <v>115008.96576508734</v>
      </c>
      <c r="N127" s="42">
        <v>0.78840579710144931</v>
      </c>
      <c r="O127" s="53">
        <v>404</v>
      </c>
      <c r="P127" s="54">
        <v>4464</v>
      </c>
      <c r="Q127" s="55">
        <v>9.0501792114695334E-2</v>
      </c>
      <c r="R127" s="62">
        <v>4272</v>
      </c>
      <c r="S127" s="63">
        <v>6056</v>
      </c>
      <c r="T127" s="64">
        <v>0.70541611624834877</v>
      </c>
      <c r="U127" s="71">
        <v>9141.8546138649963</v>
      </c>
      <c r="V127" s="75">
        <v>2722.3567540467807</v>
      </c>
      <c r="W127" s="72">
        <v>1</v>
      </c>
      <c r="X127" s="68"/>
    </row>
    <row r="128" spans="1:24" x14ac:dyDescent="0.2">
      <c r="A128" s="31">
        <v>122</v>
      </c>
      <c r="B128" s="48" t="s">
        <v>153</v>
      </c>
      <c r="C128" s="32">
        <v>3</v>
      </c>
      <c r="D128" s="32">
        <v>1</v>
      </c>
      <c r="E128" s="32">
        <v>1</v>
      </c>
      <c r="F128" s="32">
        <v>1</v>
      </c>
      <c r="G128" s="32">
        <v>1</v>
      </c>
      <c r="H128" s="32">
        <v>1</v>
      </c>
      <c r="I128" s="32">
        <v>1</v>
      </c>
      <c r="J128" s="32">
        <v>1</v>
      </c>
      <c r="K128" s="40">
        <v>5211.4971410451271</v>
      </c>
      <c r="L128" s="41">
        <v>3371</v>
      </c>
      <c r="M128" s="41">
        <v>302581.1576465572</v>
      </c>
      <c r="N128" s="42">
        <v>0.93913043478260871</v>
      </c>
      <c r="O128" s="53">
        <v>416</v>
      </c>
      <c r="P128" s="54">
        <v>1790</v>
      </c>
      <c r="Q128" s="55">
        <v>0.23240223463687151</v>
      </c>
      <c r="R128" s="62">
        <v>1434</v>
      </c>
      <c r="S128" s="63">
        <v>2758</v>
      </c>
      <c r="T128" s="64">
        <v>0.51994198694706306</v>
      </c>
      <c r="U128" s="71">
        <v>28072.255877395273</v>
      </c>
      <c r="V128" s="75">
        <v>2722.3567540467807</v>
      </c>
      <c r="W128" s="72">
        <v>1</v>
      </c>
      <c r="X128" s="68"/>
    </row>
    <row r="129" spans="1:24" x14ac:dyDescent="0.2">
      <c r="A129" s="31">
        <v>123</v>
      </c>
      <c r="B129" s="48" t="s">
        <v>154</v>
      </c>
      <c r="C129" s="32">
        <v>1</v>
      </c>
      <c r="D129" s="32">
        <v>0</v>
      </c>
      <c r="E129" s="32">
        <v>0</v>
      </c>
      <c r="F129" s="32">
        <v>0</v>
      </c>
      <c r="G129" s="32">
        <v>0</v>
      </c>
      <c r="H129" s="32">
        <v>0</v>
      </c>
      <c r="I129" s="32">
        <v>1</v>
      </c>
      <c r="J129" s="32">
        <v>1</v>
      </c>
      <c r="K129" s="40">
        <v>597.666423061351</v>
      </c>
      <c r="L129" s="41">
        <v>3074</v>
      </c>
      <c r="M129" s="41">
        <v>33136.817003232456</v>
      </c>
      <c r="N129" s="42">
        <v>0.54202898550724643</v>
      </c>
      <c r="O129" s="53">
        <v>75</v>
      </c>
      <c r="P129" s="54">
        <v>2950</v>
      </c>
      <c r="Q129" s="55">
        <v>2.5423728813559324E-2</v>
      </c>
      <c r="R129" s="62">
        <v>2932</v>
      </c>
      <c r="S129" s="63">
        <v>4266</v>
      </c>
      <c r="T129" s="64">
        <v>0.68729488982653542</v>
      </c>
      <c r="U129" s="71">
        <v>4079.9846766730861</v>
      </c>
      <c r="V129" s="75">
        <v>2722.3567540467807</v>
      </c>
      <c r="W129" s="72">
        <v>1</v>
      </c>
      <c r="X129" s="68"/>
    </row>
    <row r="130" spans="1:24" x14ac:dyDescent="0.2">
      <c r="A130" s="31">
        <v>124</v>
      </c>
      <c r="B130" s="48" t="s">
        <v>155</v>
      </c>
      <c r="C130" s="32">
        <v>1</v>
      </c>
      <c r="D130" s="32">
        <v>0</v>
      </c>
      <c r="E130" s="32">
        <v>0</v>
      </c>
      <c r="F130" s="32">
        <v>0</v>
      </c>
      <c r="G130" s="32">
        <v>1</v>
      </c>
      <c r="H130" s="32">
        <v>0</v>
      </c>
      <c r="I130" s="32">
        <v>0</v>
      </c>
      <c r="J130" s="32">
        <v>1</v>
      </c>
      <c r="K130" s="40">
        <v>2434.4772974902635</v>
      </c>
      <c r="L130" s="41">
        <v>6711</v>
      </c>
      <c r="M130" s="41">
        <v>199434.06817091652</v>
      </c>
      <c r="N130" s="42">
        <v>0.87826086956521743</v>
      </c>
      <c r="O130" s="53">
        <v>388</v>
      </c>
      <c r="P130" s="54">
        <v>4225</v>
      </c>
      <c r="Q130" s="55">
        <v>9.1834319526627226E-2</v>
      </c>
      <c r="R130" s="62">
        <v>3880</v>
      </c>
      <c r="S130" s="63">
        <v>8818</v>
      </c>
      <c r="T130" s="64">
        <v>0.44000907235200726</v>
      </c>
      <c r="U130" s="71">
        <v>21095.287096975913</v>
      </c>
      <c r="V130" s="75">
        <v>2722.3567540467807</v>
      </c>
      <c r="W130" s="72">
        <v>1</v>
      </c>
      <c r="X130" s="68"/>
    </row>
    <row r="131" spans="1:24" x14ac:dyDescent="0.2">
      <c r="A131" s="31">
        <v>125</v>
      </c>
      <c r="B131" s="48" t="s">
        <v>156</v>
      </c>
      <c r="C131" s="32">
        <v>1</v>
      </c>
      <c r="D131" s="32">
        <v>0</v>
      </c>
      <c r="E131" s="32">
        <v>0</v>
      </c>
      <c r="F131" s="32">
        <v>0</v>
      </c>
      <c r="G131" s="32">
        <v>1</v>
      </c>
      <c r="H131" s="32">
        <v>0</v>
      </c>
      <c r="I131" s="32">
        <v>0</v>
      </c>
      <c r="J131" s="32">
        <v>1</v>
      </c>
      <c r="K131" s="40">
        <v>934.67485859286796</v>
      </c>
      <c r="L131" s="41">
        <v>16808</v>
      </c>
      <c r="M131" s="41">
        <v>121176.54917651488</v>
      </c>
      <c r="N131" s="42">
        <v>0.80289855072463767</v>
      </c>
      <c r="O131" s="53">
        <v>124</v>
      </c>
      <c r="P131" s="54">
        <v>15124</v>
      </c>
      <c r="Q131" s="55">
        <v>8.1988891827558842E-3</v>
      </c>
      <c r="R131" s="62">
        <v>15032</v>
      </c>
      <c r="S131" s="63">
        <v>34563</v>
      </c>
      <c r="T131" s="64">
        <v>0.43491595058299337</v>
      </c>
      <c r="U131" s="71">
        <v>7164.407499000783</v>
      </c>
      <c r="V131" s="75">
        <v>2722.3567540467807</v>
      </c>
      <c r="W131" s="72">
        <v>1</v>
      </c>
      <c r="X131" s="68"/>
    </row>
    <row r="132" spans="1:24" x14ac:dyDescent="0.2">
      <c r="A132" s="31">
        <v>126</v>
      </c>
      <c r="B132" s="48" t="s">
        <v>157</v>
      </c>
      <c r="C132" s="32">
        <v>3</v>
      </c>
      <c r="D132" s="32">
        <v>1</v>
      </c>
      <c r="E132" s="32">
        <v>1</v>
      </c>
      <c r="F132" s="32">
        <v>1</v>
      </c>
      <c r="G132" s="32">
        <v>1</v>
      </c>
      <c r="H132" s="32">
        <v>1</v>
      </c>
      <c r="I132" s="32">
        <v>1</v>
      </c>
      <c r="J132" s="32">
        <v>1</v>
      </c>
      <c r="K132" s="40">
        <v>6268.1219198917543</v>
      </c>
      <c r="L132" s="41">
        <v>1129</v>
      </c>
      <c r="M132" s="41">
        <v>210612.6275002675</v>
      </c>
      <c r="N132" s="42">
        <v>0.88695652173913042</v>
      </c>
      <c r="O132" s="53">
        <v>137</v>
      </c>
      <c r="P132" s="54">
        <v>868</v>
      </c>
      <c r="Q132" s="55">
        <v>0.15783410138248849</v>
      </c>
      <c r="R132" s="62">
        <v>770</v>
      </c>
      <c r="S132" s="63">
        <v>1329</v>
      </c>
      <c r="T132" s="64">
        <v>0.57938299473288191</v>
      </c>
      <c r="U132" s="71">
        <v>17436.953813819571</v>
      </c>
      <c r="V132" s="75">
        <v>2722.3567540467807</v>
      </c>
      <c r="W132" s="72">
        <v>1</v>
      </c>
      <c r="X132" s="68"/>
    </row>
    <row r="133" spans="1:24" x14ac:dyDescent="0.2">
      <c r="A133" s="31">
        <v>127</v>
      </c>
      <c r="B133" s="48" t="s">
        <v>158</v>
      </c>
      <c r="C133" s="32">
        <v>3</v>
      </c>
      <c r="D133" s="32">
        <v>1</v>
      </c>
      <c r="E133" s="32">
        <v>0</v>
      </c>
      <c r="F133" s="32">
        <v>1</v>
      </c>
      <c r="G133" s="32">
        <v>1</v>
      </c>
      <c r="H133" s="32">
        <v>0</v>
      </c>
      <c r="I133" s="32">
        <v>1</v>
      </c>
      <c r="J133" s="32">
        <v>1</v>
      </c>
      <c r="K133" s="40">
        <v>1481.9733362109628</v>
      </c>
      <c r="L133" s="41">
        <v>49169</v>
      </c>
      <c r="M133" s="41">
        <v>328614.01201496855</v>
      </c>
      <c r="N133" s="42">
        <v>0.95072463768115945</v>
      </c>
      <c r="O133" s="53">
        <v>1195</v>
      </c>
      <c r="P133" s="54">
        <v>35509</v>
      </c>
      <c r="Q133" s="55">
        <v>3.3653439972964598E-2</v>
      </c>
      <c r="R133" s="62">
        <v>34673</v>
      </c>
      <c r="S133" s="63">
        <v>57407</v>
      </c>
      <c r="T133" s="64">
        <v>0.60398557667183439</v>
      </c>
      <c r="U133" s="71">
        <v>12281.956635221086</v>
      </c>
      <c r="V133" s="75">
        <v>2722.3567540467807</v>
      </c>
      <c r="W133" s="72">
        <v>1</v>
      </c>
      <c r="X133" s="68"/>
    </row>
    <row r="134" spans="1:24" x14ac:dyDescent="0.2">
      <c r="A134" s="31">
        <v>128</v>
      </c>
      <c r="B134" s="48" t="s">
        <v>380</v>
      </c>
      <c r="C134" s="32">
        <v>3</v>
      </c>
      <c r="D134" s="32">
        <v>1</v>
      </c>
      <c r="E134" s="32">
        <v>0</v>
      </c>
      <c r="F134" s="32">
        <v>1</v>
      </c>
      <c r="G134" s="32">
        <v>1</v>
      </c>
      <c r="H134" s="32">
        <v>0</v>
      </c>
      <c r="I134" s="32">
        <v>1</v>
      </c>
      <c r="J134" s="32">
        <v>1</v>
      </c>
      <c r="K134" s="40">
        <v>1434.5298963919947</v>
      </c>
      <c r="L134" s="41">
        <v>129095</v>
      </c>
      <c r="M134" s="41">
        <v>515423.61730145727</v>
      </c>
      <c r="N134" s="42">
        <v>0.97681159420289854</v>
      </c>
      <c r="O134" s="53">
        <v>3157</v>
      </c>
      <c r="P134" s="54">
        <v>80321</v>
      </c>
      <c r="Q134" s="55">
        <v>3.9304789532002837E-2</v>
      </c>
      <c r="R134" s="62">
        <v>78662</v>
      </c>
      <c r="S134" s="63">
        <v>153363</v>
      </c>
      <c r="T134" s="64">
        <v>0.5129138058071373</v>
      </c>
      <c r="U134" s="71">
        <v>11857.01094937129</v>
      </c>
      <c r="V134" s="75">
        <v>2722.3567540467807</v>
      </c>
      <c r="W134" s="72">
        <v>1</v>
      </c>
      <c r="X134" s="68"/>
    </row>
    <row r="135" spans="1:24" ht="25.5" x14ac:dyDescent="0.2">
      <c r="A135" s="31">
        <v>129</v>
      </c>
      <c r="B135" s="48" t="s">
        <v>159</v>
      </c>
      <c r="C135" s="32">
        <v>1</v>
      </c>
      <c r="D135" s="32">
        <v>0</v>
      </c>
      <c r="E135" s="32">
        <v>0</v>
      </c>
      <c r="F135" s="32">
        <v>0</v>
      </c>
      <c r="G135" s="32">
        <v>0</v>
      </c>
      <c r="H135" s="32">
        <v>0</v>
      </c>
      <c r="I135" s="32">
        <v>1</v>
      </c>
      <c r="J135" s="32">
        <v>1</v>
      </c>
      <c r="K135" s="40">
        <v>-176.03466569261695</v>
      </c>
      <c r="L135" s="41">
        <v>12381</v>
      </c>
      <c r="M135" s="41">
        <v>-19587.367047394524</v>
      </c>
      <c r="N135" s="42">
        <v>9.2753623188405798E-2</v>
      </c>
      <c r="O135" s="53">
        <v>317</v>
      </c>
      <c r="P135" s="54">
        <v>10581</v>
      </c>
      <c r="Q135" s="55">
        <v>2.9959361118986862E-2</v>
      </c>
      <c r="R135" s="62">
        <v>10351</v>
      </c>
      <c r="S135" s="63">
        <v>14288</v>
      </c>
      <c r="T135" s="64">
        <v>0.72445408734602468</v>
      </c>
      <c r="U135" s="71">
        <v>7032.9696810256382</v>
      </c>
      <c r="V135" s="75">
        <v>2722.3567540467807</v>
      </c>
      <c r="W135" s="72">
        <v>1</v>
      </c>
      <c r="X135" s="68"/>
    </row>
    <row r="136" spans="1:24" x14ac:dyDescent="0.2">
      <c r="A136" s="31">
        <v>130</v>
      </c>
      <c r="B136" s="48" t="s">
        <v>160</v>
      </c>
      <c r="C136" s="32">
        <v>1</v>
      </c>
      <c r="D136" s="32">
        <v>0</v>
      </c>
      <c r="E136" s="32">
        <v>0</v>
      </c>
      <c r="F136" s="32">
        <v>0</v>
      </c>
      <c r="G136" s="32">
        <v>0</v>
      </c>
      <c r="H136" s="32">
        <v>0</v>
      </c>
      <c r="I136" s="32">
        <v>0</v>
      </c>
      <c r="J136" s="32">
        <v>1</v>
      </c>
      <c r="K136" s="40">
        <v>198.7473805707468</v>
      </c>
      <c r="L136" s="41">
        <v>12752</v>
      </c>
      <c r="M136" s="41">
        <v>22443.499001050761</v>
      </c>
      <c r="N136" s="42">
        <v>0.44927536231884058</v>
      </c>
      <c r="O136" s="53">
        <v>120</v>
      </c>
      <c r="P136" s="54">
        <v>11168</v>
      </c>
      <c r="Q136" s="55">
        <v>1.0744985673352435E-2</v>
      </c>
      <c r="R136" s="62">
        <v>11096</v>
      </c>
      <c r="S136" s="63">
        <v>26635</v>
      </c>
      <c r="T136" s="64">
        <v>0.41659470621362871</v>
      </c>
      <c r="U136" s="71">
        <v>6563.7518076345959</v>
      </c>
      <c r="V136" s="75">
        <v>2722.3567540467807</v>
      </c>
      <c r="W136" s="72">
        <v>1</v>
      </c>
      <c r="X136" s="68"/>
    </row>
    <row r="137" spans="1:24" x14ac:dyDescent="0.2">
      <c r="A137" s="31">
        <v>131</v>
      </c>
      <c r="B137" s="48" t="s">
        <v>161</v>
      </c>
      <c r="C137" s="32">
        <v>1</v>
      </c>
      <c r="D137" s="32">
        <v>0</v>
      </c>
      <c r="E137" s="32">
        <v>0</v>
      </c>
      <c r="F137" s="32">
        <v>0</v>
      </c>
      <c r="G137" s="32">
        <v>0</v>
      </c>
      <c r="H137" s="32">
        <v>1</v>
      </c>
      <c r="I137" s="32">
        <v>1</v>
      </c>
      <c r="J137" s="32">
        <v>1</v>
      </c>
      <c r="K137" s="40">
        <v>470.06686172152058</v>
      </c>
      <c r="L137" s="41">
        <v>13086</v>
      </c>
      <c r="M137" s="41">
        <v>53772.854804625902</v>
      </c>
      <c r="N137" s="42">
        <v>0.63768115942028991</v>
      </c>
      <c r="O137" s="53">
        <v>1328</v>
      </c>
      <c r="P137" s="54">
        <v>9611</v>
      </c>
      <c r="Q137" s="55">
        <v>0.13817500780355843</v>
      </c>
      <c r="R137" s="62">
        <v>8497</v>
      </c>
      <c r="S137" s="63">
        <v>12533</v>
      </c>
      <c r="T137" s="64">
        <v>0.67797015878081868</v>
      </c>
      <c r="U137" s="71">
        <v>12453.602562778407</v>
      </c>
      <c r="V137" s="75">
        <v>2722.3567540467807</v>
      </c>
      <c r="W137" s="72">
        <v>1</v>
      </c>
      <c r="X137" s="68"/>
    </row>
    <row r="138" spans="1:24" ht="25.5" x14ac:dyDescent="0.2">
      <c r="A138" s="31">
        <v>132</v>
      </c>
      <c r="B138" s="48" t="s">
        <v>162</v>
      </c>
      <c r="C138" s="32">
        <v>3</v>
      </c>
      <c r="D138" s="32">
        <v>1</v>
      </c>
      <c r="E138" s="32">
        <v>0</v>
      </c>
      <c r="F138" s="32">
        <v>1</v>
      </c>
      <c r="G138" s="32">
        <v>1</v>
      </c>
      <c r="H138" s="32">
        <v>0</v>
      </c>
      <c r="I138" s="32">
        <v>1</v>
      </c>
      <c r="J138" s="32">
        <v>1</v>
      </c>
      <c r="K138" s="40">
        <v>363.68150073423072</v>
      </c>
      <c r="L138" s="41">
        <v>82702</v>
      </c>
      <c r="M138" s="41">
        <v>104587.36385581265</v>
      </c>
      <c r="N138" s="42">
        <v>0.76521739130434785</v>
      </c>
      <c r="O138" s="53">
        <v>3764</v>
      </c>
      <c r="P138" s="54">
        <v>72091</v>
      </c>
      <c r="Q138" s="55">
        <v>5.2211787879208223E-2</v>
      </c>
      <c r="R138" s="62">
        <v>70922</v>
      </c>
      <c r="S138" s="63">
        <v>86632</v>
      </c>
      <c r="T138" s="64">
        <v>0.81865823252377878</v>
      </c>
      <c r="U138" s="71">
        <v>7447.9485910114872</v>
      </c>
      <c r="V138" s="75">
        <v>2722.3567540467807</v>
      </c>
      <c r="W138" s="72">
        <v>1</v>
      </c>
      <c r="X138" s="68"/>
    </row>
    <row r="139" spans="1:24" x14ac:dyDescent="0.2">
      <c r="A139" s="31">
        <v>133</v>
      </c>
      <c r="B139" s="48" t="s">
        <v>163</v>
      </c>
      <c r="C139" s="32">
        <v>1</v>
      </c>
      <c r="D139" s="32">
        <v>0</v>
      </c>
      <c r="E139" s="32">
        <v>0</v>
      </c>
      <c r="F139" s="32">
        <v>0</v>
      </c>
      <c r="G139" s="32">
        <v>0</v>
      </c>
      <c r="H139" s="32">
        <v>0</v>
      </c>
      <c r="I139" s="32">
        <v>1</v>
      </c>
      <c r="J139" s="32">
        <v>1</v>
      </c>
      <c r="K139" s="40">
        <v>120.29392074399871</v>
      </c>
      <c r="L139" s="41">
        <v>47027</v>
      </c>
      <c r="M139" s="41">
        <v>26086.590295268885</v>
      </c>
      <c r="N139" s="42">
        <v>0.48115942028985509</v>
      </c>
      <c r="O139" s="53">
        <v>858</v>
      </c>
      <c r="P139" s="54">
        <v>41517</v>
      </c>
      <c r="Q139" s="55">
        <v>2.0666233109328708E-2</v>
      </c>
      <c r="R139" s="62">
        <v>40949</v>
      </c>
      <c r="S139" s="63">
        <v>55923</v>
      </c>
      <c r="T139" s="64">
        <v>0.73223897144287686</v>
      </c>
      <c r="U139" s="71">
        <v>8670.5481441855591</v>
      </c>
      <c r="V139" s="75">
        <v>2722.3567540467807</v>
      </c>
      <c r="W139" s="72">
        <v>1</v>
      </c>
      <c r="X139" s="68"/>
    </row>
    <row r="140" spans="1:24" x14ac:dyDescent="0.2">
      <c r="A140" s="31">
        <v>134</v>
      </c>
      <c r="B140" s="48" t="s">
        <v>164</v>
      </c>
      <c r="C140" s="32">
        <v>1</v>
      </c>
      <c r="D140" s="32">
        <v>0</v>
      </c>
      <c r="E140" s="32">
        <v>0</v>
      </c>
      <c r="F140" s="32">
        <v>0</v>
      </c>
      <c r="G140" s="32">
        <v>0</v>
      </c>
      <c r="H140" s="32">
        <v>0</v>
      </c>
      <c r="I140" s="32">
        <v>1</v>
      </c>
      <c r="J140" s="32">
        <v>1</v>
      </c>
      <c r="K140" s="40">
        <v>-84.532168191179821</v>
      </c>
      <c r="L140" s="41">
        <v>5225</v>
      </c>
      <c r="M140" s="41">
        <v>-6110.3368952789751</v>
      </c>
      <c r="N140" s="42">
        <v>0.18260869565217391</v>
      </c>
      <c r="O140" s="53">
        <v>76</v>
      </c>
      <c r="P140" s="54">
        <v>4527</v>
      </c>
      <c r="Q140" s="55">
        <v>1.6788159929313012E-2</v>
      </c>
      <c r="R140" s="62">
        <v>4463</v>
      </c>
      <c r="S140" s="63">
        <v>6690</v>
      </c>
      <c r="T140" s="64">
        <v>0.66711509715994022</v>
      </c>
      <c r="U140" s="71">
        <v>7680.12510162336</v>
      </c>
      <c r="V140" s="75">
        <v>2722.3567540467807</v>
      </c>
      <c r="W140" s="72">
        <v>1</v>
      </c>
      <c r="X140" s="68"/>
    </row>
    <row r="141" spans="1:24" x14ac:dyDescent="0.2">
      <c r="A141" s="31">
        <v>135</v>
      </c>
      <c r="B141" s="48" t="s">
        <v>165</v>
      </c>
      <c r="C141" s="32">
        <v>1</v>
      </c>
      <c r="D141" s="32">
        <v>0</v>
      </c>
      <c r="E141" s="32">
        <v>0</v>
      </c>
      <c r="F141" s="32">
        <v>0</v>
      </c>
      <c r="G141" s="32">
        <v>0</v>
      </c>
      <c r="H141" s="32">
        <v>0</v>
      </c>
      <c r="I141" s="32">
        <v>1</v>
      </c>
      <c r="J141" s="32">
        <v>1</v>
      </c>
      <c r="K141" s="40">
        <v>773.24761188322839</v>
      </c>
      <c r="L141" s="41">
        <v>9148</v>
      </c>
      <c r="M141" s="41">
        <v>73957.405174883897</v>
      </c>
      <c r="N141" s="42">
        <v>0.68985507246376809</v>
      </c>
      <c r="O141" s="53">
        <v>187</v>
      </c>
      <c r="P141" s="54">
        <v>8451</v>
      </c>
      <c r="Q141" s="55">
        <v>2.2127558868772927E-2</v>
      </c>
      <c r="R141" s="62">
        <v>8347</v>
      </c>
      <c r="S141" s="63">
        <v>12369</v>
      </c>
      <c r="T141" s="64">
        <v>0.67483224189506019</v>
      </c>
      <c r="U141" s="71">
        <v>8815.2389262851611</v>
      </c>
      <c r="V141" s="75">
        <v>2722.3567540467807</v>
      </c>
      <c r="W141" s="72">
        <v>1</v>
      </c>
      <c r="X141" s="68"/>
    </row>
    <row r="142" spans="1:24" x14ac:dyDescent="0.2">
      <c r="A142" s="31">
        <v>136</v>
      </c>
      <c r="B142" s="48" t="s">
        <v>166</v>
      </c>
      <c r="C142" s="32">
        <v>3</v>
      </c>
      <c r="D142" s="32">
        <v>1</v>
      </c>
      <c r="E142" s="32">
        <v>0</v>
      </c>
      <c r="F142" s="32">
        <v>1</v>
      </c>
      <c r="G142" s="32">
        <v>1</v>
      </c>
      <c r="H142" s="32">
        <v>0</v>
      </c>
      <c r="I142" s="32">
        <v>1</v>
      </c>
      <c r="J142" s="32">
        <v>1</v>
      </c>
      <c r="K142" s="40">
        <v>2077.9858237889694</v>
      </c>
      <c r="L142" s="41">
        <v>6064</v>
      </c>
      <c r="M142" s="41">
        <v>161816.26651413966</v>
      </c>
      <c r="N142" s="42">
        <v>0.85217391304347823</v>
      </c>
      <c r="O142" s="53">
        <v>235</v>
      </c>
      <c r="P142" s="54">
        <v>4903</v>
      </c>
      <c r="Q142" s="55">
        <v>4.7929838874158678E-2</v>
      </c>
      <c r="R142" s="62">
        <v>4747</v>
      </c>
      <c r="S142" s="63">
        <v>8096</v>
      </c>
      <c r="T142" s="64">
        <v>0.5863389328063241</v>
      </c>
      <c r="U142" s="71">
        <v>11185.089212969091</v>
      </c>
      <c r="V142" s="75">
        <v>2722.3567540467807</v>
      </c>
      <c r="W142" s="72">
        <v>1</v>
      </c>
      <c r="X142" s="68"/>
    </row>
    <row r="143" spans="1:24" x14ac:dyDescent="0.2">
      <c r="A143" s="31">
        <v>137</v>
      </c>
      <c r="B143" s="48" t="s">
        <v>167</v>
      </c>
      <c r="C143" s="32">
        <v>1</v>
      </c>
      <c r="D143" s="32">
        <v>0</v>
      </c>
      <c r="E143" s="32">
        <v>0</v>
      </c>
      <c r="F143" s="32">
        <v>0</v>
      </c>
      <c r="G143" s="32">
        <v>0</v>
      </c>
      <c r="H143" s="32">
        <v>0</v>
      </c>
      <c r="I143" s="32">
        <v>0</v>
      </c>
      <c r="J143" s="32">
        <v>1</v>
      </c>
      <c r="K143" s="40">
        <v>616.031438169279</v>
      </c>
      <c r="L143" s="41">
        <v>1536</v>
      </c>
      <c r="M143" s="41">
        <v>24143.403024441894</v>
      </c>
      <c r="N143" s="42">
        <v>0.46086956521739131</v>
      </c>
      <c r="O143" s="53">
        <v>72</v>
      </c>
      <c r="P143" s="54">
        <v>1315</v>
      </c>
      <c r="Q143" s="55">
        <v>5.4752851711026618E-2</v>
      </c>
      <c r="R143" s="62">
        <v>1254</v>
      </c>
      <c r="S143" s="63">
        <v>2982</v>
      </c>
      <c r="T143" s="64">
        <v>0.42052313883299797</v>
      </c>
      <c r="U143" s="71">
        <v>9763.4492427089335</v>
      </c>
      <c r="V143" s="75">
        <v>2722.3567540467807</v>
      </c>
      <c r="W143" s="72">
        <v>1</v>
      </c>
      <c r="X143" s="68"/>
    </row>
    <row r="144" spans="1:24" x14ac:dyDescent="0.2">
      <c r="A144" s="31">
        <v>138</v>
      </c>
      <c r="B144" s="48" t="s">
        <v>168</v>
      </c>
      <c r="C144" s="32">
        <v>3</v>
      </c>
      <c r="D144" s="32">
        <v>1</v>
      </c>
      <c r="E144" s="32">
        <v>1</v>
      </c>
      <c r="F144" s="32">
        <v>1</v>
      </c>
      <c r="G144" s="32">
        <v>1</v>
      </c>
      <c r="H144" s="32">
        <v>1</v>
      </c>
      <c r="I144" s="32">
        <v>1</v>
      </c>
      <c r="J144" s="32">
        <v>1</v>
      </c>
      <c r="K144" s="40">
        <v>1147.541877244096</v>
      </c>
      <c r="L144" s="41">
        <v>72540</v>
      </c>
      <c r="M144" s="41">
        <v>309070.33211956249</v>
      </c>
      <c r="N144" s="42">
        <v>0.94202898550724634</v>
      </c>
      <c r="O144" s="53">
        <v>15458</v>
      </c>
      <c r="P144" s="54">
        <v>62349</v>
      </c>
      <c r="Q144" s="55">
        <v>0.24792699161173395</v>
      </c>
      <c r="R144" s="62">
        <v>54905</v>
      </c>
      <c r="S144" s="63">
        <v>77353</v>
      </c>
      <c r="T144" s="64">
        <v>0.7097979393171564</v>
      </c>
      <c r="U144" s="71">
        <v>6483.9600858461336</v>
      </c>
      <c r="V144" s="75">
        <v>2722.3567540467807</v>
      </c>
      <c r="W144" s="72">
        <v>1</v>
      </c>
      <c r="X144" s="68"/>
    </row>
    <row r="145" spans="1:24" x14ac:dyDescent="0.2">
      <c r="A145" s="31">
        <v>139</v>
      </c>
      <c r="B145" s="48" t="s">
        <v>169</v>
      </c>
      <c r="C145" s="32">
        <v>3</v>
      </c>
      <c r="D145" s="32">
        <v>1</v>
      </c>
      <c r="E145" s="32">
        <v>1</v>
      </c>
      <c r="F145" s="32">
        <v>1</v>
      </c>
      <c r="G145" s="32">
        <v>1</v>
      </c>
      <c r="H145" s="32">
        <v>1</v>
      </c>
      <c r="I145" s="32">
        <v>1</v>
      </c>
      <c r="J145" s="32">
        <v>1</v>
      </c>
      <c r="K145" s="40">
        <v>2133.7222005105427</v>
      </c>
      <c r="L145" s="41">
        <v>38714</v>
      </c>
      <c r="M145" s="41">
        <v>419828.48210481193</v>
      </c>
      <c r="N145" s="42">
        <v>0.96811594202898554</v>
      </c>
      <c r="O145" s="53">
        <v>5502</v>
      </c>
      <c r="P145" s="54">
        <v>37685</v>
      </c>
      <c r="Q145" s="55">
        <v>0.14599973464243068</v>
      </c>
      <c r="R145" s="62">
        <v>36407</v>
      </c>
      <c r="S145" s="63">
        <v>46209</v>
      </c>
      <c r="T145" s="64">
        <v>0.78787682053279662</v>
      </c>
      <c r="U145" s="71">
        <v>6851.4057052778098</v>
      </c>
      <c r="V145" s="75">
        <v>2722.3567540467807</v>
      </c>
      <c r="W145" s="72">
        <v>1</v>
      </c>
      <c r="X145" s="68"/>
    </row>
    <row r="146" spans="1:24" x14ac:dyDescent="0.2">
      <c r="A146" s="31">
        <v>140</v>
      </c>
      <c r="B146" s="48" t="s">
        <v>170</v>
      </c>
      <c r="C146" s="32">
        <v>3</v>
      </c>
      <c r="D146" s="32">
        <v>1</v>
      </c>
      <c r="E146" s="32">
        <v>0</v>
      </c>
      <c r="F146" s="32">
        <v>1</v>
      </c>
      <c r="G146" s="32">
        <v>1</v>
      </c>
      <c r="H146" s="32">
        <v>0</v>
      </c>
      <c r="I146" s="32">
        <v>1</v>
      </c>
      <c r="J146" s="32">
        <v>1</v>
      </c>
      <c r="K146" s="40">
        <v>506.80106375691804</v>
      </c>
      <c r="L146" s="41">
        <v>317485</v>
      </c>
      <c r="M146" s="41">
        <v>285561.1507658381</v>
      </c>
      <c r="N146" s="42">
        <v>0.92753623188405798</v>
      </c>
      <c r="O146" s="53">
        <v>11167</v>
      </c>
      <c r="P146" s="54">
        <v>307467</v>
      </c>
      <c r="Q146" s="55">
        <v>3.6319344840259282E-2</v>
      </c>
      <c r="R146" s="62">
        <v>304683</v>
      </c>
      <c r="S146" s="63">
        <v>433417</v>
      </c>
      <c r="T146" s="64">
        <v>0.70297888638424433</v>
      </c>
      <c r="U146" s="71">
        <v>4709.52892067219</v>
      </c>
      <c r="V146" s="75">
        <v>2722.3567540467807</v>
      </c>
      <c r="W146" s="72">
        <v>1</v>
      </c>
      <c r="X146" s="68"/>
    </row>
    <row r="147" spans="1:24" x14ac:dyDescent="0.2">
      <c r="A147" s="31">
        <v>141</v>
      </c>
      <c r="B147" s="48" t="s">
        <v>171</v>
      </c>
      <c r="C147" s="32">
        <v>3</v>
      </c>
      <c r="D147" s="32">
        <v>1</v>
      </c>
      <c r="E147" s="32">
        <v>1</v>
      </c>
      <c r="F147" s="32">
        <v>1</v>
      </c>
      <c r="G147" s="32">
        <v>1</v>
      </c>
      <c r="H147" s="32">
        <v>1</v>
      </c>
      <c r="I147" s="32">
        <v>1</v>
      </c>
      <c r="J147" s="32">
        <v>1</v>
      </c>
      <c r="K147" s="40">
        <v>1216.8137974335634</v>
      </c>
      <c r="L147" s="41">
        <v>9988</v>
      </c>
      <c r="M147" s="41">
        <v>121608.34899971052</v>
      </c>
      <c r="N147" s="42">
        <v>0.80579710144927541</v>
      </c>
      <c r="O147" s="53">
        <v>986</v>
      </c>
      <c r="P147" s="54">
        <v>9611</v>
      </c>
      <c r="Q147" s="55">
        <v>0.10259078139631672</v>
      </c>
      <c r="R147" s="62">
        <v>9240</v>
      </c>
      <c r="S147" s="63">
        <v>13194</v>
      </c>
      <c r="T147" s="64">
        <v>0.70031832651205095</v>
      </c>
      <c r="U147" s="71">
        <v>6467.6585966908606</v>
      </c>
      <c r="V147" s="75">
        <v>2722.3567540467807</v>
      </c>
      <c r="W147" s="72">
        <v>1</v>
      </c>
      <c r="X147" s="68"/>
    </row>
    <row r="148" spans="1:24" x14ac:dyDescent="0.2">
      <c r="A148" s="31">
        <v>142</v>
      </c>
      <c r="B148" s="48" t="s">
        <v>172</v>
      </c>
      <c r="C148" s="32">
        <v>3</v>
      </c>
      <c r="D148" s="32">
        <v>1</v>
      </c>
      <c r="E148" s="32">
        <v>0</v>
      </c>
      <c r="F148" s="32">
        <v>1</v>
      </c>
      <c r="G148" s="32">
        <v>1</v>
      </c>
      <c r="H148" s="32">
        <v>0</v>
      </c>
      <c r="I148" s="32">
        <v>1</v>
      </c>
      <c r="J148" s="32">
        <v>1</v>
      </c>
      <c r="K148" s="40">
        <v>255.27115618141977</v>
      </c>
      <c r="L148" s="41">
        <v>110098</v>
      </c>
      <c r="M148" s="41">
        <v>84701.569992493838</v>
      </c>
      <c r="N148" s="42">
        <v>0.72753623188405803</v>
      </c>
      <c r="O148" s="53">
        <v>2499</v>
      </c>
      <c r="P148" s="54">
        <v>106093</v>
      </c>
      <c r="Q148" s="55">
        <v>2.3554805689348025E-2</v>
      </c>
      <c r="R148" s="62">
        <v>105065</v>
      </c>
      <c r="S148" s="63">
        <v>185877</v>
      </c>
      <c r="T148" s="64">
        <v>0.56523937872894436</v>
      </c>
      <c r="U148" s="71">
        <v>4219.8354840919792</v>
      </c>
      <c r="V148" s="75">
        <v>2722.3567540467807</v>
      </c>
      <c r="W148" s="72">
        <v>1</v>
      </c>
      <c r="X148" s="68"/>
    </row>
    <row r="149" spans="1:24" x14ac:dyDescent="0.2">
      <c r="A149" s="31">
        <v>143</v>
      </c>
      <c r="B149" s="48" t="s">
        <v>173</v>
      </c>
      <c r="C149" s="32">
        <v>1</v>
      </c>
      <c r="D149" s="32">
        <v>0</v>
      </c>
      <c r="E149" s="32">
        <v>0</v>
      </c>
      <c r="F149" s="32">
        <v>0</v>
      </c>
      <c r="G149" s="32">
        <v>0</v>
      </c>
      <c r="H149" s="32">
        <v>0</v>
      </c>
      <c r="I149" s="32">
        <v>0</v>
      </c>
      <c r="J149" s="32">
        <v>1</v>
      </c>
      <c r="K149" s="40">
        <v>-31.999968261407368</v>
      </c>
      <c r="L149" s="41">
        <v>163444</v>
      </c>
      <c r="M149" s="41">
        <v>-12937.013720379307</v>
      </c>
      <c r="N149" s="42">
        <v>0.12753623188405797</v>
      </c>
      <c r="O149" s="53">
        <v>2526</v>
      </c>
      <c r="P149" s="54">
        <v>160951</v>
      </c>
      <c r="Q149" s="55">
        <v>1.5694217494765489E-2</v>
      </c>
      <c r="R149" s="62">
        <v>159373</v>
      </c>
      <c r="S149" s="63">
        <v>321499</v>
      </c>
      <c r="T149" s="64">
        <v>0.49571849368116233</v>
      </c>
      <c r="U149" s="71">
        <v>3443.2922297941923</v>
      </c>
      <c r="V149" s="75">
        <v>2722.3567540467807</v>
      </c>
      <c r="W149" s="72">
        <v>1</v>
      </c>
      <c r="X149" s="68"/>
    </row>
    <row r="150" spans="1:24" x14ac:dyDescent="0.2">
      <c r="A150" s="31">
        <v>144</v>
      </c>
      <c r="B150" s="48" t="s">
        <v>174</v>
      </c>
      <c r="C150" s="32">
        <v>1</v>
      </c>
      <c r="D150" s="32">
        <v>0</v>
      </c>
      <c r="E150" s="32">
        <v>0</v>
      </c>
      <c r="F150" s="32">
        <v>0</v>
      </c>
      <c r="G150" s="32">
        <v>0</v>
      </c>
      <c r="H150" s="32">
        <v>0</v>
      </c>
      <c r="I150" s="32">
        <v>1</v>
      </c>
      <c r="J150" s="32">
        <v>1</v>
      </c>
      <c r="K150" s="40">
        <v>322.91737340882071</v>
      </c>
      <c r="L150" s="41">
        <v>5825</v>
      </c>
      <c r="M150" s="41">
        <v>24645.598897914639</v>
      </c>
      <c r="N150" s="42">
        <v>0.46376811594202899</v>
      </c>
      <c r="O150" s="53">
        <v>181</v>
      </c>
      <c r="P150" s="54">
        <v>5581</v>
      </c>
      <c r="Q150" s="55">
        <v>3.2431463895359253E-2</v>
      </c>
      <c r="R150" s="62">
        <v>5529</v>
      </c>
      <c r="S150" s="63">
        <v>7970</v>
      </c>
      <c r="T150" s="64">
        <v>0.6937264742785445</v>
      </c>
      <c r="U150" s="71">
        <v>4378.7140100805918</v>
      </c>
      <c r="V150" s="75">
        <v>2722.3567540467807</v>
      </c>
      <c r="W150" s="72">
        <v>1</v>
      </c>
      <c r="X150" s="68"/>
    </row>
    <row r="151" spans="1:24" x14ac:dyDescent="0.2">
      <c r="A151" s="31">
        <v>145</v>
      </c>
      <c r="B151" s="48" t="s">
        <v>175</v>
      </c>
      <c r="C151" s="32">
        <v>3</v>
      </c>
      <c r="D151" s="32">
        <v>1</v>
      </c>
      <c r="E151" s="32">
        <v>0</v>
      </c>
      <c r="F151" s="32">
        <v>1</v>
      </c>
      <c r="G151" s="32">
        <v>1</v>
      </c>
      <c r="H151" s="32">
        <v>0</v>
      </c>
      <c r="I151" s="32">
        <v>1</v>
      </c>
      <c r="J151" s="32">
        <v>1</v>
      </c>
      <c r="K151" s="40">
        <v>947.57651721004765</v>
      </c>
      <c r="L151" s="41">
        <v>10206</v>
      </c>
      <c r="M151" s="41">
        <v>95728.680229117497</v>
      </c>
      <c r="N151" s="42">
        <v>0.75362318840579712</v>
      </c>
      <c r="O151" s="53">
        <v>536</v>
      </c>
      <c r="P151" s="54">
        <v>9214</v>
      </c>
      <c r="Q151" s="55">
        <v>5.8172346429346648E-2</v>
      </c>
      <c r="R151" s="62">
        <v>9012</v>
      </c>
      <c r="S151" s="63">
        <v>17174</v>
      </c>
      <c r="T151" s="64">
        <v>0.52474671014323981</v>
      </c>
      <c r="U151" s="71">
        <v>5539.4234693699373</v>
      </c>
      <c r="V151" s="75">
        <v>2722.3567540467807</v>
      </c>
      <c r="W151" s="72">
        <v>1</v>
      </c>
      <c r="X151" s="68"/>
    </row>
    <row r="152" spans="1:24" x14ac:dyDescent="0.2">
      <c r="A152" s="31">
        <v>146</v>
      </c>
      <c r="B152" s="48" t="s">
        <v>176</v>
      </c>
      <c r="C152" s="32">
        <v>1</v>
      </c>
      <c r="D152" s="32">
        <v>0</v>
      </c>
      <c r="E152" s="32">
        <v>0</v>
      </c>
      <c r="F152" s="32">
        <v>0</v>
      </c>
      <c r="G152" s="32">
        <v>1</v>
      </c>
      <c r="H152" s="32">
        <v>0</v>
      </c>
      <c r="I152" s="32">
        <v>0</v>
      </c>
      <c r="J152" s="32">
        <v>1</v>
      </c>
      <c r="K152" s="40">
        <v>499.9330821407126</v>
      </c>
      <c r="L152" s="41">
        <v>70505</v>
      </c>
      <c r="M152" s="41">
        <v>132746.11961203357</v>
      </c>
      <c r="N152" s="42">
        <v>0.80869565217391304</v>
      </c>
      <c r="O152" s="53">
        <v>3354</v>
      </c>
      <c r="P152" s="54">
        <v>66628</v>
      </c>
      <c r="Q152" s="55">
        <v>5.0339196734105779E-2</v>
      </c>
      <c r="R152" s="62">
        <v>63988</v>
      </c>
      <c r="S152" s="63">
        <v>160871</v>
      </c>
      <c r="T152" s="64">
        <v>0.39775969565676844</v>
      </c>
      <c r="U152" s="71">
        <v>4702.1849487756836</v>
      </c>
      <c r="V152" s="75">
        <v>2722.3567540467807</v>
      </c>
      <c r="W152" s="72">
        <v>1</v>
      </c>
      <c r="X152" s="68"/>
    </row>
    <row r="153" spans="1:24" x14ac:dyDescent="0.2">
      <c r="A153" s="31">
        <v>147</v>
      </c>
      <c r="B153" s="48" t="s">
        <v>177</v>
      </c>
      <c r="C153" s="32">
        <v>3</v>
      </c>
      <c r="D153" s="32">
        <v>1</v>
      </c>
      <c r="E153" s="32">
        <v>0</v>
      </c>
      <c r="F153" s="32">
        <v>1</v>
      </c>
      <c r="G153" s="32">
        <v>1</v>
      </c>
      <c r="H153" s="32">
        <v>0</v>
      </c>
      <c r="I153" s="32">
        <v>1</v>
      </c>
      <c r="J153" s="32">
        <v>1</v>
      </c>
      <c r="K153" s="40">
        <v>1083.6312920458001</v>
      </c>
      <c r="L153" s="41">
        <v>37975</v>
      </c>
      <c r="M153" s="41">
        <v>211169.12916050202</v>
      </c>
      <c r="N153" s="42">
        <v>0.88985507246376816</v>
      </c>
      <c r="O153" s="53">
        <v>1803</v>
      </c>
      <c r="P153" s="54">
        <v>34306</v>
      </c>
      <c r="Q153" s="55">
        <v>5.2556404127557861E-2</v>
      </c>
      <c r="R153" s="62">
        <v>33457</v>
      </c>
      <c r="S153" s="63">
        <v>55004</v>
      </c>
      <c r="T153" s="64">
        <v>0.60826485346520254</v>
      </c>
      <c r="U153" s="71">
        <v>5964.3611018570828</v>
      </c>
      <c r="V153" s="75">
        <v>2722.3567540467807</v>
      </c>
      <c r="W153" s="72">
        <v>1</v>
      </c>
      <c r="X153" s="68"/>
    </row>
    <row r="154" spans="1:24" x14ac:dyDescent="0.2">
      <c r="A154" s="31">
        <v>148</v>
      </c>
      <c r="B154" s="48" t="s">
        <v>178</v>
      </c>
      <c r="C154" s="32">
        <v>1</v>
      </c>
      <c r="D154" s="32">
        <v>0</v>
      </c>
      <c r="E154" s="32">
        <v>0</v>
      </c>
      <c r="F154" s="32">
        <v>0</v>
      </c>
      <c r="G154" s="32">
        <v>0</v>
      </c>
      <c r="H154" s="32">
        <v>0</v>
      </c>
      <c r="I154" s="32">
        <v>0</v>
      </c>
      <c r="J154" s="32">
        <v>1</v>
      </c>
      <c r="K154" s="40">
        <v>-27.104674588075984</v>
      </c>
      <c r="L154" s="41">
        <v>96643</v>
      </c>
      <c r="M154" s="41">
        <v>-8426.1541328590174</v>
      </c>
      <c r="N154" s="42">
        <v>0.15362318840579711</v>
      </c>
      <c r="O154" s="53">
        <v>860</v>
      </c>
      <c r="P154" s="54">
        <v>94569</v>
      </c>
      <c r="Q154" s="55">
        <v>9.093889117998499E-3</v>
      </c>
      <c r="R154" s="62">
        <v>93894</v>
      </c>
      <c r="S154" s="63">
        <v>208219</v>
      </c>
      <c r="T154" s="64">
        <v>0.45093867514491953</v>
      </c>
      <c r="U154" s="71">
        <v>3704.7720091177189</v>
      </c>
      <c r="V154" s="75">
        <v>2722.3567540467807</v>
      </c>
      <c r="W154" s="72">
        <v>1</v>
      </c>
      <c r="X154" s="68"/>
    </row>
    <row r="155" spans="1:24" x14ac:dyDescent="0.2">
      <c r="A155" s="31">
        <v>149</v>
      </c>
      <c r="B155" s="48" t="s">
        <v>179</v>
      </c>
      <c r="C155" s="32">
        <v>1</v>
      </c>
      <c r="D155" s="32">
        <v>0</v>
      </c>
      <c r="E155" s="32">
        <v>0</v>
      </c>
      <c r="F155" s="32">
        <v>0</v>
      </c>
      <c r="G155" s="32">
        <v>0</v>
      </c>
      <c r="H155" s="32">
        <v>0</v>
      </c>
      <c r="I155" s="32">
        <v>1</v>
      </c>
      <c r="J155" s="32">
        <v>1</v>
      </c>
      <c r="K155" s="40">
        <v>543.22999515073218</v>
      </c>
      <c r="L155" s="41">
        <v>4378</v>
      </c>
      <c r="M155" s="41">
        <v>35943.603984165966</v>
      </c>
      <c r="N155" s="42">
        <v>0.55362318840579716</v>
      </c>
      <c r="O155" s="53">
        <v>79</v>
      </c>
      <c r="P155" s="54">
        <v>3991</v>
      </c>
      <c r="Q155" s="55">
        <v>1.9794537709847158E-2</v>
      </c>
      <c r="R155" s="62">
        <v>3945</v>
      </c>
      <c r="S155" s="63">
        <v>5327</v>
      </c>
      <c r="T155" s="64">
        <v>0.74056692322132534</v>
      </c>
      <c r="U155" s="71">
        <v>6536.5907310673938</v>
      </c>
      <c r="V155" s="75">
        <v>2722.3567540467807</v>
      </c>
      <c r="W155" s="72">
        <v>1</v>
      </c>
      <c r="X155" s="68"/>
    </row>
    <row r="156" spans="1:24" x14ac:dyDescent="0.2">
      <c r="A156" s="31">
        <v>150</v>
      </c>
      <c r="B156" s="48" t="s">
        <v>180</v>
      </c>
      <c r="C156" s="32">
        <v>1</v>
      </c>
      <c r="D156" s="32">
        <v>0</v>
      </c>
      <c r="E156" s="32">
        <v>0</v>
      </c>
      <c r="F156" s="32">
        <v>0</v>
      </c>
      <c r="G156" s="32">
        <v>0</v>
      </c>
      <c r="H156" s="32">
        <v>0</v>
      </c>
      <c r="I156" s="32">
        <v>1</v>
      </c>
      <c r="J156" s="32">
        <v>1</v>
      </c>
      <c r="K156" s="40">
        <v>-457.56743779281192</v>
      </c>
      <c r="L156" s="41">
        <v>5204</v>
      </c>
      <c r="M156" s="41">
        <v>-33008.345376700767</v>
      </c>
      <c r="N156" s="42">
        <v>4.0579710144927533E-2</v>
      </c>
      <c r="O156" s="53">
        <v>120</v>
      </c>
      <c r="P156" s="54">
        <v>4732</v>
      </c>
      <c r="Q156" s="55">
        <v>2.5359256128486898E-2</v>
      </c>
      <c r="R156" s="62">
        <v>4665</v>
      </c>
      <c r="S156" s="63">
        <v>6069</v>
      </c>
      <c r="T156" s="64">
        <v>0.76866040533860602</v>
      </c>
      <c r="U156" s="71">
        <v>5058.2782989167781</v>
      </c>
      <c r="V156" s="75">
        <v>2722.3567540467807</v>
      </c>
      <c r="W156" s="72">
        <v>1</v>
      </c>
      <c r="X156" s="68"/>
    </row>
    <row r="157" spans="1:24" x14ac:dyDescent="0.2">
      <c r="A157" s="31">
        <v>151</v>
      </c>
      <c r="B157" s="48" t="s">
        <v>181</v>
      </c>
      <c r="C157" s="32">
        <v>1</v>
      </c>
      <c r="D157" s="32">
        <v>0</v>
      </c>
      <c r="E157" s="32">
        <v>0</v>
      </c>
      <c r="F157" s="32">
        <v>0</v>
      </c>
      <c r="G157" s="32">
        <v>0</v>
      </c>
      <c r="H157" s="32">
        <v>0</v>
      </c>
      <c r="I157" s="32">
        <v>1</v>
      </c>
      <c r="J157" s="32">
        <v>1</v>
      </c>
      <c r="K157" s="40">
        <v>235.99143551348155</v>
      </c>
      <c r="L157" s="41">
        <v>21637</v>
      </c>
      <c r="M157" s="41">
        <v>34713.20911935308</v>
      </c>
      <c r="N157" s="42">
        <v>0.55072463768115942</v>
      </c>
      <c r="O157" s="53">
        <v>362</v>
      </c>
      <c r="P157" s="54">
        <v>20758</v>
      </c>
      <c r="Q157" s="55">
        <v>1.7439059639657001E-2</v>
      </c>
      <c r="R157" s="62">
        <v>20612</v>
      </c>
      <c r="S157" s="63">
        <v>27697</v>
      </c>
      <c r="T157" s="64">
        <v>0.74419612232371735</v>
      </c>
      <c r="U157" s="71">
        <v>4664.2120690048305</v>
      </c>
      <c r="V157" s="75">
        <v>2722.3567540467807</v>
      </c>
      <c r="W157" s="72">
        <v>1</v>
      </c>
      <c r="X157" s="68"/>
    </row>
    <row r="158" spans="1:24" x14ac:dyDescent="0.2">
      <c r="A158" s="31">
        <v>152</v>
      </c>
      <c r="B158" s="48" t="s">
        <v>182</v>
      </c>
      <c r="C158" s="32">
        <v>1</v>
      </c>
      <c r="D158" s="32">
        <v>0</v>
      </c>
      <c r="E158" s="32">
        <v>0</v>
      </c>
      <c r="F158" s="32">
        <v>0</v>
      </c>
      <c r="G158" s="32">
        <v>1</v>
      </c>
      <c r="H158" s="32">
        <v>0</v>
      </c>
      <c r="I158" s="32">
        <v>0</v>
      </c>
      <c r="J158" s="32">
        <v>1</v>
      </c>
      <c r="K158" s="40">
        <v>514.31282522619131</v>
      </c>
      <c r="L158" s="41">
        <v>29515</v>
      </c>
      <c r="M158" s="41">
        <v>88358.58413250641</v>
      </c>
      <c r="N158" s="42">
        <v>0.73623188405797102</v>
      </c>
      <c r="O158" s="53">
        <v>1411</v>
      </c>
      <c r="P158" s="54">
        <v>28514</v>
      </c>
      <c r="Q158" s="55">
        <v>4.9484463772182088E-2</v>
      </c>
      <c r="R158" s="62">
        <v>27685</v>
      </c>
      <c r="S158" s="63">
        <v>58584</v>
      </c>
      <c r="T158" s="64">
        <v>0.47256930219855253</v>
      </c>
      <c r="U158" s="71">
        <v>3532.3238029617683</v>
      </c>
      <c r="V158" s="75">
        <v>2722.3567540467807</v>
      </c>
      <c r="W158" s="72">
        <v>1</v>
      </c>
      <c r="X158" s="68"/>
    </row>
    <row r="159" spans="1:24" x14ac:dyDescent="0.2">
      <c r="A159" s="31">
        <v>153</v>
      </c>
      <c r="B159" s="48" t="s">
        <v>183</v>
      </c>
      <c r="C159" s="32">
        <v>2</v>
      </c>
      <c r="D159" s="32">
        <v>1</v>
      </c>
      <c r="E159" s="32">
        <v>0</v>
      </c>
      <c r="F159" s="32">
        <v>1</v>
      </c>
      <c r="G159" s="32">
        <v>1</v>
      </c>
      <c r="H159" s="32">
        <v>0</v>
      </c>
      <c r="I159" s="32">
        <v>1</v>
      </c>
      <c r="J159" s="32">
        <v>0</v>
      </c>
      <c r="K159" s="40">
        <v>744.63759422823557</v>
      </c>
      <c r="L159" s="41">
        <v>55763</v>
      </c>
      <c r="M159" s="41">
        <v>175840.14114402857</v>
      </c>
      <c r="N159" s="42">
        <v>0.8666666666666667</v>
      </c>
      <c r="O159" s="53">
        <v>411</v>
      </c>
      <c r="P159" s="54">
        <v>54923</v>
      </c>
      <c r="Q159" s="55">
        <v>7.4832037579884566E-3</v>
      </c>
      <c r="R159" s="62">
        <v>54812</v>
      </c>
      <c r="S159" s="63">
        <v>100681</v>
      </c>
      <c r="T159" s="64">
        <v>0.54441255053088466</v>
      </c>
      <c r="U159" s="71">
        <v>2717.186496290768</v>
      </c>
      <c r="V159" s="75">
        <v>2722.3567540467807</v>
      </c>
      <c r="W159" s="72">
        <v>0</v>
      </c>
      <c r="X159" s="68"/>
    </row>
    <row r="160" spans="1:24" ht="25.5" x14ac:dyDescent="0.2">
      <c r="A160" s="31">
        <v>154</v>
      </c>
      <c r="B160" s="48" t="s">
        <v>184</v>
      </c>
      <c r="C160" s="32">
        <v>1</v>
      </c>
      <c r="D160" s="32">
        <v>0</v>
      </c>
      <c r="E160" s="32">
        <v>0</v>
      </c>
      <c r="F160" s="32">
        <v>0</v>
      </c>
      <c r="G160" s="32">
        <v>1</v>
      </c>
      <c r="H160" s="32">
        <v>0</v>
      </c>
      <c r="I160" s="32">
        <v>0</v>
      </c>
      <c r="J160" s="32">
        <v>1</v>
      </c>
      <c r="K160" s="40">
        <v>3291.0867213348756</v>
      </c>
      <c r="L160" s="41">
        <v>1106</v>
      </c>
      <c r="M160" s="41">
        <v>109450.28322907847</v>
      </c>
      <c r="N160" s="42">
        <v>0.77681159420289858</v>
      </c>
      <c r="O160" s="53">
        <v>21</v>
      </c>
      <c r="P160" s="54">
        <v>1010</v>
      </c>
      <c r="Q160" s="55">
        <v>2.0792079207920793E-2</v>
      </c>
      <c r="R160" s="62">
        <v>990</v>
      </c>
      <c r="S160" s="63">
        <v>1999</v>
      </c>
      <c r="T160" s="64">
        <v>0.49524762381190596</v>
      </c>
      <c r="U160" s="71">
        <v>8390.8775445281408</v>
      </c>
      <c r="V160" s="75">
        <v>2722.3567540467807</v>
      </c>
      <c r="W160" s="72">
        <v>1</v>
      </c>
      <c r="X160" s="68"/>
    </row>
    <row r="161" spans="1:24" ht="25.5" x14ac:dyDescent="0.2">
      <c r="A161" s="31">
        <v>155</v>
      </c>
      <c r="B161" s="48" t="s">
        <v>185</v>
      </c>
      <c r="C161" s="32">
        <v>1</v>
      </c>
      <c r="D161" s="32">
        <v>0</v>
      </c>
      <c r="E161" s="32">
        <v>0</v>
      </c>
      <c r="F161" s="32">
        <v>0</v>
      </c>
      <c r="G161" s="32">
        <v>0</v>
      </c>
      <c r="H161" s="32">
        <v>0</v>
      </c>
      <c r="I161" s="32">
        <v>1</v>
      </c>
      <c r="J161" s="32">
        <v>1</v>
      </c>
      <c r="K161" s="40">
        <v>2087.1170975222099</v>
      </c>
      <c r="L161" s="41">
        <v>822</v>
      </c>
      <c r="M161" s="41">
        <v>59838.77918330684</v>
      </c>
      <c r="N161" s="42">
        <v>0.6550724637681159</v>
      </c>
      <c r="O161" s="53">
        <v>16</v>
      </c>
      <c r="P161" s="54">
        <v>807</v>
      </c>
      <c r="Q161" s="55">
        <v>1.9826517967781909E-2</v>
      </c>
      <c r="R161" s="62">
        <v>803</v>
      </c>
      <c r="S161" s="63">
        <v>987</v>
      </c>
      <c r="T161" s="64">
        <v>0.81357649442755831</v>
      </c>
      <c r="U161" s="71">
        <v>5232.2772170056223</v>
      </c>
      <c r="V161" s="75">
        <v>2722.3567540467807</v>
      </c>
      <c r="W161" s="72">
        <v>1</v>
      </c>
      <c r="X161" s="68"/>
    </row>
    <row r="162" spans="1:24" ht="25.5" x14ac:dyDescent="0.2">
      <c r="A162" s="31">
        <v>156</v>
      </c>
      <c r="B162" s="48" t="s">
        <v>186</v>
      </c>
      <c r="C162" s="32">
        <v>2</v>
      </c>
      <c r="D162" s="32">
        <v>1</v>
      </c>
      <c r="E162" s="32">
        <v>0</v>
      </c>
      <c r="F162" s="32">
        <v>1</v>
      </c>
      <c r="G162" s="32">
        <v>1</v>
      </c>
      <c r="H162" s="32">
        <v>0</v>
      </c>
      <c r="I162" s="32">
        <v>1</v>
      </c>
      <c r="J162" s="32">
        <v>0</v>
      </c>
      <c r="K162" s="40">
        <v>750.13078566810293</v>
      </c>
      <c r="L162" s="41">
        <v>24386</v>
      </c>
      <c r="M162" s="41">
        <v>117140.55414788429</v>
      </c>
      <c r="N162" s="42">
        <v>0.79130434782608694</v>
      </c>
      <c r="O162" s="53">
        <v>595</v>
      </c>
      <c r="P162" s="54">
        <v>24079</v>
      </c>
      <c r="Q162" s="55">
        <v>2.4710328502014205E-2</v>
      </c>
      <c r="R162" s="62">
        <v>23926</v>
      </c>
      <c r="S162" s="63">
        <v>33755</v>
      </c>
      <c r="T162" s="64">
        <v>0.70881350910976149</v>
      </c>
      <c r="U162" s="71">
        <v>2593.8548399280103</v>
      </c>
      <c r="V162" s="75">
        <v>2722.3567540467807</v>
      </c>
      <c r="W162" s="72">
        <v>0</v>
      </c>
      <c r="X162" s="68"/>
    </row>
    <row r="163" spans="1:24" x14ac:dyDescent="0.2">
      <c r="A163" s="31">
        <v>157</v>
      </c>
      <c r="B163" s="48" t="s">
        <v>187</v>
      </c>
      <c r="C163" s="32">
        <v>3</v>
      </c>
      <c r="D163" s="32">
        <v>1</v>
      </c>
      <c r="E163" s="32">
        <v>0</v>
      </c>
      <c r="F163" s="32">
        <v>1</v>
      </c>
      <c r="G163" s="32">
        <v>1</v>
      </c>
      <c r="H163" s="32">
        <v>0</v>
      </c>
      <c r="I163" s="32">
        <v>1</v>
      </c>
      <c r="J163" s="32">
        <v>1</v>
      </c>
      <c r="K163" s="40">
        <v>2311.9251326818644</v>
      </c>
      <c r="L163" s="41">
        <v>49376</v>
      </c>
      <c r="M163" s="41">
        <v>513726.20365051279</v>
      </c>
      <c r="N163" s="42">
        <v>0.97391304347826091</v>
      </c>
      <c r="O163" s="53">
        <v>922</v>
      </c>
      <c r="P163" s="54">
        <v>34273</v>
      </c>
      <c r="Q163" s="55">
        <v>2.6901642692498468E-2</v>
      </c>
      <c r="R163" s="62">
        <v>33777</v>
      </c>
      <c r="S163" s="63">
        <v>43815</v>
      </c>
      <c r="T163" s="64">
        <v>0.77090037658336186</v>
      </c>
      <c r="U163" s="71">
        <v>12222.881341419117</v>
      </c>
      <c r="V163" s="75">
        <v>2722.3567540467807</v>
      </c>
      <c r="W163" s="72">
        <v>1</v>
      </c>
      <c r="X163" s="68"/>
    </row>
    <row r="164" spans="1:24" x14ac:dyDescent="0.2">
      <c r="A164" s="31">
        <v>158</v>
      </c>
      <c r="B164" s="48" t="s">
        <v>188</v>
      </c>
      <c r="C164" s="32">
        <v>3</v>
      </c>
      <c r="D164" s="32">
        <v>1</v>
      </c>
      <c r="E164" s="32">
        <v>1</v>
      </c>
      <c r="F164" s="32">
        <v>1</v>
      </c>
      <c r="G164" s="32">
        <v>1</v>
      </c>
      <c r="H164" s="32">
        <v>1</v>
      </c>
      <c r="I164" s="32">
        <v>1</v>
      </c>
      <c r="J164" s="32">
        <v>1</v>
      </c>
      <c r="K164" s="40">
        <v>8493.4270152803128</v>
      </c>
      <c r="L164" s="41">
        <v>584</v>
      </c>
      <c r="M164" s="41">
        <v>205252.9381980043</v>
      </c>
      <c r="N164" s="42">
        <v>0.88405797101449279</v>
      </c>
      <c r="O164" s="53">
        <v>91</v>
      </c>
      <c r="P164" s="54">
        <v>436</v>
      </c>
      <c r="Q164" s="55">
        <v>0.20871559633027523</v>
      </c>
      <c r="R164" s="62">
        <v>354</v>
      </c>
      <c r="S164" s="63">
        <v>647</v>
      </c>
      <c r="T164" s="64">
        <v>0.54714064914992278</v>
      </c>
      <c r="U164" s="71">
        <v>23466.858787118417</v>
      </c>
      <c r="V164" s="75">
        <v>2722.3567540467807</v>
      </c>
      <c r="W164" s="72">
        <v>1</v>
      </c>
      <c r="X164" s="68"/>
    </row>
    <row r="165" spans="1:24" ht="25.5" x14ac:dyDescent="0.2">
      <c r="A165" s="31">
        <v>159</v>
      </c>
      <c r="B165" s="48" t="s">
        <v>189</v>
      </c>
      <c r="C165" s="32">
        <v>3</v>
      </c>
      <c r="D165" s="32">
        <v>1</v>
      </c>
      <c r="E165" s="32">
        <v>1</v>
      </c>
      <c r="F165" s="32">
        <v>1</v>
      </c>
      <c r="G165" s="32">
        <v>1</v>
      </c>
      <c r="H165" s="32">
        <v>1</v>
      </c>
      <c r="I165" s="32">
        <v>1</v>
      </c>
      <c r="J165" s="32">
        <v>1</v>
      </c>
      <c r="K165" s="40">
        <v>4017.3124098882872</v>
      </c>
      <c r="L165" s="41">
        <v>3177</v>
      </c>
      <c r="M165" s="41">
        <v>226435.34268900478</v>
      </c>
      <c r="N165" s="42">
        <v>0.90434782608695652</v>
      </c>
      <c r="O165" s="53">
        <v>384</v>
      </c>
      <c r="P165" s="54">
        <v>2948</v>
      </c>
      <c r="Q165" s="55">
        <v>0.13025780189959293</v>
      </c>
      <c r="R165" s="62">
        <v>2791</v>
      </c>
      <c r="S165" s="63">
        <v>3886</v>
      </c>
      <c r="T165" s="64">
        <v>0.71821924858466291</v>
      </c>
      <c r="U165" s="71">
        <v>11212.050571972306</v>
      </c>
      <c r="V165" s="75">
        <v>2722.3567540467807</v>
      </c>
      <c r="W165" s="72">
        <v>1</v>
      </c>
      <c r="X165" s="68"/>
    </row>
    <row r="166" spans="1:24" x14ac:dyDescent="0.2">
      <c r="A166" s="31">
        <v>160</v>
      </c>
      <c r="B166" s="48" t="s">
        <v>190</v>
      </c>
      <c r="C166" s="32">
        <v>3</v>
      </c>
      <c r="D166" s="32">
        <v>1</v>
      </c>
      <c r="E166" s="32">
        <v>0</v>
      </c>
      <c r="F166" s="32">
        <v>1</v>
      </c>
      <c r="G166" s="32">
        <v>1</v>
      </c>
      <c r="H166" s="32">
        <v>0</v>
      </c>
      <c r="I166" s="32">
        <v>1</v>
      </c>
      <c r="J166" s="32">
        <v>1</v>
      </c>
      <c r="K166" s="40">
        <v>2777.6235813323801</v>
      </c>
      <c r="L166" s="41">
        <v>3625</v>
      </c>
      <c r="M166" s="41">
        <v>167235.08529448815</v>
      </c>
      <c r="N166" s="42">
        <v>0.85797101449275359</v>
      </c>
      <c r="O166" s="53">
        <v>192</v>
      </c>
      <c r="P166" s="54">
        <v>3227</v>
      </c>
      <c r="Q166" s="55">
        <v>5.9497985745274248E-2</v>
      </c>
      <c r="R166" s="62">
        <v>3146</v>
      </c>
      <c r="S166" s="63">
        <v>4871</v>
      </c>
      <c r="T166" s="64">
        <v>0.64586327242865937</v>
      </c>
      <c r="U166" s="71">
        <v>10124.204550949642</v>
      </c>
      <c r="V166" s="75">
        <v>2722.3567540467807</v>
      </c>
      <c r="W166" s="72">
        <v>1</v>
      </c>
      <c r="X166" s="68"/>
    </row>
    <row r="167" spans="1:24" ht="25.5" x14ac:dyDescent="0.2">
      <c r="A167" s="31">
        <v>161</v>
      </c>
      <c r="B167" s="48" t="s">
        <v>191</v>
      </c>
      <c r="C167" s="32">
        <v>3</v>
      </c>
      <c r="D167" s="32">
        <v>1</v>
      </c>
      <c r="E167" s="32">
        <v>0</v>
      </c>
      <c r="F167" s="32">
        <v>1</v>
      </c>
      <c r="G167" s="32">
        <v>1</v>
      </c>
      <c r="H167" s="32">
        <v>0</v>
      </c>
      <c r="I167" s="32">
        <v>1</v>
      </c>
      <c r="J167" s="32">
        <v>1</v>
      </c>
      <c r="K167" s="40">
        <v>1518.9402542113685</v>
      </c>
      <c r="L167" s="41">
        <v>5988</v>
      </c>
      <c r="M167" s="41">
        <v>117538.89067551988</v>
      </c>
      <c r="N167" s="42">
        <v>0.79420289855072468</v>
      </c>
      <c r="O167" s="53">
        <v>372</v>
      </c>
      <c r="P167" s="54">
        <v>5675</v>
      </c>
      <c r="Q167" s="55">
        <v>6.5550660792951548E-2</v>
      </c>
      <c r="R167" s="62">
        <v>5511</v>
      </c>
      <c r="S167" s="63">
        <v>9473</v>
      </c>
      <c r="T167" s="64">
        <v>0.58175868257151908</v>
      </c>
      <c r="U167" s="71">
        <v>7835.8228491430964</v>
      </c>
      <c r="V167" s="75">
        <v>2722.3567540467807</v>
      </c>
      <c r="W167" s="72">
        <v>1</v>
      </c>
      <c r="X167" s="68"/>
    </row>
    <row r="168" spans="1:24" x14ac:dyDescent="0.2">
      <c r="A168" s="31">
        <v>162</v>
      </c>
      <c r="B168" s="48" t="s">
        <v>192</v>
      </c>
      <c r="C168" s="32">
        <v>1</v>
      </c>
      <c r="D168" s="32">
        <v>0</v>
      </c>
      <c r="E168" s="32">
        <v>0</v>
      </c>
      <c r="F168" s="32">
        <v>0</v>
      </c>
      <c r="G168" s="32">
        <v>0</v>
      </c>
      <c r="H168" s="32">
        <v>0</v>
      </c>
      <c r="I168" s="32">
        <v>1</v>
      </c>
      <c r="J168" s="32">
        <v>1</v>
      </c>
      <c r="K168" s="40">
        <v>1014.6289874326707</v>
      </c>
      <c r="L168" s="41">
        <v>3782</v>
      </c>
      <c r="M168" s="41">
        <v>62397.620438990794</v>
      </c>
      <c r="N168" s="42">
        <v>0.66086956521739126</v>
      </c>
      <c r="O168" s="53">
        <v>168</v>
      </c>
      <c r="P168" s="54">
        <v>3004</v>
      </c>
      <c r="Q168" s="55">
        <v>5.5925432756324903E-2</v>
      </c>
      <c r="R168" s="62">
        <v>2882</v>
      </c>
      <c r="S168" s="63">
        <v>4713</v>
      </c>
      <c r="T168" s="64">
        <v>0.61150010608953953</v>
      </c>
      <c r="U168" s="71">
        <v>8802.0716133765127</v>
      </c>
      <c r="V168" s="75">
        <v>2722.3567540467807</v>
      </c>
      <c r="W168" s="72">
        <v>1</v>
      </c>
      <c r="X168" s="68"/>
    </row>
    <row r="169" spans="1:24" x14ac:dyDescent="0.2">
      <c r="A169" s="31">
        <v>163</v>
      </c>
      <c r="B169" s="48" t="s">
        <v>193</v>
      </c>
      <c r="C169" s="32">
        <v>3</v>
      </c>
      <c r="D169" s="32">
        <v>1</v>
      </c>
      <c r="E169" s="32">
        <v>0</v>
      </c>
      <c r="F169" s="32">
        <v>1</v>
      </c>
      <c r="G169" s="32">
        <v>1</v>
      </c>
      <c r="H169" s="32">
        <v>0</v>
      </c>
      <c r="I169" s="32">
        <v>1</v>
      </c>
      <c r="J169" s="32">
        <v>1</v>
      </c>
      <c r="K169" s="40">
        <v>729.53744219455916</v>
      </c>
      <c r="L169" s="41">
        <v>44138</v>
      </c>
      <c r="M169" s="41">
        <v>153268.85441662997</v>
      </c>
      <c r="N169" s="42">
        <v>0.8318840579710145</v>
      </c>
      <c r="O169" s="53">
        <v>339</v>
      </c>
      <c r="P169" s="54">
        <v>42940</v>
      </c>
      <c r="Q169" s="55">
        <v>7.8947368421052634E-3</v>
      </c>
      <c r="R169" s="62">
        <v>42768</v>
      </c>
      <c r="S169" s="63">
        <v>60360</v>
      </c>
      <c r="T169" s="64">
        <v>0.70854870775347911</v>
      </c>
      <c r="U169" s="71">
        <v>7104.662146104969</v>
      </c>
      <c r="V169" s="75">
        <v>2722.3567540467807</v>
      </c>
      <c r="W169" s="72">
        <v>1</v>
      </c>
      <c r="X169" s="68"/>
    </row>
    <row r="170" spans="1:24" x14ac:dyDescent="0.2">
      <c r="A170" s="31">
        <v>164</v>
      </c>
      <c r="B170" s="48" t="s">
        <v>194</v>
      </c>
      <c r="C170" s="32">
        <v>3</v>
      </c>
      <c r="D170" s="32">
        <v>1</v>
      </c>
      <c r="E170" s="32">
        <v>0</v>
      </c>
      <c r="F170" s="32">
        <v>1</v>
      </c>
      <c r="G170" s="32">
        <v>1</v>
      </c>
      <c r="H170" s="32">
        <v>0</v>
      </c>
      <c r="I170" s="32">
        <v>1</v>
      </c>
      <c r="J170" s="32">
        <v>1</v>
      </c>
      <c r="K170" s="40">
        <v>1441.9513291762785</v>
      </c>
      <c r="L170" s="41">
        <v>36743</v>
      </c>
      <c r="M170" s="41">
        <v>276399.91687229474</v>
      </c>
      <c r="N170" s="42">
        <v>0.91884057971014499</v>
      </c>
      <c r="O170" s="53">
        <v>799</v>
      </c>
      <c r="P170" s="54">
        <v>27425</v>
      </c>
      <c r="Q170" s="55">
        <v>2.9134001823154055E-2</v>
      </c>
      <c r="R170" s="62">
        <v>26829</v>
      </c>
      <c r="S170" s="63">
        <v>36630</v>
      </c>
      <c r="T170" s="64">
        <v>0.73243243243243239</v>
      </c>
      <c r="U170" s="71">
        <v>11226.265324350858</v>
      </c>
      <c r="V170" s="75">
        <v>2722.3567540467807</v>
      </c>
      <c r="W170" s="72">
        <v>1</v>
      </c>
      <c r="X170" s="68"/>
    </row>
    <row r="171" spans="1:24" ht="25.5" x14ac:dyDescent="0.2">
      <c r="A171" s="31">
        <v>165</v>
      </c>
      <c r="B171" s="48" t="s">
        <v>195</v>
      </c>
      <c r="C171" s="32">
        <v>3</v>
      </c>
      <c r="D171" s="32">
        <v>1</v>
      </c>
      <c r="E171" s="32">
        <v>1</v>
      </c>
      <c r="F171" s="32">
        <v>1</v>
      </c>
      <c r="G171" s="32">
        <v>1</v>
      </c>
      <c r="H171" s="32">
        <v>1</v>
      </c>
      <c r="I171" s="32">
        <v>1</v>
      </c>
      <c r="J171" s="32">
        <v>1</v>
      </c>
      <c r="K171" s="40">
        <v>6359.0721275857477</v>
      </c>
      <c r="L171" s="41">
        <v>10985</v>
      </c>
      <c r="M171" s="41">
        <v>666490.22092402796</v>
      </c>
      <c r="N171" s="42">
        <v>0.99420289855072463</v>
      </c>
      <c r="O171" s="53">
        <v>2001</v>
      </c>
      <c r="P171" s="54">
        <v>10849</v>
      </c>
      <c r="Q171" s="55">
        <v>0.18444096230067286</v>
      </c>
      <c r="R171" s="62">
        <v>10499</v>
      </c>
      <c r="S171" s="63">
        <v>12092</v>
      </c>
      <c r="T171" s="64">
        <v>0.86826000661594438</v>
      </c>
      <c r="U171" s="71">
        <v>10267.127145785749</v>
      </c>
      <c r="V171" s="75">
        <v>2722.3567540467807</v>
      </c>
      <c r="W171" s="72">
        <v>1</v>
      </c>
      <c r="X171" s="68"/>
    </row>
    <row r="172" spans="1:24" x14ac:dyDescent="0.2">
      <c r="A172" s="31">
        <v>166</v>
      </c>
      <c r="B172" s="48" t="s">
        <v>196</v>
      </c>
      <c r="C172" s="32">
        <v>3</v>
      </c>
      <c r="D172" s="32">
        <v>1</v>
      </c>
      <c r="E172" s="32">
        <v>0</v>
      </c>
      <c r="F172" s="32">
        <v>1</v>
      </c>
      <c r="G172" s="32">
        <v>1</v>
      </c>
      <c r="H172" s="32">
        <v>0</v>
      </c>
      <c r="I172" s="32">
        <v>1</v>
      </c>
      <c r="J172" s="32">
        <v>1</v>
      </c>
      <c r="K172" s="40">
        <v>2060.1505098920447</v>
      </c>
      <c r="L172" s="41">
        <v>24574</v>
      </c>
      <c r="M172" s="41">
        <v>322951.18100517814</v>
      </c>
      <c r="N172" s="42">
        <v>0.94782608695652171</v>
      </c>
      <c r="O172" s="53">
        <v>1890</v>
      </c>
      <c r="P172" s="54">
        <v>22811</v>
      </c>
      <c r="Q172" s="55">
        <v>8.2854763052913075E-2</v>
      </c>
      <c r="R172" s="62">
        <v>22571</v>
      </c>
      <c r="S172" s="63">
        <v>26330</v>
      </c>
      <c r="T172" s="64">
        <v>0.85723509304975309</v>
      </c>
      <c r="U172" s="71">
        <v>8218.2299799192715</v>
      </c>
      <c r="V172" s="75">
        <v>2722.3567540467807</v>
      </c>
      <c r="W172" s="72">
        <v>1</v>
      </c>
      <c r="X172" s="68"/>
    </row>
    <row r="173" spans="1:24" x14ac:dyDescent="0.2">
      <c r="A173" s="31">
        <v>167</v>
      </c>
      <c r="B173" s="48" t="s">
        <v>197</v>
      </c>
      <c r="C173" s="32">
        <v>3</v>
      </c>
      <c r="D173" s="32">
        <v>1</v>
      </c>
      <c r="E173" s="32">
        <v>1</v>
      </c>
      <c r="F173" s="32">
        <v>1</v>
      </c>
      <c r="G173" s="32">
        <v>1</v>
      </c>
      <c r="H173" s="32">
        <v>1</v>
      </c>
      <c r="I173" s="32">
        <v>1</v>
      </c>
      <c r="J173" s="32">
        <v>1</v>
      </c>
      <c r="K173" s="40">
        <v>1351.7203866966884</v>
      </c>
      <c r="L173" s="41">
        <v>46910</v>
      </c>
      <c r="M173" s="41">
        <v>292765.28629397793</v>
      </c>
      <c r="N173" s="42">
        <v>0.93333333333333335</v>
      </c>
      <c r="O173" s="53">
        <v>6532</v>
      </c>
      <c r="P173" s="54">
        <v>43650</v>
      </c>
      <c r="Q173" s="55">
        <v>0.14964490263459335</v>
      </c>
      <c r="R173" s="62">
        <v>40949</v>
      </c>
      <c r="S173" s="63">
        <v>49214</v>
      </c>
      <c r="T173" s="64">
        <v>0.83205998293168615</v>
      </c>
      <c r="U173" s="71">
        <v>7295.5246189657901</v>
      </c>
      <c r="V173" s="75">
        <v>2722.3567540467807</v>
      </c>
      <c r="W173" s="72">
        <v>1</v>
      </c>
      <c r="X173" s="68"/>
    </row>
    <row r="174" spans="1:24" x14ac:dyDescent="0.2">
      <c r="A174" s="31">
        <v>168</v>
      </c>
      <c r="B174" s="48" t="s">
        <v>198</v>
      </c>
      <c r="C174" s="32">
        <v>3</v>
      </c>
      <c r="D174" s="32">
        <v>1</v>
      </c>
      <c r="E174" s="32">
        <v>1</v>
      </c>
      <c r="F174" s="32">
        <v>1</v>
      </c>
      <c r="G174" s="32">
        <v>1</v>
      </c>
      <c r="H174" s="32">
        <v>1</v>
      </c>
      <c r="I174" s="32">
        <v>1</v>
      </c>
      <c r="J174" s="32">
        <v>1</v>
      </c>
      <c r="K174" s="40">
        <v>3540.9448088057939</v>
      </c>
      <c r="L174" s="41">
        <v>6404</v>
      </c>
      <c r="M174" s="41">
        <v>283364.09449718875</v>
      </c>
      <c r="N174" s="42">
        <v>0.92463768115942035</v>
      </c>
      <c r="O174" s="53">
        <v>653</v>
      </c>
      <c r="P174" s="54">
        <v>4261</v>
      </c>
      <c r="Q174" s="55">
        <v>0.15325041070171322</v>
      </c>
      <c r="R174" s="62">
        <v>3888</v>
      </c>
      <c r="S174" s="63">
        <v>5402</v>
      </c>
      <c r="T174" s="64">
        <v>0.7197334320621992</v>
      </c>
      <c r="U174" s="71">
        <v>18830.075183143726</v>
      </c>
      <c r="V174" s="75">
        <v>2722.3567540467807</v>
      </c>
      <c r="W174" s="72">
        <v>1</v>
      </c>
      <c r="X174" s="68"/>
    </row>
    <row r="175" spans="1:24" ht="25.5" x14ac:dyDescent="0.2">
      <c r="A175" s="31">
        <v>169</v>
      </c>
      <c r="B175" s="48" t="s">
        <v>199</v>
      </c>
      <c r="C175" s="32">
        <v>3</v>
      </c>
      <c r="D175" s="32">
        <v>1</v>
      </c>
      <c r="E175" s="32">
        <v>0</v>
      </c>
      <c r="F175" s="32">
        <v>1</v>
      </c>
      <c r="G175" s="32">
        <v>1</v>
      </c>
      <c r="H175" s="32">
        <v>0</v>
      </c>
      <c r="I175" s="32">
        <v>1</v>
      </c>
      <c r="J175" s="32">
        <v>1</v>
      </c>
      <c r="K175" s="40">
        <v>558.80875063235101</v>
      </c>
      <c r="L175" s="41">
        <v>34022</v>
      </c>
      <c r="M175" s="41">
        <v>103072.57322618399</v>
      </c>
      <c r="N175" s="42">
        <v>0.76231884057971011</v>
      </c>
      <c r="O175" s="53">
        <v>642</v>
      </c>
      <c r="P175" s="54">
        <v>31640</v>
      </c>
      <c r="Q175" s="55">
        <v>2.0290771175726929E-2</v>
      </c>
      <c r="R175" s="62">
        <v>31263</v>
      </c>
      <c r="S175" s="63">
        <v>48845</v>
      </c>
      <c r="T175" s="64">
        <v>0.64004504043402599</v>
      </c>
      <c r="U175" s="71">
        <v>5808.6712368460876</v>
      </c>
      <c r="V175" s="75">
        <v>2722.3567540467807</v>
      </c>
      <c r="W175" s="72">
        <v>1</v>
      </c>
      <c r="X175" s="68"/>
    </row>
    <row r="176" spans="1:24" x14ac:dyDescent="0.2">
      <c r="A176" s="31">
        <v>170</v>
      </c>
      <c r="B176" s="48" t="s">
        <v>200</v>
      </c>
      <c r="C176" s="32">
        <v>0</v>
      </c>
      <c r="D176" s="32">
        <v>0</v>
      </c>
      <c r="E176" s="32">
        <v>0</v>
      </c>
      <c r="F176" s="32">
        <v>0</v>
      </c>
      <c r="G176" s="32">
        <v>0</v>
      </c>
      <c r="H176" s="32">
        <v>0</v>
      </c>
      <c r="I176" s="32">
        <v>1</v>
      </c>
      <c r="J176" s="32">
        <v>0</v>
      </c>
      <c r="K176" s="40">
        <v>25.416182443059107</v>
      </c>
      <c r="L176" s="41">
        <v>107631</v>
      </c>
      <c r="M176" s="41">
        <v>8338.3286189712708</v>
      </c>
      <c r="N176" s="42">
        <v>0.31594202898550727</v>
      </c>
      <c r="O176" s="53">
        <v>1333</v>
      </c>
      <c r="P176" s="54">
        <v>106853</v>
      </c>
      <c r="Q176" s="55">
        <v>1.2475082590100418E-2</v>
      </c>
      <c r="R176" s="62">
        <v>106088</v>
      </c>
      <c r="S176" s="63">
        <v>159919</v>
      </c>
      <c r="T176" s="64">
        <v>0.66338583908103477</v>
      </c>
      <c r="U176" s="71">
        <v>2212.5725659789741</v>
      </c>
      <c r="V176" s="75">
        <v>2722.3567540467807</v>
      </c>
      <c r="W176" s="72">
        <v>0</v>
      </c>
      <c r="X176" s="68"/>
    </row>
    <row r="177" spans="1:24" x14ac:dyDescent="0.2">
      <c r="A177" s="31">
        <v>171</v>
      </c>
      <c r="B177" s="48" t="s">
        <v>201</v>
      </c>
      <c r="C177" s="32">
        <v>1</v>
      </c>
      <c r="D177" s="32">
        <v>0</v>
      </c>
      <c r="E177" s="32">
        <v>0</v>
      </c>
      <c r="F177" s="32">
        <v>0</v>
      </c>
      <c r="G177" s="32">
        <v>0</v>
      </c>
      <c r="H177" s="32">
        <v>0</v>
      </c>
      <c r="I177" s="32">
        <v>1</v>
      </c>
      <c r="J177" s="32">
        <v>1</v>
      </c>
      <c r="K177" s="40">
        <v>51.776435858295649</v>
      </c>
      <c r="L177" s="41">
        <v>19692</v>
      </c>
      <c r="M177" s="41">
        <v>7265.6933610100896</v>
      </c>
      <c r="N177" s="42">
        <v>0.31014492753623191</v>
      </c>
      <c r="O177" s="53">
        <v>1179</v>
      </c>
      <c r="P177" s="54">
        <v>16071</v>
      </c>
      <c r="Q177" s="55">
        <v>7.3361956318835173E-2</v>
      </c>
      <c r="R177" s="62">
        <v>15320</v>
      </c>
      <c r="S177" s="63">
        <v>28159</v>
      </c>
      <c r="T177" s="64">
        <v>0.54405341098760607</v>
      </c>
      <c r="U177" s="71">
        <v>6960.8182858595283</v>
      </c>
      <c r="V177" s="75">
        <v>2722.3567540467807</v>
      </c>
      <c r="W177" s="72">
        <v>1</v>
      </c>
      <c r="X177" s="68"/>
    </row>
    <row r="178" spans="1:24" x14ac:dyDescent="0.2">
      <c r="A178" s="31">
        <v>172</v>
      </c>
      <c r="B178" s="48" t="s">
        <v>202</v>
      </c>
      <c r="C178" s="32">
        <v>1</v>
      </c>
      <c r="D178" s="32">
        <v>0</v>
      </c>
      <c r="E178" s="32">
        <v>0</v>
      </c>
      <c r="F178" s="32">
        <v>0</v>
      </c>
      <c r="G178" s="32">
        <v>0</v>
      </c>
      <c r="H178" s="32">
        <v>0</v>
      </c>
      <c r="I178" s="32">
        <v>1</v>
      </c>
      <c r="J178" s="32">
        <v>1</v>
      </c>
      <c r="K178" s="40">
        <v>58.325215376940143</v>
      </c>
      <c r="L178" s="41">
        <v>299602</v>
      </c>
      <c r="M178" s="41">
        <v>31924.838229690802</v>
      </c>
      <c r="N178" s="42">
        <v>0.53913043478260869</v>
      </c>
      <c r="O178" s="53">
        <v>3511</v>
      </c>
      <c r="P178" s="54">
        <v>295049</v>
      </c>
      <c r="Q178" s="55">
        <v>1.1899718351866978E-2</v>
      </c>
      <c r="R178" s="62">
        <v>292983</v>
      </c>
      <c r="S178" s="63">
        <v>578443</v>
      </c>
      <c r="T178" s="64">
        <v>0.50650280148605831</v>
      </c>
      <c r="U178" s="71">
        <v>3356.9779498516668</v>
      </c>
      <c r="V178" s="75">
        <v>2722.3567540467807</v>
      </c>
      <c r="W178" s="72">
        <v>1</v>
      </c>
      <c r="X178" s="68"/>
    </row>
    <row r="179" spans="1:24" x14ac:dyDescent="0.2">
      <c r="A179" s="31">
        <v>173</v>
      </c>
      <c r="B179" s="48" t="s">
        <v>203</v>
      </c>
      <c r="C179" s="32">
        <v>1</v>
      </c>
      <c r="D179" s="32">
        <v>0</v>
      </c>
      <c r="E179" s="32">
        <v>0</v>
      </c>
      <c r="F179" s="32">
        <v>0</v>
      </c>
      <c r="G179" s="32">
        <v>0</v>
      </c>
      <c r="H179" s="32">
        <v>0</v>
      </c>
      <c r="I179" s="32">
        <v>0</v>
      </c>
      <c r="J179" s="32">
        <v>1</v>
      </c>
      <c r="K179" s="40">
        <v>413.86038024316116</v>
      </c>
      <c r="L179" s="41">
        <v>14297</v>
      </c>
      <c r="M179" s="41">
        <v>49485.311798024413</v>
      </c>
      <c r="N179" s="42">
        <v>0.62028985507246381</v>
      </c>
      <c r="O179" s="53">
        <v>12</v>
      </c>
      <c r="P179" s="54">
        <v>7133</v>
      </c>
      <c r="Q179" s="55">
        <v>1.6823216038132623E-3</v>
      </c>
      <c r="R179" s="62">
        <v>7123</v>
      </c>
      <c r="S179" s="63">
        <v>17487</v>
      </c>
      <c r="T179" s="64">
        <v>0.40733116029050154</v>
      </c>
      <c r="U179" s="71">
        <v>6751.1839941169901</v>
      </c>
      <c r="V179" s="75">
        <v>2722.3567540467807</v>
      </c>
      <c r="W179" s="72">
        <v>1</v>
      </c>
      <c r="X179" s="68"/>
    </row>
    <row r="180" spans="1:24" x14ac:dyDescent="0.2">
      <c r="A180" s="31">
        <v>174</v>
      </c>
      <c r="B180" s="48" t="s">
        <v>204</v>
      </c>
      <c r="C180" s="32">
        <v>1</v>
      </c>
      <c r="D180" s="32">
        <v>0</v>
      </c>
      <c r="E180" s="32">
        <v>0</v>
      </c>
      <c r="F180" s="32">
        <v>0</v>
      </c>
      <c r="G180" s="32">
        <v>0</v>
      </c>
      <c r="H180" s="32">
        <v>0</v>
      </c>
      <c r="I180" s="32">
        <v>0</v>
      </c>
      <c r="J180" s="32">
        <v>1</v>
      </c>
      <c r="K180" s="40">
        <v>154.27226799928343</v>
      </c>
      <c r="L180" s="41">
        <v>62526</v>
      </c>
      <c r="M180" s="41">
        <v>38576.088323625881</v>
      </c>
      <c r="N180" s="42">
        <v>0.56811594202898552</v>
      </c>
      <c r="O180" s="53">
        <v>4304</v>
      </c>
      <c r="P180" s="54">
        <v>60417</v>
      </c>
      <c r="Q180" s="55">
        <v>7.1238227651157782E-2</v>
      </c>
      <c r="R180" s="62">
        <v>58420</v>
      </c>
      <c r="S180" s="63">
        <v>134249</v>
      </c>
      <c r="T180" s="64">
        <v>0.43516152820505183</v>
      </c>
      <c r="U180" s="71">
        <v>4292.98416355688</v>
      </c>
      <c r="V180" s="75">
        <v>2722.3567540467807</v>
      </c>
      <c r="W180" s="72">
        <v>1</v>
      </c>
      <c r="X180" s="68"/>
    </row>
    <row r="181" spans="1:24" x14ac:dyDescent="0.2">
      <c r="A181" s="31">
        <v>175</v>
      </c>
      <c r="B181" s="48" t="s">
        <v>205</v>
      </c>
      <c r="C181" s="32">
        <v>1</v>
      </c>
      <c r="D181" s="32">
        <v>0</v>
      </c>
      <c r="E181" s="32">
        <v>0</v>
      </c>
      <c r="F181" s="32">
        <v>0</v>
      </c>
      <c r="G181" s="32">
        <v>0</v>
      </c>
      <c r="H181" s="32">
        <v>1</v>
      </c>
      <c r="I181" s="32">
        <v>0</v>
      </c>
      <c r="J181" s="32">
        <v>1</v>
      </c>
      <c r="K181" s="40">
        <v>268.24371233716374</v>
      </c>
      <c r="L181" s="41">
        <v>1640</v>
      </c>
      <c r="M181" s="41">
        <v>10863.042405413587</v>
      </c>
      <c r="N181" s="42">
        <v>0.36231884057971014</v>
      </c>
      <c r="O181" s="53">
        <v>242</v>
      </c>
      <c r="P181" s="54">
        <v>1252</v>
      </c>
      <c r="Q181" s="55">
        <v>0.19329073482428116</v>
      </c>
      <c r="R181" s="62">
        <v>1042</v>
      </c>
      <c r="S181" s="63">
        <v>2913</v>
      </c>
      <c r="T181" s="64">
        <v>0.35770683144524545</v>
      </c>
      <c r="U181" s="71">
        <v>6544.819840323672</v>
      </c>
      <c r="V181" s="75">
        <v>2722.3567540467807</v>
      </c>
      <c r="W181" s="72">
        <v>1</v>
      </c>
      <c r="X181" s="68"/>
    </row>
    <row r="182" spans="1:24" x14ac:dyDescent="0.2">
      <c r="A182" s="31">
        <v>176</v>
      </c>
      <c r="B182" s="48" t="s">
        <v>206</v>
      </c>
      <c r="C182" s="32">
        <v>3</v>
      </c>
      <c r="D182" s="32">
        <v>1</v>
      </c>
      <c r="E182" s="32">
        <v>1</v>
      </c>
      <c r="F182" s="32">
        <v>1</v>
      </c>
      <c r="G182" s="32">
        <v>1</v>
      </c>
      <c r="H182" s="32">
        <v>1</v>
      </c>
      <c r="I182" s="32">
        <v>1</v>
      </c>
      <c r="J182" s="32">
        <v>1</v>
      </c>
      <c r="K182" s="40">
        <v>537.51090598719009</v>
      </c>
      <c r="L182" s="41">
        <v>175462</v>
      </c>
      <c r="M182" s="41">
        <v>225153.55996223603</v>
      </c>
      <c r="N182" s="42">
        <v>0.89855072463768115</v>
      </c>
      <c r="O182" s="53">
        <v>18049</v>
      </c>
      <c r="P182" s="54">
        <v>147645</v>
      </c>
      <c r="Q182" s="55">
        <v>0.12224592773206001</v>
      </c>
      <c r="R182" s="62">
        <v>138996</v>
      </c>
      <c r="S182" s="63">
        <v>182640</v>
      </c>
      <c r="T182" s="64">
        <v>0.76103810775295666</v>
      </c>
      <c r="U182" s="71">
        <v>8100.5946480316807</v>
      </c>
      <c r="V182" s="75">
        <v>2722.3567540467807</v>
      </c>
      <c r="W182" s="72">
        <v>1</v>
      </c>
      <c r="X182" s="68"/>
    </row>
    <row r="183" spans="1:24" x14ac:dyDescent="0.2">
      <c r="A183" s="31">
        <v>177</v>
      </c>
      <c r="B183" s="48" t="s">
        <v>207</v>
      </c>
      <c r="C183" s="32">
        <v>3</v>
      </c>
      <c r="D183" s="32">
        <v>1</v>
      </c>
      <c r="E183" s="32">
        <v>1</v>
      </c>
      <c r="F183" s="32">
        <v>1</v>
      </c>
      <c r="G183" s="32">
        <v>1</v>
      </c>
      <c r="H183" s="32">
        <v>1</v>
      </c>
      <c r="I183" s="32">
        <v>1</v>
      </c>
      <c r="J183" s="32">
        <v>1</v>
      </c>
      <c r="K183" s="40">
        <v>1476.6142331159024</v>
      </c>
      <c r="L183" s="41">
        <v>21730</v>
      </c>
      <c r="M183" s="41">
        <v>217669.16608803667</v>
      </c>
      <c r="N183" s="42">
        <v>0.89565217391304353</v>
      </c>
      <c r="O183" s="53">
        <v>2817</v>
      </c>
      <c r="P183" s="54">
        <v>15053</v>
      </c>
      <c r="Q183" s="55">
        <v>0.18713877632365641</v>
      </c>
      <c r="R183" s="62">
        <v>13007</v>
      </c>
      <c r="S183" s="63">
        <v>19882</v>
      </c>
      <c r="T183" s="64">
        <v>0.65420983804446231</v>
      </c>
      <c r="U183" s="71">
        <v>12507.743275307232</v>
      </c>
      <c r="V183" s="75">
        <v>2722.3567540467807</v>
      </c>
      <c r="W183" s="72">
        <v>1</v>
      </c>
      <c r="X183" s="68"/>
    </row>
    <row r="184" spans="1:24" x14ac:dyDescent="0.2">
      <c r="A184" s="31">
        <v>178</v>
      </c>
      <c r="B184" s="48" t="s">
        <v>208</v>
      </c>
      <c r="C184" s="32">
        <v>3</v>
      </c>
      <c r="D184" s="32">
        <v>1</v>
      </c>
      <c r="E184" s="32">
        <v>1</v>
      </c>
      <c r="F184" s="32">
        <v>0</v>
      </c>
      <c r="G184" s="32">
        <v>1</v>
      </c>
      <c r="H184" s="32">
        <v>1</v>
      </c>
      <c r="I184" s="32">
        <v>0</v>
      </c>
      <c r="J184" s="32">
        <v>1</v>
      </c>
      <c r="K184" s="40">
        <v>2942.0824859702439</v>
      </c>
      <c r="L184" s="41">
        <v>32662</v>
      </c>
      <c r="M184" s="41">
        <v>531711.71851728694</v>
      </c>
      <c r="N184" s="42">
        <v>0.97971014492753628</v>
      </c>
      <c r="O184" s="53">
        <v>1413</v>
      </c>
      <c r="P184" s="54">
        <v>10451</v>
      </c>
      <c r="Q184" s="55">
        <v>0.13520237297866233</v>
      </c>
      <c r="R184" s="62">
        <v>9402</v>
      </c>
      <c r="S184" s="63">
        <v>18859</v>
      </c>
      <c r="T184" s="64">
        <v>0.49854181027626066</v>
      </c>
      <c r="U184" s="71">
        <v>20026.804099199839</v>
      </c>
      <c r="V184" s="75">
        <v>2722.3567540467807</v>
      </c>
      <c r="W184" s="72">
        <v>1</v>
      </c>
      <c r="X184" s="68"/>
    </row>
    <row r="185" spans="1:24" x14ac:dyDescent="0.2">
      <c r="A185" s="31">
        <v>179</v>
      </c>
      <c r="B185" s="48" t="s">
        <v>209</v>
      </c>
      <c r="C185" s="32">
        <v>3</v>
      </c>
      <c r="D185" s="32">
        <v>1</v>
      </c>
      <c r="E185" s="32">
        <v>0</v>
      </c>
      <c r="F185" s="32">
        <v>1</v>
      </c>
      <c r="G185" s="32">
        <v>1</v>
      </c>
      <c r="H185" s="32">
        <v>0</v>
      </c>
      <c r="I185" s="32">
        <v>1</v>
      </c>
      <c r="J185" s="32">
        <v>1</v>
      </c>
      <c r="K185" s="40">
        <v>534.7787943831604</v>
      </c>
      <c r="L185" s="41">
        <v>109737</v>
      </c>
      <c r="M185" s="41">
        <v>177153.90072762515</v>
      </c>
      <c r="N185" s="42">
        <v>0.86956521739130432</v>
      </c>
      <c r="O185" s="53">
        <v>3485</v>
      </c>
      <c r="P185" s="54">
        <v>84595</v>
      </c>
      <c r="Q185" s="55">
        <v>4.119628819670193E-2</v>
      </c>
      <c r="R185" s="62">
        <v>81777</v>
      </c>
      <c r="S185" s="63">
        <v>120944</v>
      </c>
      <c r="T185" s="64">
        <v>0.67615590686598759</v>
      </c>
      <c r="U185" s="71">
        <v>7502.1804509928188</v>
      </c>
      <c r="V185" s="75">
        <v>2722.3567540467807</v>
      </c>
      <c r="W185" s="72">
        <v>1</v>
      </c>
      <c r="X185" s="68"/>
    </row>
    <row r="186" spans="1:24" x14ac:dyDescent="0.2">
      <c r="A186" s="31">
        <v>180</v>
      </c>
      <c r="B186" s="48" t="s">
        <v>210</v>
      </c>
      <c r="C186" s="32">
        <v>3</v>
      </c>
      <c r="D186" s="32">
        <v>1</v>
      </c>
      <c r="E186" s="32">
        <v>1</v>
      </c>
      <c r="F186" s="32">
        <v>1</v>
      </c>
      <c r="G186" s="32">
        <v>1</v>
      </c>
      <c r="H186" s="32">
        <v>1</v>
      </c>
      <c r="I186" s="32">
        <v>1</v>
      </c>
      <c r="J186" s="32">
        <v>1</v>
      </c>
      <c r="K186" s="40">
        <v>510.02441343780509</v>
      </c>
      <c r="L186" s="41">
        <v>296130</v>
      </c>
      <c r="M186" s="41">
        <v>277544.20786401251</v>
      </c>
      <c r="N186" s="42">
        <v>0.92173913043478262</v>
      </c>
      <c r="O186" s="53">
        <v>30020</v>
      </c>
      <c r="P186" s="54">
        <v>279354</v>
      </c>
      <c r="Q186" s="55">
        <v>0.10746221639926401</v>
      </c>
      <c r="R186" s="62">
        <v>269951</v>
      </c>
      <c r="S186" s="63">
        <v>324544</v>
      </c>
      <c r="T186" s="64">
        <v>0.83178552060737532</v>
      </c>
      <c r="U186" s="71">
        <v>6026.2101009310836</v>
      </c>
      <c r="V186" s="75">
        <v>2722.3567540467807</v>
      </c>
      <c r="W186" s="72">
        <v>1</v>
      </c>
      <c r="X186" s="68"/>
    </row>
    <row r="187" spans="1:24" x14ac:dyDescent="0.2">
      <c r="A187" s="31">
        <v>181</v>
      </c>
      <c r="B187" s="48" t="s">
        <v>211</v>
      </c>
      <c r="C187" s="32">
        <v>1</v>
      </c>
      <c r="D187" s="32">
        <v>0</v>
      </c>
      <c r="E187" s="32">
        <v>0</v>
      </c>
      <c r="F187" s="32">
        <v>0</v>
      </c>
      <c r="G187" s="32">
        <v>0</v>
      </c>
      <c r="H187" s="32">
        <v>1</v>
      </c>
      <c r="I187" s="32">
        <v>0</v>
      </c>
      <c r="J187" s="32">
        <v>1</v>
      </c>
      <c r="K187" s="40">
        <v>-159.40262092456814</v>
      </c>
      <c r="L187" s="41">
        <v>1233</v>
      </c>
      <c r="M187" s="41">
        <v>-5597.279528712801</v>
      </c>
      <c r="N187" s="42">
        <v>0.18840579710144928</v>
      </c>
      <c r="O187" s="53">
        <v>407</v>
      </c>
      <c r="P187" s="54">
        <v>1014</v>
      </c>
      <c r="Q187" s="55">
        <v>0.40138067061143984</v>
      </c>
      <c r="R187" s="62">
        <v>629</v>
      </c>
      <c r="S187" s="63">
        <v>1390</v>
      </c>
      <c r="T187" s="64">
        <v>0.4525179856115108</v>
      </c>
      <c r="U187" s="71">
        <v>14737.702412781009</v>
      </c>
      <c r="V187" s="75">
        <v>2722.3567540467807</v>
      </c>
      <c r="W187" s="72">
        <v>1</v>
      </c>
      <c r="X187" s="68"/>
    </row>
    <row r="188" spans="1:24" x14ac:dyDescent="0.2">
      <c r="A188" s="31">
        <v>182</v>
      </c>
      <c r="B188" s="48" t="s">
        <v>212</v>
      </c>
      <c r="C188" s="32">
        <v>1</v>
      </c>
      <c r="D188" s="32">
        <v>0</v>
      </c>
      <c r="E188" s="32">
        <v>0</v>
      </c>
      <c r="F188" s="32">
        <v>0</v>
      </c>
      <c r="G188" s="32">
        <v>0</v>
      </c>
      <c r="H188" s="32">
        <v>1</v>
      </c>
      <c r="I188" s="32">
        <v>0</v>
      </c>
      <c r="J188" s="32">
        <v>1</v>
      </c>
      <c r="K188" s="40">
        <v>816.54710135928929</v>
      </c>
      <c r="L188" s="41">
        <v>3212</v>
      </c>
      <c r="M188" s="41">
        <v>46277.406258208583</v>
      </c>
      <c r="N188" s="42">
        <v>0.60289855072463772</v>
      </c>
      <c r="O188" s="53">
        <v>422</v>
      </c>
      <c r="P188" s="54">
        <v>1946</v>
      </c>
      <c r="Q188" s="55">
        <v>0.21685508735868447</v>
      </c>
      <c r="R188" s="62">
        <v>1611</v>
      </c>
      <c r="S188" s="63">
        <v>3547</v>
      </c>
      <c r="T188" s="64">
        <v>0.45418663659430503</v>
      </c>
      <c r="U188" s="71">
        <v>16478.58403691497</v>
      </c>
      <c r="V188" s="75">
        <v>2722.3567540467807</v>
      </c>
      <c r="W188" s="72">
        <v>1</v>
      </c>
      <c r="X188" s="68"/>
    </row>
    <row r="189" spans="1:24" x14ac:dyDescent="0.2">
      <c r="A189" s="31">
        <v>183</v>
      </c>
      <c r="B189" s="48" t="s">
        <v>213</v>
      </c>
      <c r="C189" s="32">
        <v>1</v>
      </c>
      <c r="D189" s="32">
        <v>0</v>
      </c>
      <c r="E189" s="32">
        <v>0</v>
      </c>
      <c r="F189" s="32">
        <v>0</v>
      </c>
      <c r="G189" s="32">
        <v>0</v>
      </c>
      <c r="H189" s="32">
        <v>0</v>
      </c>
      <c r="I189" s="32">
        <v>0</v>
      </c>
      <c r="J189" s="32">
        <v>1</v>
      </c>
      <c r="K189" s="40">
        <v>210.2712803532248</v>
      </c>
      <c r="L189" s="41">
        <v>1649</v>
      </c>
      <c r="M189" s="41">
        <v>8538.6711320874147</v>
      </c>
      <c r="N189" s="42">
        <v>0.32173913043478264</v>
      </c>
      <c r="O189" s="53">
        <v>47</v>
      </c>
      <c r="P189" s="54">
        <v>1517</v>
      </c>
      <c r="Q189" s="55">
        <v>3.098220171390903E-2</v>
      </c>
      <c r="R189" s="62">
        <v>1474</v>
      </c>
      <c r="S189" s="63">
        <v>3399</v>
      </c>
      <c r="T189" s="64">
        <v>0.4336569579288026</v>
      </c>
      <c r="U189" s="71">
        <v>5779.5478910428074</v>
      </c>
      <c r="V189" s="75">
        <v>2722.3567540467807</v>
      </c>
      <c r="W189" s="72">
        <v>1</v>
      </c>
      <c r="X189" s="68"/>
    </row>
    <row r="190" spans="1:24" x14ac:dyDescent="0.2">
      <c r="A190" s="31">
        <v>184</v>
      </c>
      <c r="B190" s="48" t="s">
        <v>214</v>
      </c>
      <c r="C190" s="32">
        <v>3</v>
      </c>
      <c r="D190" s="32">
        <v>1</v>
      </c>
      <c r="E190" s="32">
        <v>0</v>
      </c>
      <c r="F190" s="32">
        <v>1</v>
      </c>
      <c r="G190" s="32">
        <v>1</v>
      </c>
      <c r="H190" s="32">
        <v>0</v>
      </c>
      <c r="I190" s="32">
        <v>1</v>
      </c>
      <c r="J190" s="32">
        <v>1</v>
      </c>
      <c r="K190" s="40">
        <v>344.02737034964855</v>
      </c>
      <c r="L190" s="41">
        <v>99761</v>
      </c>
      <c r="M190" s="41">
        <v>108660.92375011841</v>
      </c>
      <c r="N190" s="42">
        <v>0.77101449275362322</v>
      </c>
      <c r="O190" s="53">
        <v>2654</v>
      </c>
      <c r="P190" s="54">
        <v>88434</v>
      </c>
      <c r="Q190" s="55">
        <v>3.0011081710654273E-2</v>
      </c>
      <c r="R190" s="62">
        <v>87620</v>
      </c>
      <c r="S190" s="63">
        <v>131464</v>
      </c>
      <c r="T190" s="64">
        <v>0.66649424937625512</v>
      </c>
      <c r="U190" s="71">
        <v>6641.2017658347277</v>
      </c>
      <c r="V190" s="75">
        <v>2722.3567540467807</v>
      </c>
      <c r="W190" s="72">
        <v>1</v>
      </c>
      <c r="X190" s="68"/>
    </row>
    <row r="191" spans="1:24" x14ac:dyDescent="0.2">
      <c r="A191" s="31">
        <v>185</v>
      </c>
      <c r="B191" s="48" t="s">
        <v>215</v>
      </c>
      <c r="C191" s="32">
        <v>1</v>
      </c>
      <c r="D191" s="32">
        <v>0</v>
      </c>
      <c r="E191" s="32">
        <v>0</v>
      </c>
      <c r="F191" s="32">
        <v>0</v>
      </c>
      <c r="G191" s="32">
        <v>0</v>
      </c>
      <c r="H191" s="32">
        <v>0</v>
      </c>
      <c r="I191" s="32">
        <v>1</v>
      </c>
      <c r="J191" s="32">
        <v>1</v>
      </c>
      <c r="K191" s="40">
        <v>806.90590394002641</v>
      </c>
      <c r="L191" s="41">
        <v>9947</v>
      </c>
      <c r="M191" s="41">
        <v>80476.476251315878</v>
      </c>
      <c r="N191" s="42">
        <v>0.71884057971014492</v>
      </c>
      <c r="O191" s="53">
        <v>410</v>
      </c>
      <c r="P191" s="54">
        <v>9375</v>
      </c>
      <c r="Q191" s="55">
        <v>4.3733333333333332E-2</v>
      </c>
      <c r="R191" s="62">
        <v>9201</v>
      </c>
      <c r="S191" s="63">
        <v>13998</v>
      </c>
      <c r="T191" s="64">
        <v>0.65730818688384052</v>
      </c>
      <c r="U191" s="71">
        <v>7778.2530251499475</v>
      </c>
      <c r="V191" s="75">
        <v>2722.3567540467807</v>
      </c>
      <c r="W191" s="72">
        <v>1</v>
      </c>
      <c r="X191" s="68"/>
    </row>
    <row r="192" spans="1:24" x14ac:dyDescent="0.2">
      <c r="A192" s="31">
        <v>186</v>
      </c>
      <c r="B192" s="48" t="s">
        <v>216</v>
      </c>
      <c r="C192" s="32">
        <v>1</v>
      </c>
      <c r="D192" s="32">
        <v>0</v>
      </c>
      <c r="E192" s="32">
        <v>0</v>
      </c>
      <c r="F192" s="32">
        <v>0</v>
      </c>
      <c r="G192" s="32">
        <v>0</v>
      </c>
      <c r="H192" s="32">
        <v>0</v>
      </c>
      <c r="I192" s="32">
        <v>1</v>
      </c>
      <c r="J192" s="32">
        <v>1</v>
      </c>
      <c r="K192" s="40">
        <v>682.43681961019308</v>
      </c>
      <c r="L192" s="41">
        <v>10763</v>
      </c>
      <c r="M192" s="41">
        <v>70799.325542920138</v>
      </c>
      <c r="N192" s="42">
        <v>0.68695652173913047</v>
      </c>
      <c r="O192" s="53">
        <v>740</v>
      </c>
      <c r="P192" s="54">
        <v>9000</v>
      </c>
      <c r="Q192" s="55">
        <v>8.2222222222222224E-2</v>
      </c>
      <c r="R192" s="62">
        <v>8595</v>
      </c>
      <c r="S192" s="63">
        <v>14964</v>
      </c>
      <c r="T192" s="64">
        <v>0.57437850842020854</v>
      </c>
      <c r="U192" s="71">
        <v>10946.183233668027</v>
      </c>
      <c r="V192" s="75">
        <v>2722.3567540467807</v>
      </c>
      <c r="W192" s="72">
        <v>1</v>
      </c>
      <c r="X192" s="68"/>
    </row>
    <row r="193" spans="1:24" x14ac:dyDescent="0.2">
      <c r="A193" s="31">
        <v>187</v>
      </c>
      <c r="B193" s="48" t="s">
        <v>217</v>
      </c>
      <c r="C193" s="32">
        <v>3</v>
      </c>
      <c r="D193" s="32">
        <v>1</v>
      </c>
      <c r="E193" s="32">
        <v>0</v>
      </c>
      <c r="F193" s="32">
        <v>1</v>
      </c>
      <c r="G193" s="32">
        <v>1</v>
      </c>
      <c r="H193" s="32">
        <v>0</v>
      </c>
      <c r="I193" s="32">
        <v>1</v>
      </c>
      <c r="J193" s="32">
        <v>1</v>
      </c>
      <c r="K193" s="40">
        <v>283.35330277989465</v>
      </c>
      <c r="L193" s="41">
        <v>1058488</v>
      </c>
      <c r="M193" s="41">
        <v>291521.94212035974</v>
      </c>
      <c r="N193" s="42">
        <v>0.93043478260869561</v>
      </c>
      <c r="O193" s="53">
        <v>11506</v>
      </c>
      <c r="P193" s="54">
        <v>1019007</v>
      </c>
      <c r="Q193" s="55">
        <v>1.1291384651920939E-2</v>
      </c>
      <c r="R193" s="62">
        <v>1017127</v>
      </c>
      <c r="S193" s="63">
        <v>1155607</v>
      </c>
      <c r="T193" s="64">
        <v>0.88016687334015808</v>
      </c>
      <c r="U193" s="71">
        <v>3905.856307532581</v>
      </c>
      <c r="V193" s="75">
        <v>2722.3567540467807</v>
      </c>
      <c r="W193" s="72">
        <v>1</v>
      </c>
      <c r="X193" s="68"/>
    </row>
    <row r="194" spans="1:24" x14ac:dyDescent="0.2">
      <c r="A194" s="31">
        <v>188</v>
      </c>
      <c r="B194" s="48" t="s">
        <v>218</v>
      </c>
      <c r="C194" s="32">
        <v>3</v>
      </c>
      <c r="D194" s="32">
        <v>1</v>
      </c>
      <c r="E194" s="32">
        <v>1</v>
      </c>
      <c r="F194" s="32">
        <v>1</v>
      </c>
      <c r="G194" s="32">
        <v>1</v>
      </c>
      <c r="H194" s="32">
        <v>1</v>
      </c>
      <c r="I194" s="32">
        <v>1</v>
      </c>
      <c r="J194" s="32">
        <v>1</v>
      </c>
      <c r="K194" s="40">
        <v>584.99042895312084</v>
      </c>
      <c r="L194" s="41">
        <v>122873</v>
      </c>
      <c r="M194" s="41">
        <v>205058.1295366298</v>
      </c>
      <c r="N194" s="42">
        <v>0.88115942028985506</v>
      </c>
      <c r="O194" s="53">
        <v>13063</v>
      </c>
      <c r="P194" s="54">
        <v>96671</v>
      </c>
      <c r="Q194" s="55">
        <v>0.13512842527748756</v>
      </c>
      <c r="R194" s="62">
        <v>90095</v>
      </c>
      <c r="S194" s="63">
        <v>116798</v>
      </c>
      <c r="T194" s="64">
        <v>0.77137450983749722</v>
      </c>
      <c r="U194" s="71">
        <v>8718.5956941874265</v>
      </c>
      <c r="V194" s="75">
        <v>2722.3567540467807</v>
      </c>
      <c r="W194" s="72">
        <v>1</v>
      </c>
      <c r="X194" s="68"/>
    </row>
    <row r="195" spans="1:24" x14ac:dyDescent="0.2">
      <c r="A195" s="31">
        <v>189</v>
      </c>
      <c r="B195" s="48" t="s">
        <v>219</v>
      </c>
      <c r="C195" s="32">
        <v>1</v>
      </c>
      <c r="D195" s="32">
        <v>0</v>
      </c>
      <c r="E195" s="32">
        <v>0</v>
      </c>
      <c r="F195" s="32">
        <v>0</v>
      </c>
      <c r="G195" s="32">
        <v>0</v>
      </c>
      <c r="H195" s="32">
        <v>1</v>
      </c>
      <c r="I195" s="32">
        <v>1</v>
      </c>
      <c r="J195" s="32">
        <v>1</v>
      </c>
      <c r="K195" s="40">
        <v>205.3584041153614</v>
      </c>
      <c r="L195" s="41">
        <v>16045</v>
      </c>
      <c r="M195" s="41">
        <v>26012.514864758188</v>
      </c>
      <c r="N195" s="42">
        <v>0.47536231884057972</v>
      </c>
      <c r="O195" s="53">
        <v>2662</v>
      </c>
      <c r="P195" s="54">
        <v>13022</v>
      </c>
      <c r="Q195" s="55">
        <v>0.20442328367378282</v>
      </c>
      <c r="R195" s="62">
        <v>11019</v>
      </c>
      <c r="S195" s="63">
        <v>16254</v>
      </c>
      <c r="T195" s="64">
        <v>0.67792543373938718</v>
      </c>
      <c r="U195" s="71">
        <v>9138.7173490004971</v>
      </c>
      <c r="V195" s="75">
        <v>2722.3567540467807</v>
      </c>
      <c r="W195" s="72">
        <v>1</v>
      </c>
      <c r="X195" s="68"/>
    </row>
    <row r="196" spans="1:24" x14ac:dyDescent="0.2">
      <c r="A196" s="31">
        <v>190</v>
      </c>
      <c r="B196" s="48" t="s">
        <v>220</v>
      </c>
      <c r="C196" s="32">
        <v>1</v>
      </c>
      <c r="D196" s="32">
        <v>0</v>
      </c>
      <c r="E196" s="32">
        <v>0</v>
      </c>
      <c r="F196" s="32">
        <v>0</v>
      </c>
      <c r="G196" s="32">
        <v>0</v>
      </c>
      <c r="H196" s="32">
        <v>0</v>
      </c>
      <c r="I196" s="32">
        <v>1</v>
      </c>
      <c r="J196" s="32">
        <v>1</v>
      </c>
      <c r="K196" s="40">
        <v>-103.71604039059362</v>
      </c>
      <c r="L196" s="41">
        <v>130829</v>
      </c>
      <c r="M196" s="41">
        <v>-37514.394325123518</v>
      </c>
      <c r="N196" s="42">
        <v>3.1884057971014491E-2</v>
      </c>
      <c r="O196" s="53">
        <v>1267</v>
      </c>
      <c r="P196" s="54">
        <v>120879</v>
      </c>
      <c r="Q196" s="55">
        <v>1.0481555936101391E-2</v>
      </c>
      <c r="R196" s="62">
        <v>120006</v>
      </c>
      <c r="S196" s="63">
        <v>182496</v>
      </c>
      <c r="T196" s="64">
        <v>0.65758153603366654</v>
      </c>
      <c r="U196" s="71">
        <v>5020.4875366885535</v>
      </c>
      <c r="V196" s="75">
        <v>2722.3567540467807</v>
      </c>
      <c r="W196" s="72">
        <v>1</v>
      </c>
      <c r="X196" s="68"/>
    </row>
    <row r="197" spans="1:24" x14ac:dyDescent="0.2">
      <c r="A197" s="31">
        <v>191</v>
      </c>
      <c r="B197" s="48" t="s">
        <v>221</v>
      </c>
      <c r="C197" s="32">
        <v>1</v>
      </c>
      <c r="D197" s="32">
        <v>0</v>
      </c>
      <c r="E197" s="32">
        <v>0</v>
      </c>
      <c r="F197" s="32">
        <v>0</v>
      </c>
      <c r="G197" s="32">
        <v>0</v>
      </c>
      <c r="H197" s="32">
        <v>0</v>
      </c>
      <c r="I197" s="32">
        <v>1</v>
      </c>
      <c r="J197" s="32">
        <v>1</v>
      </c>
      <c r="K197" s="40">
        <v>-391.78438291567903</v>
      </c>
      <c r="L197" s="41">
        <v>35931</v>
      </c>
      <c r="M197" s="41">
        <v>-74264.587401346493</v>
      </c>
      <c r="N197" s="42">
        <v>1.1594202898550725E-2</v>
      </c>
      <c r="O197" s="53">
        <v>559</v>
      </c>
      <c r="P197" s="54">
        <v>33361</v>
      </c>
      <c r="Q197" s="55">
        <v>1.6756092443272082E-2</v>
      </c>
      <c r="R197" s="62">
        <v>32946</v>
      </c>
      <c r="S197" s="63">
        <v>57763</v>
      </c>
      <c r="T197" s="64">
        <v>0.57036511261534195</v>
      </c>
      <c r="U197" s="71">
        <v>4615.5476789798822</v>
      </c>
      <c r="V197" s="75">
        <v>2722.3567540467807</v>
      </c>
      <c r="W197" s="72">
        <v>1</v>
      </c>
      <c r="X197" s="68"/>
    </row>
    <row r="198" spans="1:24" x14ac:dyDescent="0.2">
      <c r="A198" s="31">
        <v>192</v>
      </c>
      <c r="B198" s="48" t="s">
        <v>222</v>
      </c>
      <c r="C198" s="32">
        <v>1</v>
      </c>
      <c r="D198" s="32">
        <v>0</v>
      </c>
      <c r="E198" s="32">
        <v>0</v>
      </c>
      <c r="F198" s="32">
        <v>0</v>
      </c>
      <c r="G198" s="32">
        <v>0</v>
      </c>
      <c r="H198" s="32">
        <v>0</v>
      </c>
      <c r="I198" s="32">
        <v>0</v>
      </c>
      <c r="J198" s="32">
        <v>1</v>
      </c>
      <c r="K198" s="40">
        <v>-185.59890770386068</v>
      </c>
      <c r="L198" s="41">
        <v>20738</v>
      </c>
      <c r="M198" s="41">
        <v>-26727.531559582585</v>
      </c>
      <c r="N198" s="42">
        <v>6.0869565217391307E-2</v>
      </c>
      <c r="O198" s="53">
        <v>127</v>
      </c>
      <c r="P198" s="54">
        <v>19341</v>
      </c>
      <c r="Q198" s="55">
        <v>6.5663616152215496E-3</v>
      </c>
      <c r="R198" s="62">
        <v>19225</v>
      </c>
      <c r="S198" s="63">
        <v>39174</v>
      </c>
      <c r="T198" s="64">
        <v>0.49075917700515648</v>
      </c>
      <c r="U198" s="71">
        <v>5149.5531657665924</v>
      </c>
      <c r="V198" s="75">
        <v>2722.3567540467807</v>
      </c>
      <c r="W198" s="72">
        <v>1</v>
      </c>
      <c r="X198" s="68"/>
    </row>
    <row r="199" spans="1:24" x14ac:dyDescent="0.2">
      <c r="A199" s="31">
        <v>193</v>
      </c>
      <c r="B199" s="48" t="s">
        <v>223</v>
      </c>
      <c r="C199" s="32">
        <v>1</v>
      </c>
      <c r="D199" s="32">
        <v>0</v>
      </c>
      <c r="E199" s="32">
        <v>0</v>
      </c>
      <c r="F199" s="32">
        <v>0</v>
      </c>
      <c r="G199" s="32">
        <v>0</v>
      </c>
      <c r="H199" s="32">
        <v>1</v>
      </c>
      <c r="I199" s="32">
        <v>1</v>
      </c>
      <c r="J199" s="32">
        <v>1</v>
      </c>
      <c r="K199" s="40">
        <v>273.18455395709191</v>
      </c>
      <c r="L199" s="41">
        <v>81442</v>
      </c>
      <c r="M199" s="41">
        <v>77961.530346766027</v>
      </c>
      <c r="N199" s="42">
        <v>0.71304347826086956</v>
      </c>
      <c r="O199" s="53">
        <v>14840</v>
      </c>
      <c r="P199" s="54">
        <v>71825</v>
      </c>
      <c r="Q199" s="55">
        <v>0.2066132962060564</v>
      </c>
      <c r="R199" s="62">
        <v>62141</v>
      </c>
      <c r="S199" s="63">
        <v>82841</v>
      </c>
      <c r="T199" s="64">
        <v>0.7501237310027643</v>
      </c>
      <c r="U199" s="71">
        <v>9017.8108288560106</v>
      </c>
      <c r="V199" s="75">
        <v>2722.3567540467807</v>
      </c>
      <c r="W199" s="72">
        <v>1</v>
      </c>
      <c r="X199" s="68"/>
    </row>
    <row r="200" spans="1:24" ht="25.5" x14ac:dyDescent="0.2">
      <c r="A200" s="31">
        <v>194</v>
      </c>
      <c r="B200" s="48" t="s">
        <v>224</v>
      </c>
      <c r="C200" s="32">
        <v>1</v>
      </c>
      <c r="D200" s="32">
        <v>0</v>
      </c>
      <c r="E200" s="32">
        <v>0</v>
      </c>
      <c r="F200" s="32">
        <v>0</v>
      </c>
      <c r="G200" s="32">
        <v>0</v>
      </c>
      <c r="H200" s="32">
        <v>1</v>
      </c>
      <c r="I200" s="32">
        <v>1</v>
      </c>
      <c r="J200" s="32">
        <v>1</v>
      </c>
      <c r="K200" s="40">
        <v>132.43465268824144</v>
      </c>
      <c r="L200" s="41">
        <v>57454</v>
      </c>
      <c r="M200" s="41">
        <v>31744.00887986532</v>
      </c>
      <c r="N200" s="42">
        <v>0.53623188405797106</v>
      </c>
      <c r="O200" s="53">
        <v>7770</v>
      </c>
      <c r="P200" s="54">
        <v>53419</v>
      </c>
      <c r="Q200" s="55">
        <v>0.14545386472977778</v>
      </c>
      <c r="R200" s="62">
        <v>47871</v>
      </c>
      <c r="S200" s="63">
        <v>72310</v>
      </c>
      <c r="T200" s="64">
        <v>0.66202461623565201</v>
      </c>
      <c r="U200" s="71">
        <v>6784.8498693946185</v>
      </c>
      <c r="V200" s="75">
        <v>2722.3567540467807</v>
      </c>
      <c r="W200" s="72">
        <v>1</v>
      </c>
      <c r="X200" s="68"/>
    </row>
    <row r="201" spans="1:24" x14ac:dyDescent="0.2">
      <c r="A201" s="31">
        <v>195</v>
      </c>
      <c r="B201" s="48" t="s">
        <v>225</v>
      </c>
      <c r="C201" s="32">
        <v>1</v>
      </c>
      <c r="D201" s="32">
        <v>0</v>
      </c>
      <c r="E201" s="32">
        <v>0</v>
      </c>
      <c r="F201" s="32">
        <v>0</v>
      </c>
      <c r="G201" s="32">
        <v>0</v>
      </c>
      <c r="H201" s="32">
        <v>0</v>
      </c>
      <c r="I201" s="32">
        <v>1</v>
      </c>
      <c r="J201" s="32">
        <v>1</v>
      </c>
      <c r="K201" s="40">
        <v>-170.16520206072056</v>
      </c>
      <c r="L201" s="41">
        <v>50368</v>
      </c>
      <c r="M201" s="41">
        <v>-38189.86357325047</v>
      </c>
      <c r="N201" s="42">
        <v>2.8985507246376812E-2</v>
      </c>
      <c r="O201" s="53">
        <v>998</v>
      </c>
      <c r="P201" s="54">
        <v>44334</v>
      </c>
      <c r="Q201" s="55">
        <v>2.2510939685117515E-2</v>
      </c>
      <c r="R201" s="62">
        <v>43557</v>
      </c>
      <c r="S201" s="63">
        <v>65952</v>
      </c>
      <c r="T201" s="64">
        <v>0.66043486171761279</v>
      </c>
      <c r="U201" s="71">
        <v>6357.2166628434443</v>
      </c>
      <c r="V201" s="75">
        <v>2722.3567540467807</v>
      </c>
      <c r="W201" s="72">
        <v>1</v>
      </c>
      <c r="X201" s="68"/>
    </row>
    <row r="202" spans="1:24" x14ac:dyDescent="0.2">
      <c r="A202" s="31">
        <v>196</v>
      </c>
      <c r="B202" s="48" t="s">
        <v>226</v>
      </c>
      <c r="C202" s="32">
        <v>3</v>
      </c>
      <c r="D202" s="32">
        <v>1</v>
      </c>
      <c r="E202" s="32">
        <v>0</v>
      </c>
      <c r="F202" s="32">
        <v>1</v>
      </c>
      <c r="G202" s="32">
        <v>1</v>
      </c>
      <c r="H202" s="32">
        <v>0</v>
      </c>
      <c r="I202" s="32">
        <v>1</v>
      </c>
      <c r="J202" s="32">
        <v>1</v>
      </c>
      <c r="K202" s="40">
        <v>806.61515751220247</v>
      </c>
      <c r="L202" s="41">
        <v>133549</v>
      </c>
      <c r="M202" s="41">
        <v>294772.31962728489</v>
      </c>
      <c r="N202" s="42">
        <v>0.93623188405797098</v>
      </c>
      <c r="O202" s="53">
        <v>8450</v>
      </c>
      <c r="P202" s="54">
        <v>124846</v>
      </c>
      <c r="Q202" s="55">
        <v>6.7683385931467568E-2</v>
      </c>
      <c r="R202" s="62">
        <v>122770</v>
      </c>
      <c r="S202" s="63">
        <v>170166</v>
      </c>
      <c r="T202" s="64">
        <v>0.72147197442497324</v>
      </c>
      <c r="U202" s="71">
        <v>6837.4535894055862</v>
      </c>
      <c r="V202" s="75">
        <v>2722.3567540467807</v>
      </c>
      <c r="W202" s="72">
        <v>1</v>
      </c>
      <c r="X202" s="68"/>
    </row>
    <row r="203" spans="1:24" x14ac:dyDescent="0.2">
      <c r="A203" s="31">
        <v>197</v>
      </c>
      <c r="B203" s="48" t="s">
        <v>227</v>
      </c>
      <c r="C203" s="32">
        <v>1</v>
      </c>
      <c r="D203" s="32">
        <v>0</v>
      </c>
      <c r="E203" s="32">
        <v>0</v>
      </c>
      <c r="F203" s="32">
        <v>0</v>
      </c>
      <c r="G203" s="32">
        <v>0</v>
      </c>
      <c r="H203" s="32">
        <v>1</v>
      </c>
      <c r="I203" s="32">
        <v>1</v>
      </c>
      <c r="J203" s="32">
        <v>1</v>
      </c>
      <c r="K203" s="40">
        <v>858.91521628864598</v>
      </c>
      <c r="L203" s="41">
        <v>5444</v>
      </c>
      <c r="M203" s="41">
        <v>63373.742502046545</v>
      </c>
      <c r="N203" s="42">
        <v>0.663768115942029</v>
      </c>
      <c r="O203" s="53">
        <v>1093</v>
      </c>
      <c r="P203" s="54">
        <v>4467</v>
      </c>
      <c r="Q203" s="55">
        <v>0.24468323259458249</v>
      </c>
      <c r="R203" s="62">
        <v>3498</v>
      </c>
      <c r="S203" s="63">
        <v>6188</v>
      </c>
      <c r="T203" s="64">
        <v>0.56528765352294763</v>
      </c>
      <c r="U203" s="71">
        <v>11652.016690618788</v>
      </c>
      <c r="V203" s="75">
        <v>2722.3567540467807</v>
      </c>
      <c r="W203" s="72">
        <v>1</v>
      </c>
      <c r="X203" s="68"/>
    </row>
    <row r="204" spans="1:24" x14ac:dyDescent="0.2">
      <c r="A204" s="31">
        <v>198</v>
      </c>
      <c r="B204" s="48" t="s">
        <v>228</v>
      </c>
      <c r="C204" s="32">
        <v>1</v>
      </c>
      <c r="D204" s="32">
        <v>0</v>
      </c>
      <c r="E204" s="32">
        <v>0</v>
      </c>
      <c r="F204" s="32">
        <v>0</v>
      </c>
      <c r="G204" s="32">
        <v>0</v>
      </c>
      <c r="H204" s="32">
        <v>1</v>
      </c>
      <c r="I204" s="32">
        <v>1</v>
      </c>
      <c r="J204" s="32">
        <v>1</v>
      </c>
      <c r="K204" s="40">
        <v>750.7906377008461</v>
      </c>
      <c r="L204" s="41">
        <v>2417</v>
      </c>
      <c r="M204" s="41">
        <v>36911.115776556944</v>
      </c>
      <c r="N204" s="42">
        <v>0.55942028985507242</v>
      </c>
      <c r="O204" s="53">
        <v>918</v>
      </c>
      <c r="P204" s="54">
        <v>1644</v>
      </c>
      <c r="Q204" s="55">
        <v>0.55839416058394165</v>
      </c>
      <c r="R204" s="62">
        <v>786</v>
      </c>
      <c r="S204" s="63">
        <v>1533</v>
      </c>
      <c r="T204" s="64">
        <v>0.51272015655577297</v>
      </c>
      <c r="U204" s="71">
        <v>18259.284665893465</v>
      </c>
      <c r="V204" s="75">
        <v>2722.3567540467807</v>
      </c>
      <c r="W204" s="72">
        <v>1</v>
      </c>
      <c r="X204" s="68"/>
    </row>
    <row r="205" spans="1:24" x14ac:dyDescent="0.2">
      <c r="A205" s="31">
        <v>199</v>
      </c>
      <c r="B205" s="48" t="s">
        <v>229</v>
      </c>
      <c r="C205" s="32">
        <v>1</v>
      </c>
      <c r="D205" s="32">
        <v>0</v>
      </c>
      <c r="E205" s="32">
        <v>0</v>
      </c>
      <c r="F205" s="32">
        <v>0</v>
      </c>
      <c r="G205" s="32">
        <v>0</v>
      </c>
      <c r="H205" s="32">
        <v>0</v>
      </c>
      <c r="I205" s="32">
        <v>1</v>
      </c>
      <c r="J205" s="32">
        <v>1</v>
      </c>
      <c r="K205" s="40">
        <v>462.70824066932909</v>
      </c>
      <c r="L205" s="41">
        <v>14658</v>
      </c>
      <c r="M205" s="41">
        <v>56020.191988989965</v>
      </c>
      <c r="N205" s="42">
        <v>0.6463768115942029</v>
      </c>
      <c r="O205" s="53">
        <v>1171</v>
      </c>
      <c r="P205" s="54">
        <v>13398</v>
      </c>
      <c r="Q205" s="55">
        <v>8.7401104642483948E-2</v>
      </c>
      <c r="R205" s="62">
        <v>12944</v>
      </c>
      <c r="S205" s="63">
        <v>17164</v>
      </c>
      <c r="T205" s="64">
        <v>0.75413656490328596</v>
      </c>
      <c r="U205" s="71">
        <v>7548.6547192583739</v>
      </c>
      <c r="V205" s="75">
        <v>2722.3567540467807</v>
      </c>
      <c r="W205" s="72">
        <v>1</v>
      </c>
      <c r="X205" s="68"/>
    </row>
    <row r="206" spans="1:24" x14ac:dyDescent="0.2">
      <c r="A206" s="31">
        <v>200</v>
      </c>
      <c r="B206" s="48" t="s">
        <v>230</v>
      </c>
      <c r="C206" s="32">
        <v>1</v>
      </c>
      <c r="D206" s="32">
        <v>0</v>
      </c>
      <c r="E206" s="32">
        <v>0</v>
      </c>
      <c r="F206" s="32">
        <v>0</v>
      </c>
      <c r="G206" s="32">
        <v>0</v>
      </c>
      <c r="H206" s="32">
        <v>1</v>
      </c>
      <c r="I206" s="32">
        <v>1</v>
      </c>
      <c r="J206" s="32">
        <v>1</v>
      </c>
      <c r="K206" s="40">
        <v>1134.6585936588062</v>
      </c>
      <c r="L206" s="41">
        <v>3573</v>
      </c>
      <c r="M206" s="41">
        <v>67823.736948336795</v>
      </c>
      <c r="N206" s="42">
        <v>0.67826086956521736</v>
      </c>
      <c r="O206" s="53">
        <v>415</v>
      </c>
      <c r="P206" s="54">
        <v>2798</v>
      </c>
      <c r="Q206" s="55">
        <v>0.14832022873481057</v>
      </c>
      <c r="R206" s="62">
        <v>2469</v>
      </c>
      <c r="S206" s="63">
        <v>3906</v>
      </c>
      <c r="T206" s="64">
        <v>0.63210445468509979</v>
      </c>
      <c r="U206" s="71">
        <v>10827.593012732223</v>
      </c>
      <c r="V206" s="75">
        <v>2722.3567540467807</v>
      </c>
      <c r="W206" s="72">
        <v>1</v>
      </c>
      <c r="X206" s="68"/>
    </row>
    <row r="207" spans="1:24" x14ac:dyDescent="0.2">
      <c r="A207" s="31">
        <v>201</v>
      </c>
      <c r="B207" s="48" t="s">
        <v>231</v>
      </c>
      <c r="C207" s="32">
        <v>1</v>
      </c>
      <c r="D207" s="32">
        <v>0</v>
      </c>
      <c r="E207" s="32">
        <v>0</v>
      </c>
      <c r="F207" s="32">
        <v>0</v>
      </c>
      <c r="G207" s="32">
        <v>0</v>
      </c>
      <c r="H207" s="32">
        <v>1</v>
      </c>
      <c r="I207" s="32">
        <v>1</v>
      </c>
      <c r="J207" s="32">
        <v>1</v>
      </c>
      <c r="K207" s="40">
        <v>2.129150089605591</v>
      </c>
      <c r="L207" s="41">
        <v>12685</v>
      </c>
      <c r="M207" s="41">
        <v>239.80128882075715</v>
      </c>
      <c r="N207" s="42">
        <v>0.24637681159420291</v>
      </c>
      <c r="O207" s="53">
        <v>2305</v>
      </c>
      <c r="P207" s="54">
        <v>10268</v>
      </c>
      <c r="Q207" s="55">
        <v>0.22448383326840671</v>
      </c>
      <c r="R207" s="62">
        <v>8302</v>
      </c>
      <c r="S207" s="63">
        <v>14942</v>
      </c>
      <c r="T207" s="64">
        <v>0.5556150448400482</v>
      </c>
      <c r="U207" s="71">
        <v>9137.9874175726673</v>
      </c>
      <c r="V207" s="75">
        <v>2722.3567540467807</v>
      </c>
      <c r="W207" s="72">
        <v>1</v>
      </c>
      <c r="X207" s="68"/>
    </row>
    <row r="208" spans="1:24" x14ac:dyDescent="0.2">
      <c r="A208" s="31">
        <v>202</v>
      </c>
      <c r="B208" s="48" t="s">
        <v>232</v>
      </c>
      <c r="C208" s="32">
        <v>1</v>
      </c>
      <c r="D208" s="32">
        <v>0</v>
      </c>
      <c r="E208" s="32">
        <v>0</v>
      </c>
      <c r="F208" s="32">
        <v>0</v>
      </c>
      <c r="G208" s="32">
        <v>0</v>
      </c>
      <c r="H208" s="32">
        <v>0</v>
      </c>
      <c r="I208" s="32">
        <v>0</v>
      </c>
      <c r="J208" s="32">
        <v>1</v>
      </c>
      <c r="K208" s="40">
        <v>-91.701690658894293</v>
      </c>
      <c r="L208" s="41">
        <v>2667</v>
      </c>
      <c r="M208" s="41">
        <v>-4735.7508998984176</v>
      </c>
      <c r="N208" s="42">
        <v>0.19420289855072465</v>
      </c>
      <c r="O208" s="53">
        <v>34</v>
      </c>
      <c r="P208" s="54">
        <v>2603</v>
      </c>
      <c r="Q208" s="55">
        <v>1.3061851709565886E-2</v>
      </c>
      <c r="R208" s="62">
        <v>2595</v>
      </c>
      <c r="S208" s="63">
        <v>11986</v>
      </c>
      <c r="T208" s="64">
        <v>0.21650258635074254</v>
      </c>
      <c r="U208" s="71">
        <v>3142.4688162335874</v>
      </c>
      <c r="V208" s="75">
        <v>2722.3567540467807</v>
      </c>
      <c r="W208" s="72">
        <v>1</v>
      </c>
      <c r="X208" s="68"/>
    </row>
    <row r="209" spans="1:24" x14ac:dyDescent="0.2">
      <c r="A209" s="31">
        <v>203</v>
      </c>
      <c r="B209" s="48" t="s">
        <v>233</v>
      </c>
      <c r="C209" s="32">
        <v>1</v>
      </c>
      <c r="D209" s="32">
        <v>0</v>
      </c>
      <c r="E209" s="32">
        <v>0</v>
      </c>
      <c r="F209" s="32">
        <v>0</v>
      </c>
      <c r="G209" s="32">
        <v>0</v>
      </c>
      <c r="H209" s="32">
        <v>0</v>
      </c>
      <c r="I209" s="32">
        <v>0</v>
      </c>
      <c r="J209" s="32">
        <v>1</v>
      </c>
      <c r="K209" s="40">
        <v>318.08261946754379</v>
      </c>
      <c r="L209" s="41">
        <v>22611</v>
      </c>
      <c r="M209" s="41">
        <v>47829.938694573248</v>
      </c>
      <c r="N209" s="42">
        <v>0.60869565217391308</v>
      </c>
      <c r="O209" s="53">
        <v>967</v>
      </c>
      <c r="P209" s="54">
        <v>20633</v>
      </c>
      <c r="Q209" s="55">
        <v>4.6866669897736635E-2</v>
      </c>
      <c r="R209" s="62">
        <v>19868</v>
      </c>
      <c r="S209" s="63">
        <v>46580</v>
      </c>
      <c r="T209" s="64">
        <v>0.42653499355946756</v>
      </c>
      <c r="U209" s="71">
        <v>7051.8997080021945</v>
      </c>
      <c r="V209" s="75">
        <v>2722.3567540467807</v>
      </c>
      <c r="W209" s="72">
        <v>1</v>
      </c>
      <c r="X209" s="68"/>
    </row>
    <row r="210" spans="1:24" x14ac:dyDescent="0.2">
      <c r="A210" s="31">
        <v>204</v>
      </c>
      <c r="B210" s="48" t="s">
        <v>234</v>
      </c>
      <c r="C210" s="32">
        <v>1</v>
      </c>
      <c r="D210" s="32">
        <v>0</v>
      </c>
      <c r="E210" s="32">
        <v>0</v>
      </c>
      <c r="F210" s="32">
        <v>0</v>
      </c>
      <c r="G210" s="32">
        <v>0</v>
      </c>
      <c r="H210" s="32">
        <v>0</v>
      </c>
      <c r="I210" s="32">
        <v>1</v>
      </c>
      <c r="J210" s="32">
        <v>1</v>
      </c>
      <c r="K210" s="40">
        <v>-133.99572475519577</v>
      </c>
      <c r="L210" s="41">
        <v>215350</v>
      </c>
      <c r="M210" s="41">
        <v>-62181.812962573909</v>
      </c>
      <c r="N210" s="42">
        <v>1.4492753623188406E-2</v>
      </c>
      <c r="O210" s="53">
        <v>7640</v>
      </c>
      <c r="P210" s="54">
        <v>211688</v>
      </c>
      <c r="Q210" s="55">
        <v>3.6090850685915117E-2</v>
      </c>
      <c r="R210" s="62">
        <v>209229</v>
      </c>
      <c r="S210" s="63">
        <v>298819</v>
      </c>
      <c r="T210" s="64">
        <v>0.70018640046315661</v>
      </c>
      <c r="U210" s="71">
        <v>3557.3034365001654</v>
      </c>
      <c r="V210" s="75">
        <v>2722.3567540467807</v>
      </c>
      <c r="W210" s="72">
        <v>1</v>
      </c>
      <c r="X210" s="68"/>
    </row>
    <row r="211" spans="1:24" x14ac:dyDescent="0.2">
      <c r="A211" s="31">
        <v>205</v>
      </c>
      <c r="B211" s="48" t="s">
        <v>235</v>
      </c>
      <c r="C211" s="32">
        <v>1</v>
      </c>
      <c r="D211" s="32">
        <v>0</v>
      </c>
      <c r="E211" s="32">
        <v>0</v>
      </c>
      <c r="F211" s="32">
        <v>0</v>
      </c>
      <c r="G211" s="32">
        <v>1</v>
      </c>
      <c r="H211" s="32">
        <v>0</v>
      </c>
      <c r="I211" s="32">
        <v>0</v>
      </c>
      <c r="J211" s="32">
        <v>1</v>
      </c>
      <c r="K211" s="40">
        <v>920.82899080654511</v>
      </c>
      <c r="L211" s="41">
        <v>34377</v>
      </c>
      <c r="M211" s="41">
        <v>170731.23072232571</v>
      </c>
      <c r="N211" s="42">
        <v>0.86086956521739133</v>
      </c>
      <c r="O211" s="53">
        <v>873</v>
      </c>
      <c r="P211" s="54">
        <v>32158</v>
      </c>
      <c r="Q211" s="55">
        <v>2.7147210647428324E-2</v>
      </c>
      <c r="R211" s="62">
        <v>31444</v>
      </c>
      <c r="S211" s="63">
        <v>81709</v>
      </c>
      <c r="T211" s="64">
        <v>0.38482908859489162</v>
      </c>
      <c r="U211" s="71">
        <v>6579.8316155081056</v>
      </c>
      <c r="V211" s="75">
        <v>2722.3567540467807</v>
      </c>
      <c r="W211" s="72">
        <v>1</v>
      </c>
      <c r="X211" s="68"/>
    </row>
    <row r="212" spans="1:24" x14ac:dyDescent="0.2">
      <c r="A212" s="31">
        <v>206</v>
      </c>
      <c r="B212" s="48" t="s">
        <v>236</v>
      </c>
      <c r="C212" s="32">
        <v>1</v>
      </c>
      <c r="D212" s="32">
        <v>0</v>
      </c>
      <c r="E212" s="32">
        <v>0</v>
      </c>
      <c r="F212" s="32">
        <v>0</v>
      </c>
      <c r="G212" s="32">
        <v>0</v>
      </c>
      <c r="H212" s="32">
        <v>0</v>
      </c>
      <c r="I212" s="32">
        <v>1</v>
      </c>
      <c r="J212" s="32">
        <v>1</v>
      </c>
      <c r="K212" s="40">
        <v>1033.3512828553637</v>
      </c>
      <c r="L212" s="41">
        <v>1785</v>
      </c>
      <c r="M212" s="41">
        <v>43658.327380869785</v>
      </c>
      <c r="N212" s="42">
        <v>0.58840579710144925</v>
      </c>
      <c r="O212" s="53">
        <v>60</v>
      </c>
      <c r="P212" s="54">
        <v>1296</v>
      </c>
      <c r="Q212" s="55">
        <v>4.6296296296296294E-2</v>
      </c>
      <c r="R212" s="62">
        <v>1249</v>
      </c>
      <c r="S212" s="63">
        <v>1904</v>
      </c>
      <c r="T212" s="64">
        <v>0.65598739495798319</v>
      </c>
      <c r="U212" s="71">
        <v>10960.52132933901</v>
      </c>
      <c r="V212" s="75">
        <v>2722.3567540467807</v>
      </c>
      <c r="W212" s="72">
        <v>1</v>
      </c>
      <c r="X212" s="68"/>
    </row>
    <row r="213" spans="1:24" x14ac:dyDescent="0.2">
      <c r="A213" s="31">
        <v>207</v>
      </c>
      <c r="B213" s="48" t="s">
        <v>237</v>
      </c>
      <c r="C213" s="32">
        <v>1</v>
      </c>
      <c r="D213" s="32">
        <v>0</v>
      </c>
      <c r="E213" s="32">
        <v>0</v>
      </c>
      <c r="F213" s="32">
        <v>0</v>
      </c>
      <c r="G213" s="32">
        <v>0</v>
      </c>
      <c r="H213" s="32">
        <v>0</v>
      </c>
      <c r="I213" s="32">
        <v>1</v>
      </c>
      <c r="J213" s="32">
        <v>1</v>
      </c>
      <c r="K213" s="40">
        <v>-38.502540870801262</v>
      </c>
      <c r="L213" s="41">
        <v>69580</v>
      </c>
      <c r="M213" s="41">
        <v>-10156.208375721091</v>
      </c>
      <c r="N213" s="42">
        <v>0.14492753623188406</v>
      </c>
      <c r="O213" s="53">
        <v>2253</v>
      </c>
      <c r="P213" s="54">
        <v>65121</v>
      </c>
      <c r="Q213" s="55">
        <v>3.4597134564886903E-2</v>
      </c>
      <c r="R213" s="62">
        <v>62998</v>
      </c>
      <c r="S213" s="63">
        <v>121229</v>
      </c>
      <c r="T213" s="64">
        <v>0.51966113718664675</v>
      </c>
      <c r="U213" s="71">
        <v>3645.7500668215735</v>
      </c>
      <c r="V213" s="75">
        <v>2722.3567540467807</v>
      </c>
      <c r="W213" s="72">
        <v>1</v>
      </c>
      <c r="X213" s="68"/>
    </row>
    <row r="214" spans="1:24" x14ac:dyDescent="0.2">
      <c r="A214" s="31">
        <v>208</v>
      </c>
      <c r="B214" s="48" t="s">
        <v>238</v>
      </c>
      <c r="C214" s="32">
        <v>1</v>
      </c>
      <c r="D214" s="32">
        <v>0</v>
      </c>
      <c r="E214" s="32">
        <v>0</v>
      </c>
      <c r="F214" s="32">
        <v>0</v>
      </c>
      <c r="G214" s="32">
        <v>0</v>
      </c>
      <c r="H214" s="32">
        <v>0</v>
      </c>
      <c r="I214" s="32">
        <v>1</v>
      </c>
      <c r="J214" s="32">
        <v>1</v>
      </c>
      <c r="K214" s="40">
        <v>-6.8207704822261084</v>
      </c>
      <c r="L214" s="41">
        <v>88805</v>
      </c>
      <c r="M214" s="41">
        <v>-2032.6010479169383</v>
      </c>
      <c r="N214" s="42">
        <v>0.22608695652173913</v>
      </c>
      <c r="O214" s="53">
        <v>345</v>
      </c>
      <c r="P214" s="54">
        <v>86392</v>
      </c>
      <c r="Q214" s="55">
        <v>3.9934253171589962E-3</v>
      </c>
      <c r="R214" s="62">
        <v>86156</v>
      </c>
      <c r="S214" s="63">
        <v>125292</v>
      </c>
      <c r="T214" s="64">
        <v>0.68764166906107338</v>
      </c>
      <c r="U214" s="71">
        <v>4290.7296100341773</v>
      </c>
      <c r="V214" s="75">
        <v>2722.3567540467807</v>
      </c>
      <c r="W214" s="72">
        <v>1</v>
      </c>
      <c r="X214" s="68"/>
    </row>
    <row r="215" spans="1:24" x14ac:dyDescent="0.2">
      <c r="A215" s="31">
        <v>209</v>
      </c>
      <c r="B215" s="48" t="s">
        <v>239</v>
      </c>
      <c r="C215" s="32">
        <v>1</v>
      </c>
      <c r="D215" s="32">
        <v>0</v>
      </c>
      <c r="E215" s="32">
        <v>0</v>
      </c>
      <c r="F215" s="32">
        <v>0</v>
      </c>
      <c r="G215" s="32">
        <v>0</v>
      </c>
      <c r="H215" s="32">
        <v>0</v>
      </c>
      <c r="I215" s="32">
        <v>0</v>
      </c>
      <c r="J215" s="32">
        <v>1</v>
      </c>
      <c r="K215" s="40">
        <v>-166.93716507835339</v>
      </c>
      <c r="L215" s="41">
        <v>18551</v>
      </c>
      <c r="M215" s="41">
        <v>-22737.185070554719</v>
      </c>
      <c r="N215" s="42">
        <v>7.2463768115942032E-2</v>
      </c>
      <c r="O215" s="53">
        <v>100</v>
      </c>
      <c r="P215" s="54">
        <v>17848</v>
      </c>
      <c r="Q215" s="55">
        <v>5.6028686687584041E-3</v>
      </c>
      <c r="R215" s="62">
        <v>17751</v>
      </c>
      <c r="S215" s="63">
        <v>55886</v>
      </c>
      <c r="T215" s="64">
        <v>0.31762874422932397</v>
      </c>
      <c r="U215" s="71">
        <v>4244.6206493971868</v>
      </c>
      <c r="V215" s="75">
        <v>2722.3567540467807</v>
      </c>
      <c r="W215" s="72">
        <v>1</v>
      </c>
      <c r="X215" s="68"/>
    </row>
    <row r="216" spans="1:24" x14ac:dyDescent="0.2">
      <c r="A216" s="31">
        <v>210</v>
      </c>
      <c r="B216" s="48" t="s">
        <v>240</v>
      </c>
      <c r="C216" s="32">
        <v>3</v>
      </c>
      <c r="D216" s="32">
        <v>1</v>
      </c>
      <c r="E216" s="32">
        <v>1</v>
      </c>
      <c r="F216" s="32">
        <v>1</v>
      </c>
      <c r="G216" s="32">
        <v>1</v>
      </c>
      <c r="H216" s="32">
        <v>1</v>
      </c>
      <c r="I216" s="32">
        <v>1</v>
      </c>
      <c r="J216" s="32">
        <v>1</v>
      </c>
      <c r="K216" s="40">
        <v>15820.701858356882</v>
      </c>
      <c r="L216" s="41">
        <v>488</v>
      </c>
      <c r="M216" s="41">
        <v>349490.72714167432</v>
      </c>
      <c r="N216" s="42">
        <v>0.95362318840579707</v>
      </c>
      <c r="O216" s="53">
        <v>154</v>
      </c>
      <c r="P216" s="54">
        <v>479</v>
      </c>
      <c r="Q216" s="55">
        <v>0.32150313152400833</v>
      </c>
      <c r="R216" s="62">
        <v>466</v>
      </c>
      <c r="S216" s="63">
        <v>701</v>
      </c>
      <c r="T216" s="64">
        <v>0.6647646219686163</v>
      </c>
      <c r="U216" s="71">
        <v>20237.480930210309</v>
      </c>
      <c r="V216" s="75">
        <v>2722.3567540467807</v>
      </c>
      <c r="W216" s="72">
        <v>1</v>
      </c>
      <c r="X216" s="68"/>
    </row>
    <row r="217" spans="1:24" x14ac:dyDescent="0.2">
      <c r="A217" s="31">
        <v>211</v>
      </c>
      <c r="B217" s="48" t="s">
        <v>241</v>
      </c>
      <c r="C217" s="32">
        <v>3</v>
      </c>
      <c r="D217" s="32">
        <v>1</v>
      </c>
      <c r="E217" s="32">
        <v>0</v>
      </c>
      <c r="F217" s="32">
        <v>1</v>
      </c>
      <c r="G217" s="32">
        <v>1</v>
      </c>
      <c r="H217" s="32">
        <v>0</v>
      </c>
      <c r="I217" s="32">
        <v>1</v>
      </c>
      <c r="J217" s="32">
        <v>1</v>
      </c>
      <c r="K217" s="40">
        <v>579.90426081478859</v>
      </c>
      <c r="L217" s="41">
        <v>157997</v>
      </c>
      <c r="M217" s="41">
        <v>230505.19626139881</v>
      </c>
      <c r="N217" s="42">
        <v>0.90724637681159426</v>
      </c>
      <c r="O217" s="53">
        <v>7718</v>
      </c>
      <c r="P217" s="54">
        <v>147219</v>
      </c>
      <c r="Q217" s="55">
        <v>5.2425298365020821E-2</v>
      </c>
      <c r="R217" s="62">
        <v>145196</v>
      </c>
      <c r="S217" s="63">
        <v>202061</v>
      </c>
      <c r="T217" s="64">
        <v>0.71857508376183432</v>
      </c>
      <c r="U217" s="71">
        <v>5848.6277954999341</v>
      </c>
      <c r="V217" s="75">
        <v>2722.3567540467807</v>
      </c>
      <c r="W217" s="72">
        <v>1</v>
      </c>
      <c r="X217" s="68"/>
    </row>
    <row r="218" spans="1:24" x14ac:dyDescent="0.2">
      <c r="A218" s="31">
        <v>212</v>
      </c>
      <c r="B218" s="48" t="s">
        <v>242</v>
      </c>
      <c r="C218" s="32">
        <v>3</v>
      </c>
      <c r="D218" s="32">
        <v>1</v>
      </c>
      <c r="E218" s="32">
        <v>0</v>
      </c>
      <c r="F218" s="32">
        <v>1</v>
      </c>
      <c r="G218" s="32">
        <v>1</v>
      </c>
      <c r="H218" s="32">
        <v>0</v>
      </c>
      <c r="I218" s="32">
        <v>1</v>
      </c>
      <c r="J218" s="32">
        <v>1</v>
      </c>
      <c r="K218" s="40">
        <v>368.39619462632282</v>
      </c>
      <c r="L218" s="41">
        <v>189001</v>
      </c>
      <c r="M218" s="41">
        <v>160157.46514109359</v>
      </c>
      <c r="N218" s="42">
        <v>0.8492753623188406</v>
      </c>
      <c r="O218" s="53">
        <v>1627</v>
      </c>
      <c r="P218" s="54">
        <v>186236</v>
      </c>
      <c r="Q218" s="55">
        <v>8.7362271526450312E-3</v>
      </c>
      <c r="R218" s="62">
        <v>185839</v>
      </c>
      <c r="S218" s="63">
        <v>261610</v>
      </c>
      <c r="T218" s="64">
        <v>0.71036657620121557</v>
      </c>
      <c r="U218" s="71">
        <v>2792.6494374168124</v>
      </c>
      <c r="V218" s="75">
        <v>2722.3567540467807</v>
      </c>
      <c r="W218" s="72">
        <v>1</v>
      </c>
      <c r="X218" s="68"/>
    </row>
    <row r="219" spans="1:24" x14ac:dyDescent="0.2">
      <c r="A219" s="31">
        <v>213</v>
      </c>
      <c r="B219" s="48" t="s">
        <v>243</v>
      </c>
      <c r="C219" s="32">
        <v>1</v>
      </c>
      <c r="D219" s="32">
        <v>0</v>
      </c>
      <c r="E219" s="32">
        <v>0</v>
      </c>
      <c r="F219" s="32">
        <v>0</v>
      </c>
      <c r="G219" s="32">
        <v>0</v>
      </c>
      <c r="H219" s="32">
        <v>0</v>
      </c>
      <c r="I219" s="32">
        <v>1</v>
      </c>
      <c r="J219" s="32">
        <v>1</v>
      </c>
      <c r="K219" s="40">
        <v>128.74030569414592</v>
      </c>
      <c r="L219" s="41">
        <v>4916</v>
      </c>
      <c r="M219" s="41">
        <v>9026.5225851959203</v>
      </c>
      <c r="N219" s="42">
        <v>0.33333333333333331</v>
      </c>
      <c r="O219" s="53">
        <v>383</v>
      </c>
      <c r="P219" s="54">
        <v>4791</v>
      </c>
      <c r="Q219" s="55">
        <v>7.9941557086203291E-2</v>
      </c>
      <c r="R219" s="62">
        <v>4686</v>
      </c>
      <c r="S219" s="63">
        <v>5927</v>
      </c>
      <c r="T219" s="64">
        <v>0.79061920026995103</v>
      </c>
      <c r="U219" s="71">
        <v>4046.2730171918433</v>
      </c>
      <c r="V219" s="75">
        <v>2722.3567540467807</v>
      </c>
      <c r="W219" s="72">
        <v>1</v>
      </c>
      <c r="X219" s="68"/>
    </row>
    <row r="220" spans="1:24" x14ac:dyDescent="0.2">
      <c r="A220" s="31">
        <v>214</v>
      </c>
      <c r="B220" s="48" t="s">
        <v>244</v>
      </c>
      <c r="C220" s="32">
        <v>1</v>
      </c>
      <c r="D220" s="32">
        <v>0</v>
      </c>
      <c r="E220" s="32">
        <v>0</v>
      </c>
      <c r="F220" s="32">
        <v>0</v>
      </c>
      <c r="G220" s="32">
        <v>0</v>
      </c>
      <c r="H220" s="32">
        <v>0</v>
      </c>
      <c r="I220" s="32">
        <v>1</v>
      </c>
      <c r="J220" s="32">
        <v>1</v>
      </c>
      <c r="K220" s="40">
        <v>-374.69797773555462</v>
      </c>
      <c r="L220" s="41">
        <v>4776</v>
      </c>
      <c r="M220" s="41">
        <v>-25894.856475819466</v>
      </c>
      <c r="N220" s="42">
        <v>6.3768115942028983E-2</v>
      </c>
      <c r="O220" s="53">
        <v>180</v>
      </c>
      <c r="P220" s="54">
        <v>4294</v>
      </c>
      <c r="Q220" s="55">
        <v>4.1918956683744762E-2</v>
      </c>
      <c r="R220" s="62">
        <v>4158</v>
      </c>
      <c r="S220" s="63">
        <v>6236</v>
      </c>
      <c r="T220" s="64">
        <v>0.66677357280307892</v>
      </c>
      <c r="U220" s="71">
        <v>5977.8226620571495</v>
      </c>
      <c r="V220" s="75">
        <v>2722.3567540467807</v>
      </c>
      <c r="W220" s="72">
        <v>1</v>
      </c>
      <c r="X220" s="68"/>
    </row>
    <row r="221" spans="1:24" x14ac:dyDescent="0.2">
      <c r="A221" s="31">
        <v>215</v>
      </c>
      <c r="B221" s="48" t="s">
        <v>245</v>
      </c>
      <c r="C221" s="32">
        <v>3</v>
      </c>
      <c r="D221" s="32">
        <v>1</v>
      </c>
      <c r="E221" s="32">
        <v>1</v>
      </c>
      <c r="F221" s="32">
        <v>1</v>
      </c>
      <c r="G221" s="32">
        <v>1</v>
      </c>
      <c r="H221" s="32">
        <v>1</v>
      </c>
      <c r="I221" s="32">
        <v>1</v>
      </c>
      <c r="J221" s="32">
        <v>1</v>
      </c>
      <c r="K221" s="40">
        <v>1797.5214770691598</v>
      </c>
      <c r="L221" s="41">
        <v>4473</v>
      </c>
      <c r="M221" s="41">
        <v>120219.11794272927</v>
      </c>
      <c r="N221" s="42">
        <v>0.79710144927536231</v>
      </c>
      <c r="O221" s="53">
        <v>584</v>
      </c>
      <c r="P221" s="54">
        <v>3774</v>
      </c>
      <c r="Q221" s="55">
        <v>0.15474297827239003</v>
      </c>
      <c r="R221" s="62">
        <v>3484</v>
      </c>
      <c r="S221" s="63">
        <v>5309</v>
      </c>
      <c r="T221" s="64">
        <v>0.65624411376907144</v>
      </c>
      <c r="U221" s="71">
        <v>10575.461775765272</v>
      </c>
      <c r="V221" s="75">
        <v>2722.3567540467807</v>
      </c>
      <c r="W221" s="72">
        <v>1</v>
      </c>
      <c r="X221" s="68"/>
    </row>
    <row r="222" spans="1:24" x14ac:dyDescent="0.2">
      <c r="A222" s="31">
        <v>216</v>
      </c>
      <c r="B222" s="48" t="s">
        <v>246</v>
      </c>
      <c r="C222" s="32">
        <v>1</v>
      </c>
      <c r="D222" s="32">
        <v>0</v>
      </c>
      <c r="E222" s="32">
        <v>0</v>
      </c>
      <c r="F222" s="32">
        <v>0</v>
      </c>
      <c r="G222" s="32">
        <v>0</v>
      </c>
      <c r="H222" s="32">
        <v>1</v>
      </c>
      <c r="I222" s="32">
        <v>0</v>
      </c>
      <c r="J222" s="32">
        <v>1</v>
      </c>
      <c r="K222" s="40">
        <v>637.1001182989005</v>
      </c>
      <c r="L222" s="41">
        <v>233</v>
      </c>
      <c r="M222" s="41">
        <v>9724.9112413223702</v>
      </c>
      <c r="N222" s="42">
        <v>0.33913043478260868</v>
      </c>
      <c r="O222" s="53">
        <v>32</v>
      </c>
      <c r="P222" s="54">
        <v>171</v>
      </c>
      <c r="Q222" s="55">
        <v>0.1871345029239766</v>
      </c>
      <c r="R222" s="62">
        <v>139</v>
      </c>
      <c r="S222" s="63">
        <v>522</v>
      </c>
      <c r="T222" s="64">
        <v>0.26628352490421459</v>
      </c>
      <c r="U222" s="71">
        <v>15184.059995158179</v>
      </c>
      <c r="V222" s="75">
        <v>2722.3567540467807</v>
      </c>
      <c r="W222" s="72">
        <v>1</v>
      </c>
      <c r="X222" s="68"/>
    </row>
    <row r="223" spans="1:24" x14ac:dyDescent="0.2">
      <c r="A223" s="31">
        <v>217</v>
      </c>
      <c r="B223" s="48" t="s">
        <v>247</v>
      </c>
      <c r="C223" s="32">
        <v>3</v>
      </c>
      <c r="D223" s="32">
        <v>1</v>
      </c>
      <c r="E223" s="32">
        <v>1</v>
      </c>
      <c r="F223" s="32">
        <v>0</v>
      </c>
      <c r="G223" s="32">
        <v>1</v>
      </c>
      <c r="H223" s="32">
        <v>1</v>
      </c>
      <c r="I223" s="32">
        <v>0</v>
      </c>
      <c r="J223" s="32">
        <v>1</v>
      </c>
      <c r="K223" s="40">
        <v>1282.3384380037833</v>
      </c>
      <c r="L223" s="41">
        <v>36474</v>
      </c>
      <c r="M223" s="41">
        <v>244903.14218305412</v>
      </c>
      <c r="N223" s="42">
        <v>0.91304347826086962</v>
      </c>
      <c r="O223" s="53">
        <v>14895</v>
      </c>
      <c r="P223" s="54">
        <v>21761</v>
      </c>
      <c r="Q223" s="55">
        <v>0.68448141169983001</v>
      </c>
      <c r="R223" s="62">
        <v>8171</v>
      </c>
      <c r="S223" s="63">
        <v>48653</v>
      </c>
      <c r="T223" s="64">
        <v>0.16794442274885413</v>
      </c>
      <c r="U223" s="71">
        <v>17589.069464396816</v>
      </c>
      <c r="V223" s="75">
        <v>2722.3567540467807</v>
      </c>
      <c r="W223" s="72">
        <v>1</v>
      </c>
      <c r="X223" s="68"/>
    </row>
    <row r="224" spans="1:24" x14ac:dyDescent="0.2">
      <c r="A224" s="31">
        <v>218</v>
      </c>
      <c r="B224" s="48" t="s">
        <v>248</v>
      </c>
      <c r="C224" s="32">
        <v>1</v>
      </c>
      <c r="D224" s="32">
        <v>0</v>
      </c>
      <c r="E224" s="32">
        <v>0</v>
      </c>
      <c r="F224" s="32">
        <v>0</v>
      </c>
      <c r="G224" s="32">
        <v>0</v>
      </c>
      <c r="H224" s="32">
        <v>1</v>
      </c>
      <c r="I224" s="32">
        <v>0</v>
      </c>
      <c r="J224" s="32">
        <v>1</v>
      </c>
      <c r="K224" s="40">
        <v>398.7416005532217</v>
      </c>
      <c r="L224" s="41">
        <v>16917</v>
      </c>
      <c r="M224" s="41">
        <v>51862.473084945443</v>
      </c>
      <c r="N224" s="42">
        <v>0.63188405797101455</v>
      </c>
      <c r="O224" s="53">
        <v>1169</v>
      </c>
      <c r="P224" s="54">
        <v>4767</v>
      </c>
      <c r="Q224" s="55">
        <v>0.24522760646108663</v>
      </c>
      <c r="R224" s="62">
        <v>3860</v>
      </c>
      <c r="S224" s="63">
        <v>9180</v>
      </c>
      <c r="T224" s="64">
        <v>0.420479302832244</v>
      </c>
      <c r="U224" s="71">
        <v>21430.171937890555</v>
      </c>
      <c r="V224" s="75">
        <v>2722.3567540467807</v>
      </c>
      <c r="W224" s="72">
        <v>1</v>
      </c>
      <c r="X224" s="68"/>
    </row>
    <row r="225" spans="1:24" x14ac:dyDescent="0.2">
      <c r="A225" s="31">
        <v>219</v>
      </c>
      <c r="B225" s="48" t="s">
        <v>249</v>
      </c>
      <c r="C225" s="32">
        <v>1</v>
      </c>
      <c r="D225" s="32">
        <v>0</v>
      </c>
      <c r="E225" s="32">
        <v>0</v>
      </c>
      <c r="F225" s="32">
        <v>0</v>
      </c>
      <c r="G225" s="32">
        <v>0</v>
      </c>
      <c r="H225" s="32">
        <v>0</v>
      </c>
      <c r="I225" s="32">
        <v>0</v>
      </c>
      <c r="J225" s="32">
        <v>1</v>
      </c>
      <c r="K225" s="40">
        <v>163.83532802665485</v>
      </c>
      <c r="L225" s="41">
        <v>85233</v>
      </c>
      <c r="M225" s="41">
        <v>47831.218254853942</v>
      </c>
      <c r="N225" s="42">
        <v>0.61159420289855071</v>
      </c>
      <c r="O225" s="53">
        <v>5119</v>
      </c>
      <c r="P225" s="54">
        <v>81677</v>
      </c>
      <c r="Q225" s="55">
        <v>6.2673702511110846E-2</v>
      </c>
      <c r="R225" s="62">
        <v>77666</v>
      </c>
      <c r="S225" s="63">
        <v>406156</v>
      </c>
      <c r="T225" s="64">
        <v>0.19122209200405754</v>
      </c>
      <c r="U225" s="71">
        <v>3148.9721480876669</v>
      </c>
      <c r="V225" s="75">
        <v>2722.3567540467807</v>
      </c>
      <c r="W225" s="72">
        <v>1</v>
      </c>
      <c r="X225" s="68"/>
    </row>
    <row r="226" spans="1:24" x14ac:dyDescent="0.2">
      <c r="A226" s="31">
        <v>220</v>
      </c>
      <c r="B226" s="48" t="s">
        <v>250</v>
      </c>
      <c r="C226" s="32">
        <v>1</v>
      </c>
      <c r="D226" s="32">
        <v>0</v>
      </c>
      <c r="E226" s="32">
        <v>0</v>
      </c>
      <c r="F226" s="32">
        <v>0</v>
      </c>
      <c r="G226" s="32">
        <v>0</v>
      </c>
      <c r="H226" s="32">
        <v>0</v>
      </c>
      <c r="I226" s="32">
        <v>0</v>
      </c>
      <c r="J226" s="32">
        <v>1</v>
      </c>
      <c r="K226" s="40">
        <v>74.629681358403019</v>
      </c>
      <c r="L226" s="41">
        <v>111434</v>
      </c>
      <c r="M226" s="41">
        <v>24912.679873416113</v>
      </c>
      <c r="N226" s="42">
        <v>0.46666666666666667</v>
      </c>
      <c r="O226" s="53">
        <v>1279</v>
      </c>
      <c r="P226" s="54">
        <v>107414</v>
      </c>
      <c r="Q226" s="55">
        <v>1.190720017874765E-2</v>
      </c>
      <c r="R226" s="62">
        <v>106312</v>
      </c>
      <c r="S226" s="63">
        <v>405025</v>
      </c>
      <c r="T226" s="64">
        <v>0.26248256280476512</v>
      </c>
      <c r="U226" s="71">
        <v>3494.2967790464472</v>
      </c>
      <c r="V226" s="75">
        <v>2722.3567540467807</v>
      </c>
      <c r="W226" s="72">
        <v>1</v>
      </c>
      <c r="X226" s="68"/>
    </row>
    <row r="227" spans="1:24" x14ac:dyDescent="0.2">
      <c r="A227" s="31">
        <v>221</v>
      </c>
      <c r="B227" s="48" t="s">
        <v>251</v>
      </c>
      <c r="C227" s="32">
        <v>0</v>
      </c>
      <c r="D227" s="32">
        <v>0</v>
      </c>
      <c r="E227" s="32">
        <v>0</v>
      </c>
      <c r="F227" s="32">
        <v>0</v>
      </c>
      <c r="G227" s="32">
        <v>0</v>
      </c>
      <c r="H227" s="32">
        <v>0</v>
      </c>
      <c r="I227" s="32">
        <v>0</v>
      </c>
      <c r="J227" s="32">
        <v>0</v>
      </c>
      <c r="K227" s="40">
        <v>-96.519590219859623</v>
      </c>
      <c r="L227" s="41">
        <v>6503</v>
      </c>
      <c r="M227" s="41">
        <v>-7783.453701233866</v>
      </c>
      <c r="N227" s="42">
        <v>0.16231884057971013</v>
      </c>
      <c r="O227" s="53">
        <v>250</v>
      </c>
      <c r="P227" s="54">
        <v>6306</v>
      </c>
      <c r="Q227" s="55">
        <v>3.964478274659055E-2</v>
      </c>
      <c r="R227" s="62">
        <v>6060</v>
      </c>
      <c r="S227" s="63">
        <v>55652</v>
      </c>
      <c r="T227" s="64">
        <v>0.10889096528426652</v>
      </c>
      <c r="U227" s="71">
        <v>1976.0420450862616</v>
      </c>
      <c r="V227" s="75">
        <v>2722.3567540467807</v>
      </c>
      <c r="W227" s="72">
        <v>0</v>
      </c>
      <c r="X227" s="68"/>
    </row>
    <row r="228" spans="1:24" ht="25.5" x14ac:dyDescent="0.2">
      <c r="A228" s="31">
        <v>222</v>
      </c>
      <c r="B228" s="48" t="s">
        <v>252</v>
      </c>
      <c r="C228" s="32">
        <v>1</v>
      </c>
      <c r="D228" s="32">
        <v>0</v>
      </c>
      <c r="E228" s="32">
        <v>0</v>
      </c>
      <c r="F228" s="32">
        <v>0</v>
      </c>
      <c r="G228" s="32">
        <v>0</v>
      </c>
      <c r="H228" s="32">
        <v>0</v>
      </c>
      <c r="I228" s="32">
        <v>0</v>
      </c>
      <c r="J228" s="32">
        <v>1</v>
      </c>
      <c r="K228" s="40">
        <v>305.75482711789726</v>
      </c>
      <c r="L228" s="41">
        <v>27532</v>
      </c>
      <c r="M228" s="41">
        <v>50733.193728267375</v>
      </c>
      <c r="N228" s="42">
        <v>0.62898550724637681</v>
      </c>
      <c r="O228" s="53">
        <v>378</v>
      </c>
      <c r="P228" s="54">
        <v>25191</v>
      </c>
      <c r="Q228" s="55">
        <v>1.5005359056806002E-2</v>
      </c>
      <c r="R228" s="62">
        <v>24834</v>
      </c>
      <c r="S228" s="63">
        <v>110101</v>
      </c>
      <c r="T228" s="64">
        <v>0.22555653445472792</v>
      </c>
      <c r="U228" s="71">
        <v>4944.6972825203939</v>
      </c>
      <c r="V228" s="75">
        <v>2722.3567540467807</v>
      </c>
      <c r="W228" s="72">
        <v>1</v>
      </c>
      <c r="X228" s="68"/>
    </row>
    <row r="229" spans="1:24" x14ac:dyDescent="0.2">
      <c r="A229" s="31">
        <v>223</v>
      </c>
      <c r="B229" s="48" t="s">
        <v>253</v>
      </c>
      <c r="C229" s="32">
        <v>1</v>
      </c>
      <c r="D229" s="32">
        <v>0</v>
      </c>
      <c r="E229" s="32">
        <v>0</v>
      </c>
      <c r="F229" s="32">
        <v>0</v>
      </c>
      <c r="G229" s="32">
        <v>0</v>
      </c>
      <c r="H229" s="32">
        <v>1</v>
      </c>
      <c r="I229" s="32">
        <v>0</v>
      </c>
      <c r="J229" s="32">
        <v>1</v>
      </c>
      <c r="K229" s="40">
        <v>3406.8493135905401</v>
      </c>
      <c r="L229" s="41">
        <v>431</v>
      </c>
      <c r="M229" s="41">
        <v>70728.029718180449</v>
      </c>
      <c r="N229" s="42">
        <v>0.68405797101449273</v>
      </c>
      <c r="O229" s="53">
        <v>68</v>
      </c>
      <c r="P229" s="54">
        <v>338</v>
      </c>
      <c r="Q229" s="55">
        <v>0.20118343195266272</v>
      </c>
      <c r="R229" s="62">
        <v>282</v>
      </c>
      <c r="S229" s="63">
        <v>666</v>
      </c>
      <c r="T229" s="64">
        <v>0.42342342342342343</v>
      </c>
      <c r="U229" s="71">
        <v>17301.563399542913</v>
      </c>
      <c r="V229" s="75">
        <v>2722.3567540467807</v>
      </c>
      <c r="W229" s="72">
        <v>1</v>
      </c>
      <c r="X229" s="68"/>
    </row>
    <row r="230" spans="1:24" x14ac:dyDescent="0.2">
      <c r="A230" s="31">
        <v>224</v>
      </c>
      <c r="B230" s="48" t="s">
        <v>254</v>
      </c>
      <c r="C230" s="32">
        <v>1</v>
      </c>
      <c r="D230" s="32">
        <v>0</v>
      </c>
      <c r="E230" s="32">
        <v>0</v>
      </c>
      <c r="F230" s="32">
        <v>0</v>
      </c>
      <c r="G230" s="32">
        <v>0</v>
      </c>
      <c r="H230" s="32">
        <v>1</v>
      </c>
      <c r="I230" s="32">
        <v>0</v>
      </c>
      <c r="J230" s="32">
        <v>1</v>
      </c>
      <c r="K230" s="40">
        <v>2853.8370473427472</v>
      </c>
      <c r="L230" s="41">
        <v>574</v>
      </c>
      <c r="M230" s="41">
        <v>68373.075859282108</v>
      </c>
      <c r="N230" s="42">
        <v>0.6811594202898551</v>
      </c>
      <c r="O230" s="53">
        <v>164</v>
      </c>
      <c r="P230" s="54">
        <v>277</v>
      </c>
      <c r="Q230" s="55">
        <v>0.59205776173285196</v>
      </c>
      <c r="R230" s="62">
        <v>116</v>
      </c>
      <c r="S230" s="63">
        <v>1090</v>
      </c>
      <c r="T230" s="64">
        <v>0.10642201834862386</v>
      </c>
      <c r="U230" s="71">
        <v>21066.521863828628</v>
      </c>
      <c r="V230" s="75">
        <v>2722.3567540467807</v>
      </c>
      <c r="W230" s="72">
        <v>1</v>
      </c>
      <c r="X230" s="68"/>
    </row>
    <row r="231" spans="1:24" x14ac:dyDescent="0.2">
      <c r="A231" s="31">
        <v>225</v>
      </c>
      <c r="B231" s="48" t="s">
        <v>255</v>
      </c>
      <c r="C231" s="32">
        <v>1</v>
      </c>
      <c r="D231" s="32">
        <v>0</v>
      </c>
      <c r="E231" s="32">
        <v>0</v>
      </c>
      <c r="F231" s="32">
        <v>0</v>
      </c>
      <c r="G231" s="32">
        <v>0</v>
      </c>
      <c r="H231" s="32">
        <v>0</v>
      </c>
      <c r="I231" s="32">
        <v>0</v>
      </c>
      <c r="J231" s="32">
        <v>1</v>
      </c>
      <c r="K231" s="40">
        <v>138.90905734093488</v>
      </c>
      <c r="L231" s="41">
        <v>37908</v>
      </c>
      <c r="M231" s="41">
        <v>27045.561358931842</v>
      </c>
      <c r="N231" s="42">
        <v>0.4956521739130435</v>
      </c>
      <c r="O231" s="53">
        <v>46</v>
      </c>
      <c r="P231" s="54">
        <v>33636</v>
      </c>
      <c r="Q231" s="55">
        <v>1.3675823522416458E-3</v>
      </c>
      <c r="R231" s="62">
        <v>33594</v>
      </c>
      <c r="S231" s="63">
        <v>82400</v>
      </c>
      <c r="T231" s="64">
        <v>0.40769417475728154</v>
      </c>
      <c r="U231" s="71">
        <v>4981.560316891072</v>
      </c>
      <c r="V231" s="75">
        <v>2722.3567540467807</v>
      </c>
      <c r="W231" s="72">
        <v>1</v>
      </c>
      <c r="X231" s="68"/>
    </row>
    <row r="232" spans="1:24" x14ac:dyDescent="0.2">
      <c r="A232" s="31">
        <v>226</v>
      </c>
      <c r="B232" s="48" t="s">
        <v>256</v>
      </c>
      <c r="C232" s="32">
        <v>1</v>
      </c>
      <c r="D232" s="32">
        <v>0</v>
      </c>
      <c r="E232" s="32">
        <v>0</v>
      </c>
      <c r="F232" s="32">
        <v>0</v>
      </c>
      <c r="G232" s="32">
        <v>0</v>
      </c>
      <c r="H232" s="32">
        <v>1</v>
      </c>
      <c r="I232" s="32">
        <v>0</v>
      </c>
      <c r="J232" s="32">
        <v>1</v>
      </c>
      <c r="K232" s="40">
        <v>309.528508741488</v>
      </c>
      <c r="L232" s="41">
        <v>2286</v>
      </c>
      <c r="M232" s="41">
        <v>14799.218026519016</v>
      </c>
      <c r="N232" s="42">
        <v>0.4</v>
      </c>
      <c r="O232" s="53">
        <v>392</v>
      </c>
      <c r="P232" s="54">
        <v>2109</v>
      </c>
      <c r="Q232" s="55">
        <v>0.1858700806069227</v>
      </c>
      <c r="R232" s="62">
        <v>1783</v>
      </c>
      <c r="S232" s="63">
        <v>11515</v>
      </c>
      <c r="T232" s="64">
        <v>0.15484151107251412</v>
      </c>
      <c r="U232" s="71">
        <v>6081.3679873784859</v>
      </c>
      <c r="V232" s="75">
        <v>2722.3567540467807</v>
      </c>
      <c r="W232" s="72">
        <v>1</v>
      </c>
      <c r="X232" s="68"/>
    </row>
    <row r="233" spans="1:24" x14ac:dyDescent="0.2">
      <c r="A233" s="31">
        <v>227</v>
      </c>
      <c r="B233" s="48" t="s">
        <v>257</v>
      </c>
      <c r="C233" s="32">
        <v>3</v>
      </c>
      <c r="D233" s="32">
        <v>1</v>
      </c>
      <c r="E233" s="32">
        <v>0</v>
      </c>
      <c r="F233" s="32">
        <v>1</v>
      </c>
      <c r="G233" s="32">
        <v>1</v>
      </c>
      <c r="H233" s="32">
        <v>0</v>
      </c>
      <c r="I233" s="32">
        <v>1</v>
      </c>
      <c r="J233" s="32">
        <v>1</v>
      </c>
      <c r="K233" s="40">
        <v>386.69802859758624</v>
      </c>
      <c r="L233" s="41">
        <v>138124</v>
      </c>
      <c r="M233" s="41">
        <v>143716.46669617807</v>
      </c>
      <c r="N233" s="42">
        <v>0.82318840579710151</v>
      </c>
      <c r="O233" s="53">
        <v>3842</v>
      </c>
      <c r="P233" s="54">
        <v>135869</v>
      </c>
      <c r="Q233" s="55">
        <v>2.8277237633308555E-2</v>
      </c>
      <c r="R233" s="62">
        <v>134749</v>
      </c>
      <c r="S233" s="63">
        <v>259578</v>
      </c>
      <c r="T233" s="64">
        <v>0.51910793672807398</v>
      </c>
      <c r="U233" s="71">
        <v>4805.4347454632061</v>
      </c>
      <c r="V233" s="75">
        <v>2722.3567540467807</v>
      </c>
      <c r="W233" s="72">
        <v>1</v>
      </c>
      <c r="X233" s="68"/>
    </row>
    <row r="234" spans="1:24" x14ac:dyDescent="0.2">
      <c r="A234" s="31">
        <v>228</v>
      </c>
      <c r="B234" s="48" t="s">
        <v>258</v>
      </c>
      <c r="C234" s="32">
        <v>1</v>
      </c>
      <c r="D234" s="32">
        <v>0</v>
      </c>
      <c r="E234" s="32">
        <v>0</v>
      </c>
      <c r="F234" s="32">
        <v>0</v>
      </c>
      <c r="G234" s="32">
        <v>0</v>
      </c>
      <c r="H234" s="32">
        <v>0</v>
      </c>
      <c r="I234" s="32">
        <v>0</v>
      </c>
      <c r="J234" s="32">
        <v>1</v>
      </c>
      <c r="K234" s="40">
        <v>-125.53880736893547</v>
      </c>
      <c r="L234" s="41">
        <v>42432</v>
      </c>
      <c r="M234" s="41">
        <v>-25859.77546590539</v>
      </c>
      <c r="N234" s="42">
        <v>6.6666666666666666E-2</v>
      </c>
      <c r="O234" s="53">
        <v>496</v>
      </c>
      <c r="P234" s="54">
        <v>41956</v>
      </c>
      <c r="Q234" s="55">
        <v>1.1821908666221756E-2</v>
      </c>
      <c r="R234" s="62">
        <v>41672</v>
      </c>
      <c r="S234" s="63">
        <v>99832</v>
      </c>
      <c r="T234" s="64">
        <v>0.41742126772978605</v>
      </c>
      <c r="U234" s="71">
        <v>3870.6040073685926</v>
      </c>
      <c r="V234" s="75">
        <v>2722.3567540467807</v>
      </c>
      <c r="W234" s="72">
        <v>1</v>
      </c>
      <c r="X234" s="68"/>
    </row>
    <row r="235" spans="1:24" x14ac:dyDescent="0.2">
      <c r="A235" s="31">
        <v>229</v>
      </c>
      <c r="B235" s="48" t="s">
        <v>259</v>
      </c>
      <c r="C235" s="32">
        <v>1</v>
      </c>
      <c r="D235" s="32">
        <v>0</v>
      </c>
      <c r="E235" s="32">
        <v>0</v>
      </c>
      <c r="F235" s="32">
        <v>0</v>
      </c>
      <c r="G235" s="32">
        <v>0</v>
      </c>
      <c r="H235" s="32">
        <v>0</v>
      </c>
      <c r="I235" s="32">
        <v>1</v>
      </c>
      <c r="J235" s="32">
        <v>1</v>
      </c>
      <c r="K235" s="40">
        <v>9.4126273044202371</v>
      </c>
      <c r="L235" s="41">
        <v>127479</v>
      </c>
      <c r="M235" s="41">
        <v>3360.7034129496246</v>
      </c>
      <c r="N235" s="42">
        <v>0.28405797101449276</v>
      </c>
      <c r="O235" s="53">
        <v>2545</v>
      </c>
      <c r="P235" s="54">
        <v>126613</v>
      </c>
      <c r="Q235" s="55">
        <v>2.0100621579142743E-2</v>
      </c>
      <c r="R235" s="62">
        <v>126194</v>
      </c>
      <c r="S235" s="63">
        <v>180324</v>
      </c>
      <c r="T235" s="64">
        <v>0.69981810518843857</v>
      </c>
      <c r="U235" s="71">
        <v>3795.4516938257379</v>
      </c>
      <c r="V235" s="75">
        <v>2722.3567540467807</v>
      </c>
      <c r="W235" s="72">
        <v>1</v>
      </c>
      <c r="X235" s="68"/>
    </row>
    <row r="236" spans="1:24" x14ac:dyDescent="0.2">
      <c r="A236" s="31">
        <v>230</v>
      </c>
      <c r="B236" s="48" t="s">
        <v>260</v>
      </c>
      <c r="C236" s="32">
        <v>1</v>
      </c>
      <c r="D236" s="32">
        <v>0</v>
      </c>
      <c r="E236" s="32">
        <v>0</v>
      </c>
      <c r="F236" s="32">
        <v>0</v>
      </c>
      <c r="G236" s="32">
        <v>0</v>
      </c>
      <c r="H236" s="32">
        <v>0</v>
      </c>
      <c r="I236" s="32">
        <v>1</v>
      </c>
      <c r="J236" s="32">
        <v>1</v>
      </c>
      <c r="K236" s="40">
        <v>8.3135028918567002</v>
      </c>
      <c r="L236" s="41">
        <v>185231</v>
      </c>
      <c r="M236" s="41">
        <v>3578.004544700188</v>
      </c>
      <c r="N236" s="42">
        <v>0.28695652173913044</v>
      </c>
      <c r="O236" s="53">
        <v>11954</v>
      </c>
      <c r="P236" s="54">
        <v>183500</v>
      </c>
      <c r="Q236" s="55">
        <v>6.5144414168937334E-2</v>
      </c>
      <c r="R236" s="62">
        <v>180583</v>
      </c>
      <c r="S236" s="63">
        <v>343566</v>
      </c>
      <c r="T236" s="64">
        <v>0.52561371032057891</v>
      </c>
      <c r="U236" s="71">
        <v>4332.5477347448168</v>
      </c>
      <c r="V236" s="75">
        <v>2722.3567540467807</v>
      </c>
      <c r="W236" s="72">
        <v>1</v>
      </c>
      <c r="X236" s="68"/>
    </row>
    <row r="237" spans="1:24" ht="25.5" x14ac:dyDescent="0.2">
      <c r="A237" s="31">
        <v>231</v>
      </c>
      <c r="B237" s="48" t="s">
        <v>261</v>
      </c>
      <c r="C237" s="32">
        <v>1</v>
      </c>
      <c r="D237" s="32">
        <v>0</v>
      </c>
      <c r="E237" s="32">
        <v>0</v>
      </c>
      <c r="F237" s="32">
        <v>0</v>
      </c>
      <c r="G237" s="32">
        <v>0</v>
      </c>
      <c r="H237" s="32">
        <v>0</v>
      </c>
      <c r="I237" s="32">
        <v>1</v>
      </c>
      <c r="J237" s="32">
        <v>1</v>
      </c>
      <c r="K237" s="40">
        <v>57.133505646732161</v>
      </c>
      <c r="L237" s="41">
        <v>39700</v>
      </c>
      <c r="M237" s="41">
        <v>11383.770353409343</v>
      </c>
      <c r="N237" s="42">
        <v>0.37101449275362319</v>
      </c>
      <c r="O237" s="53">
        <v>391</v>
      </c>
      <c r="P237" s="54">
        <v>39174</v>
      </c>
      <c r="Q237" s="55">
        <v>9.9811099198447942E-3</v>
      </c>
      <c r="R237" s="62">
        <v>38959</v>
      </c>
      <c r="S237" s="63">
        <v>70871</v>
      </c>
      <c r="T237" s="64">
        <v>0.54971709161716353</v>
      </c>
      <c r="U237" s="71">
        <v>4018.4137808437881</v>
      </c>
      <c r="V237" s="75">
        <v>2722.3567540467807</v>
      </c>
      <c r="W237" s="72">
        <v>1</v>
      </c>
      <c r="X237" s="68"/>
    </row>
    <row r="238" spans="1:24" x14ac:dyDescent="0.2">
      <c r="A238" s="31">
        <v>232</v>
      </c>
      <c r="B238" s="48" t="s">
        <v>262</v>
      </c>
      <c r="C238" s="32">
        <v>1</v>
      </c>
      <c r="D238" s="32">
        <v>0</v>
      </c>
      <c r="E238" s="32">
        <v>0</v>
      </c>
      <c r="F238" s="32">
        <v>0</v>
      </c>
      <c r="G238" s="32">
        <v>0</v>
      </c>
      <c r="H238" s="32">
        <v>0</v>
      </c>
      <c r="I238" s="32">
        <v>0</v>
      </c>
      <c r="J238" s="32">
        <v>1</v>
      </c>
      <c r="K238" s="40">
        <v>346.92355455201272</v>
      </c>
      <c r="L238" s="41">
        <v>4098</v>
      </c>
      <c r="M238" s="41">
        <v>22208.527510326021</v>
      </c>
      <c r="N238" s="42">
        <v>0.44637681159420289</v>
      </c>
      <c r="O238" s="53">
        <v>212</v>
      </c>
      <c r="P238" s="54">
        <v>3961</v>
      </c>
      <c r="Q238" s="55">
        <v>5.3521837919717243E-2</v>
      </c>
      <c r="R238" s="62">
        <v>3858</v>
      </c>
      <c r="S238" s="63">
        <v>8871</v>
      </c>
      <c r="T238" s="64">
        <v>0.43490023672641193</v>
      </c>
      <c r="U238" s="71">
        <v>4197.53188406955</v>
      </c>
      <c r="V238" s="75">
        <v>2722.3567540467807</v>
      </c>
      <c r="W238" s="72">
        <v>1</v>
      </c>
      <c r="X238" s="68"/>
    </row>
    <row r="239" spans="1:24" x14ac:dyDescent="0.2">
      <c r="A239" s="31">
        <v>233</v>
      </c>
      <c r="B239" s="48" t="s">
        <v>263</v>
      </c>
      <c r="C239" s="32">
        <v>1</v>
      </c>
      <c r="D239" s="32">
        <v>0</v>
      </c>
      <c r="E239" s="32">
        <v>0</v>
      </c>
      <c r="F239" s="32">
        <v>0</v>
      </c>
      <c r="G239" s="32">
        <v>0</v>
      </c>
      <c r="H239" s="32">
        <v>0</v>
      </c>
      <c r="I239" s="32">
        <v>0</v>
      </c>
      <c r="J239" s="32">
        <v>1</v>
      </c>
      <c r="K239" s="40">
        <v>17.311522905448975</v>
      </c>
      <c r="L239" s="41">
        <v>320310</v>
      </c>
      <c r="M239" s="41">
        <v>9797.6184674505403</v>
      </c>
      <c r="N239" s="42">
        <v>0.34202898550724636</v>
      </c>
      <c r="O239" s="53">
        <v>3681</v>
      </c>
      <c r="P239" s="54">
        <v>314678</v>
      </c>
      <c r="Q239" s="55">
        <v>1.1697671905884745E-2</v>
      </c>
      <c r="R239" s="62">
        <v>313599</v>
      </c>
      <c r="S239" s="63">
        <v>859432</v>
      </c>
      <c r="T239" s="64">
        <v>0.36489099777527484</v>
      </c>
      <c r="U239" s="71">
        <v>3350.9018190567995</v>
      </c>
      <c r="V239" s="75">
        <v>2722.3567540467807</v>
      </c>
      <c r="W239" s="72">
        <v>1</v>
      </c>
      <c r="X239" s="68"/>
    </row>
    <row r="240" spans="1:24" x14ac:dyDescent="0.2">
      <c r="A240" s="31">
        <v>234</v>
      </c>
      <c r="B240" s="48" t="s">
        <v>264</v>
      </c>
      <c r="C240" s="32">
        <v>1</v>
      </c>
      <c r="D240" s="32">
        <v>0</v>
      </c>
      <c r="E240" s="32">
        <v>0</v>
      </c>
      <c r="F240" s="32">
        <v>0</v>
      </c>
      <c r="G240" s="32">
        <v>0</v>
      </c>
      <c r="H240" s="32">
        <v>0</v>
      </c>
      <c r="I240" s="32">
        <v>0</v>
      </c>
      <c r="J240" s="32">
        <v>1</v>
      </c>
      <c r="K240" s="40">
        <v>52.518844201768971</v>
      </c>
      <c r="L240" s="41">
        <v>331410</v>
      </c>
      <c r="M240" s="41">
        <v>30234.163981502177</v>
      </c>
      <c r="N240" s="42">
        <v>0.52463768115942033</v>
      </c>
      <c r="O240" s="53">
        <v>92</v>
      </c>
      <c r="P240" s="54">
        <v>330845</v>
      </c>
      <c r="Q240" s="55">
        <v>2.7807583611661049E-4</v>
      </c>
      <c r="R240" s="62">
        <v>330822</v>
      </c>
      <c r="S240" s="63">
        <v>898945</v>
      </c>
      <c r="T240" s="64">
        <v>0.36801139113071435</v>
      </c>
      <c r="U240" s="71">
        <v>3230.8261096643014</v>
      </c>
      <c r="V240" s="75">
        <v>2722.3567540467807</v>
      </c>
      <c r="W240" s="72">
        <v>1</v>
      </c>
      <c r="X240" s="68"/>
    </row>
    <row r="241" spans="1:24" x14ac:dyDescent="0.2">
      <c r="A241" s="31">
        <v>235</v>
      </c>
      <c r="B241" s="48" t="s">
        <v>265</v>
      </c>
      <c r="C241" s="32">
        <v>1</v>
      </c>
      <c r="D241" s="32">
        <v>0</v>
      </c>
      <c r="E241" s="32">
        <v>0</v>
      </c>
      <c r="F241" s="32">
        <v>0</v>
      </c>
      <c r="G241" s="32">
        <v>0</v>
      </c>
      <c r="H241" s="32">
        <v>0</v>
      </c>
      <c r="I241" s="32">
        <v>0</v>
      </c>
      <c r="J241" s="32">
        <v>1</v>
      </c>
      <c r="K241" s="40">
        <v>-37.322226728201443</v>
      </c>
      <c r="L241" s="41">
        <v>7581</v>
      </c>
      <c r="M241" s="41">
        <v>-3249.6066526394557</v>
      </c>
      <c r="N241" s="42">
        <v>0.20869565217391306</v>
      </c>
      <c r="O241" s="53">
        <v>165</v>
      </c>
      <c r="P241" s="54">
        <v>7464</v>
      </c>
      <c r="Q241" s="55">
        <v>2.2106109324758844E-2</v>
      </c>
      <c r="R241" s="62">
        <v>7360</v>
      </c>
      <c r="S241" s="63">
        <v>18278</v>
      </c>
      <c r="T241" s="64">
        <v>0.40266987635408685</v>
      </c>
      <c r="U241" s="71">
        <v>3419.0262778083738</v>
      </c>
      <c r="V241" s="75">
        <v>2722.3567540467807</v>
      </c>
      <c r="W241" s="72">
        <v>1</v>
      </c>
      <c r="X241" s="68"/>
    </row>
    <row r="242" spans="1:24" x14ac:dyDescent="0.2">
      <c r="A242" s="31">
        <v>236</v>
      </c>
      <c r="B242" s="48" t="s">
        <v>266</v>
      </c>
      <c r="C242" s="32">
        <v>1</v>
      </c>
      <c r="D242" s="32">
        <v>0</v>
      </c>
      <c r="E242" s="32">
        <v>0</v>
      </c>
      <c r="F242" s="32">
        <v>0</v>
      </c>
      <c r="G242" s="32">
        <v>0</v>
      </c>
      <c r="H242" s="32">
        <v>1</v>
      </c>
      <c r="I242" s="32">
        <v>0</v>
      </c>
      <c r="J242" s="32">
        <v>1</v>
      </c>
      <c r="K242" s="40">
        <v>-69.475128355607566</v>
      </c>
      <c r="L242" s="41">
        <v>2309</v>
      </c>
      <c r="M242" s="41">
        <v>-3338.4226963050965</v>
      </c>
      <c r="N242" s="42">
        <v>0.20579710144927538</v>
      </c>
      <c r="O242" s="53">
        <v>258</v>
      </c>
      <c r="P242" s="54">
        <v>1936</v>
      </c>
      <c r="Q242" s="55">
        <v>0.13326446280991736</v>
      </c>
      <c r="R242" s="62">
        <v>1697</v>
      </c>
      <c r="S242" s="63">
        <v>20585</v>
      </c>
      <c r="T242" s="64">
        <v>8.2438668933689577E-2</v>
      </c>
      <c r="U242" s="71">
        <v>4413.5493543296971</v>
      </c>
      <c r="V242" s="75">
        <v>2722.3567540467807</v>
      </c>
      <c r="W242" s="72">
        <v>1</v>
      </c>
      <c r="X242" s="68"/>
    </row>
    <row r="243" spans="1:24" x14ac:dyDescent="0.2">
      <c r="A243" s="31">
        <v>237</v>
      </c>
      <c r="B243" s="48" t="s">
        <v>267</v>
      </c>
      <c r="C243" s="32">
        <v>1</v>
      </c>
      <c r="D243" s="32">
        <v>0</v>
      </c>
      <c r="E243" s="32">
        <v>0</v>
      </c>
      <c r="F243" s="32">
        <v>0</v>
      </c>
      <c r="G243" s="32">
        <v>0</v>
      </c>
      <c r="H243" s="32">
        <v>1</v>
      </c>
      <c r="I243" s="32">
        <v>0</v>
      </c>
      <c r="J243" s="32">
        <v>1</v>
      </c>
      <c r="K243" s="40">
        <v>704.82371918817637</v>
      </c>
      <c r="L243" s="41">
        <v>2994</v>
      </c>
      <c r="M243" s="41">
        <v>38566.160899679635</v>
      </c>
      <c r="N243" s="42">
        <v>0.56521739130434778</v>
      </c>
      <c r="O243" s="53">
        <v>738</v>
      </c>
      <c r="P243" s="54">
        <v>2738</v>
      </c>
      <c r="Q243" s="55">
        <v>0.26953981008035061</v>
      </c>
      <c r="R243" s="62">
        <v>2207</v>
      </c>
      <c r="S243" s="63">
        <v>7097</v>
      </c>
      <c r="T243" s="64">
        <v>0.31097646893053404</v>
      </c>
      <c r="U243" s="71">
        <v>4981.4878261947788</v>
      </c>
      <c r="V243" s="75">
        <v>2722.3567540467807</v>
      </c>
      <c r="W243" s="72">
        <v>1</v>
      </c>
      <c r="X243" s="68"/>
    </row>
    <row r="244" spans="1:24" x14ac:dyDescent="0.2">
      <c r="A244" s="31">
        <v>238</v>
      </c>
      <c r="B244" s="48" t="s">
        <v>268</v>
      </c>
      <c r="C244" s="32">
        <v>1</v>
      </c>
      <c r="D244" s="32">
        <v>0</v>
      </c>
      <c r="E244" s="32">
        <v>0</v>
      </c>
      <c r="F244" s="32">
        <v>0</v>
      </c>
      <c r="G244" s="32">
        <v>0</v>
      </c>
      <c r="H244" s="32">
        <v>1</v>
      </c>
      <c r="I244" s="32">
        <v>0</v>
      </c>
      <c r="J244" s="32">
        <v>1</v>
      </c>
      <c r="K244" s="40">
        <v>173.2961853435545</v>
      </c>
      <c r="L244" s="41">
        <v>14552</v>
      </c>
      <c r="M244" s="41">
        <v>20905.008381259759</v>
      </c>
      <c r="N244" s="42">
        <v>0.43478260869565216</v>
      </c>
      <c r="O244" s="53">
        <v>1467</v>
      </c>
      <c r="P244" s="54">
        <v>13437</v>
      </c>
      <c r="Q244" s="55">
        <v>0.10917615539182854</v>
      </c>
      <c r="R244" s="62">
        <v>12452</v>
      </c>
      <c r="S244" s="63">
        <v>44249</v>
      </c>
      <c r="T244" s="64">
        <v>0.28140748943478949</v>
      </c>
      <c r="U244" s="71">
        <v>5222.745509039657</v>
      </c>
      <c r="V244" s="75">
        <v>2722.3567540467807</v>
      </c>
      <c r="W244" s="72">
        <v>1</v>
      </c>
      <c r="X244" s="68"/>
    </row>
    <row r="245" spans="1:24" x14ac:dyDescent="0.2">
      <c r="A245" s="31">
        <v>239</v>
      </c>
      <c r="B245" s="48" t="s">
        <v>269</v>
      </c>
      <c r="C245" s="32">
        <v>1</v>
      </c>
      <c r="D245" s="32">
        <v>0</v>
      </c>
      <c r="E245" s="32">
        <v>0</v>
      </c>
      <c r="F245" s="32">
        <v>0</v>
      </c>
      <c r="G245" s="32">
        <v>0</v>
      </c>
      <c r="H245" s="32">
        <v>0</v>
      </c>
      <c r="I245" s="32">
        <v>0</v>
      </c>
      <c r="J245" s="32">
        <v>1</v>
      </c>
      <c r="K245" s="40">
        <v>-25.634270890950312</v>
      </c>
      <c r="L245" s="41">
        <v>111265</v>
      </c>
      <c r="M245" s="41">
        <v>-8550.6721604192262</v>
      </c>
      <c r="N245" s="42">
        <v>0.15072463768115943</v>
      </c>
      <c r="O245" s="53">
        <v>1492</v>
      </c>
      <c r="P245" s="54">
        <v>104959</v>
      </c>
      <c r="Q245" s="55">
        <v>1.4215074457645365E-2</v>
      </c>
      <c r="R245" s="62">
        <v>104215</v>
      </c>
      <c r="S245" s="63">
        <v>245546</v>
      </c>
      <c r="T245" s="64">
        <v>0.42442149332507961</v>
      </c>
      <c r="U245" s="71">
        <v>4474.3236167544619</v>
      </c>
      <c r="V245" s="75">
        <v>2722.3567540467807</v>
      </c>
      <c r="W245" s="72">
        <v>1</v>
      </c>
      <c r="X245" s="68"/>
    </row>
    <row r="246" spans="1:24" x14ac:dyDescent="0.2">
      <c r="A246" s="31">
        <v>240</v>
      </c>
      <c r="B246" s="48" t="s">
        <v>270</v>
      </c>
      <c r="C246" s="32">
        <v>1</v>
      </c>
      <c r="D246" s="32">
        <v>0</v>
      </c>
      <c r="E246" s="32">
        <v>0</v>
      </c>
      <c r="F246" s="32">
        <v>0</v>
      </c>
      <c r="G246" s="32">
        <v>0</v>
      </c>
      <c r="H246" s="32">
        <v>0</v>
      </c>
      <c r="I246" s="32">
        <v>0</v>
      </c>
      <c r="J246" s="32">
        <v>1</v>
      </c>
      <c r="K246" s="40">
        <v>-60.470582955079841</v>
      </c>
      <c r="L246" s="41">
        <v>139065</v>
      </c>
      <c r="M246" s="41">
        <v>-22550.339020690357</v>
      </c>
      <c r="N246" s="42">
        <v>7.5362318840579715E-2</v>
      </c>
      <c r="O246" s="53">
        <v>1137</v>
      </c>
      <c r="P246" s="54">
        <v>137314</v>
      </c>
      <c r="Q246" s="55">
        <v>8.280291885750907E-3</v>
      </c>
      <c r="R246" s="62">
        <v>136720</v>
      </c>
      <c r="S246" s="63">
        <v>445643</v>
      </c>
      <c r="T246" s="64">
        <v>0.30679265690249818</v>
      </c>
      <c r="U246" s="71">
        <v>3071.4140876741844</v>
      </c>
      <c r="V246" s="75">
        <v>2722.3567540467807</v>
      </c>
      <c r="W246" s="72">
        <v>1</v>
      </c>
      <c r="X246" s="68"/>
    </row>
    <row r="247" spans="1:24" x14ac:dyDescent="0.2">
      <c r="A247" s="31">
        <v>241</v>
      </c>
      <c r="B247" s="48" t="s">
        <v>271</v>
      </c>
      <c r="C247" s="32">
        <v>1</v>
      </c>
      <c r="D247" s="32">
        <v>0</v>
      </c>
      <c r="E247" s="32">
        <v>0</v>
      </c>
      <c r="F247" s="32">
        <v>0</v>
      </c>
      <c r="G247" s="32">
        <v>0</v>
      </c>
      <c r="H247" s="32">
        <v>0</v>
      </c>
      <c r="I247" s="32">
        <v>0</v>
      </c>
      <c r="J247" s="32">
        <v>1</v>
      </c>
      <c r="K247" s="40">
        <v>-153.07977521859559</v>
      </c>
      <c r="L247" s="41">
        <v>8956</v>
      </c>
      <c r="M247" s="41">
        <v>-14486.879852308393</v>
      </c>
      <c r="N247" s="42">
        <v>0.11884057971014493</v>
      </c>
      <c r="O247" s="53">
        <v>667</v>
      </c>
      <c r="P247" s="54">
        <v>8746</v>
      </c>
      <c r="Q247" s="55">
        <v>7.6263434713011669E-2</v>
      </c>
      <c r="R247" s="62">
        <v>8350</v>
      </c>
      <c r="S247" s="63">
        <v>17460</v>
      </c>
      <c r="T247" s="64">
        <v>0.4782359679266896</v>
      </c>
      <c r="U247" s="71">
        <v>3500.9749492749779</v>
      </c>
      <c r="V247" s="75">
        <v>2722.3567540467807</v>
      </c>
      <c r="W247" s="72">
        <v>1</v>
      </c>
      <c r="X247" s="68"/>
    </row>
    <row r="248" spans="1:24" x14ac:dyDescent="0.2">
      <c r="A248" s="31">
        <v>242</v>
      </c>
      <c r="B248" s="48" t="s">
        <v>272</v>
      </c>
      <c r="C248" s="32">
        <v>0</v>
      </c>
      <c r="D248" s="32">
        <v>0</v>
      </c>
      <c r="E248" s="32">
        <v>0</v>
      </c>
      <c r="F248" s="32">
        <v>0</v>
      </c>
      <c r="G248" s="32">
        <v>0</v>
      </c>
      <c r="H248" s="32">
        <v>0</v>
      </c>
      <c r="I248" s="32">
        <v>0</v>
      </c>
      <c r="J248" s="32">
        <v>0</v>
      </c>
      <c r="K248" s="40">
        <v>90.827682457424245</v>
      </c>
      <c r="L248" s="41">
        <v>59062</v>
      </c>
      <c r="M248" s="41">
        <v>22073.556250510501</v>
      </c>
      <c r="N248" s="42">
        <v>0.44347826086956521</v>
      </c>
      <c r="O248" s="53">
        <v>3411</v>
      </c>
      <c r="P248" s="54">
        <v>57257</v>
      </c>
      <c r="Q248" s="55">
        <v>5.9573501929895037E-2</v>
      </c>
      <c r="R248" s="62">
        <v>55961</v>
      </c>
      <c r="S248" s="63">
        <v>243434</v>
      </c>
      <c r="T248" s="64">
        <v>0.22988161062135939</v>
      </c>
      <c r="U248" s="71">
        <v>2085.6400730768028</v>
      </c>
      <c r="V248" s="75">
        <v>2722.3567540467807</v>
      </c>
      <c r="W248" s="72">
        <v>0</v>
      </c>
      <c r="X248" s="68"/>
    </row>
    <row r="249" spans="1:24" x14ac:dyDescent="0.2">
      <c r="A249" s="31">
        <v>243</v>
      </c>
      <c r="B249" s="48" t="s">
        <v>273</v>
      </c>
      <c r="C249" s="32">
        <v>1</v>
      </c>
      <c r="D249" s="32">
        <v>0</v>
      </c>
      <c r="E249" s="32">
        <v>0</v>
      </c>
      <c r="F249" s="32">
        <v>0</v>
      </c>
      <c r="G249" s="32">
        <v>0</v>
      </c>
      <c r="H249" s="32">
        <v>1</v>
      </c>
      <c r="I249" s="32">
        <v>0</v>
      </c>
      <c r="J249" s="32">
        <v>1</v>
      </c>
      <c r="K249" s="40">
        <v>-180.57631424712838</v>
      </c>
      <c r="L249" s="41">
        <v>26886</v>
      </c>
      <c r="M249" s="41">
        <v>-29609.009649271451</v>
      </c>
      <c r="N249" s="42">
        <v>5.5072463768115941E-2</v>
      </c>
      <c r="O249" s="53">
        <v>3024</v>
      </c>
      <c r="P249" s="54">
        <v>25096</v>
      </c>
      <c r="Q249" s="55">
        <v>0.1204972904048454</v>
      </c>
      <c r="R249" s="62">
        <v>22622</v>
      </c>
      <c r="S249" s="63">
        <v>57385</v>
      </c>
      <c r="T249" s="64">
        <v>0.39421451598849871</v>
      </c>
      <c r="U249" s="71">
        <v>4356.0051680259176</v>
      </c>
      <c r="V249" s="75">
        <v>2722.3567540467807</v>
      </c>
      <c r="W249" s="72">
        <v>1</v>
      </c>
      <c r="X249" s="68"/>
    </row>
    <row r="250" spans="1:24" x14ac:dyDescent="0.2">
      <c r="A250" s="31">
        <v>244</v>
      </c>
      <c r="B250" s="48" t="s">
        <v>274</v>
      </c>
      <c r="C250" s="32">
        <v>0</v>
      </c>
      <c r="D250" s="32">
        <v>0</v>
      </c>
      <c r="E250" s="32">
        <v>0</v>
      </c>
      <c r="F250" s="32">
        <v>0</v>
      </c>
      <c r="G250" s="32">
        <v>0</v>
      </c>
      <c r="H250" s="32">
        <v>0</v>
      </c>
      <c r="I250" s="32">
        <v>0</v>
      </c>
      <c r="J250" s="32">
        <v>0</v>
      </c>
      <c r="K250" s="40">
        <v>48.586110705177099</v>
      </c>
      <c r="L250" s="41">
        <v>357575</v>
      </c>
      <c r="M250" s="41">
        <v>29053.316086497438</v>
      </c>
      <c r="N250" s="42">
        <v>0.5130434782608696</v>
      </c>
      <c r="O250" s="53">
        <v>4592</v>
      </c>
      <c r="P250" s="54">
        <v>353739</v>
      </c>
      <c r="Q250" s="55">
        <v>1.2981322387409927E-2</v>
      </c>
      <c r="R250" s="62">
        <v>351188</v>
      </c>
      <c r="S250" s="63">
        <v>1149490</v>
      </c>
      <c r="T250" s="64">
        <v>0.30551635942896416</v>
      </c>
      <c r="U250" s="71">
        <v>1535.4001866790284</v>
      </c>
      <c r="V250" s="75">
        <v>2722.3567540467807</v>
      </c>
      <c r="W250" s="72">
        <v>0</v>
      </c>
      <c r="X250" s="68"/>
    </row>
    <row r="251" spans="1:24" x14ac:dyDescent="0.2">
      <c r="A251" s="31">
        <v>245</v>
      </c>
      <c r="B251" s="48" t="s">
        <v>275</v>
      </c>
      <c r="C251" s="32">
        <v>0</v>
      </c>
      <c r="D251" s="32">
        <v>0</v>
      </c>
      <c r="E251" s="32">
        <v>0</v>
      </c>
      <c r="F251" s="32">
        <v>0</v>
      </c>
      <c r="G251" s="32">
        <v>0</v>
      </c>
      <c r="H251" s="32">
        <v>1</v>
      </c>
      <c r="I251" s="32">
        <v>0</v>
      </c>
      <c r="J251" s="32">
        <v>0</v>
      </c>
      <c r="K251" s="40">
        <v>18.856057801042347</v>
      </c>
      <c r="L251" s="41">
        <v>94579</v>
      </c>
      <c r="M251" s="41">
        <v>5798.9352527074761</v>
      </c>
      <c r="N251" s="42">
        <v>0.29855072463768118</v>
      </c>
      <c r="O251" s="53">
        <v>14979</v>
      </c>
      <c r="P251" s="54">
        <v>91426</v>
      </c>
      <c r="Q251" s="55">
        <v>0.16383742042744953</v>
      </c>
      <c r="R251" s="62">
        <v>84036</v>
      </c>
      <c r="S251" s="63">
        <v>285173</v>
      </c>
      <c r="T251" s="64">
        <v>0.29468427936726127</v>
      </c>
      <c r="U251" s="71">
        <v>2687.4476660109567</v>
      </c>
      <c r="V251" s="75">
        <v>2722.3567540467807</v>
      </c>
      <c r="W251" s="72">
        <v>0</v>
      </c>
      <c r="X251" s="68"/>
    </row>
    <row r="252" spans="1:24" x14ac:dyDescent="0.2">
      <c r="A252" s="31">
        <v>246</v>
      </c>
      <c r="B252" s="48" t="s">
        <v>276</v>
      </c>
      <c r="C252" s="32">
        <v>0</v>
      </c>
      <c r="D252" s="32">
        <v>0</v>
      </c>
      <c r="E252" s="32">
        <v>0</v>
      </c>
      <c r="F252" s="32">
        <v>0</v>
      </c>
      <c r="G252" s="32">
        <v>0</v>
      </c>
      <c r="H252" s="32">
        <v>0</v>
      </c>
      <c r="I252" s="32">
        <v>1</v>
      </c>
      <c r="J252" s="32">
        <v>0</v>
      </c>
      <c r="K252" s="40">
        <v>-43.188393154195744</v>
      </c>
      <c r="L252" s="41">
        <v>187869</v>
      </c>
      <c r="M252" s="41">
        <v>-18719.5156700876</v>
      </c>
      <c r="N252" s="42">
        <v>9.5652173913043481E-2</v>
      </c>
      <c r="O252" s="53">
        <v>257</v>
      </c>
      <c r="P252" s="54">
        <v>186118</v>
      </c>
      <c r="Q252" s="55">
        <v>1.3808444105352518E-3</v>
      </c>
      <c r="R252" s="62">
        <v>185977</v>
      </c>
      <c r="S252" s="63">
        <v>311689</v>
      </c>
      <c r="T252" s="64">
        <v>0.5966748906762831</v>
      </c>
      <c r="U252" s="71">
        <v>1865.4223543969385</v>
      </c>
      <c r="V252" s="75">
        <v>2722.3567540467807</v>
      </c>
      <c r="W252" s="72">
        <v>0</v>
      </c>
      <c r="X252" s="68"/>
    </row>
    <row r="253" spans="1:24" x14ac:dyDescent="0.2">
      <c r="A253" s="31">
        <v>247</v>
      </c>
      <c r="B253" s="48" t="s">
        <v>277</v>
      </c>
      <c r="C253" s="32">
        <v>1</v>
      </c>
      <c r="D253" s="32">
        <v>0</v>
      </c>
      <c r="E253" s="32">
        <v>0</v>
      </c>
      <c r="F253" s="32">
        <v>0</v>
      </c>
      <c r="G253" s="32">
        <v>0</v>
      </c>
      <c r="H253" s="32">
        <v>0</v>
      </c>
      <c r="I253" s="32">
        <v>0</v>
      </c>
      <c r="J253" s="32">
        <v>1</v>
      </c>
      <c r="K253" s="40">
        <v>51.316497870371037</v>
      </c>
      <c r="L253" s="41">
        <v>42962</v>
      </c>
      <c r="M253" s="41">
        <v>10636.512513789065</v>
      </c>
      <c r="N253" s="42">
        <v>0.35942028985507246</v>
      </c>
      <c r="O253" s="53">
        <v>3109</v>
      </c>
      <c r="P253" s="54">
        <v>41636</v>
      </c>
      <c r="Q253" s="55">
        <v>7.4670957824959167E-2</v>
      </c>
      <c r="R253" s="62">
        <v>40189</v>
      </c>
      <c r="S253" s="63">
        <v>170161</v>
      </c>
      <c r="T253" s="64">
        <v>0.23618220391276498</v>
      </c>
      <c r="U253" s="71">
        <v>2745.3605724971458</v>
      </c>
      <c r="V253" s="75">
        <v>2722.3567540467807</v>
      </c>
      <c r="W253" s="72">
        <v>1</v>
      </c>
      <c r="X253" s="68"/>
    </row>
    <row r="254" spans="1:24" ht="25.5" x14ac:dyDescent="0.2">
      <c r="A254" s="31">
        <v>248</v>
      </c>
      <c r="B254" s="48" t="s">
        <v>278</v>
      </c>
      <c r="C254" s="32">
        <v>1</v>
      </c>
      <c r="D254" s="32">
        <v>0</v>
      </c>
      <c r="E254" s="32">
        <v>0</v>
      </c>
      <c r="F254" s="32">
        <v>0</v>
      </c>
      <c r="G254" s="32">
        <v>0</v>
      </c>
      <c r="H254" s="32">
        <v>1</v>
      </c>
      <c r="I254" s="32">
        <v>0</v>
      </c>
      <c r="J254" s="32">
        <v>1</v>
      </c>
      <c r="K254" s="40">
        <v>227.23306515061716</v>
      </c>
      <c r="L254" s="41">
        <v>17521</v>
      </c>
      <c r="M254" s="41">
        <v>30078.139659799166</v>
      </c>
      <c r="N254" s="42">
        <v>0.51884057971014497</v>
      </c>
      <c r="O254" s="53">
        <v>2580</v>
      </c>
      <c r="P254" s="54">
        <v>15891</v>
      </c>
      <c r="Q254" s="55">
        <v>0.16235605059467623</v>
      </c>
      <c r="R254" s="62">
        <v>13559</v>
      </c>
      <c r="S254" s="63">
        <v>72981</v>
      </c>
      <c r="T254" s="64">
        <v>0.18578808182951728</v>
      </c>
      <c r="U254" s="71">
        <v>4386.2759332261085</v>
      </c>
      <c r="V254" s="75">
        <v>2722.3567540467807</v>
      </c>
      <c r="W254" s="72">
        <v>1</v>
      </c>
      <c r="X254" s="68"/>
    </row>
    <row r="255" spans="1:24" x14ac:dyDescent="0.2">
      <c r="A255" s="31">
        <v>249</v>
      </c>
      <c r="B255" s="48" t="s">
        <v>279</v>
      </c>
      <c r="C255" s="32">
        <v>1</v>
      </c>
      <c r="D255" s="32">
        <v>0</v>
      </c>
      <c r="E255" s="32">
        <v>0</v>
      </c>
      <c r="F255" s="32">
        <v>0</v>
      </c>
      <c r="G255" s="32">
        <v>0</v>
      </c>
      <c r="H255" s="32">
        <v>1</v>
      </c>
      <c r="I255" s="32">
        <v>0</v>
      </c>
      <c r="J255" s="32">
        <v>1</v>
      </c>
      <c r="K255" s="40">
        <v>528.04262878390159</v>
      </c>
      <c r="L255" s="41">
        <v>8363</v>
      </c>
      <c r="M255" s="41">
        <v>48289.202478092659</v>
      </c>
      <c r="N255" s="42">
        <v>0.61449275362318845</v>
      </c>
      <c r="O255" s="53">
        <v>791</v>
      </c>
      <c r="P255" s="54">
        <v>7189</v>
      </c>
      <c r="Q255" s="55">
        <v>0.11002921129503408</v>
      </c>
      <c r="R255" s="62">
        <v>6441</v>
      </c>
      <c r="S255" s="63">
        <v>42566</v>
      </c>
      <c r="T255" s="64">
        <v>0.15131795329605788</v>
      </c>
      <c r="U255" s="71">
        <v>6775.3971440214009</v>
      </c>
      <c r="V255" s="75">
        <v>2722.3567540467807</v>
      </c>
      <c r="W255" s="72">
        <v>1</v>
      </c>
      <c r="X255" s="68"/>
    </row>
    <row r="256" spans="1:24" x14ac:dyDescent="0.2">
      <c r="A256" s="31">
        <v>250</v>
      </c>
      <c r="B256" s="48" t="s">
        <v>280</v>
      </c>
      <c r="C256" s="32">
        <v>1</v>
      </c>
      <c r="D256" s="32">
        <v>0</v>
      </c>
      <c r="E256" s="32">
        <v>0</v>
      </c>
      <c r="F256" s="32">
        <v>0</v>
      </c>
      <c r="G256" s="32">
        <v>0</v>
      </c>
      <c r="H256" s="32">
        <v>1</v>
      </c>
      <c r="I256" s="32">
        <v>0</v>
      </c>
      <c r="J256" s="32">
        <v>1</v>
      </c>
      <c r="K256" s="40">
        <v>743.2671360481346</v>
      </c>
      <c r="L256" s="41">
        <v>2977</v>
      </c>
      <c r="M256" s="41">
        <v>40554.060804935645</v>
      </c>
      <c r="N256" s="42">
        <v>0.57391304347826089</v>
      </c>
      <c r="O256" s="53">
        <v>532</v>
      </c>
      <c r="P256" s="54">
        <v>2665</v>
      </c>
      <c r="Q256" s="55">
        <v>0.199624765478424</v>
      </c>
      <c r="R256" s="62">
        <v>2269</v>
      </c>
      <c r="S256" s="63">
        <v>10665</v>
      </c>
      <c r="T256" s="64">
        <v>0.21275199249882795</v>
      </c>
      <c r="U256" s="71">
        <v>6914.284647991617</v>
      </c>
      <c r="V256" s="75">
        <v>2722.3567540467807</v>
      </c>
      <c r="W256" s="72">
        <v>1</v>
      </c>
      <c r="X256" s="68"/>
    </row>
    <row r="257" spans="1:24" ht="25.5" x14ac:dyDescent="0.2">
      <c r="A257" s="31">
        <v>251</v>
      </c>
      <c r="B257" s="48" t="s">
        <v>281</v>
      </c>
      <c r="C257" s="32">
        <v>1</v>
      </c>
      <c r="D257" s="32">
        <v>0</v>
      </c>
      <c r="E257" s="32">
        <v>0</v>
      </c>
      <c r="F257" s="32">
        <v>0</v>
      </c>
      <c r="G257" s="32">
        <v>0</v>
      </c>
      <c r="H257" s="32">
        <v>1</v>
      </c>
      <c r="I257" s="32">
        <v>0</v>
      </c>
      <c r="J257" s="32">
        <v>1</v>
      </c>
      <c r="K257" s="40">
        <v>570.97740712159077</v>
      </c>
      <c r="L257" s="41">
        <v>2905</v>
      </c>
      <c r="M257" s="41">
        <v>30774.569930102542</v>
      </c>
      <c r="N257" s="42">
        <v>0.5304347826086957</v>
      </c>
      <c r="O257" s="53">
        <v>689</v>
      </c>
      <c r="P257" s="54">
        <v>2579</v>
      </c>
      <c r="Q257" s="55">
        <v>0.26715781310585496</v>
      </c>
      <c r="R257" s="62">
        <v>2130</v>
      </c>
      <c r="S257" s="63">
        <v>6249</v>
      </c>
      <c r="T257" s="64">
        <v>0.34085453672587612</v>
      </c>
      <c r="U257" s="71">
        <v>4503.4300617799845</v>
      </c>
      <c r="V257" s="75">
        <v>2722.3567540467807</v>
      </c>
      <c r="W257" s="72">
        <v>1</v>
      </c>
      <c r="X257" s="68"/>
    </row>
    <row r="258" spans="1:24" x14ac:dyDescent="0.2">
      <c r="A258" s="31">
        <v>252</v>
      </c>
      <c r="B258" s="48" t="s">
        <v>282</v>
      </c>
      <c r="C258" s="32">
        <v>1</v>
      </c>
      <c r="D258" s="32">
        <v>0</v>
      </c>
      <c r="E258" s="32">
        <v>0</v>
      </c>
      <c r="F258" s="32">
        <v>0</v>
      </c>
      <c r="G258" s="32">
        <v>0</v>
      </c>
      <c r="H258" s="32">
        <v>0</v>
      </c>
      <c r="I258" s="32">
        <v>0</v>
      </c>
      <c r="J258" s="32">
        <v>1</v>
      </c>
      <c r="K258" s="40">
        <v>-30.460022697654846</v>
      </c>
      <c r="L258" s="41">
        <v>1621</v>
      </c>
      <c r="M258" s="41">
        <v>-1226.3705985648107</v>
      </c>
      <c r="N258" s="42">
        <v>0.2318840579710145</v>
      </c>
      <c r="O258" s="53">
        <v>94</v>
      </c>
      <c r="P258" s="54">
        <v>1551</v>
      </c>
      <c r="Q258" s="55">
        <v>6.0606060606060608E-2</v>
      </c>
      <c r="R258" s="62">
        <v>1457</v>
      </c>
      <c r="S258" s="63">
        <v>18063</v>
      </c>
      <c r="T258" s="64">
        <v>8.0662126999944642E-2</v>
      </c>
      <c r="U258" s="71">
        <v>3283.856348977793</v>
      </c>
      <c r="V258" s="75">
        <v>2722.3567540467807</v>
      </c>
      <c r="W258" s="72">
        <v>1</v>
      </c>
      <c r="X258" s="68"/>
    </row>
    <row r="259" spans="1:24" x14ac:dyDescent="0.2">
      <c r="A259" s="31">
        <v>253</v>
      </c>
      <c r="B259" s="48" t="s">
        <v>283</v>
      </c>
      <c r="C259" s="32">
        <v>3</v>
      </c>
      <c r="D259" s="32">
        <v>1</v>
      </c>
      <c r="E259" s="32">
        <v>0</v>
      </c>
      <c r="F259" s="32">
        <v>1</v>
      </c>
      <c r="G259" s="32">
        <v>1</v>
      </c>
      <c r="H259" s="32">
        <v>0</v>
      </c>
      <c r="I259" s="32">
        <v>1</v>
      </c>
      <c r="J259" s="32">
        <v>1</v>
      </c>
      <c r="K259" s="40">
        <v>2575.8844876986063</v>
      </c>
      <c r="L259" s="41">
        <v>111647</v>
      </c>
      <c r="M259" s="41">
        <v>860696.25377868174</v>
      </c>
      <c r="N259" s="42">
        <v>0.99710144927536237</v>
      </c>
      <c r="O259" s="53">
        <v>4920</v>
      </c>
      <c r="P259" s="54">
        <v>81435</v>
      </c>
      <c r="Q259" s="55">
        <v>6.0416282925032233E-2</v>
      </c>
      <c r="R259" s="62">
        <v>79849</v>
      </c>
      <c r="S259" s="63">
        <v>101259</v>
      </c>
      <c r="T259" s="64">
        <v>0.78856200436504409</v>
      </c>
      <c r="U259" s="71">
        <v>11512.396238688963</v>
      </c>
      <c r="V259" s="75">
        <v>2722.3567540467807</v>
      </c>
      <c r="W259" s="72">
        <v>1</v>
      </c>
      <c r="X259" s="68"/>
    </row>
    <row r="260" spans="1:24" x14ac:dyDescent="0.2">
      <c r="A260" s="31">
        <v>254</v>
      </c>
      <c r="B260" s="48" t="s">
        <v>284</v>
      </c>
      <c r="C260" s="32">
        <v>3</v>
      </c>
      <c r="D260" s="32">
        <v>1</v>
      </c>
      <c r="E260" s="32">
        <v>0</v>
      </c>
      <c r="F260" s="32">
        <v>1</v>
      </c>
      <c r="G260" s="32">
        <v>1</v>
      </c>
      <c r="H260" s="32">
        <v>0</v>
      </c>
      <c r="I260" s="32">
        <v>1</v>
      </c>
      <c r="J260" s="32">
        <v>1</v>
      </c>
      <c r="K260" s="40">
        <v>2126.1729105562458</v>
      </c>
      <c r="L260" s="41">
        <v>35614</v>
      </c>
      <c r="M260" s="41">
        <v>401244.37553715409</v>
      </c>
      <c r="N260" s="42">
        <v>0.9652173913043478</v>
      </c>
      <c r="O260" s="53">
        <v>2326</v>
      </c>
      <c r="P260" s="54">
        <v>24056</v>
      </c>
      <c r="Q260" s="55">
        <v>9.6691054206850688E-2</v>
      </c>
      <c r="R260" s="62">
        <v>22094</v>
      </c>
      <c r="S260" s="63">
        <v>41810</v>
      </c>
      <c r="T260" s="64">
        <v>0.52843817268596027</v>
      </c>
      <c r="U260" s="71">
        <v>11711.417367151716</v>
      </c>
      <c r="V260" s="75">
        <v>2722.3567540467807</v>
      </c>
      <c r="W260" s="72">
        <v>1</v>
      </c>
      <c r="X260" s="68"/>
    </row>
    <row r="261" spans="1:24" x14ac:dyDescent="0.2">
      <c r="A261" s="31">
        <v>255</v>
      </c>
      <c r="B261" s="48" t="s">
        <v>285</v>
      </c>
      <c r="C261" s="32">
        <v>1</v>
      </c>
      <c r="D261" s="32">
        <v>0</v>
      </c>
      <c r="E261" s="32">
        <v>0</v>
      </c>
      <c r="F261" s="32">
        <v>0</v>
      </c>
      <c r="G261" s="32">
        <v>0</v>
      </c>
      <c r="H261" s="32">
        <v>1</v>
      </c>
      <c r="I261" s="32">
        <v>1</v>
      </c>
      <c r="J261" s="32">
        <v>1</v>
      </c>
      <c r="K261" s="40">
        <v>310.88684421186963</v>
      </c>
      <c r="L261" s="41">
        <v>19604</v>
      </c>
      <c r="M261" s="41">
        <v>43528.599203722559</v>
      </c>
      <c r="N261" s="42">
        <v>0.58550724637681162</v>
      </c>
      <c r="O261" s="53">
        <v>4107</v>
      </c>
      <c r="P261" s="54">
        <v>15826</v>
      </c>
      <c r="Q261" s="55">
        <v>0.25950966763553646</v>
      </c>
      <c r="R261" s="62">
        <v>12959</v>
      </c>
      <c r="S261" s="63">
        <v>23885</v>
      </c>
      <c r="T261" s="64">
        <v>0.54255809085199913</v>
      </c>
      <c r="U261" s="71">
        <v>8059.9643075818331</v>
      </c>
      <c r="V261" s="75">
        <v>2722.3567540467807</v>
      </c>
      <c r="W261" s="72">
        <v>1</v>
      </c>
      <c r="X261" s="68"/>
    </row>
    <row r="262" spans="1:24" x14ac:dyDescent="0.2">
      <c r="A262" s="31">
        <v>256</v>
      </c>
      <c r="B262" s="48" t="s">
        <v>286</v>
      </c>
      <c r="C262" s="32">
        <v>1</v>
      </c>
      <c r="D262" s="32">
        <v>0</v>
      </c>
      <c r="E262" s="32">
        <v>0</v>
      </c>
      <c r="F262" s="32">
        <v>0</v>
      </c>
      <c r="G262" s="32">
        <v>0</v>
      </c>
      <c r="H262" s="32">
        <v>1</v>
      </c>
      <c r="I262" s="32">
        <v>1</v>
      </c>
      <c r="J262" s="32">
        <v>1</v>
      </c>
      <c r="K262" s="40">
        <v>-71.163665615212253</v>
      </c>
      <c r="L262" s="41">
        <v>46333</v>
      </c>
      <c r="M262" s="41">
        <v>-15318.051344302105</v>
      </c>
      <c r="N262" s="42">
        <v>0.11594202898550725</v>
      </c>
      <c r="O262" s="53">
        <v>5118</v>
      </c>
      <c r="P262" s="54">
        <v>45094</v>
      </c>
      <c r="Q262" s="55">
        <v>0.11349625227302967</v>
      </c>
      <c r="R262" s="62">
        <v>42197</v>
      </c>
      <c r="S262" s="63">
        <v>65588</v>
      </c>
      <c r="T262" s="64">
        <v>0.64336463987314751</v>
      </c>
      <c r="U262" s="71">
        <v>4096.1861939642913</v>
      </c>
      <c r="V262" s="75">
        <v>2722.3567540467807</v>
      </c>
      <c r="W262" s="72">
        <v>1</v>
      </c>
      <c r="X262" s="68"/>
    </row>
    <row r="263" spans="1:24" x14ac:dyDescent="0.2">
      <c r="A263" s="31">
        <v>257</v>
      </c>
      <c r="B263" s="48" t="s">
        <v>287</v>
      </c>
      <c r="C263" s="32">
        <v>3</v>
      </c>
      <c r="D263" s="32">
        <v>1</v>
      </c>
      <c r="E263" s="32">
        <v>0</v>
      </c>
      <c r="F263" s="32">
        <v>1</v>
      </c>
      <c r="G263" s="32">
        <v>1</v>
      </c>
      <c r="H263" s="32">
        <v>0</v>
      </c>
      <c r="I263" s="32">
        <v>1</v>
      </c>
      <c r="J263" s="32">
        <v>1</v>
      </c>
      <c r="K263" s="40">
        <v>1362.2027922850841</v>
      </c>
      <c r="L263" s="41">
        <v>17097</v>
      </c>
      <c r="M263" s="41">
        <v>178115.50314233391</v>
      </c>
      <c r="N263" s="42">
        <v>0.87246376811594206</v>
      </c>
      <c r="O263" s="53">
        <v>446</v>
      </c>
      <c r="P263" s="54">
        <v>15763</v>
      </c>
      <c r="Q263" s="55">
        <v>2.8294106451817548E-2</v>
      </c>
      <c r="R263" s="62">
        <v>15459</v>
      </c>
      <c r="S263" s="63">
        <v>26044</v>
      </c>
      <c r="T263" s="64">
        <v>0.59357241591153431</v>
      </c>
      <c r="U263" s="71">
        <v>9122.7844260416186</v>
      </c>
      <c r="V263" s="75">
        <v>2722.3567540467807</v>
      </c>
      <c r="W263" s="72">
        <v>1</v>
      </c>
      <c r="X263" s="68"/>
    </row>
    <row r="264" spans="1:24" x14ac:dyDescent="0.2">
      <c r="A264" s="31">
        <v>258</v>
      </c>
      <c r="B264" s="48" t="s">
        <v>288</v>
      </c>
      <c r="C264" s="32">
        <v>1</v>
      </c>
      <c r="D264" s="32">
        <v>0</v>
      </c>
      <c r="E264" s="32">
        <v>0</v>
      </c>
      <c r="F264" s="32">
        <v>0</v>
      </c>
      <c r="G264" s="32">
        <v>0</v>
      </c>
      <c r="H264" s="32">
        <v>1</v>
      </c>
      <c r="I264" s="32">
        <v>1</v>
      </c>
      <c r="J264" s="32">
        <v>1</v>
      </c>
      <c r="K264" s="40">
        <v>-94.068344054587257</v>
      </c>
      <c r="L264" s="41">
        <v>7971</v>
      </c>
      <c r="M264" s="41">
        <v>-8398.4647453052767</v>
      </c>
      <c r="N264" s="42">
        <v>0.15652173913043479</v>
      </c>
      <c r="O264" s="53">
        <v>813</v>
      </c>
      <c r="P264" s="54">
        <v>6972</v>
      </c>
      <c r="Q264" s="55">
        <v>0.1166092943201377</v>
      </c>
      <c r="R264" s="62">
        <v>6501</v>
      </c>
      <c r="S264" s="63">
        <v>11494</v>
      </c>
      <c r="T264" s="64">
        <v>0.56559944318775013</v>
      </c>
      <c r="U264" s="71">
        <v>5829.6102280703462</v>
      </c>
      <c r="V264" s="75">
        <v>2722.3567540467807</v>
      </c>
      <c r="W264" s="72">
        <v>1</v>
      </c>
      <c r="X264" s="68"/>
    </row>
    <row r="265" spans="1:24" x14ac:dyDescent="0.2">
      <c r="A265" s="31">
        <v>259</v>
      </c>
      <c r="B265" s="48" t="s">
        <v>289</v>
      </c>
      <c r="C265" s="32">
        <v>1</v>
      </c>
      <c r="D265" s="32">
        <v>0</v>
      </c>
      <c r="E265" s="32">
        <v>0</v>
      </c>
      <c r="F265" s="32">
        <v>0</v>
      </c>
      <c r="G265" s="32">
        <v>0</v>
      </c>
      <c r="H265" s="32">
        <v>0</v>
      </c>
      <c r="I265" s="32">
        <v>1</v>
      </c>
      <c r="J265" s="32">
        <v>1</v>
      </c>
      <c r="K265" s="40">
        <v>120.62045959685203</v>
      </c>
      <c r="L265" s="41">
        <v>54810</v>
      </c>
      <c r="M265" s="41">
        <v>28239.101861295661</v>
      </c>
      <c r="N265" s="42">
        <v>0.5043478260869565</v>
      </c>
      <c r="O265" s="53">
        <v>2053</v>
      </c>
      <c r="P265" s="54">
        <v>43399</v>
      </c>
      <c r="Q265" s="55">
        <v>4.7305237447867465E-2</v>
      </c>
      <c r="R265" s="62">
        <v>42415</v>
      </c>
      <c r="S265" s="63">
        <v>77439</v>
      </c>
      <c r="T265" s="64">
        <v>0.54772143235320703</v>
      </c>
      <c r="U265" s="71">
        <v>7491.0050359205161</v>
      </c>
      <c r="V265" s="75">
        <v>2722.3567540467807</v>
      </c>
      <c r="W265" s="72">
        <v>1</v>
      </c>
      <c r="X265" s="68"/>
    </row>
    <row r="266" spans="1:24" x14ac:dyDescent="0.2">
      <c r="A266" s="31">
        <v>260</v>
      </c>
      <c r="B266" s="48" t="s">
        <v>290</v>
      </c>
      <c r="C266" s="32">
        <v>1</v>
      </c>
      <c r="D266" s="32">
        <v>0</v>
      </c>
      <c r="E266" s="32">
        <v>0</v>
      </c>
      <c r="F266" s="32">
        <v>0</v>
      </c>
      <c r="G266" s="32">
        <v>0</v>
      </c>
      <c r="H266" s="32">
        <v>0</v>
      </c>
      <c r="I266" s="32">
        <v>0</v>
      </c>
      <c r="J266" s="32">
        <v>1</v>
      </c>
      <c r="K266" s="40">
        <v>224.19761746059359</v>
      </c>
      <c r="L266" s="41">
        <v>111258</v>
      </c>
      <c r="M266" s="41">
        <v>74781.92104658646</v>
      </c>
      <c r="N266" s="42">
        <v>0.69275362318840583</v>
      </c>
      <c r="O266" s="53">
        <v>6264</v>
      </c>
      <c r="P266" s="54">
        <v>81218</v>
      </c>
      <c r="Q266" s="55">
        <v>7.7125760299441015E-2</v>
      </c>
      <c r="R266" s="62">
        <v>76479</v>
      </c>
      <c r="S266" s="63">
        <v>278904</v>
      </c>
      <c r="T266" s="64">
        <v>0.27421263230358833</v>
      </c>
      <c r="U266" s="71">
        <v>8073.1319638735604</v>
      </c>
      <c r="V266" s="75">
        <v>2722.3567540467807</v>
      </c>
      <c r="W266" s="72">
        <v>1</v>
      </c>
      <c r="X266" s="68"/>
    </row>
    <row r="267" spans="1:24" x14ac:dyDescent="0.2">
      <c r="A267" s="31">
        <v>261</v>
      </c>
      <c r="B267" s="48" t="s">
        <v>291</v>
      </c>
      <c r="C267" s="32">
        <v>1</v>
      </c>
      <c r="D267" s="32">
        <v>0</v>
      </c>
      <c r="E267" s="32">
        <v>0</v>
      </c>
      <c r="F267" s="32">
        <v>0</v>
      </c>
      <c r="G267" s="32">
        <v>0</v>
      </c>
      <c r="H267" s="32">
        <v>1</v>
      </c>
      <c r="I267" s="32">
        <v>0</v>
      </c>
      <c r="J267" s="32">
        <v>1</v>
      </c>
      <c r="K267" s="40">
        <v>-217.94681740320823</v>
      </c>
      <c r="L267" s="41">
        <v>869</v>
      </c>
      <c r="M267" s="41">
        <v>-6424.8119367703557</v>
      </c>
      <c r="N267" s="42">
        <v>0.17101449275362318</v>
      </c>
      <c r="O267" s="53">
        <v>474</v>
      </c>
      <c r="P267" s="54">
        <v>599</v>
      </c>
      <c r="Q267" s="55">
        <v>0.79131886477462432</v>
      </c>
      <c r="R267" s="62">
        <v>138</v>
      </c>
      <c r="S267" s="63">
        <v>291</v>
      </c>
      <c r="T267" s="64">
        <v>0.47422680412371132</v>
      </c>
      <c r="U267" s="71">
        <v>15710.482094952111</v>
      </c>
      <c r="V267" s="75">
        <v>2722.3567540467807</v>
      </c>
      <c r="W267" s="72">
        <v>1</v>
      </c>
      <c r="X267" s="68"/>
    </row>
    <row r="268" spans="1:24" x14ac:dyDescent="0.2">
      <c r="A268" s="31">
        <v>262</v>
      </c>
      <c r="B268" s="48" t="s">
        <v>292</v>
      </c>
      <c r="C268" s="32">
        <v>1</v>
      </c>
      <c r="D268" s="32">
        <v>0</v>
      </c>
      <c r="E268" s="32">
        <v>0</v>
      </c>
      <c r="F268" s="32">
        <v>0</v>
      </c>
      <c r="G268" s="32">
        <v>1</v>
      </c>
      <c r="H268" s="32">
        <v>0</v>
      </c>
      <c r="I268" s="32">
        <v>0</v>
      </c>
      <c r="J268" s="32">
        <v>1</v>
      </c>
      <c r="K268" s="40">
        <v>459.3679571382624</v>
      </c>
      <c r="L268" s="41">
        <v>39820</v>
      </c>
      <c r="M268" s="41">
        <v>91666.642767186859</v>
      </c>
      <c r="N268" s="42">
        <v>0.74202898550724639</v>
      </c>
      <c r="O268" s="53">
        <v>876</v>
      </c>
      <c r="P268" s="54">
        <v>37141</v>
      </c>
      <c r="Q268" s="55">
        <v>2.3585794674349101E-2</v>
      </c>
      <c r="R268" s="62">
        <v>36438</v>
      </c>
      <c r="S268" s="63">
        <v>73304</v>
      </c>
      <c r="T268" s="64">
        <v>0.49708065044199495</v>
      </c>
      <c r="U268" s="71">
        <v>6711.6776756018035</v>
      </c>
      <c r="V268" s="75">
        <v>2722.3567540467807</v>
      </c>
      <c r="W268" s="72">
        <v>1</v>
      </c>
      <c r="X268" s="68"/>
    </row>
    <row r="269" spans="1:24" x14ac:dyDescent="0.2">
      <c r="A269" s="31">
        <v>263</v>
      </c>
      <c r="B269" s="48" t="s">
        <v>293</v>
      </c>
      <c r="C269" s="32">
        <v>1</v>
      </c>
      <c r="D269" s="32">
        <v>0</v>
      </c>
      <c r="E269" s="32">
        <v>0</v>
      </c>
      <c r="F269" s="32">
        <v>0</v>
      </c>
      <c r="G269" s="32">
        <v>0</v>
      </c>
      <c r="H269" s="32">
        <v>0</v>
      </c>
      <c r="I269" s="32">
        <v>1</v>
      </c>
      <c r="J269" s="32">
        <v>1</v>
      </c>
      <c r="K269" s="40">
        <v>-118.22465821039442</v>
      </c>
      <c r="L269" s="41">
        <v>63829</v>
      </c>
      <c r="M269" s="41">
        <v>-29868.752716449348</v>
      </c>
      <c r="N269" s="42">
        <v>5.2173913043478265E-2</v>
      </c>
      <c r="O269" s="53">
        <v>163</v>
      </c>
      <c r="P269" s="54">
        <v>61974</v>
      </c>
      <c r="Q269" s="55">
        <v>2.6301352179946428E-3</v>
      </c>
      <c r="R269" s="62">
        <v>61921</v>
      </c>
      <c r="S269" s="63">
        <v>88510</v>
      </c>
      <c r="T269" s="64">
        <v>0.69959326629759344</v>
      </c>
      <c r="U269" s="71">
        <v>4389.1660287387485</v>
      </c>
      <c r="V269" s="75">
        <v>2722.3567540467807</v>
      </c>
      <c r="W269" s="72">
        <v>1</v>
      </c>
      <c r="X269" s="68"/>
    </row>
    <row r="270" spans="1:24" x14ac:dyDescent="0.2">
      <c r="A270" s="31">
        <v>264</v>
      </c>
      <c r="B270" s="48" t="s">
        <v>294</v>
      </c>
      <c r="C270" s="32">
        <v>1</v>
      </c>
      <c r="D270" s="32">
        <v>0</v>
      </c>
      <c r="E270" s="32">
        <v>0</v>
      </c>
      <c r="F270" s="32">
        <v>0</v>
      </c>
      <c r="G270" s="32">
        <v>0</v>
      </c>
      <c r="H270" s="32">
        <v>0</v>
      </c>
      <c r="I270" s="32">
        <v>1</v>
      </c>
      <c r="J270" s="32">
        <v>1</v>
      </c>
      <c r="K270" s="40">
        <v>105.54544895309029</v>
      </c>
      <c r="L270" s="41">
        <v>11689</v>
      </c>
      <c r="M270" s="41">
        <v>11411.117856650068</v>
      </c>
      <c r="N270" s="42">
        <v>0.37391304347826088</v>
      </c>
      <c r="O270" s="53">
        <v>411</v>
      </c>
      <c r="P270" s="54">
        <v>11033</v>
      </c>
      <c r="Q270" s="55">
        <v>3.7251880721471946E-2</v>
      </c>
      <c r="R270" s="62">
        <v>10771</v>
      </c>
      <c r="S270" s="63">
        <v>17040</v>
      </c>
      <c r="T270" s="64">
        <v>0.63210093896713615</v>
      </c>
      <c r="U270" s="71">
        <v>4603.8449921188512</v>
      </c>
      <c r="V270" s="75">
        <v>2722.3567540467807</v>
      </c>
      <c r="W270" s="72">
        <v>1</v>
      </c>
      <c r="X270" s="68"/>
    </row>
    <row r="271" spans="1:24" x14ac:dyDescent="0.2">
      <c r="A271" s="31">
        <v>265</v>
      </c>
      <c r="B271" s="48" t="s">
        <v>295</v>
      </c>
      <c r="C271" s="32">
        <v>1</v>
      </c>
      <c r="D271" s="32">
        <v>0</v>
      </c>
      <c r="E271" s="32">
        <v>0</v>
      </c>
      <c r="F271" s="32">
        <v>0</v>
      </c>
      <c r="G271" s="32">
        <v>0</v>
      </c>
      <c r="H271" s="32">
        <v>1</v>
      </c>
      <c r="I271" s="32">
        <v>0</v>
      </c>
      <c r="J271" s="32">
        <v>1</v>
      </c>
      <c r="K271" s="40">
        <v>95.284261440453946</v>
      </c>
      <c r="L271" s="41">
        <v>542</v>
      </c>
      <c r="M271" s="41">
        <v>2218.3027384045231</v>
      </c>
      <c r="N271" s="42">
        <v>0.2608695652173913</v>
      </c>
      <c r="O271" s="53">
        <v>87</v>
      </c>
      <c r="P271" s="54">
        <v>478</v>
      </c>
      <c r="Q271" s="55">
        <v>0.18200836820083682</v>
      </c>
      <c r="R271" s="62">
        <v>392</v>
      </c>
      <c r="S271" s="63">
        <v>1450</v>
      </c>
      <c r="T271" s="64">
        <v>0.27034482758620687</v>
      </c>
      <c r="U271" s="71">
        <v>9853.4354236629024</v>
      </c>
      <c r="V271" s="75">
        <v>2722.3567540467807</v>
      </c>
      <c r="W271" s="72">
        <v>1</v>
      </c>
      <c r="X271" s="68"/>
    </row>
    <row r="272" spans="1:24" x14ac:dyDescent="0.2">
      <c r="A272" s="31">
        <v>266</v>
      </c>
      <c r="B272" s="48" t="s">
        <v>296</v>
      </c>
      <c r="C272" s="32">
        <v>0</v>
      </c>
      <c r="D272" s="32">
        <v>0</v>
      </c>
      <c r="E272" s="32">
        <v>0</v>
      </c>
      <c r="F272" s="32">
        <v>0</v>
      </c>
      <c r="G272" s="32">
        <v>1</v>
      </c>
      <c r="H272" s="32">
        <v>0</v>
      </c>
      <c r="I272" s="32">
        <v>0</v>
      </c>
      <c r="J272" s="32">
        <v>0</v>
      </c>
      <c r="K272" s="40">
        <v>1073.8867800855292</v>
      </c>
      <c r="L272" s="41">
        <v>8383</v>
      </c>
      <c r="M272" s="41">
        <v>98323.703653987672</v>
      </c>
      <c r="N272" s="42">
        <v>0.75942028985507248</v>
      </c>
      <c r="O272" s="53">
        <v>602</v>
      </c>
      <c r="P272" s="54">
        <v>8176</v>
      </c>
      <c r="Q272" s="55">
        <v>7.3630136986301373E-2</v>
      </c>
      <c r="R272" s="62">
        <v>7945</v>
      </c>
      <c r="S272" s="63">
        <v>18356</v>
      </c>
      <c r="T272" s="64">
        <v>0.43282850294181741</v>
      </c>
      <c r="U272" s="71">
        <v>2235.6867768877328</v>
      </c>
      <c r="V272" s="75">
        <v>2722.3567540467807</v>
      </c>
      <c r="W272" s="72">
        <v>0</v>
      </c>
      <c r="X272" s="68"/>
    </row>
    <row r="273" spans="1:24" x14ac:dyDescent="0.2">
      <c r="A273" s="31">
        <v>267</v>
      </c>
      <c r="B273" s="48" t="s">
        <v>297</v>
      </c>
      <c r="C273" s="32">
        <v>1</v>
      </c>
      <c r="D273" s="32">
        <v>0</v>
      </c>
      <c r="E273" s="32">
        <v>0</v>
      </c>
      <c r="F273" s="32">
        <v>0</v>
      </c>
      <c r="G273" s="32">
        <v>0</v>
      </c>
      <c r="H273" s="32">
        <v>1</v>
      </c>
      <c r="I273" s="32">
        <v>0</v>
      </c>
      <c r="J273" s="32">
        <v>1</v>
      </c>
      <c r="K273" s="40">
        <v>-90.452592743721638</v>
      </c>
      <c r="L273" s="41">
        <v>8585</v>
      </c>
      <c r="M273" s="41">
        <v>-8380.9098622952934</v>
      </c>
      <c r="N273" s="42">
        <v>0.15942028985507248</v>
      </c>
      <c r="O273" s="53">
        <v>1504</v>
      </c>
      <c r="P273" s="54">
        <v>6367</v>
      </c>
      <c r="Q273" s="55">
        <v>0.23621799905764096</v>
      </c>
      <c r="R273" s="62">
        <v>5016</v>
      </c>
      <c r="S273" s="63">
        <v>24375</v>
      </c>
      <c r="T273" s="64">
        <v>0.20578461538461537</v>
      </c>
      <c r="U273" s="71">
        <v>4045.2712515346971</v>
      </c>
      <c r="V273" s="75">
        <v>2722.3567540467807</v>
      </c>
      <c r="W273" s="72">
        <v>1</v>
      </c>
      <c r="X273" s="68"/>
    </row>
    <row r="274" spans="1:24" x14ac:dyDescent="0.2">
      <c r="A274" s="31">
        <v>268</v>
      </c>
      <c r="B274" s="48" t="s">
        <v>298</v>
      </c>
      <c r="C274" s="32">
        <v>1</v>
      </c>
      <c r="D274" s="32">
        <v>0</v>
      </c>
      <c r="E274" s="32">
        <v>0</v>
      </c>
      <c r="F274" s="32">
        <v>0</v>
      </c>
      <c r="G274" s="32">
        <v>0</v>
      </c>
      <c r="H274" s="32">
        <v>1</v>
      </c>
      <c r="I274" s="32">
        <v>0</v>
      </c>
      <c r="J274" s="32">
        <v>1</v>
      </c>
      <c r="K274" s="40">
        <v>205.28774169519198</v>
      </c>
      <c r="L274" s="41">
        <v>19301</v>
      </c>
      <c r="M274" s="41">
        <v>28520.223369390173</v>
      </c>
      <c r="N274" s="42">
        <v>0.50724637681159424</v>
      </c>
      <c r="O274" s="53">
        <v>2925</v>
      </c>
      <c r="P274" s="54">
        <v>17073</v>
      </c>
      <c r="Q274" s="55">
        <v>0.17132314180284661</v>
      </c>
      <c r="R274" s="62">
        <v>14851</v>
      </c>
      <c r="S274" s="63">
        <v>57444</v>
      </c>
      <c r="T274" s="64">
        <v>0.25853004665413271</v>
      </c>
      <c r="U274" s="71">
        <v>3309.9333402280395</v>
      </c>
      <c r="V274" s="75">
        <v>2722.3567540467807</v>
      </c>
      <c r="W274" s="72">
        <v>1</v>
      </c>
      <c r="X274" s="68"/>
    </row>
    <row r="275" spans="1:24" x14ac:dyDescent="0.2">
      <c r="A275" s="31">
        <v>269</v>
      </c>
      <c r="B275" s="48" t="s">
        <v>299</v>
      </c>
      <c r="C275" s="32">
        <v>1</v>
      </c>
      <c r="D275" s="32">
        <v>0</v>
      </c>
      <c r="E275" s="32">
        <v>0</v>
      </c>
      <c r="F275" s="32">
        <v>0</v>
      </c>
      <c r="G275" s="32">
        <v>0</v>
      </c>
      <c r="H275" s="32">
        <v>1</v>
      </c>
      <c r="I275" s="32">
        <v>1</v>
      </c>
      <c r="J275" s="32">
        <v>1</v>
      </c>
      <c r="K275" s="40">
        <v>33.35271854230075</v>
      </c>
      <c r="L275" s="41">
        <v>8166</v>
      </c>
      <c r="M275" s="41">
        <v>3013.9491883185988</v>
      </c>
      <c r="N275" s="42">
        <v>0.27536231884057971</v>
      </c>
      <c r="O275" s="53">
        <v>1438</v>
      </c>
      <c r="P275" s="54">
        <v>7020</v>
      </c>
      <c r="Q275" s="55">
        <v>0.20484330484330485</v>
      </c>
      <c r="R275" s="62">
        <v>6069</v>
      </c>
      <c r="S275" s="63">
        <v>11819</v>
      </c>
      <c r="T275" s="64">
        <v>0.51349521956172262</v>
      </c>
      <c r="U275" s="71">
        <v>2986.96282079293</v>
      </c>
      <c r="V275" s="75">
        <v>2722.3567540467807</v>
      </c>
      <c r="W275" s="72">
        <v>1</v>
      </c>
      <c r="X275" s="68"/>
    </row>
    <row r="276" spans="1:24" x14ac:dyDescent="0.2">
      <c r="A276" s="31">
        <v>270</v>
      </c>
      <c r="B276" s="48" t="s">
        <v>300</v>
      </c>
      <c r="C276" s="32">
        <v>1</v>
      </c>
      <c r="D276" s="32">
        <v>0</v>
      </c>
      <c r="E276" s="32">
        <v>0</v>
      </c>
      <c r="F276" s="32">
        <v>0</v>
      </c>
      <c r="G276" s="32">
        <v>0</v>
      </c>
      <c r="H276" s="32">
        <v>0</v>
      </c>
      <c r="I276" s="32">
        <v>0</v>
      </c>
      <c r="J276" s="32">
        <v>1</v>
      </c>
      <c r="K276" s="40">
        <v>-122.51470489286024</v>
      </c>
      <c r="L276" s="41">
        <v>32095</v>
      </c>
      <c r="M276" s="41">
        <v>-21948.604267844272</v>
      </c>
      <c r="N276" s="42">
        <v>7.8260869565217397E-2</v>
      </c>
      <c r="O276" s="53">
        <v>2925</v>
      </c>
      <c r="P276" s="54">
        <v>31231</v>
      </c>
      <c r="Q276" s="55">
        <v>9.365694342160033E-2</v>
      </c>
      <c r="R276" s="62">
        <v>29963</v>
      </c>
      <c r="S276" s="63">
        <v>81792</v>
      </c>
      <c r="T276" s="64">
        <v>0.36633167057902971</v>
      </c>
      <c r="U276" s="71">
        <v>3633.4645233379542</v>
      </c>
      <c r="V276" s="75">
        <v>2722.3567540467807</v>
      </c>
      <c r="W276" s="72">
        <v>1</v>
      </c>
      <c r="X276" s="68"/>
    </row>
    <row r="277" spans="1:24" x14ac:dyDescent="0.2">
      <c r="A277" s="31">
        <v>271</v>
      </c>
      <c r="B277" s="48" t="s">
        <v>301</v>
      </c>
      <c r="C277" s="32">
        <v>0</v>
      </c>
      <c r="D277" s="32">
        <v>0</v>
      </c>
      <c r="E277" s="32">
        <v>0</v>
      </c>
      <c r="F277" s="32">
        <v>0</v>
      </c>
      <c r="G277" s="32">
        <v>0</v>
      </c>
      <c r="H277" s="32">
        <v>0</v>
      </c>
      <c r="I277" s="32">
        <v>0</v>
      </c>
      <c r="J277" s="32">
        <v>0</v>
      </c>
      <c r="K277" s="40">
        <v>35.924253829579555</v>
      </c>
      <c r="L277" s="41">
        <v>61103</v>
      </c>
      <c r="M277" s="41">
        <v>8880.1238540516188</v>
      </c>
      <c r="N277" s="42">
        <v>0.32753623188405795</v>
      </c>
      <c r="O277" s="53">
        <v>914</v>
      </c>
      <c r="P277" s="54">
        <v>59834</v>
      </c>
      <c r="Q277" s="55">
        <v>1.5275595815088411E-2</v>
      </c>
      <c r="R277" s="62">
        <v>59131</v>
      </c>
      <c r="S277" s="63">
        <v>230875</v>
      </c>
      <c r="T277" s="64">
        <v>0.25611694639956689</v>
      </c>
      <c r="U277" s="71">
        <v>2319.2886239419263</v>
      </c>
      <c r="V277" s="75">
        <v>2722.3567540467807</v>
      </c>
      <c r="W277" s="72">
        <v>0</v>
      </c>
      <c r="X277" s="68"/>
    </row>
    <row r="278" spans="1:24" x14ac:dyDescent="0.2">
      <c r="A278" s="31">
        <v>272</v>
      </c>
      <c r="B278" s="48" t="s">
        <v>302</v>
      </c>
      <c r="C278" s="32">
        <v>0</v>
      </c>
      <c r="D278" s="32">
        <v>0</v>
      </c>
      <c r="E278" s="32">
        <v>0</v>
      </c>
      <c r="F278" s="32">
        <v>0</v>
      </c>
      <c r="G278" s="32">
        <v>0</v>
      </c>
      <c r="H278" s="32">
        <v>0</v>
      </c>
      <c r="I278" s="32">
        <v>0</v>
      </c>
      <c r="J278" s="32">
        <v>0</v>
      </c>
      <c r="K278" s="40">
        <v>66.499519485217704</v>
      </c>
      <c r="L278" s="41">
        <v>210952</v>
      </c>
      <c r="M278" s="41">
        <v>30542.904256635098</v>
      </c>
      <c r="N278" s="42">
        <v>0.52753623188405796</v>
      </c>
      <c r="O278" s="53">
        <v>5460</v>
      </c>
      <c r="P278" s="54">
        <v>209445</v>
      </c>
      <c r="Q278" s="55">
        <v>2.606889636897515E-2</v>
      </c>
      <c r="R278" s="62">
        <v>206277</v>
      </c>
      <c r="S278" s="63">
        <v>585942</v>
      </c>
      <c r="T278" s="64">
        <v>0.35204337630686994</v>
      </c>
      <c r="U278" s="71">
        <v>1879.0073123284299</v>
      </c>
      <c r="V278" s="75">
        <v>2722.3567540467807</v>
      </c>
      <c r="W278" s="72">
        <v>0</v>
      </c>
      <c r="X278" s="68"/>
    </row>
    <row r="279" spans="1:24" x14ac:dyDescent="0.2">
      <c r="A279" s="31">
        <v>273</v>
      </c>
      <c r="B279" s="48" t="s">
        <v>303</v>
      </c>
      <c r="C279" s="32">
        <v>0</v>
      </c>
      <c r="D279" s="32">
        <v>0</v>
      </c>
      <c r="E279" s="32">
        <v>0</v>
      </c>
      <c r="F279" s="32">
        <v>0</v>
      </c>
      <c r="G279" s="32">
        <v>0</v>
      </c>
      <c r="H279" s="32">
        <v>0</v>
      </c>
      <c r="I279" s="32">
        <v>0</v>
      </c>
      <c r="J279" s="32">
        <v>0</v>
      </c>
      <c r="K279" s="40">
        <v>3.9893277934875675</v>
      </c>
      <c r="L279" s="41">
        <v>169377</v>
      </c>
      <c r="M279" s="41">
        <v>1641.8252893599124</v>
      </c>
      <c r="N279" s="42">
        <v>0.25507246376811593</v>
      </c>
      <c r="O279" s="53">
        <v>4081</v>
      </c>
      <c r="P279" s="54">
        <v>167605</v>
      </c>
      <c r="Q279" s="55">
        <v>2.4348915605143046E-2</v>
      </c>
      <c r="R279" s="62">
        <v>165555</v>
      </c>
      <c r="S279" s="63">
        <v>405637</v>
      </c>
      <c r="T279" s="64">
        <v>0.40813584559593924</v>
      </c>
      <c r="U279" s="71">
        <v>1373.7852701678407</v>
      </c>
      <c r="V279" s="75">
        <v>2722.3567540467807</v>
      </c>
      <c r="W279" s="72">
        <v>0</v>
      </c>
      <c r="X279" s="68"/>
    </row>
    <row r="280" spans="1:24" ht="25.5" x14ac:dyDescent="0.2">
      <c r="A280" s="31">
        <v>274</v>
      </c>
      <c r="B280" s="48" t="s">
        <v>304</v>
      </c>
      <c r="C280" s="32">
        <v>0</v>
      </c>
      <c r="D280" s="32">
        <v>0</v>
      </c>
      <c r="E280" s="32">
        <v>0</v>
      </c>
      <c r="F280" s="32">
        <v>0</v>
      </c>
      <c r="G280" s="32">
        <v>0</v>
      </c>
      <c r="H280" s="32">
        <v>0</v>
      </c>
      <c r="I280" s="32">
        <v>0</v>
      </c>
      <c r="J280" s="32">
        <v>0</v>
      </c>
      <c r="K280" s="40">
        <v>30.646573377580474</v>
      </c>
      <c r="L280" s="41">
        <v>2942</v>
      </c>
      <c r="M280" s="41">
        <v>1662.2764681889118</v>
      </c>
      <c r="N280" s="42">
        <v>0.25797101449275361</v>
      </c>
      <c r="O280" s="53">
        <v>216</v>
      </c>
      <c r="P280" s="54">
        <v>2564</v>
      </c>
      <c r="Q280" s="55">
        <v>8.4243369734789394E-2</v>
      </c>
      <c r="R280" s="62">
        <v>2375</v>
      </c>
      <c r="S280" s="63">
        <v>7440</v>
      </c>
      <c r="T280" s="64">
        <v>0.31922043010752688</v>
      </c>
      <c r="U280" s="71">
        <v>2588.4818206899959</v>
      </c>
      <c r="V280" s="75">
        <v>2722.3567540467807</v>
      </c>
      <c r="W280" s="72">
        <v>0</v>
      </c>
      <c r="X280" s="68"/>
    </row>
    <row r="281" spans="1:24" x14ac:dyDescent="0.2">
      <c r="A281" s="31">
        <v>275</v>
      </c>
      <c r="B281" s="48" t="s">
        <v>305</v>
      </c>
      <c r="C281" s="32">
        <v>1</v>
      </c>
      <c r="D281" s="32">
        <v>0</v>
      </c>
      <c r="E281" s="32">
        <v>0</v>
      </c>
      <c r="F281" s="32">
        <v>0</v>
      </c>
      <c r="G281" s="32">
        <v>0</v>
      </c>
      <c r="H281" s="32">
        <v>0</v>
      </c>
      <c r="I281" s="32">
        <v>1</v>
      </c>
      <c r="J281" s="32">
        <v>1</v>
      </c>
      <c r="K281" s="40">
        <v>-110.37349148635884</v>
      </c>
      <c r="L281" s="41">
        <v>132256</v>
      </c>
      <c r="M281" s="41">
        <v>-40139.547543200475</v>
      </c>
      <c r="N281" s="42">
        <v>2.318840579710145E-2</v>
      </c>
      <c r="O281" s="53">
        <v>3623</v>
      </c>
      <c r="P281" s="54">
        <v>128411</v>
      </c>
      <c r="Q281" s="55">
        <v>2.8214093808162852E-2</v>
      </c>
      <c r="R281" s="62">
        <v>127638</v>
      </c>
      <c r="S281" s="63">
        <v>182927</v>
      </c>
      <c r="T281" s="64">
        <v>0.69775374876316787</v>
      </c>
      <c r="U281" s="71">
        <v>4518.4579033106984</v>
      </c>
      <c r="V281" s="75">
        <v>2722.3567540467807</v>
      </c>
      <c r="W281" s="72">
        <v>1</v>
      </c>
      <c r="X281" s="68"/>
    </row>
    <row r="282" spans="1:24" x14ac:dyDescent="0.2">
      <c r="A282" s="31">
        <v>276</v>
      </c>
      <c r="B282" s="48" t="s">
        <v>306</v>
      </c>
      <c r="C282" s="32">
        <v>1</v>
      </c>
      <c r="D282" s="32">
        <v>0</v>
      </c>
      <c r="E282" s="32">
        <v>0</v>
      </c>
      <c r="F282" s="32">
        <v>0</v>
      </c>
      <c r="G282" s="32">
        <v>0</v>
      </c>
      <c r="H282" s="32">
        <v>0</v>
      </c>
      <c r="I282" s="32">
        <v>1</v>
      </c>
      <c r="J282" s="32">
        <v>1</v>
      </c>
      <c r="K282" s="40">
        <v>-231.9162334555844</v>
      </c>
      <c r="L282" s="41">
        <v>17934</v>
      </c>
      <c r="M282" s="41">
        <v>-31057.731548321386</v>
      </c>
      <c r="N282" s="42">
        <v>4.6376811594202899E-2</v>
      </c>
      <c r="O282" s="53">
        <v>372</v>
      </c>
      <c r="P282" s="54">
        <v>17443</v>
      </c>
      <c r="Q282" s="55">
        <v>2.1326606661698104E-2</v>
      </c>
      <c r="R282" s="62">
        <v>17154</v>
      </c>
      <c r="S282" s="63">
        <v>32730</v>
      </c>
      <c r="T282" s="64">
        <v>0.52410632447296057</v>
      </c>
      <c r="U282" s="71">
        <v>3948.7769487413038</v>
      </c>
      <c r="V282" s="75">
        <v>2722.3567540467807</v>
      </c>
      <c r="W282" s="72">
        <v>1</v>
      </c>
      <c r="X282" s="68"/>
    </row>
    <row r="283" spans="1:24" ht="25.5" x14ac:dyDescent="0.2">
      <c r="A283" s="31">
        <v>277</v>
      </c>
      <c r="B283" s="48" t="s">
        <v>307</v>
      </c>
      <c r="C283" s="32">
        <v>1</v>
      </c>
      <c r="D283" s="32">
        <v>0</v>
      </c>
      <c r="E283" s="32">
        <v>0</v>
      </c>
      <c r="F283" s="32">
        <v>0</v>
      </c>
      <c r="G283" s="32">
        <v>0</v>
      </c>
      <c r="H283" s="32">
        <v>1</v>
      </c>
      <c r="I283" s="32">
        <v>0</v>
      </c>
      <c r="J283" s="32">
        <v>1</v>
      </c>
      <c r="K283" s="40">
        <v>-14.529958259758454</v>
      </c>
      <c r="L283" s="41">
        <v>36100</v>
      </c>
      <c r="M283" s="41">
        <v>-2760.692069354106</v>
      </c>
      <c r="N283" s="42">
        <v>0.22028985507246376</v>
      </c>
      <c r="O283" s="53">
        <v>5091</v>
      </c>
      <c r="P283" s="54">
        <v>34564</v>
      </c>
      <c r="Q283" s="55">
        <v>0.14729198009489641</v>
      </c>
      <c r="R283" s="62">
        <v>31318</v>
      </c>
      <c r="S283" s="63">
        <v>86930</v>
      </c>
      <c r="T283" s="64">
        <v>0.36026688139882662</v>
      </c>
      <c r="U283" s="71">
        <v>3840.3998494337116</v>
      </c>
      <c r="V283" s="75">
        <v>2722.3567540467807</v>
      </c>
      <c r="W283" s="72">
        <v>1</v>
      </c>
      <c r="X283" s="68"/>
    </row>
    <row r="284" spans="1:24" x14ac:dyDescent="0.2">
      <c r="A284" s="31">
        <v>278</v>
      </c>
      <c r="B284" s="48" t="s">
        <v>308</v>
      </c>
      <c r="C284" s="32">
        <v>0</v>
      </c>
      <c r="D284" s="32">
        <v>0</v>
      </c>
      <c r="E284" s="32">
        <v>0</v>
      </c>
      <c r="F284" s="32">
        <v>0</v>
      </c>
      <c r="G284" s="32">
        <v>0</v>
      </c>
      <c r="H284" s="32">
        <v>0</v>
      </c>
      <c r="I284" s="32">
        <v>0</v>
      </c>
      <c r="J284" s="32">
        <v>0</v>
      </c>
      <c r="K284" s="40">
        <v>-106.42116481023025</v>
      </c>
      <c r="L284" s="41">
        <v>2390</v>
      </c>
      <c r="M284" s="41">
        <v>-5202.6781299406939</v>
      </c>
      <c r="N284" s="42">
        <v>0.19130434782608696</v>
      </c>
      <c r="O284" s="53">
        <v>41</v>
      </c>
      <c r="P284" s="54">
        <v>2378</v>
      </c>
      <c r="Q284" s="55">
        <v>1.7241379310344827E-2</v>
      </c>
      <c r="R284" s="62">
        <v>2359</v>
      </c>
      <c r="S284" s="63">
        <v>6073</v>
      </c>
      <c r="T284" s="64">
        <v>0.38844063889346286</v>
      </c>
      <c r="U284" s="71">
        <v>1502.9807270625174</v>
      </c>
      <c r="V284" s="75">
        <v>2722.3567540467807</v>
      </c>
      <c r="W284" s="72">
        <v>0</v>
      </c>
      <c r="X284" s="68"/>
    </row>
    <row r="285" spans="1:24" x14ac:dyDescent="0.2">
      <c r="A285" s="31">
        <v>279</v>
      </c>
      <c r="B285" s="48" t="s">
        <v>309</v>
      </c>
      <c r="C285" s="32">
        <v>1</v>
      </c>
      <c r="D285" s="32">
        <v>0</v>
      </c>
      <c r="E285" s="32">
        <v>0</v>
      </c>
      <c r="F285" s="32">
        <v>0</v>
      </c>
      <c r="G285" s="32">
        <v>0</v>
      </c>
      <c r="H285" s="32">
        <v>1</v>
      </c>
      <c r="I285" s="32">
        <v>0</v>
      </c>
      <c r="J285" s="32">
        <v>1</v>
      </c>
      <c r="K285" s="40">
        <v>609.04237408696815</v>
      </c>
      <c r="L285" s="41">
        <v>5383</v>
      </c>
      <c r="M285" s="41">
        <v>44684.787770699768</v>
      </c>
      <c r="N285" s="42">
        <v>0.59420289855072461</v>
      </c>
      <c r="O285" s="53">
        <v>898</v>
      </c>
      <c r="P285" s="54">
        <v>5098</v>
      </c>
      <c r="Q285" s="55">
        <v>0.17614750882699098</v>
      </c>
      <c r="R285" s="62">
        <v>4713</v>
      </c>
      <c r="S285" s="63">
        <v>10656</v>
      </c>
      <c r="T285" s="64">
        <v>0.44228603603603606</v>
      </c>
      <c r="U285" s="71">
        <v>4205.1833734360689</v>
      </c>
      <c r="V285" s="75">
        <v>2722.3567540467807</v>
      </c>
      <c r="W285" s="72">
        <v>1</v>
      </c>
      <c r="X285" s="68"/>
    </row>
    <row r="286" spans="1:24" x14ac:dyDescent="0.2">
      <c r="A286" s="31">
        <v>280</v>
      </c>
      <c r="B286" s="48" t="s">
        <v>310</v>
      </c>
      <c r="C286" s="32">
        <v>0</v>
      </c>
      <c r="D286" s="32">
        <v>0</v>
      </c>
      <c r="E286" s="32">
        <v>0</v>
      </c>
      <c r="F286" s="32">
        <v>0</v>
      </c>
      <c r="G286" s="32">
        <v>0</v>
      </c>
      <c r="H286" s="32">
        <v>1</v>
      </c>
      <c r="I286" s="32">
        <v>0</v>
      </c>
      <c r="J286" s="32">
        <v>0</v>
      </c>
      <c r="K286" s="40">
        <v>742.07197458466112</v>
      </c>
      <c r="L286" s="41">
        <v>7333</v>
      </c>
      <c r="M286" s="41">
        <v>63545.803085627536</v>
      </c>
      <c r="N286" s="42">
        <v>0.66666666666666663</v>
      </c>
      <c r="O286" s="53">
        <v>5720</v>
      </c>
      <c r="P286" s="54">
        <v>7232</v>
      </c>
      <c r="Q286" s="55">
        <v>0.79092920353982299</v>
      </c>
      <c r="R286" s="62">
        <v>1994</v>
      </c>
      <c r="S286" s="63">
        <v>14245</v>
      </c>
      <c r="T286" s="64">
        <v>0.13997893997893998</v>
      </c>
      <c r="U286" s="71">
        <v>2294.4002565883043</v>
      </c>
      <c r="V286" s="75">
        <v>2722.3567540467807</v>
      </c>
      <c r="W286" s="72">
        <v>0</v>
      </c>
      <c r="X286" s="68"/>
    </row>
    <row r="287" spans="1:24" x14ac:dyDescent="0.2">
      <c r="A287" s="31">
        <v>281</v>
      </c>
      <c r="B287" s="48" t="s">
        <v>311</v>
      </c>
      <c r="C287" s="32">
        <v>3</v>
      </c>
      <c r="D287" s="32">
        <v>1</v>
      </c>
      <c r="E287" s="32">
        <v>1</v>
      </c>
      <c r="F287" s="32">
        <v>0</v>
      </c>
      <c r="G287" s="32">
        <v>1</v>
      </c>
      <c r="H287" s="32">
        <v>1</v>
      </c>
      <c r="I287" s="32">
        <v>0</v>
      </c>
      <c r="J287" s="32">
        <v>1</v>
      </c>
      <c r="K287" s="40">
        <v>1319.8018108850465</v>
      </c>
      <c r="L287" s="41">
        <v>29390</v>
      </c>
      <c r="M287" s="41">
        <v>226260.38040331769</v>
      </c>
      <c r="N287" s="42">
        <v>0.90144927536231889</v>
      </c>
      <c r="O287" s="53">
        <v>4888</v>
      </c>
      <c r="P287" s="54">
        <v>26792</v>
      </c>
      <c r="Q287" s="55">
        <v>0.18244252015527024</v>
      </c>
      <c r="R287" s="62">
        <v>24806</v>
      </c>
      <c r="S287" s="63">
        <v>51864</v>
      </c>
      <c r="T287" s="64">
        <v>0.47828937220422646</v>
      </c>
      <c r="U287" s="71">
        <v>4395.0645200530416</v>
      </c>
      <c r="V287" s="75">
        <v>2722.3567540467807</v>
      </c>
      <c r="W287" s="72">
        <v>1</v>
      </c>
      <c r="X287" s="68"/>
    </row>
    <row r="288" spans="1:24" ht="25.5" x14ac:dyDescent="0.2">
      <c r="A288" s="31">
        <v>282</v>
      </c>
      <c r="B288" s="48" t="s">
        <v>312</v>
      </c>
      <c r="C288" s="32">
        <v>1</v>
      </c>
      <c r="D288" s="32">
        <v>0</v>
      </c>
      <c r="E288" s="32">
        <v>0</v>
      </c>
      <c r="F288" s="32">
        <v>0</v>
      </c>
      <c r="G288" s="32">
        <v>0</v>
      </c>
      <c r="H288" s="32">
        <v>1</v>
      </c>
      <c r="I288" s="32">
        <v>0</v>
      </c>
      <c r="J288" s="32">
        <v>1</v>
      </c>
      <c r="K288" s="40">
        <v>-105.18996240642043</v>
      </c>
      <c r="L288" s="41">
        <v>3573</v>
      </c>
      <c r="M288" s="41">
        <v>-6287.6854586303998</v>
      </c>
      <c r="N288" s="42">
        <v>0.17971014492753623</v>
      </c>
      <c r="O288" s="53">
        <v>1151</v>
      </c>
      <c r="P288" s="54">
        <v>2778</v>
      </c>
      <c r="Q288" s="55">
        <v>0.41432685385169188</v>
      </c>
      <c r="R288" s="62">
        <v>1885</v>
      </c>
      <c r="S288" s="63">
        <v>7430</v>
      </c>
      <c r="T288" s="64">
        <v>0.25370121130551815</v>
      </c>
      <c r="U288" s="71">
        <v>5593.230841353743</v>
      </c>
      <c r="V288" s="75">
        <v>2722.3567540467807</v>
      </c>
      <c r="W288" s="72">
        <v>1</v>
      </c>
      <c r="X288" s="68"/>
    </row>
    <row r="289" spans="1:24" ht="25.5" x14ac:dyDescent="0.2">
      <c r="A289" s="31">
        <v>283</v>
      </c>
      <c r="B289" s="48" t="s">
        <v>313</v>
      </c>
      <c r="C289" s="32">
        <v>1</v>
      </c>
      <c r="D289" s="32">
        <v>0</v>
      </c>
      <c r="E289" s="32">
        <v>0</v>
      </c>
      <c r="F289" s="32">
        <v>0</v>
      </c>
      <c r="G289" s="32">
        <v>0</v>
      </c>
      <c r="H289" s="32">
        <v>1</v>
      </c>
      <c r="I289" s="32">
        <v>0</v>
      </c>
      <c r="J289" s="32">
        <v>1</v>
      </c>
      <c r="K289" s="40">
        <v>35.246802766208965</v>
      </c>
      <c r="L289" s="41">
        <v>25802</v>
      </c>
      <c r="M289" s="41">
        <v>5661.6942684503383</v>
      </c>
      <c r="N289" s="42">
        <v>0.29565217391304349</v>
      </c>
      <c r="O289" s="53">
        <v>11621</v>
      </c>
      <c r="P289" s="54">
        <v>18629</v>
      </c>
      <c r="Q289" s="55">
        <v>0.62381233560577598</v>
      </c>
      <c r="R289" s="62">
        <v>9882</v>
      </c>
      <c r="S289" s="63">
        <v>31371</v>
      </c>
      <c r="T289" s="64">
        <v>0.31500430333747731</v>
      </c>
      <c r="U289" s="71">
        <v>5122.1534167312266</v>
      </c>
      <c r="V289" s="75">
        <v>2722.3567540467807</v>
      </c>
      <c r="W289" s="72">
        <v>1</v>
      </c>
      <c r="X289" s="68"/>
    </row>
    <row r="290" spans="1:24" x14ac:dyDescent="0.2">
      <c r="A290" s="31">
        <v>284</v>
      </c>
      <c r="B290" s="48" t="s">
        <v>314</v>
      </c>
      <c r="C290" s="32">
        <v>1</v>
      </c>
      <c r="D290" s="32">
        <v>0</v>
      </c>
      <c r="E290" s="32">
        <v>0</v>
      </c>
      <c r="F290" s="32">
        <v>0</v>
      </c>
      <c r="G290" s="32">
        <v>0</v>
      </c>
      <c r="H290" s="32">
        <v>1</v>
      </c>
      <c r="I290" s="32">
        <v>0</v>
      </c>
      <c r="J290" s="32">
        <v>1</v>
      </c>
      <c r="K290" s="40">
        <v>-1279.1875293014152</v>
      </c>
      <c r="L290" s="41">
        <v>36030</v>
      </c>
      <c r="M290" s="41">
        <v>-242809.87641853231</v>
      </c>
      <c r="N290" s="42">
        <v>2.8985507246376812E-3</v>
      </c>
      <c r="O290" s="53">
        <v>3507</v>
      </c>
      <c r="P290" s="54">
        <v>5351</v>
      </c>
      <c r="Q290" s="55">
        <v>0.65539151560455988</v>
      </c>
      <c r="R290" s="62">
        <v>2060</v>
      </c>
      <c r="S290" s="63">
        <v>21139</v>
      </c>
      <c r="T290" s="64">
        <v>9.7450210511377075E-2</v>
      </c>
      <c r="U290" s="71">
        <v>5060.7828897560939</v>
      </c>
      <c r="V290" s="75">
        <v>2722.3567540467807</v>
      </c>
      <c r="W290" s="72">
        <v>1</v>
      </c>
      <c r="X290" s="68"/>
    </row>
    <row r="291" spans="1:24" x14ac:dyDescent="0.2">
      <c r="A291" s="31">
        <v>285</v>
      </c>
      <c r="B291" s="48" t="s">
        <v>315</v>
      </c>
      <c r="C291" s="32">
        <v>1</v>
      </c>
      <c r="D291" s="32">
        <v>0</v>
      </c>
      <c r="E291" s="32">
        <v>0</v>
      </c>
      <c r="F291" s="32">
        <v>0</v>
      </c>
      <c r="G291" s="32">
        <v>0</v>
      </c>
      <c r="H291" s="32">
        <v>1</v>
      </c>
      <c r="I291" s="32">
        <v>0</v>
      </c>
      <c r="J291" s="32">
        <v>1</v>
      </c>
      <c r="K291" s="40">
        <v>46.662159974261463</v>
      </c>
      <c r="L291" s="41">
        <v>35680</v>
      </c>
      <c r="M291" s="41">
        <v>8814.0855424247002</v>
      </c>
      <c r="N291" s="42">
        <v>0.32463768115942027</v>
      </c>
      <c r="O291" s="53">
        <v>24355</v>
      </c>
      <c r="P291" s="54">
        <v>30140</v>
      </c>
      <c r="Q291" s="55">
        <v>0.80806237558062377</v>
      </c>
      <c r="R291" s="62">
        <v>11731</v>
      </c>
      <c r="S291" s="63">
        <v>35686</v>
      </c>
      <c r="T291" s="64">
        <v>0.32872835285546154</v>
      </c>
      <c r="U291" s="71">
        <v>4937.288837569803</v>
      </c>
      <c r="V291" s="75">
        <v>2722.3567540467807</v>
      </c>
      <c r="W291" s="72">
        <v>1</v>
      </c>
      <c r="X291" s="68"/>
    </row>
    <row r="292" spans="1:24" x14ac:dyDescent="0.2">
      <c r="A292" s="31">
        <v>286</v>
      </c>
      <c r="B292" s="48" t="s">
        <v>316</v>
      </c>
      <c r="C292" s="32">
        <v>3</v>
      </c>
      <c r="D292" s="32">
        <v>1</v>
      </c>
      <c r="E292" s="32">
        <v>0</v>
      </c>
      <c r="F292" s="32">
        <v>1</v>
      </c>
      <c r="G292" s="32">
        <v>1</v>
      </c>
      <c r="H292" s="32">
        <v>0</v>
      </c>
      <c r="I292" s="32">
        <v>1</v>
      </c>
      <c r="J292" s="32">
        <v>1</v>
      </c>
      <c r="K292" s="40">
        <v>1729.5100474883236</v>
      </c>
      <c r="L292" s="41">
        <v>34001</v>
      </c>
      <c r="M292" s="41">
        <v>318910.58520116343</v>
      </c>
      <c r="N292" s="42">
        <v>0.94492753623188408</v>
      </c>
      <c r="O292" s="53">
        <v>1185</v>
      </c>
      <c r="P292" s="54">
        <v>23110</v>
      </c>
      <c r="Q292" s="55">
        <v>5.1276503678061448E-2</v>
      </c>
      <c r="R292" s="62">
        <v>22600</v>
      </c>
      <c r="S292" s="63">
        <v>44176</v>
      </c>
      <c r="T292" s="64">
        <v>0.51159000362187612</v>
      </c>
      <c r="U292" s="71">
        <v>14804.385034842762</v>
      </c>
      <c r="V292" s="75">
        <v>2722.3567540467807</v>
      </c>
      <c r="W292" s="72">
        <v>1</v>
      </c>
      <c r="X292" s="68"/>
    </row>
    <row r="293" spans="1:24" x14ac:dyDescent="0.2">
      <c r="A293" s="31">
        <v>287</v>
      </c>
      <c r="B293" s="48" t="s">
        <v>317</v>
      </c>
      <c r="C293" s="32">
        <v>1</v>
      </c>
      <c r="D293" s="32">
        <v>0</v>
      </c>
      <c r="E293" s="32">
        <v>0</v>
      </c>
      <c r="F293" s="32">
        <v>0</v>
      </c>
      <c r="G293" s="32">
        <v>0</v>
      </c>
      <c r="H293" s="32">
        <v>1</v>
      </c>
      <c r="I293" s="32">
        <v>0</v>
      </c>
      <c r="J293" s="32">
        <v>1</v>
      </c>
      <c r="K293" s="40">
        <v>930.48784602565615</v>
      </c>
      <c r="L293" s="41">
        <v>347</v>
      </c>
      <c r="M293" s="41">
        <v>17333.068054032108</v>
      </c>
      <c r="N293" s="42">
        <v>0.40289855072463771</v>
      </c>
      <c r="O293" s="53">
        <v>102</v>
      </c>
      <c r="P293" s="54">
        <v>243</v>
      </c>
      <c r="Q293" s="55">
        <v>0.41975308641975306</v>
      </c>
      <c r="R293" s="62">
        <v>156</v>
      </c>
      <c r="S293" s="63">
        <v>952</v>
      </c>
      <c r="T293" s="64">
        <v>0.1638655462184874</v>
      </c>
      <c r="U293" s="71">
        <v>15980.483051149147</v>
      </c>
      <c r="V293" s="75">
        <v>2722.3567540467807</v>
      </c>
      <c r="W293" s="72">
        <v>1</v>
      </c>
      <c r="X293" s="68"/>
    </row>
    <row r="294" spans="1:24" x14ac:dyDescent="0.2">
      <c r="A294" s="31">
        <v>288</v>
      </c>
      <c r="B294" s="48" t="s">
        <v>318</v>
      </c>
      <c r="C294" s="32">
        <v>3</v>
      </c>
      <c r="D294" s="32">
        <v>1</v>
      </c>
      <c r="E294" s="32">
        <v>1</v>
      </c>
      <c r="F294" s="32">
        <v>0</v>
      </c>
      <c r="G294" s="32">
        <v>1</v>
      </c>
      <c r="H294" s="32">
        <v>1</v>
      </c>
      <c r="I294" s="32">
        <v>0</v>
      </c>
      <c r="J294" s="32">
        <v>1</v>
      </c>
      <c r="K294" s="40">
        <v>627.38346007321127</v>
      </c>
      <c r="L294" s="41">
        <v>30865</v>
      </c>
      <c r="M294" s="41">
        <v>110221.47174833975</v>
      </c>
      <c r="N294" s="42">
        <v>0.78260869565217395</v>
      </c>
      <c r="O294" s="53">
        <v>7121</v>
      </c>
      <c r="P294" s="54">
        <v>26583</v>
      </c>
      <c r="Q294" s="55">
        <v>0.26787796712184481</v>
      </c>
      <c r="R294" s="62">
        <v>20970</v>
      </c>
      <c r="S294" s="63">
        <v>132305</v>
      </c>
      <c r="T294" s="64">
        <v>0.15849741128453196</v>
      </c>
      <c r="U294" s="71">
        <v>6749.418092103926</v>
      </c>
      <c r="V294" s="75">
        <v>2722.3567540467807</v>
      </c>
      <c r="W294" s="72">
        <v>1</v>
      </c>
      <c r="X294" s="68"/>
    </row>
    <row r="295" spans="1:24" x14ac:dyDescent="0.2">
      <c r="A295" s="31">
        <v>289</v>
      </c>
      <c r="B295" s="48" t="s">
        <v>319</v>
      </c>
      <c r="C295" s="32">
        <v>1</v>
      </c>
      <c r="D295" s="32">
        <v>0</v>
      </c>
      <c r="E295" s="32">
        <v>0</v>
      </c>
      <c r="F295" s="32">
        <v>0</v>
      </c>
      <c r="G295" s="32">
        <v>0</v>
      </c>
      <c r="H295" s="32">
        <v>1</v>
      </c>
      <c r="I295" s="32">
        <v>0</v>
      </c>
      <c r="J295" s="32">
        <v>1</v>
      </c>
      <c r="K295" s="40">
        <v>617.52721987976213</v>
      </c>
      <c r="L295" s="41">
        <v>10974</v>
      </c>
      <c r="M295" s="41">
        <v>64690.21335308074</v>
      </c>
      <c r="N295" s="42">
        <v>0.66956521739130437</v>
      </c>
      <c r="O295" s="53">
        <v>2323</v>
      </c>
      <c r="P295" s="54">
        <v>9749</v>
      </c>
      <c r="Q295" s="55">
        <v>0.23828084931787877</v>
      </c>
      <c r="R295" s="62">
        <v>7903</v>
      </c>
      <c r="S295" s="63">
        <v>52494</v>
      </c>
      <c r="T295" s="64">
        <v>0.15055053910923152</v>
      </c>
      <c r="U295" s="71">
        <v>6619.9070379929481</v>
      </c>
      <c r="V295" s="75">
        <v>2722.3567540467807</v>
      </c>
      <c r="W295" s="72">
        <v>1</v>
      </c>
      <c r="X295" s="68"/>
    </row>
    <row r="296" spans="1:24" x14ac:dyDescent="0.2">
      <c r="A296" s="31">
        <v>290</v>
      </c>
      <c r="B296" s="48" t="s">
        <v>320</v>
      </c>
      <c r="C296" s="32">
        <v>0</v>
      </c>
      <c r="D296" s="32">
        <v>0</v>
      </c>
      <c r="E296" s="32">
        <v>0</v>
      </c>
      <c r="F296" s="32">
        <v>0</v>
      </c>
      <c r="G296" s="32">
        <v>0</v>
      </c>
      <c r="H296" s="32">
        <v>0</v>
      </c>
      <c r="I296" s="32">
        <v>0</v>
      </c>
      <c r="J296" s="32">
        <v>0</v>
      </c>
      <c r="K296" s="40">
        <v>6.2800725801302821</v>
      </c>
      <c r="L296" s="41">
        <v>175996</v>
      </c>
      <c r="M296" s="41">
        <v>2634.6083364351325</v>
      </c>
      <c r="N296" s="42">
        <v>0.26376811594202898</v>
      </c>
      <c r="O296" s="53">
        <v>1988</v>
      </c>
      <c r="P296" s="54">
        <v>173096</v>
      </c>
      <c r="Q296" s="55">
        <v>1.1484956324813975E-2</v>
      </c>
      <c r="R296" s="62">
        <v>171717</v>
      </c>
      <c r="S296" s="63">
        <v>452683</v>
      </c>
      <c r="T296" s="64">
        <v>0.37933167359940623</v>
      </c>
      <c r="U296" s="71">
        <v>2464.7569774169665</v>
      </c>
      <c r="V296" s="75">
        <v>2722.3567540467807</v>
      </c>
      <c r="W296" s="72">
        <v>0</v>
      </c>
      <c r="X296" s="68"/>
    </row>
    <row r="297" spans="1:24" x14ac:dyDescent="0.2">
      <c r="A297" s="31">
        <v>291</v>
      </c>
      <c r="B297" s="48" t="s">
        <v>321</v>
      </c>
      <c r="C297" s="32">
        <v>1</v>
      </c>
      <c r="D297" s="32">
        <v>0</v>
      </c>
      <c r="E297" s="32">
        <v>0</v>
      </c>
      <c r="F297" s="32">
        <v>0</v>
      </c>
      <c r="G297" s="32">
        <v>0</v>
      </c>
      <c r="H297" s="32">
        <v>0</v>
      </c>
      <c r="I297" s="32">
        <v>0</v>
      </c>
      <c r="J297" s="32">
        <v>1</v>
      </c>
      <c r="K297" s="40">
        <v>29.218236165288097</v>
      </c>
      <c r="L297" s="41">
        <v>253087</v>
      </c>
      <c r="M297" s="41">
        <v>14699.038046406644</v>
      </c>
      <c r="N297" s="42">
        <v>0.39710144927536234</v>
      </c>
      <c r="O297" s="53">
        <v>1619</v>
      </c>
      <c r="P297" s="54">
        <v>248551</v>
      </c>
      <c r="Q297" s="55">
        <v>6.5137537165410719E-3</v>
      </c>
      <c r="R297" s="62">
        <v>248058</v>
      </c>
      <c r="S297" s="63">
        <v>615340</v>
      </c>
      <c r="T297" s="64">
        <v>0.40312347645204277</v>
      </c>
      <c r="U297" s="71">
        <v>2750.2083073001136</v>
      </c>
      <c r="V297" s="75">
        <v>2722.3567540467807</v>
      </c>
      <c r="W297" s="72">
        <v>1</v>
      </c>
      <c r="X297" s="68"/>
    </row>
    <row r="298" spans="1:24" x14ac:dyDescent="0.2">
      <c r="A298" s="31">
        <v>292</v>
      </c>
      <c r="B298" s="48" t="s">
        <v>322</v>
      </c>
      <c r="C298" s="32">
        <v>1</v>
      </c>
      <c r="D298" s="32">
        <v>0</v>
      </c>
      <c r="E298" s="32">
        <v>0</v>
      </c>
      <c r="F298" s="32">
        <v>0</v>
      </c>
      <c r="G298" s="32">
        <v>0</v>
      </c>
      <c r="H298" s="32">
        <v>0</v>
      </c>
      <c r="I298" s="32">
        <v>0</v>
      </c>
      <c r="J298" s="32">
        <v>1</v>
      </c>
      <c r="K298" s="40">
        <v>-152.52996917667849</v>
      </c>
      <c r="L298" s="41">
        <v>26918</v>
      </c>
      <c r="M298" s="41">
        <v>-25025.143522411257</v>
      </c>
      <c r="N298" s="42">
        <v>6.9565217391304349E-2</v>
      </c>
      <c r="O298" s="53">
        <v>176</v>
      </c>
      <c r="P298" s="54">
        <v>26300</v>
      </c>
      <c r="Q298" s="55">
        <v>6.6920152091254756E-3</v>
      </c>
      <c r="R298" s="62">
        <v>26194</v>
      </c>
      <c r="S298" s="63">
        <v>70043</v>
      </c>
      <c r="T298" s="64">
        <v>0.37397027540225292</v>
      </c>
      <c r="U298" s="71">
        <v>3582.6869866218467</v>
      </c>
      <c r="V298" s="75">
        <v>2722.3567540467807</v>
      </c>
      <c r="W298" s="72">
        <v>1</v>
      </c>
      <c r="X298" s="68"/>
    </row>
    <row r="299" spans="1:24" ht="25.5" x14ac:dyDescent="0.2">
      <c r="A299" s="31">
        <v>293</v>
      </c>
      <c r="B299" s="48" t="s">
        <v>323</v>
      </c>
      <c r="C299" s="32">
        <v>1</v>
      </c>
      <c r="D299" s="32">
        <v>0</v>
      </c>
      <c r="E299" s="32">
        <v>0</v>
      </c>
      <c r="F299" s="32">
        <v>0</v>
      </c>
      <c r="G299" s="32">
        <v>0</v>
      </c>
      <c r="H299" s="32">
        <v>0</v>
      </c>
      <c r="I299" s="32">
        <v>0</v>
      </c>
      <c r="J299" s="32">
        <v>1</v>
      </c>
      <c r="K299" s="40">
        <v>270.71651173263018</v>
      </c>
      <c r="L299" s="41">
        <v>641</v>
      </c>
      <c r="M299" s="41">
        <v>6853.9946347748182</v>
      </c>
      <c r="N299" s="42">
        <v>0.30434782608695654</v>
      </c>
      <c r="O299" s="53">
        <v>15</v>
      </c>
      <c r="P299" s="54">
        <v>612</v>
      </c>
      <c r="Q299" s="55">
        <v>2.4509803921568627E-2</v>
      </c>
      <c r="R299" s="62">
        <v>600</v>
      </c>
      <c r="S299" s="63">
        <v>2005</v>
      </c>
      <c r="T299" s="64">
        <v>0.29925187032418954</v>
      </c>
      <c r="U299" s="71">
        <v>5201.1089249516235</v>
      </c>
      <c r="V299" s="75">
        <v>2722.3567540467807</v>
      </c>
      <c r="W299" s="72">
        <v>1</v>
      </c>
      <c r="X299" s="68"/>
    </row>
    <row r="300" spans="1:24" x14ac:dyDescent="0.2">
      <c r="A300" s="31">
        <v>294</v>
      </c>
      <c r="B300" s="48" t="s">
        <v>324</v>
      </c>
      <c r="C300" s="32">
        <v>1</v>
      </c>
      <c r="D300" s="32">
        <v>0</v>
      </c>
      <c r="E300" s="32">
        <v>0</v>
      </c>
      <c r="F300" s="32">
        <v>0</v>
      </c>
      <c r="G300" s="32">
        <v>0</v>
      </c>
      <c r="H300" s="32">
        <v>1</v>
      </c>
      <c r="I300" s="32">
        <v>1</v>
      </c>
      <c r="J300" s="32">
        <v>1</v>
      </c>
      <c r="K300" s="40">
        <v>729.85555610985534</v>
      </c>
      <c r="L300" s="41">
        <v>852</v>
      </c>
      <c r="M300" s="41">
        <v>21303.782319868253</v>
      </c>
      <c r="N300" s="42">
        <v>0.43768115942028984</v>
      </c>
      <c r="O300" s="53">
        <v>149</v>
      </c>
      <c r="P300" s="54">
        <v>791</v>
      </c>
      <c r="Q300" s="55">
        <v>0.18836915297092288</v>
      </c>
      <c r="R300" s="62">
        <v>719</v>
      </c>
      <c r="S300" s="63">
        <v>1377</v>
      </c>
      <c r="T300" s="64">
        <v>0.52214960058097315</v>
      </c>
      <c r="U300" s="71">
        <v>8166.0228337850003</v>
      </c>
      <c r="V300" s="75">
        <v>2722.3567540467807</v>
      </c>
      <c r="W300" s="72">
        <v>1</v>
      </c>
      <c r="X300" s="68"/>
    </row>
    <row r="301" spans="1:24" x14ac:dyDescent="0.2">
      <c r="A301" s="31">
        <v>295</v>
      </c>
      <c r="B301" s="48" t="s">
        <v>325</v>
      </c>
      <c r="C301" s="32">
        <v>1</v>
      </c>
      <c r="D301" s="32">
        <v>0</v>
      </c>
      <c r="E301" s="32">
        <v>0</v>
      </c>
      <c r="F301" s="32">
        <v>0</v>
      </c>
      <c r="G301" s="32">
        <v>0</v>
      </c>
      <c r="H301" s="32">
        <v>0</v>
      </c>
      <c r="I301" s="32">
        <v>0</v>
      </c>
      <c r="J301" s="32">
        <v>1</v>
      </c>
      <c r="K301" s="40">
        <v>-21.728253075370453</v>
      </c>
      <c r="L301" s="41">
        <v>20355</v>
      </c>
      <c r="M301" s="41">
        <v>-3099.9905100908004</v>
      </c>
      <c r="N301" s="42">
        <v>0.2144927536231884</v>
      </c>
      <c r="O301" s="53">
        <v>608</v>
      </c>
      <c r="P301" s="54">
        <v>19205</v>
      </c>
      <c r="Q301" s="55">
        <v>3.1658422285863054E-2</v>
      </c>
      <c r="R301" s="62">
        <v>18786</v>
      </c>
      <c r="S301" s="63">
        <v>72318</v>
      </c>
      <c r="T301" s="64">
        <v>0.25976935202854062</v>
      </c>
      <c r="U301" s="71">
        <v>3875.6844317682871</v>
      </c>
      <c r="V301" s="75">
        <v>2722.3567540467807</v>
      </c>
      <c r="W301" s="72">
        <v>1</v>
      </c>
      <c r="X301" s="68"/>
    </row>
    <row r="302" spans="1:24" ht="25.5" x14ac:dyDescent="0.2">
      <c r="A302" s="31">
        <v>296</v>
      </c>
      <c r="B302" s="48" t="s">
        <v>326</v>
      </c>
      <c r="C302" s="32">
        <v>1</v>
      </c>
      <c r="D302" s="32">
        <v>0</v>
      </c>
      <c r="E302" s="32">
        <v>0</v>
      </c>
      <c r="F302" s="32">
        <v>0</v>
      </c>
      <c r="G302" s="32">
        <v>0</v>
      </c>
      <c r="H302" s="32">
        <v>1</v>
      </c>
      <c r="I302" s="32">
        <v>0</v>
      </c>
      <c r="J302" s="32">
        <v>1</v>
      </c>
      <c r="K302" s="40">
        <v>996.02536999361803</v>
      </c>
      <c r="L302" s="41">
        <v>899</v>
      </c>
      <c r="M302" s="41">
        <v>29864.156063183174</v>
      </c>
      <c r="N302" s="42">
        <v>0.51594202898550723</v>
      </c>
      <c r="O302" s="53">
        <v>134</v>
      </c>
      <c r="P302" s="54">
        <v>818</v>
      </c>
      <c r="Q302" s="55">
        <v>0.16381418092909536</v>
      </c>
      <c r="R302" s="62">
        <v>714</v>
      </c>
      <c r="S302" s="63">
        <v>2059</v>
      </c>
      <c r="T302" s="64">
        <v>0.34677027683341427</v>
      </c>
      <c r="U302" s="71">
        <v>6659.651671170297</v>
      </c>
      <c r="V302" s="75">
        <v>2722.3567540467807</v>
      </c>
      <c r="W302" s="72">
        <v>1</v>
      </c>
      <c r="X302" s="68"/>
    </row>
    <row r="303" spans="1:24" x14ac:dyDescent="0.2">
      <c r="A303" s="31">
        <v>297</v>
      </c>
      <c r="B303" s="48" t="s">
        <v>327</v>
      </c>
      <c r="C303" s="32">
        <v>1</v>
      </c>
      <c r="D303" s="32">
        <v>0</v>
      </c>
      <c r="E303" s="32">
        <v>0</v>
      </c>
      <c r="F303" s="32">
        <v>0</v>
      </c>
      <c r="G303" s="32">
        <v>0</v>
      </c>
      <c r="H303" s="32">
        <v>0</v>
      </c>
      <c r="I303" s="32">
        <v>1</v>
      </c>
      <c r="J303" s="32">
        <v>1</v>
      </c>
      <c r="K303" s="40">
        <v>355.05114786416084</v>
      </c>
      <c r="L303" s="41">
        <v>2400</v>
      </c>
      <c r="M303" s="41">
        <v>17393.88289713311</v>
      </c>
      <c r="N303" s="42">
        <v>0.40869565217391307</v>
      </c>
      <c r="O303" s="53">
        <v>63</v>
      </c>
      <c r="P303" s="54">
        <v>2346</v>
      </c>
      <c r="Q303" s="55">
        <v>2.6854219948849106E-2</v>
      </c>
      <c r="R303" s="62">
        <v>2330</v>
      </c>
      <c r="S303" s="63">
        <v>3210</v>
      </c>
      <c r="T303" s="64">
        <v>0.72585669781931461</v>
      </c>
      <c r="U303" s="71">
        <v>5109.3171202858293</v>
      </c>
      <c r="V303" s="75">
        <v>2722.3567540467807</v>
      </c>
      <c r="W303" s="72">
        <v>1</v>
      </c>
      <c r="X303" s="68"/>
    </row>
    <row r="304" spans="1:24" x14ac:dyDescent="0.2">
      <c r="A304" s="31">
        <v>298</v>
      </c>
      <c r="B304" s="48" t="s">
        <v>328</v>
      </c>
      <c r="C304" s="32">
        <v>3</v>
      </c>
      <c r="D304" s="32">
        <v>1</v>
      </c>
      <c r="E304" s="32">
        <v>0</v>
      </c>
      <c r="F304" s="32">
        <v>1</v>
      </c>
      <c r="G304" s="32">
        <v>1</v>
      </c>
      <c r="H304" s="32">
        <v>0</v>
      </c>
      <c r="I304" s="32">
        <v>1</v>
      </c>
      <c r="J304" s="32">
        <v>1</v>
      </c>
      <c r="K304" s="40">
        <v>346.6259657047903</v>
      </c>
      <c r="L304" s="41">
        <v>64000</v>
      </c>
      <c r="M304" s="41">
        <v>87690.203822603929</v>
      </c>
      <c r="N304" s="42">
        <v>0.73333333333333339</v>
      </c>
      <c r="O304" s="53">
        <v>1038</v>
      </c>
      <c r="P304" s="54">
        <v>63440</v>
      </c>
      <c r="Q304" s="55">
        <v>1.6361916771752836E-2</v>
      </c>
      <c r="R304" s="62">
        <v>63320</v>
      </c>
      <c r="S304" s="63">
        <v>94369</v>
      </c>
      <c r="T304" s="64">
        <v>0.67098305587640006</v>
      </c>
      <c r="U304" s="71">
        <v>3343.0429924224845</v>
      </c>
      <c r="V304" s="75">
        <v>2722.3567540467807</v>
      </c>
      <c r="W304" s="72">
        <v>1</v>
      </c>
      <c r="X304" s="68"/>
    </row>
    <row r="305" spans="1:24" x14ac:dyDescent="0.2">
      <c r="A305" s="31">
        <v>299</v>
      </c>
      <c r="B305" s="48" t="s">
        <v>329</v>
      </c>
      <c r="C305" s="32">
        <v>1</v>
      </c>
      <c r="D305" s="32">
        <v>0</v>
      </c>
      <c r="E305" s="32">
        <v>0</v>
      </c>
      <c r="F305" s="32">
        <v>0</v>
      </c>
      <c r="G305" s="32">
        <v>0</v>
      </c>
      <c r="H305" s="32">
        <v>0</v>
      </c>
      <c r="I305" s="32">
        <v>0</v>
      </c>
      <c r="J305" s="32">
        <v>1</v>
      </c>
      <c r="K305" s="40">
        <v>48.168665623249112</v>
      </c>
      <c r="L305" s="41">
        <v>8776</v>
      </c>
      <c r="M305" s="41">
        <v>4512.4554040327494</v>
      </c>
      <c r="N305" s="42">
        <v>0.29275362318840581</v>
      </c>
      <c r="O305" s="53">
        <v>131</v>
      </c>
      <c r="P305" s="54">
        <v>8594</v>
      </c>
      <c r="Q305" s="55">
        <v>1.5243192925296719E-2</v>
      </c>
      <c r="R305" s="62">
        <v>8492</v>
      </c>
      <c r="S305" s="63">
        <v>38103</v>
      </c>
      <c r="T305" s="64">
        <v>0.22286959032097209</v>
      </c>
      <c r="U305" s="71">
        <v>3556.7881253750274</v>
      </c>
      <c r="V305" s="75">
        <v>2722.3567540467807</v>
      </c>
      <c r="W305" s="72">
        <v>1</v>
      </c>
      <c r="X305" s="68"/>
    </row>
    <row r="306" spans="1:24" x14ac:dyDescent="0.2">
      <c r="A306" s="31">
        <v>300</v>
      </c>
      <c r="B306" s="48" t="s">
        <v>330</v>
      </c>
      <c r="C306" s="32">
        <v>1</v>
      </c>
      <c r="D306" s="32">
        <v>0</v>
      </c>
      <c r="E306" s="32">
        <v>0</v>
      </c>
      <c r="F306" s="32">
        <v>0</v>
      </c>
      <c r="G306" s="32">
        <v>0</v>
      </c>
      <c r="H306" s="32">
        <v>0</v>
      </c>
      <c r="I306" s="32">
        <v>0</v>
      </c>
      <c r="J306" s="32">
        <v>1</v>
      </c>
      <c r="K306" s="40">
        <v>317.30843789878094</v>
      </c>
      <c r="L306" s="41">
        <v>7481</v>
      </c>
      <c r="M306" s="41">
        <v>27444.887091455857</v>
      </c>
      <c r="N306" s="42">
        <v>0.50144927536231887</v>
      </c>
      <c r="O306" s="53">
        <v>232</v>
      </c>
      <c r="P306" s="54">
        <v>7278</v>
      </c>
      <c r="Q306" s="55">
        <v>3.1876889255289913E-2</v>
      </c>
      <c r="R306" s="62">
        <v>7130</v>
      </c>
      <c r="S306" s="63">
        <v>23740</v>
      </c>
      <c r="T306" s="64">
        <v>0.30033698399326031</v>
      </c>
      <c r="U306" s="71">
        <v>3133.5019522273055</v>
      </c>
      <c r="V306" s="75">
        <v>2722.3567540467807</v>
      </c>
      <c r="W306" s="72">
        <v>1</v>
      </c>
      <c r="X306" s="68"/>
    </row>
    <row r="307" spans="1:24" ht="25.5" x14ac:dyDescent="0.2">
      <c r="A307" s="31">
        <v>301</v>
      </c>
      <c r="B307" s="48" t="s">
        <v>331</v>
      </c>
      <c r="C307" s="32">
        <v>1</v>
      </c>
      <c r="D307" s="32">
        <v>0</v>
      </c>
      <c r="E307" s="32">
        <v>0</v>
      </c>
      <c r="F307" s="32">
        <v>0</v>
      </c>
      <c r="G307" s="32">
        <v>0</v>
      </c>
      <c r="H307" s="32">
        <v>1</v>
      </c>
      <c r="I307" s="32">
        <v>0</v>
      </c>
      <c r="J307" s="32">
        <v>1</v>
      </c>
      <c r="K307" s="40">
        <v>216.15032873246869</v>
      </c>
      <c r="L307" s="41">
        <v>2058</v>
      </c>
      <c r="M307" s="41">
        <v>9805.6996267352333</v>
      </c>
      <c r="N307" s="42">
        <v>0.34492753623188405</v>
      </c>
      <c r="O307" s="53">
        <v>510</v>
      </c>
      <c r="P307" s="54">
        <v>1783</v>
      </c>
      <c r="Q307" s="55">
        <v>0.28603477285473922</v>
      </c>
      <c r="R307" s="62">
        <v>1357</v>
      </c>
      <c r="S307" s="63">
        <v>18885</v>
      </c>
      <c r="T307" s="64">
        <v>7.1855970346836107E-2</v>
      </c>
      <c r="U307" s="71">
        <v>6855.7651112928461</v>
      </c>
      <c r="V307" s="75">
        <v>2722.3567540467807</v>
      </c>
      <c r="W307" s="72">
        <v>1</v>
      </c>
      <c r="X307" s="68"/>
    </row>
    <row r="308" spans="1:24" x14ac:dyDescent="0.2">
      <c r="A308" s="31">
        <v>302</v>
      </c>
      <c r="B308" s="48" t="s">
        <v>332</v>
      </c>
      <c r="C308" s="32">
        <v>1</v>
      </c>
      <c r="D308" s="32">
        <v>0</v>
      </c>
      <c r="E308" s="32">
        <v>0</v>
      </c>
      <c r="F308" s="32">
        <v>0</v>
      </c>
      <c r="G308" s="32">
        <v>0</v>
      </c>
      <c r="H308" s="32">
        <v>1</v>
      </c>
      <c r="I308" s="32">
        <v>0</v>
      </c>
      <c r="J308" s="32">
        <v>1</v>
      </c>
      <c r="K308" s="40">
        <v>320.80892579508867</v>
      </c>
      <c r="L308" s="41">
        <v>5388</v>
      </c>
      <c r="M308" s="41">
        <v>23548.336686366521</v>
      </c>
      <c r="N308" s="42">
        <v>0.45507246376811594</v>
      </c>
      <c r="O308" s="53">
        <v>1423</v>
      </c>
      <c r="P308" s="54">
        <v>2067</v>
      </c>
      <c r="Q308" s="55">
        <v>0.68843734881470731</v>
      </c>
      <c r="R308" s="62">
        <v>717</v>
      </c>
      <c r="S308" s="63">
        <v>1704</v>
      </c>
      <c r="T308" s="64">
        <v>0.42077464788732394</v>
      </c>
      <c r="U308" s="71">
        <v>10913.922661131508</v>
      </c>
      <c r="V308" s="75">
        <v>2722.3567540467807</v>
      </c>
      <c r="W308" s="72">
        <v>1</v>
      </c>
      <c r="X308" s="68"/>
    </row>
    <row r="309" spans="1:24" x14ac:dyDescent="0.2">
      <c r="A309" s="31">
        <v>303</v>
      </c>
      <c r="B309" s="48" t="s">
        <v>333</v>
      </c>
      <c r="C309" s="32">
        <v>1</v>
      </c>
      <c r="D309" s="32">
        <v>0</v>
      </c>
      <c r="E309" s="32">
        <v>0</v>
      </c>
      <c r="F309" s="32">
        <v>0</v>
      </c>
      <c r="G309" s="32">
        <v>0</v>
      </c>
      <c r="H309" s="32">
        <v>1</v>
      </c>
      <c r="I309" s="32">
        <v>0</v>
      </c>
      <c r="J309" s="32">
        <v>1</v>
      </c>
      <c r="K309" s="40">
        <v>118.1966890557722</v>
      </c>
      <c r="L309" s="41">
        <v>7000</v>
      </c>
      <c r="M309" s="41">
        <v>9889.0445001642256</v>
      </c>
      <c r="N309" s="42">
        <v>0.35652173913043478</v>
      </c>
      <c r="O309" s="53">
        <v>2524</v>
      </c>
      <c r="P309" s="54">
        <v>5086</v>
      </c>
      <c r="Q309" s="55">
        <v>0.49626425481714509</v>
      </c>
      <c r="R309" s="62">
        <v>2827</v>
      </c>
      <c r="S309" s="63">
        <v>12198</v>
      </c>
      <c r="T309" s="64">
        <v>0.23175930480406623</v>
      </c>
      <c r="U309" s="71">
        <v>8627.9012773362574</v>
      </c>
      <c r="V309" s="75">
        <v>2722.3567540467807</v>
      </c>
      <c r="W309" s="72">
        <v>1</v>
      </c>
      <c r="X309" s="68"/>
    </row>
    <row r="310" spans="1:24" x14ac:dyDescent="0.2">
      <c r="A310" s="31">
        <v>304</v>
      </c>
      <c r="B310" s="48" t="s">
        <v>334</v>
      </c>
      <c r="C310" s="32">
        <v>1</v>
      </c>
      <c r="D310" s="32">
        <v>0</v>
      </c>
      <c r="E310" s="32">
        <v>0</v>
      </c>
      <c r="F310" s="32">
        <v>0</v>
      </c>
      <c r="G310" s="32">
        <v>0</v>
      </c>
      <c r="H310" s="32">
        <v>1</v>
      </c>
      <c r="I310" s="32">
        <v>0</v>
      </c>
      <c r="J310" s="32">
        <v>1</v>
      </c>
      <c r="K310" s="40">
        <v>87.589018695816264</v>
      </c>
      <c r="L310" s="41">
        <v>12594</v>
      </c>
      <c r="M310" s="41">
        <v>9829.5017703662706</v>
      </c>
      <c r="N310" s="42">
        <v>0.34782608695652173</v>
      </c>
      <c r="O310" s="53">
        <v>8815</v>
      </c>
      <c r="P310" s="54">
        <v>9899</v>
      </c>
      <c r="Q310" s="55">
        <v>0.89049398929184764</v>
      </c>
      <c r="R310" s="62">
        <v>1209</v>
      </c>
      <c r="S310" s="63">
        <v>13963</v>
      </c>
      <c r="T310" s="64">
        <v>8.6585977225524607E-2</v>
      </c>
      <c r="U310" s="71">
        <v>5276.0703612683837</v>
      </c>
      <c r="V310" s="75">
        <v>2722.3567540467807</v>
      </c>
      <c r="W310" s="72">
        <v>1</v>
      </c>
      <c r="X310" s="68"/>
    </row>
    <row r="311" spans="1:24" x14ac:dyDescent="0.2">
      <c r="A311" s="31">
        <v>305</v>
      </c>
      <c r="B311" s="48" t="s">
        <v>335</v>
      </c>
      <c r="C311" s="32">
        <v>3</v>
      </c>
      <c r="D311" s="32">
        <v>1</v>
      </c>
      <c r="E311" s="32">
        <v>1</v>
      </c>
      <c r="F311" s="32">
        <v>1</v>
      </c>
      <c r="G311" s="32">
        <v>1</v>
      </c>
      <c r="H311" s="32">
        <v>1</v>
      </c>
      <c r="I311" s="32">
        <v>1</v>
      </c>
      <c r="J311" s="32">
        <v>1</v>
      </c>
      <c r="K311" s="40">
        <v>726.44927229385894</v>
      </c>
      <c r="L311" s="41">
        <v>16274</v>
      </c>
      <c r="M311" s="41">
        <v>92672.834988737101</v>
      </c>
      <c r="N311" s="42">
        <v>0.74782608695652175</v>
      </c>
      <c r="O311" s="53">
        <v>3386</v>
      </c>
      <c r="P311" s="54">
        <v>14802</v>
      </c>
      <c r="Q311" s="55">
        <v>0.22875287123361707</v>
      </c>
      <c r="R311" s="62">
        <v>12366</v>
      </c>
      <c r="S311" s="63">
        <v>21121</v>
      </c>
      <c r="T311" s="64">
        <v>0.58548364187301738</v>
      </c>
      <c r="U311" s="71">
        <v>8841.064251754613</v>
      </c>
      <c r="V311" s="75">
        <v>2722.3567540467807</v>
      </c>
      <c r="W311" s="72">
        <v>1</v>
      </c>
      <c r="X311" s="68"/>
    </row>
    <row r="312" spans="1:24" x14ac:dyDescent="0.2">
      <c r="A312" s="31">
        <v>306</v>
      </c>
      <c r="B312" s="48" t="s">
        <v>336</v>
      </c>
      <c r="C312" s="32">
        <v>1</v>
      </c>
      <c r="D312" s="32">
        <v>0</v>
      </c>
      <c r="E312" s="32">
        <v>0</v>
      </c>
      <c r="F312" s="32">
        <v>0</v>
      </c>
      <c r="G312" s="32">
        <v>0</v>
      </c>
      <c r="H312" s="32">
        <v>1</v>
      </c>
      <c r="I312" s="32">
        <v>0</v>
      </c>
      <c r="J312" s="32">
        <v>1</v>
      </c>
      <c r="K312" s="40">
        <v>397.72884140413174</v>
      </c>
      <c r="L312" s="41">
        <v>4065</v>
      </c>
      <c r="M312" s="41">
        <v>25358.137947652933</v>
      </c>
      <c r="N312" s="42">
        <v>0.47246376811594204</v>
      </c>
      <c r="O312" s="53">
        <v>1531</v>
      </c>
      <c r="P312" s="54">
        <v>2829</v>
      </c>
      <c r="Q312" s="55">
        <v>0.54118062919759635</v>
      </c>
      <c r="R312" s="62">
        <v>1591</v>
      </c>
      <c r="S312" s="63">
        <v>3540</v>
      </c>
      <c r="T312" s="64">
        <v>0.44943502824858755</v>
      </c>
      <c r="U312" s="71">
        <v>12191.495564653062</v>
      </c>
      <c r="V312" s="75">
        <v>2722.3567540467807</v>
      </c>
      <c r="W312" s="72">
        <v>1</v>
      </c>
      <c r="X312" s="68"/>
    </row>
    <row r="313" spans="1:24" x14ac:dyDescent="0.2">
      <c r="A313" s="31">
        <v>307</v>
      </c>
      <c r="B313" s="48" t="s">
        <v>337</v>
      </c>
      <c r="C313" s="32">
        <v>1</v>
      </c>
      <c r="D313" s="32">
        <v>0</v>
      </c>
      <c r="E313" s="32">
        <v>0</v>
      </c>
      <c r="F313" s="32">
        <v>0</v>
      </c>
      <c r="G313" s="32">
        <v>0</v>
      </c>
      <c r="H313" s="32">
        <v>1</v>
      </c>
      <c r="I313" s="32">
        <v>1</v>
      </c>
      <c r="J313" s="32">
        <v>1</v>
      </c>
      <c r="K313" s="40">
        <v>1912.8357044066952</v>
      </c>
      <c r="L313" s="41">
        <v>743</v>
      </c>
      <c r="M313" s="41">
        <v>52140.126016489667</v>
      </c>
      <c r="N313" s="42">
        <v>0.63478260869565217</v>
      </c>
      <c r="O313" s="53">
        <v>124</v>
      </c>
      <c r="P313" s="54">
        <v>637</v>
      </c>
      <c r="Q313" s="55">
        <v>0.19466248037676609</v>
      </c>
      <c r="R313" s="62">
        <v>526</v>
      </c>
      <c r="S313" s="63">
        <v>956</v>
      </c>
      <c r="T313" s="64">
        <v>0.55020920502092052</v>
      </c>
      <c r="U313" s="71">
        <v>13718.826428930211</v>
      </c>
      <c r="V313" s="75">
        <v>2722.3567540467807</v>
      </c>
      <c r="W313" s="72">
        <v>1</v>
      </c>
      <c r="X313" s="68"/>
    </row>
    <row r="314" spans="1:24" ht="25.5" x14ac:dyDescent="0.2">
      <c r="A314" s="31">
        <v>308</v>
      </c>
      <c r="B314" s="48" t="s">
        <v>338</v>
      </c>
      <c r="C314" s="32">
        <v>1</v>
      </c>
      <c r="D314" s="32">
        <v>0</v>
      </c>
      <c r="E314" s="32">
        <v>0</v>
      </c>
      <c r="F314" s="32">
        <v>0</v>
      </c>
      <c r="G314" s="32">
        <v>0</v>
      </c>
      <c r="H314" s="32">
        <v>1</v>
      </c>
      <c r="I314" s="32">
        <v>0</v>
      </c>
      <c r="J314" s="32">
        <v>1</v>
      </c>
      <c r="K314" s="40">
        <v>-218.76978319972125</v>
      </c>
      <c r="L314" s="41">
        <v>382</v>
      </c>
      <c r="M314" s="41">
        <v>-4275.8160965783673</v>
      </c>
      <c r="N314" s="42">
        <v>0.19710144927536233</v>
      </c>
      <c r="O314" s="53">
        <v>33</v>
      </c>
      <c r="P314" s="54">
        <v>284</v>
      </c>
      <c r="Q314" s="55">
        <v>0.11619718309859155</v>
      </c>
      <c r="R314" s="62">
        <v>253</v>
      </c>
      <c r="S314" s="63">
        <v>650</v>
      </c>
      <c r="T314" s="64">
        <v>0.38923076923076921</v>
      </c>
      <c r="U314" s="71">
        <v>13463.744499990467</v>
      </c>
      <c r="V314" s="75">
        <v>2722.3567540467807</v>
      </c>
      <c r="W314" s="72">
        <v>1</v>
      </c>
      <c r="X314" s="68"/>
    </row>
    <row r="315" spans="1:24" x14ac:dyDescent="0.2">
      <c r="A315" s="31">
        <v>309</v>
      </c>
      <c r="B315" s="48" t="s">
        <v>339</v>
      </c>
      <c r="C315" s="32">
        <v>1</v>
      </c>
      <c r="D315" s="32">
        <v>0</v>
      </c>
      <c r="E315" s="32">
        <v>0</v>
      </c>
      <c r="F315" s="32">
        <v>0</v>
      </c>
      <c r="G315" s="32">
        <v>0</v>
      </c>
      <c r="H315" s="32">
        <v>1</v>
      </c>
      <c r="I315" s="32">
        <v>0</v>
      </c>
      <c r="J315" s="32">
        <v>1</v>
      </c>
      <c r="K315" s="40">
        <v>248.59759013373633</v>
      </c>
      <c r="L315" s="41">
        <v>11181</v>
      </c>
      <c r="M315" s="41">
        <v>26286.770777575312</v>
      </c>
      <c r="N315" s="42">
        <v>0.48405797101449277</v>
      </c>
      <c r="O315" s="53">
        <v>4999</v>
      </c>
      <c r="P315" s="54">
        <v>9948</v>
      </c>
      <c r="Q315" s="55">
        <v>0.50251306795335748</v>
      </c>
      <c r="R315" s="62">
        <v>6678</v>
      </c>
      <c r="S315" s="63">
        <v>16229</v>
      </c>
      <c r="T315" s="64">
        <v>0.41148561217573482</v>
      </c>
      <c r="U315" s="71">
        <v>7428.7067021094372</v>
      </c>
      <c r="V315" s="75">
        <v>2722.3567540467807</v>
      </c>
      <c r="W315" s="72">
        <v>1</v>
      </c>
      <c r="X315" s="68"/>
    </row>
    <row r="316" spans="1:24" x14ac:dyDescent="0.2">
      <c r="A316" s="31">
        <v>310</v>
      </c>
      <c r="B316" s="48" t="s">
        <v>340</v>
      </c>
      <c r="C316" s="32">
        <v>1</v>
      </c>
      <c r="D316" s="32">
        <v>0</v>
      </c>
      <c r="E316" s="32">
        <v>0</v>
      </c>
      <c r="F316" s="32">
        <v>0</v>
      </c>
      <c r="G316" s="32">
        <v>0</v>
      </c>
      <c r="H316" s="32">
        <v>1</v>
      </c>
      <c r="I316" s="32">
        <v>0</v>
      </c>
      <c r="J316" s="32">
        <v>1</v>
      </c>
      <c r="K316" s="40">
        <v>183.04093497059031</v>
      </c>
      <c r="L316" s="41">
        <v>13013</v>
      </c>
      <c r="M316" s="41">
        <v>20880.309915424532</v>
      </c>
      <c r="N316" s="42">
        <v>0.43188405797101448</v>
      </c>
      <c r="O316" s="53">
        <v>6631</v>
      </c>
      <c r="P316" s="54">
        <v>12483</v>
      </c>
      <c r="Q316" s="55">
        <v>0.53120243531202438</v>
      </c>
      <c r="R316" s="62">
        <v>8497</v>
      </c>
      <c r="S316" s="63">
        <v>18478</v>
      </c>
      <c r="T316" s="64">
        <v>0.45984413897607967</v>
      </c>
      <c r="U316" s="71">
        <v>6250.75156021558</v>
      </c>
      <c r="V316" s="75">
        <v>2722.3567540467807</v>
      </c>
      <c r="W316" s="72">
        <v>1</v>
      </c>
      <c r="X316" s="68"/>
    </row>
    <row r="317" spans="1:24" x14ac:dyDescent="0.2">
      <c r="A317" s="31">
        <v>311</v>
      </c>
      <c r="B317" s="48" t="s">
        <v>341</v>
      </c>
      <c r="C317" s="32">
        <v>1</v>
      </c>
      <c r="D317" s="32">
        <v>0</v>
      </c>
      <c r="E317" s="32">
        <v>0</v>
      </c>
      <c r="F317" s="32">
        <v>0</v>
      </c>
      <c r="G317" s="32">
        <v>0</v>
      </c>
      <c r="H317" s="32">
        <v>1</v>
      </c>
      <c r="I317" s="32">
        <v>0</v>
      </c>
      <c r="J317" s="32">
        <v>1</v>
      </c>
      <c r="K317" s="40">
        <v>-200.46046500718836</v>
      </c>
      <c r="L317" s="41">
        <v>3749</v>
      </c>
      <c r="M317" s="41">
        <v>-12274.009459742048</v>
      </c>
      <c r="N317" s="42">
        <v>0.13043478260869565</v>
      </c>
      <c r="O317" s="53">
        <v>1270</v>
      </c>
      <c r="P317" s="54">
        <v>2167</v>
      </c>
      <c r="Q317" s="55">
        <v>0.58606368251038299</v>
      </c>
      <c r="R317" s="62">
        <v>939</v>
      </c>
      <c r="S317" s="63">
        <v>4745</v>
      </c>
      <c r="T317" s="64">
        <v>0.19789251844046366</v>
      </c>
      <c r="U317" s="71">
        <v>11971.174571203812</v>
      </c>
      <c r="V317" s="75">
        <v>2722.3567540467807</v>
      </c>
      <c r="W317" s="72">
        <v>1</v>
      </c>
      <c r="X317" s="68"/>
    </row>
    <row r="318" spans="1:24" x14ac:dyDescent="0.2">
      <c r="A318" s="31">
        <v>312</v>
      </c>
      <c r="B318" s="48" t="s">
        <v>342</v>
      </c>
      <c r="C318" s="32">
        <v>3</v>
      </c>
      <c r="D318" s="32">
        <v>1</v>
      </c>
      <c r="E318" s="32">
        <v>1</v>
      </c>
      <c r="F318" s="32">
        <v>1</v>
      </c>
      <c r="G318" s="32">
        <v>1</v>
      </c>
      <c r="H318" s="32">
        <v>1</v>
      </c>
      <c r="I318" s="32">
        <v>1</v>
      </c>
      <c r="J318" s="32">
        <v>1</v>
      </c>
      <c r="K318" s="40">
        <v>2556.2710359508565</v>
      </c>
      <c r="L318" s="41">
        <v>3786</v>
      </c>
      <c r="M318" s="41">
        <v>157288.58449546626</v>
      </c>
      <c r="N318" s="42">
        <v>0.84637681159420286</v>
      </c>
      <c r="O318" s="53">
        <v>406</v>
      </c>
      <c r="P318" s="54">
        <v>3378</v>
      </c>
      <c r="Q318" s="55">
        <v>0.1201894612196566</v>
      </c>
      <c r="R318" s="62">
        <v>3063</v>
      </c>
      <c r="S318" s="63">
        <v>4877</v>
      </c>
      <c r="T318" s="64">
        <v>0.6280500307566127</v>
      </c>
      <c r="U318" s="71">
        <v>12589.305917383828</v>
      </c>
      <c r="V318" s="75">
        <v>2722.3567540467807</v>
      </c>
      <c r="W318" s="72">
        <v>1</v>
      </c>
      <c r="X318" s="68"/>
    </row>
    <row r="319" spans="1:24" x14ac:dyDescent="0.2">
      <c r="A319" s="31">
        <v>313</v>
      </c>
      <c r="B319" s="48" t="s">
        <v>343</v>
      </c>
      <c r="C319" s="32">
        <v>1</v>
      </c>
      <c r="D319" s="32">
        <v>0</v>
      </c>
      <c r="E319" s="32">
        <v>0</v>
      </c>
      <c r="F319" s="32">
        <v>0</v>
      </c>
      <c r="G319" s="32">
        <v>0</v>
      </c>
      <c r="H319" s="32">
        <v>1</v>
      </c>
      <c r="I319" s="32">
        <v>0</v>
      </c>
      <c r="J319" s="32">
        <v>1</v>
      </c>
      <c r="K319" s="40">
        <v>255.91159572815488</v>
      </c>
      <c r="L319" s="41">
        <v>5039</v>
      </c>
      <c r="M319" s="41">
        <v>18166.118550448522</v>
      </c>
      <c r="N319" s="42">
        <v>0.41449275362318844</v>
      </c>
      <c r="O319" s="53">
        <v>1520</v>
      </c>
      <c r="P319" s="54">
        <v>3556</v>
      </c>
      <c r="Q319" s="55">
        <v>0.42744656917885265</v>
      </c>
      <c r="R319" s="62">
        <v>2183</v>
      </c>
      <c r="S319" s="63">
        <v>10304</v>
      </c>
      <c r="T319" s="64">
        <v>0.21185947204968944</v>
      </c>
      <c r="U319" s="71">
        <v>9999.4879978436493</v>
      </c>
      <c r="V319" s="75">
        <v>2722.3567540467807</v>
      </c>
      <c r="W319" s="72">
        <v>1</v>
      </c>
      <c r="X319" s="68"/>
    </row>
    <row r="320" spans="1:24" x14ac:dyDescent="0.2">
      <c r="A320" s="31">
        <v>314</v>
      </c>
      <c r="B320" s="48" t="s">
        <v>344</v>
      </c>
      <c r="C320" s="32">
        <v>1</v>
      </c>
      <c r="D320" s="32">
        <v>0</v>
      </c>
      <c r="E320" s="32">
        <v>0</v>
      </c>
      <c r="F320" s="32">
        <v>0</v>
      </c>
      <c r="G320" s="32">
        <v>0</v>
      </c>
      <c r="H320" s="32">
        <v>1</v>
      </c>
      <c r="I320" s="32">
        <v>0</v>
      </c>
      <c r="J320" s="32">
        <v>1</v>
      </c>
      <c r="K320" s="40">
        <v>46.970486736305972</v>
      </c>
      <c r="L320" s="41">
        <v>20513</v>
      </c>
      <c r="M320" s="41">
        <v>6727.2822702149078</v>
      </c>
      <c r="N320" s="42">
        <v>0.30144927536231886</v>
      </c>
      <c r="O320" s="53">
        <v>9118</v>
      </c>
      <c r="P320" s="54">
        <v>19111</v>
      </c>
      <c r="Q320" s="55">
        <v>0.47710742504316883</v>
      </c>
      <c r="R320" s="62">
        <v>13376</v>
      </c>
      <c r="S320" s="63">
        <v>45041</v>
      </c>
      <c r="T320" s="64">
        <v>0.29697386825336913</v>
      </c>
      <c r="U320" s="71">
        <v>4591.9070677980581</v>
      </c>
      <c r="V320" s="75">
        <v>2722.3567540467807</v>
      </c>
      <c r="W320" s="72">
        <v>1</v>
      </c>
      <c r="X320" s="68"/>
    </row>
    <row r="321" spans="1:24" x14ac:dyDescent="0.2">
      <c r="A321" s="31">
        <v>315</v>
      </c>
      <c r="B321" s="48" t="s">
        <v>345</v>
      </c>
      <c r="C321" s="32">
        <v>1</v>
      </c>
      <c r="D321" s="32">
        <v>0</v>
      </c>
      <c r="E321" s="32">
        <v>0</v>
      </c>
      <c r="F321" s="32">
        <v>0</v>
      </c>
      <c r="G321" s="32">
        <v>0</v>
      </c>
      <c r="H321" s="32">
        <v>1</v>
      </c>
      <c r="I321" s="32">
        <v>0</v>
      </c>
      <c r="J321" s="32">
        <v>1</v>
      </c>
      <c r="K321" s="40">
        <v>259.51095782495673</v>
      </c>
      <c r="L321" s="41">
        <v>5440</v>
      </c>
      <c r="M321" s="41">
        <v>19140.582502574784</v>
      </c>
      <c r="N321" s="42">
        <v>0.42318840579710143</v>
      </c>
      <c r="O321" s="53">
        <v>1129</v>
      </c>
      <c r="P321" s="54">
        <v>5073</v>
      </c>
      <c r="Q321" s="55">
        <v>0.22255075891977133</v>
      </c>
      <c r="R321" s="62">
        <v>4379</v>
      </c>
      <c r="S321" s="63">
        <v>19312</v>
      </c>
      <c r="T321" s="64">
        <v>0.22675020712510358</v>
      </c>
      <c r="U321" s="71">
        <v>4482.1798050587522</v>
      </c>
      <c r="V321" s="75">
        <v>2722.3567540467807</v>
      </c>
      <c r="W321" s="72">
        <v>1</v>
      </c>
      <c r="X321" s="68"/>
    </row>
    <row r="322" spans="1:24" x14ac:dyDescent="0.2">
      <c r="A322" s="31">
        <v>316</v>
      </c>
      <c r="B322" s="48" t="s">
        <v>346</v>
      </c>
      <c r="C322" s="32">
        <v>1</v>
      </c>
      <c r="D322" s="32">
        <v>0</v>
      </c>
      <c r="E322" s="32">
        <v>0</v>
      </c>
      <c r="F322" s="32">
        <v>0</v>
      </c>
      <c r="G322" s="32">
        <v>0</v>
      </c>
      <c r="H322" s="32">
        <v>0</v>
      </c>
      <c r="I322" s="32">
        <v>0</v>
      </c>
      <c r="J322" s="32">
        <v>1</v>
      </c>
      <c r="K322" s="40">
        <v>-31.916883865701081</v>
      </c>
      <c r="L322" s="41">
        <v>3114</v>
      </c>
      <c r="M322" s="41">
        <v>-1781.0650744201819</v>
      </c>
      <c r="N322" s="42">
        <v>0.22898550724637681</v>
      </c>
      <c r="O322" s="53">
        <v>17</v>
      </c>
      <c r="P322" s="54">
        <v>3069</v>
      </c>
      <c r="Q322" s="55">
        <v>5.5392636037797328E-3</v>
      </c>
      <c r="R322" s="62">
        <v>3052</v>
      </c>
      <c r="S322" s="63">
        <v>12294</v>
      </c>
      <c r="T322" s="64">
        <v>0.2482511794371238</v>
      </c>
      <c r="U322" s="71">
        <v>5135.4206233995083</v>
      </c>
      <c r="V322" s="75">
        <v>2722.3567540467807</v>
      </c>
      <c r="W322" s="72">
        <v>1</v>
      </c>
      <c r="X322" s="68"/>
    </row>
    <row r="323" spans="1:24" ht="25.5" x14ac:dyDescent="0.2">
      <c r="A323" s="31">
        <v>317</v>
      </c>
      <c r="B323" s="48" t="s">
        <v>347</v>
      </c>
      <c r="C323" s="32">
        <v>1</v>
      </c>
      <c r="D323" s="32">
        <v>0</v>
      </c>
      <c r="E323" s="32">
        <v>0</v>
      </c>
      <c r="F323" s="32">
        <v>0</v>
      </c>
      <c r="G323" s="32">
        <v>0</v>
      </c>
      <c r="H323" s="32">
        <v>1</v>
      </c>
      <c r="I323" s="32">
        <v>0</v>
      </c>
      <c r="J323" s="32">
        <v>1</v>
      </c>
      <c r="K323" s="40">
        <v>65.724052065592758</v>
      </c>
      <c r="L323" s="41">
        <v>2324</v>
      </c>
      <c r="M323" s="41">
        <v>3168.4174236195299</v>
      </c>
      <c r="N323" s="42">
        <v>0.27826086956521739</v>
      </c>
      <c r="O323" s="53">
        <v>619</v>
      </c>
      <c r="P323" s="54">
        <v>1634</v>
      </c>
      <c r="Q323" s="55">
        <v>0.37882496940024479</v>
      </c>
      <c r="R323" s="62">
        <v>1108</v>
      </c>
      <c r="S323" s="63">
        <v>8058</v>
      </c>
      <c r="T323" s="64">
        <v>0.13750310250682551</v>
      </c>
      <c r="U323" s="71">
        <v>5776.0103146774063</v>
      </c>
      <c r="V323" s="75">
        <v>2722.3567540467807</v>
      </c>
      <c r="W323" s="72">
        <v>1</v>
      </c>
      <c r="X323" s="68"/>
    </row>
    <row r="324" spans="1:24" ht="25.5" x14ac:dyDescent="0.2">
      <c r="A324" s="31">
        <v>318</v>
      </c>
      <c r="B324" s="48" t="s">
        <v>348</v>
      </c>
      <c r="C324" s="32">
        <v>1</v>
      </c>
      <c r="D324" s="32">
        <v>0</v>
      </c>
      <c r="E324" s="32">
        <v>0</v>
      </c>
      <c r="F324" s="32">
        <v>0</v>
      </c>
      <c r="G324" s="32">
        <v>0</v>
      </c>
      <c r="H324" s="32">
        <v>1</v>
      </c>
      <c r="I324" s="32">
        <v>0</v>
      </c>
      <c r="J324" s="32">
        <v>1</v>
      </c>
      <c r="K324" s="40">
        <v>49.693013187262942</v>
      </c>
      <c r="L324" s="41">
        <v>3651</v>
      </c>
      <c r="M324" s="41">
        <v>3002.6260486792662</v>
      </c>
      <c r="N324" s="42">
        <v>0.27246376811594203</v>
      </c>
      <c r="O324" s="53">
        <v>1166</v>
      </c>
      <c r="P324" s="54">
        <v>3250</v>
      </c>
      <c r="Q324" s="55">
        <v>0.35876923076923078</v>
      </c>
      <c r="R324" s="62">
        <v>2418</v>
      </c>
      <c r="S324" s="63">
        <v>10768</v>
      </c>
      <c r="T324" s="64">
        <v>0.22455423476968797</v>
      </c>
      <c r="U324" s="71">
        <v>4805.3937154849373</v>
      </c>
      <c r="V324" s="75">
        <v>2722.3567540467807</v>
      </c>
      <c r="W324" s="72">
        <v>1</v>
      </c>
      <c r="X324" s="68"/>
    </row>
    <row r="325" spans="1:24" x14ac:dyDescent="0.2">
      <c r="A325" s="31">
        <v>319</v>
      </c>
      <c r="B325" s="48" t="s">
        <v>349</v>
      </c>
      <c r="C325" s="32">
        <v>1</v>
      </c>
      <c r="D325" s="32">
        <v>0</v>
      </c>
      <c r="E325" s="32">
        <v>0</v>
      </c>
      <c r="F325" s="32">
        <v>0</v>
      </c>
      <c r="G325" s="32">
        <v>0</v>
      </c>
      <c r="H325" s="32">
        <v>1</v>
      </c>
      <c r="I325" s="32">
        <v>0</v>
      </c>
      <c r="J325" s="32">
        <v>1</v>
      </c>
      <c r="K325" s="40">
        <v>64.988138947325979</v>
      </c>
      <c r="L325" s="41">
        <v>31814</v>
      </c>
      <c r="M325" s="41">
        <v>11591.596063393024</v>
      </c>
      <c r="N325" s="42">
        <v>0.37681159420289856</v>
      </c>
      <c r="O325" s="53">
        <v>3277</v>
      </c>
      <c r="P325" s="54">
        <v>29044</v>
      </c>
      <c r="Q325" s="55">
        <v>0.1128288114584768</v>
      </c>
      <c r="R325" s="62">
        <v>26535</v>
      </c>
      <c r="S325" s="63">
        <v>176163</v>
      </c>
      <c r="T325" s="64">
        <v>0.15062754380885884</v>
      </c>
      <c r="U325" s="71">
        <v>3038.5795726380948</v>
      </c>
      <c r="V325" s="75">
        <v>2722.3567540467807</v>
      </c>
      <c r="W325" s="72">
        <v>1</v>
      </c>
      <c r="X325" s="68"/>
    </row>
    <row r="326" spans="1:24" x14ac:dyDescent="0.2">
      <c r="A326" s="31">
        <v>320</v>
      </c>
      <c r="B326" s="48" t="s">
        <v>350</v>
      </c>
      <c r="C326" s="32">
        <v>1</v>
      </c>
      <c r="D326" s="32">
        <v>0</v>
      </c>
      <c r="E326" s="32">
        <v>0</v>
      </c>
      <c r="F326" s="32">
        <v>0</v>
      </c>
      <c r="G326" s="32">
        <v>0</v>
      </c>
      <c r="H326" s="32">
        <v>1</v>
      </c>
      <c r="I326" s="32">
        <v>0</v>
      </c>
      <c r="J326" s="32">
        <v>1</v>
      </c>
      <c r="K326" s="40">
        <v>140.37944424603009</v>
      </c>
      <c r="L326" s="41">
        <v>34501</v>
      </c>
      <c r="M326" s="41">
        <v>26074.702396073557</v>
      </c>
      <c r="N326" s="42">
        <v>0.47826086956521741</v>
      </c>
      <c r="O326" s="53">
        <v>2216</v>
      </c>
      <c r="P326" s="54">
        <v>15678</v>
      </c>
      <c r="Q326" s="55">
        <v>0.14134455925500702</v>
      </c>
      <c r="R326" s="62">
        <v>13719</v>
      </c>
      <c r="S326" s="63">
        <v>150505</v>
      </c>
      <c r="T326" s="64">
        <v>9.1153117836616726E-2</v>
      </c>
      <c r="U326" s="71">
        <v>8104.439470360925</v>
      </c>
      <c r="V326" s="75">
        <v>2722.3567540467807</v>
      </c>
      <c r="W326" s="72">
        <v>1</v>
      </c>
      <c r="X326" s="68"/>
    </row>
    <row r="327" spans="1:24" ht="25.5" x14ac:dyDescent="0.2">
      <c r="A327" s="31">
        <v>321</v>
      </c>
      <c r="B327" s="48" t="s">
        <v>351</v>
      </c>
      <c r="C327" s="32">
        <v>1</v>
      </c>
      <c r="D327" s="32">
        <v>0</v>
      </c>
      <c r="E327" s="32">
        <v>0</v>
      </c>
      <c r="F327" s="32">
        <v>0</v>
      </c>
      <c r="G327" s="32">
        <v>0</v>
      </c>
      <c r="H327" s="32">
        <v>0</v>
      </c>
      <c r="I327" s="32">
        <v>0</v>
      </c>
      <c r="J327" s="32">
        <v>1</v>
      </c>
      <c r="K327" s="40">
        <v>627.63562026345016</v>
      </c>
      <c r="L327" s="41">
        <v>4640</v>
      </c>
      <c r="M327" s="41">
        <v>42752.997897936635</v>
      </c>
      <c r="N327" s="42">
        <v>0.58260869565217388</v>
      </c>
      <c r="O327" s="53">
        <v>129</v>
      </c>
      <c r="P327" s="54">
        <v>2311</v>
      </c>
      <c r="Q327" s="55">
        <v>5.5819991345737778E-2</v>
      </c>
      <c r="R327" s="62">
        <v>2184</v>
      </c>
      <c r="S327" s="63">
        <v>8689</v>
      </c>
      <c r="T327" s="64">
        <v>0.25135228449764069</v>
      </c>
      <c r="U327" s="71">
        <v>13015.132710035221</v>
      </c>
      <c r="V327" s="75">
        <v>2722.3567540467807</v>
      </c>
      <c r="W327" s="72">
        <v>1</v>
      </c>
      <c r="X327" s="68"/>
    </row>
    <row r="328" spans="1:24" x14ac:dyDescent="0.2">
      <c r="A328" s="31">
        <v>322</v>
      </c>
      <c r="B328" s="48" t="s">
        <v>352</v>
      </c>
      <c r="C328" s="32">
        <v>1</v>
      </c>
      <c r="D328" s="32">
        <v>0</v>
      </c>
      <c r="E328" s="32">
        <v>0</v>
      </c>
      <c r="F328" s="32">
        <v>0</v>
      </c>
      <c r="G328" s="32">
        <v>0</v>
      </c>
      <c r="H328" s="32">
        <v>1</v>
      </c>
      <c r="I328" s="32">
        <v>0</v>
      </c>
      <c r="J328" s="32">
        <v>1</v>
      </c>
      <c r="K328" s="40">
        <v>274.90496359208578</v>
      </c>
      <c r="L328" s="41">
        <v>74936</v>
      </c>
      <c r="M328" s="41">
        <v>75253.696057210153</v>
      </c>
      <c r="N328" s="42">
        <v>0.6985507246376812</v>
      </c>
      <c r="O328" s="53">
        <v>6375</v>
      </c>
      <c r="P328" s="54">
        <v>61735</v>
      </c>
      <c r="Q328" s="55">
        <v>0.10326395075726898</v>
      </c>
      <c r="R328" s="62">
        <v>56231</v>
      </c>
      <c r="S328" s="63">
        <v>428104</v>
      </c>
      <c r="T328" s="64">
        <v>0.13134892456038719</v>
      </c>
      <c r="U328" s="71">
        <v>4739.0075554453233</v>
      </c>
      <c r="V328" s="75">
        <v>2722.3567540467807</v>
      </c>
      <c r="W328" s="72">
        <v>1</v>
      </c>
      <c r="X328" s="68"/>
    </row>
    <row r="329" spans="1:24" x14ac:dyDescent="0.2">
      <c r="A329" s="31">
        <v>323</v>
      </c>
      <c r="B329" s="48" t="s">
        <v>353</v>
      </c>
      <c r="C329" s="32">
        <v>1</v>
      </c>
      <c r="D329" s="32">
        <v>0</v>
      </c>
      <c r="E329" s="32">
        <v>0</v>
      </c>
      <c r="F329" s="32">
        <v>0</v>
      </c>
      <c r="G329" s="32">
        <v>0</v>
      </c>
      <c r="H329" s="32">
        <v>1</v>
      </c>
      <c r="I329" s="32">
        <v>0</v>
      </c>
      <c r="J329" s="32">
        <v>1</v>
      </c>
      <c r="K329" s="40">
        <v>-664.03127841541584</v>
      </c>
      <c r="L329" s="41">
        <v>295</v>
      </c>
      <c r="M329" s="41">
        <v>-11405.111745205892</v>
      </c>
      <c r="N329" s="42">
        <v>0.13623188405797101</v>
      </c>
      <c r="O329" s="53">
        <v>27</v>
      </c>
      <c r="P329" s="54">
        <v>250</v>
      </c>
      <c r="Q329" s="55">
        <v>0.108</v>
      </c>
      <c r="R329" s="62">
        <v>223</v>
      </c>
      <c r="S329" s="63">
        <v>2980</v>
      </c>
      <c r="T329" s="64">
        <v>7.4832214765100671E-2</v>
      </c>
      <c r="U329" s="71">
        <v>5213.5748133831639</v>
      </c>
      <c r="V329" s="75">
        <v>2722.3567540467807</v>
      </c>
      <c r="W329" s="72">
        <v>1</v>
      </c>
      <c r="X329" s="68"/>
    </row>
    <row r="330" spans="1:24" x14ac:dyDescent="0.2">
      <c r="A330" s="31">
        <v>324</v>
      </c>
      <c r="B330" s="48" t="s">
        <v>354</v>
      </c>
      <c r="C330" s="32">
        <v>1</v>
      </c>
      <c r="D330" s="32">
        <v>0</v>
      </c>
      <c r="E330" s="32">
        <v>0</v>
      </c>
      <c r="F330" s="32">
        <v>0</v>
      </c>
      <c r="G330" s="32">
        <v>0</v>
      </c>
      <c r="H330" s="32">
        <v>0</v>
      </c>
      <c r="I330" s="32">
        <v>0</v>
      </c>
      <c r="J330" s="32">
        <v>1</v>
      </c>
      <c r="K330" s="40">
        <v>-58.121335458054254</v>
      </c>
      <c r="L330" s="41">
        <v>2608</v>
      </c>
      <c r="M330" s="41">
        <v>-2968.174147383434</v>
      </c>
      <c r="N330" s="42">
        <v>0.21739130434782608</v>
      </c>
      <c r="O330" s="53"/>
      <c r="P330" s="54">
        <v>168</v>
      </c>
      <c r="Q330" s="55"/>
      <c r="R330" s="62">
        <v>168</v>
      </c>
      <c r="S330" s="63">
        <v>2875</v>
      </c>
      <c r="T330" s="64">
        <v>5.8434782608695654E-2</v>
      </c>
      <c r="U330" s="71">
        <v>7686.8011697034835</v>
      </c>
      <c r="V330" s="75">
        <v>2722.3567540467807</v>
      </c>
      <c r="W330" s="72">
        <v>1</v>
      </c>
      <c r="X330" s="68"/>
    </row>
    <row r="331" spans="1:24" x14ac:dyDescent="0.2">
      <c r="A331" s="31">
        <v>325</v>
      </c>
      <c r="B331" s="48" t="s">
        <v>355</v>
      </c>
      <c r="C331" s="32">
        <v>1</v>
      </c>
      <c r="D331" s="32">
        <v>0</v>
      </c>
      <c r="E331" s="32">
        <v>0</v>
      </c>
      <c r="F331" s="32">
        <v>0</v>
      </c>
      <c r="G331" s="32">
        <v>0</v>
      </c>
      <c r="H331" s="32">
        <v>1</v>
      </c>
      <c r="I331" s="32">
        <v>0</v>
      </c>
      <c r="J331" s="32">
        <v>1</v>
      </c>
      <c r="K331" s="40">
        <v>128.19437674229877</v>
      </c>
      <c r="L331" s="41">
        <v>8378</v>
      </c>
      <c r="M331" s="41">
        <v>11733.812745952886</v>
      </c>
      <c r="N331" s="42">
        <v>0.37971014492753624</v>
      </c>
      <c r="O331" s="53">
        <v>977</v>
      </c>
      <c r="P331" s="54">
        <v>7184</v>
      </c>
      <c r="Q331" s="55">
        <v>0.13599665924276169</v>
      </c>
      <c r="R331" s="62">
        <v>6283</v>
      </c>
      <c r="S331" s="63">
        <v>20452</v>
      </c>
      <c r="T331" s="64">
        <v>0.30720711910815568</v>
      </c>
      <c r="U331" s="71">
        <v>6067.5450677880845</v>
      </c>
      <c r="V331" s="75">
        <v>2722.3567540467807</v>
      </c>
      <c r="W331" s="72">
        <v>1</v>
      </c>
      <c r="X331" s="68"/>
    </row>
    <row r="332" spans="1:24" ht="25.5" x14ac:dyDescent="0.2">
      <c r="A332" s="31">
        <v>326</v>
      </c>
      <c r="B332" s="48" t="s">
        <v>356</v>
      </c>
      <c r="C332" s="32">
        <v>1</v>
      </c>
      <c r="D332" s="32">
        <v>0</v>
      </c>
      <c r="E332" s="32">
        <v>0</v>
      </c>
      <c r="F332" s="32">
        <v>0</v>
      </c>
      <c r="G332" s="32">
        <v>0</v>
      </c>
      <c r="H332" s="32">
        <v>1</v>
      </c>
      <c r="I332" s="32">
        <v>0</v>
      </c>
      <c r="J332" s="32">
        <v>1</v>
      </c>
      <c r="K332" s="40">
        <v>183.77087883676791</v>
      </c>
      <c r="L332" s="41">
        <v>11026</v>
      </c>
      <c r="M332" s="41">
        <v>19296.817357441039</v>
      </c>
      <c r="N332" s="42">
        <v>0.42608695652173911</v>
      </c>
      <c r="O332" s="53">
        <v>1353</v>
      </c>
      <c r="P332" s="54">
        <v>10437</v>
      </c>
      <c r="Q332" s="55">
        <v>0.12963495257257832</v>
      </c>
      <c r="R332" s="62">
        <v>9193</v>
      </c>
      <c r="S332" s="63">
        <v>33943</v>
      </c>
      <c r="T332" s="64">
        <v>0.27083640220369443</v>
      </c>
      <c r="U332" s="71">
        <v>3294.0522974700939</v>
      </c>
      <c r="V332" s="75">
        <v>2722.3567540467807</v>
      </c>
      <c r="W332" s="72">
        <v>1</v>
      </c>
      <c r="X332" s="68"/>
    </row>
    <row r="333" spans="1:24" x14ac:dyDescent="0.2">
      <c r="A333" s="31">
        <v>327</v>
      </c>
      <c r="B333" s="48" t="s">
        <v>357</v>
      </c>
      <c r="C333" s="32">
        <v>0</v>
      </c>
      <c r="D333" s="32">
        <v>0</v>
      </c>
      <c r="E333" s="32">
        <v>0</v>
      </c>
      <c r="F333" s="32">
        <v>0</v>
      </c>
      <c r="G333" s="32">
        <v>0</v>
      </c>
      <c r="H333" s="32">
        <v>0</v>
      </c>
      <c r="I333" s="32">
        <v>0</v>
      </c>
      <c r="J333" s="32">
        <v>0</v>
      </c>
      <c r="K333" s="40">
        <v>-53.463660007571875</v>
      </c>
      <c r="L333" s="41">
        <v>105651</v>
      </c>
      <c r="M333" s="41">
        <v>-17377.827917274502</v>
      </c>
      <c r="N333" s="42">
        <v>9.8550724637681164E-2</v>
      </c>
      <c r="O333" s="53">
        <v>931</v>
      </c>
      <c r="P333" s="54">
        <v>102979</v>
      </c>
      <c r="Q333" s="55">
        <v>9.0406781965255058E-3</v>
      </c>
      <c r="R333" s="62">
        <v>102258</v>
      </c>
      <c r="S333" s="63">
        <v>209340</v>
      </c>
      <c r="T333" s="64">
        <v>0.48847807394668957</v>
      </c>
      <c r="U333" s="71">
        <v>2501.4294713289428</v>
      </c>
      <c r="V333" s="75">
        <v>2722.3567540467807</v>
      </c>
      <c r="W333" s="72">
        <v>0</v>
      </c>
      <c r="X333" s="68"/>
    </row>
    <row r="334" spans="1:24" ht="25.5" x14ac:dyDescent="0.2">
      <c r="A334" s="31">
        <v>328</v>
      </c>
      <c r="B334" s="48" t="s">
        <v>358</v>
      </c>
      <c r="C334" s="32">
        <v>1</v>
      </c>
      <c r="D334" s="32">
        <v>0</v>
      </c>
      <c r="E334" s="32">
        <v>0</v>
      </c>
      <c r="F334" s="32">
        <v>0</v>
      </c>
      <c r="G334" s="32">
        <v>1</v>
      </c>
      <c r="H334" s="32">
        <v>0</v>
      </c>
      <c r="I334" s="32">
        <v>0</v>
      </c>
      <c r="J334" s="32">
        <v>1</v>
      </c>
      <c r="K334" s="40">
        <v>450.41990068853181</v>
      </c>
      <c r="L334" s="41">
        <v>47027</v>
      </c>
      <c r="M334" s="41">
        <v>97676.751555074865</v>
      </c>
      <c r="N334" s="42">
        <v>0.75652173913043474</v>
      </c>
      <c r="O334" s="53">
        <v>882</v>
      </c>
      <c r="P334" s="54">
        <v>36867</v>
      </c>
      <c r="Q334" s="55">
        <v>2.3923834323378631E-2</v>
      </c>
      <c r="R334" s="62">
        <v>36065</v>
      </c>
      <c r="S334" s="63">
        <v>76313</v>
      </c>
      <c r="T334" s="64">
        <v>0.47259313616290805</v>
      </c>
      <c r="U334" s="71">
        <v>7490.8622525795936</v>
      </c>
      <c r="V334" s="75">
        <v>2722.3567540467807</v>
      </c>
      <c r="W334" s="72">
        <v>1</v>
      </c>
      <c r="X334" s="68"/>
    </row>
    <row r="335" spans="1:24" ht="25.5" x14ac:dyDescent="0.2">
      <c r="A335" s="31">
        <v>329</v>
      </c>
      <c r="B335" s="48" t="s">
        <v>359</v>
      </c>
      <c r="C335" s="32">
        <v>3</v>
      </c>
      <c r="D335" s="32">
        <v>1</v>
      </c>
      <c r="E335" s="32">
        <v>1</v>
      </c>
      <c r="F335" s="32">
        <v>0</v>
      </c>
      <c r="G335" s="32">
        <v>1</v>
      </c>
      <c r="H335" s="32">
        <v>1</v>
      </c>
      <c r="I335" s="32">
        <v>0</v>
      </c>
      <c r="J335" s="32">
        <v>1</v>
      </c>
      <c r="K335" s="40">
        <v>1498.8344349097558</v>
      </c>
      <c r="L335" s="41">
        <v>71078</v>
      </c>
      <c r="M335" s="41">
        <v>399596.1191703364</v>
      </c>
      <c r="N335" s="42">
        <v>0.96231884057971018</v>
      </c>
      <c r="O335" s="53">
        <v>12695</v>
      </c>
      <c r="P335" s="54">
        <v>46716</v>
      </c>
      <c r="Q335" s="55">
        <v>0.27174843736621285</v>
      </c>
      <c r="R335" s="62">
        <v>36119</v>
      </c>
      <c r="S335" s="63">
        <v>75229</v>
      </c>
      <c r="T335" s="64">
        <v>0.48012069813502772</v>
      </c>
      <c r="U335" s="71">
        <v>13583.594982800272</v>
      </c>
      <c r="V335" s="75">
        <v>2722.3567540467807</v>
      </c>
      <c r="W335" s="72">
        <v>1</v>
      </c>
      <c r="X335" s="68"/>
    </row>
    <row r="336" spans="1:24" x14ac:dyDescent="0.2">
      <c r="A336" s="31">
        <v>330</v>
      </c>
      <c r="B336" s="48" t="s">
        <v>360</v>
      </c>
      <c r="C336" s="32">
        <v>1</v>
      </c>
      <c r="D336" s="32">
        <v>0</v>
      </c>
      <c r="E336" s="32">
        <v>0</v>
      </c>
      <c r="F336" s="32">
        <v>0</v>
      </c>
      <c r="G336" s="32">
        <v>0</v>
      </c>
      <c r="H336" s="32">
        <v>0</v>
      </c>
      <c r="I336" s="32">
        <v>0</v>
      </c>
      <c r="J336" s="32">
        <v>1</v>
      </c>
      <c r="K336" s="40">
        <v>498.43491577431911</v>
      </c>
      <c r="L336" s="41">
        <v>7127</v>
      </c>
      <c r="M336" s="41">
        <v>42078.653759704132</v>
      </c>
      <c r="N336" s="42">
        <v>0.57971014492753625</v>
      </c>
      <c r="O336" s="53">
        <v>359</v>
      </c>
      <c r="P336" s="54">
        <v>6027</v>
      </c>
      <c r="Q336" s="55">
        <v>5.9565289530446326E-2</v>
      </c>
      <c r="R336" s="62">
        <v>5697</v>
      </c>
      <c r="S336" s="63">
        <v>46328</v>
      </c>
      <c r="T336" s="64">
        <v>0.1229709894664134</v>
      </c>
      <c r="U336" s="71">
        <v>11378.714180863704</v>
      </c>
      <c r="V336" s="75">
        <v>2722.3567540467807</v>
      </c>
      <c r="W336" s="72">
        <v>1</v>
      </c>
      <c r="X336" s="68"/>
    </row>
    <row r="337" spans="1:24" ht="25.5" x14ac:dyDescent="0.2">
      <c r="A337" s="31">
        <v>331</v>
      </c>
      <c r="B337" s="48" t="s">
        <v>361</v>
      </c>
      <c r="C337" s="32">
        <v>1</v>
      </c>
      <c r="D337" s="32">
        <v>0</v>
      </c>
      <c r="E337" s="32">
        <v>0</v>
      </c>
      <c r="F337" s="32">
        <v>0</v>
      </c>
      <c r="G337" s="32">
        <v>0</v>
      </c>
      <c r="H337" s="32">
        <v>0</v>
      </c>
      <c r="I337" s="32">
        <v>0</v>
      </c>
      <c r="J337" s="32">
        <v>1</v>
      </c>
      <c r="K337" s="40">
        <v>1855.7836710091235</v>
      </c>
      <c r="L337" s="41">
        <v>204</v>
      </c>
      <c r="M337" s="41">
        <v>26505.892530740333</v>
      </c>
      <c r="N337" s="42">
        <v>0.48985507246376814</v>
      </c>
      <c r="O337" s="53"/>
      <c r="P337" s="54">
        <v>41</v>
      </c>
      <c r="Q337" s="55"/>
      <c r="R337" s="62">
        <v>41</v>
      </c>
      <c r="S337" s="63">
        <v>146</v>
      </c>
      <c r="T337" s="64">
        <v>0.28082191780821919</v>
      </c>
      <c r="U337" s="71">
        <v>19673.229736283261</v>
      </c>
      <c r="V337" s="75">
        <v>2722.3567540467807</v>
      </c>
      <c r="W337" s="72">
        <v>1</v>
      </c>
      <c r="X337" s="68"/>
    </row>
    <row r="338" spans="1:24" x14ac:dyDescent="0.2">
      <c r="A338" s="31">
        <v>332</v>
      </c>
      <c r="B338" s="48" t="s">
        <v>362</v>
      </c>
      <c r="C338" s="32">
        <v>1</v>
      </c>
      <c r="D338" s="32">
        <v>0</v>
      </c>
      <c r="E338" s="32">
        <v>0</v>
      </c>
      <c r="F338" s="32">
        <v>0</v>
      </c>
      <c r="G338" s="32">
        <v>0</v>
      </c>
      <c r="H338" s="32">
        <v>1</v>
      </c>
      <c r="I338" s="32">
        <v>0</v>
      </c>
      <c r="J338" s="32">
        <v>1</v>
      </c>
      <c r="K338" s="40">
        <v>1122.7278276209702</v>
      </c>
      <c r="L338" s="41">
        <v>4451</v>
      </c>
      <c r="M338" s="41">
        <v>74903.702285964828</v>
      </c>
      <c r="N338" s="42">
        <v>0.69565217391304346</v>
      </c>
      <c r="O338" s="53">
        <v>2834</v>
      </c>
      <c r="P338" s="54">
        <v>3383</v>
      </c>
      <c r="Q338" s="55">
        <v>0.83771800177357381</v>
      </c>
      <c r="R338" s="62">
        <v>895</v>
      </c>
      <c r="S338" s="63">
        <v>2054</v>
      </c>
      <c r="T338" s="64">
        <v>0.43573515092502435</v>
      </c>
      <c r="U338" s="71">
        <v>29370.212333902447</v>
      </c>
      <c r="V338" s="75">
        <v>2722.3567540467807</v>
      </c>
      <c r="W338" s="72">
        <v>1</v>
      </c>
      <c r="X338" s="68"/>
    </row>
    <row r="339" spans="1:24" ht="25.5" x14ac:dyDescent="0.2">
      <c r="A339" s="31">
        <v>333</v>
      </c>
      <c r="B339" s="48" t="s">
        <v>363</v>
      </c>
      <c r="C339" s="32">
        <v>3</v>
      </c>
      <c r="D339" s="32">
        <v>1</v>
      </c>
      <c r="E339" s="32">
        <v>1</v>
      </c>
      <c r="F339" s="32">
        <v>1</v>
      </c>
      <c r="G339" s="32">
        <v>1</v>
      </c>
      <c r="H339" s="32">
        <v>1</v>
      </c>
      <c r="I339" s="32">
        <v>1</v>
      </c>
      <c r="J339" s="32">
        <v>1</v>
      </c>
      <c r="K339" s="40">
        <v>8494.5616430484715</v>
      </c>
      <c r="L339" s="41">
        <v>270</v>
      </c>
      <c r="M339" s="41">
        <v>139579.89084047385</v>
      </c>
      <c r="N339" s="42">
        <v>0.82028985507246377</v>
      </c>
      <c r="O339" s="53">
        <v>169</v>
      </c>
      <c r="P339" s="54">
        <v>203</v>
      </c>
      <c r="Q339" s="55">
        <v>0.83251231527093594</v>
      </c>
      <c r="R339" s="62">
        <v>88</v>
      </c>
      <c r="S339" s="63">
        <v>172</v>
      </c>
      <c r="T339" s="64">
        <v>0.51162790697674421</v>
      </c>
      <c r="U339" s="71">
        <v>53140.089383606857</v>
      </c>
      <c r="V339" s="75">
        <v>2722.3567540467807</v>
      </c>
      <c r="W339" s="72">
        <v>1</v>
      </c>
      <c r="X339" s="68"/>
    </row>
    <row r="340" spans="1:24" ht="25.5" x14ac:dyDescent="0.2">
      <c r="A340" s="31">
        <v>334</v>
      </c>
      <c r="B340" s="48" t="s">
        <v>364</v>
      </c>
      <c r="C340" s="32">
        <v>1</v>
      </c>
      <c r="D340" s="32">
        <v>0</v>
      </c>
      <c r="E340" s="32">
        <v>0</v>
      </c>
      <c r="F340" s="32">
        <v>0</v>
      </c>
      <c r="G340" s="32">
        <v>0</v>
      </c>
      <c r="H340" s="32">
        <v>1</v>
      </c>
      <c r="I340" s="32">
        <v>0</v>
      </c>
      <c r="J340" s="32">
        <v>1</v>
      </c>
      <c r="K340" s="40">
        <v>787.76270986439624</v>
      </c>
      <c r="L340" s="41">
        <v>306</v>
      </c>
      <c r="M340" s="41">
        <v>13780.219397316809</v>
      </c>
      <c r="N340" s="42">
        <v>0.39130434782608697</v>
      </c>
      <c r="O340" s="53">
        <v>76</v>
      </c>
      <c r="P340" s="54">
        <v>90</v>
      </c>
      <c r="Q340" s="55">
        <v>0.84444444444444444</v>
      </c>
      <c r="R340" s="62">
        <v>19</v>
      </c>
      <c r="S340" s="63">
        <v>50</v>
      </c>
      <c r="T340" s="64">
        <v>0.38</v>
      </c>
      <c r="U340" s="71">
        <v>25189.59067355542</v>
      </c>
      <c r="V340" s="75">
        <v>2722.3567540467807</v>
      </c>
      <c r="W340" s="72">
        <v>1</v>
      </c>
      <c r="X340" s="68"/>
    </row>
    <row r="341" spans="1:24" x14ac:dyDescent="0.2">
      <c r="A341" s="31">
        <v>335</v>
      </c>
      <c r="B341" s="48" t="s">
        <v>365</v>
      </c>
      <c r="C341" s="32">
        <v>1</v>
      </c>
      <c r="D341" s="32">
        <v>0</v>
      </c>
      <c r="E341" s="32">
        <v>0</v>
      </c>
      <c r="F341" s="32">
        <v>0</v>
      </c>
      <c r="G341" s="32">
        <v>0</v>
      </c>
      <c r="H341" s="32">
        <v>1</v>
      </c>
      <c r="I341" s="32">
        <v>1</v>
      </c>
      <c r="J341" s="32">
        <v>1</v>
      </c>
      <c r="K341" s="40">
        <v>-39.608326207463278</v>
      </c>
      <c r="L341" s="41">
        <v>3280</v>
      </c>
      <c r="M341" s="41">
        <v>-2268.4197090173543</v>
      </c>
      <c r="N341" s="42">
        <v>0.22318840579710145</v>
      </c>
      <c r="O341" s="53">
        <v>761</v>
      </c>
      <c r="P341" s="54">
        <v>2043</v>
      </c>
      <c r="Q341" s="55">
        <v>0.372491434165443</v>
      </c>
      <c r="R341" s="62">
        <v>1418</v>
      </c>
      <c r="S341" s="63">
        <v>2602</v>
      </c>
      <c r="T341" s="64">
        <v>0.54496541122213682</v>
      </c>
      <c r="U341" s="71">
        <v>24867.377801002993</v>
      </c>
      <c r="V341" s="75">
        <v>2722.3567540467807</v>
      </c>
      <c r="W341" s="72">
        <v>1</v>
      </c>
      <c r="X341" s="68"/>
    </row>
    <row r="342" spans="1:24" x14ac:dyDescent="0.2">
      <c r="A342" s="31">
        <v>336</v>
      </c>
      <c r="B342" s="48" t="s">
        <v>366</v>
      </c>
      <c r="C342" s="32">
        <v>1</v>
      </c>
      <c r="D342" s="32">
        <v>0</v>
      </c>
      <c r="E342" s="32">
        <v>0</v>
      </c>
      <c r="F342" s="32">
        <v>0</v>
      </c>
      <c r="G342" s="32">
        <v>0</v>
      </c>
      <c r="H342" s="32">
        <v>1</v>
      </c>
      <c r="I342" s="32">
        <v>0</v>
      </c>
      <c r="J342" s="32">
        <v>1</v>
      </c>
      <c r="K342" s="40">
        <v>-129.81740620511582</v>
      </c>
      <c r="L342" s="41">
        <v>8625</v>
      </c>
      <c r="M342" s="41">
        <v>-12056.256507586937</v>
      </c>
      <c r="N342" s="42">
        <v>0.13333333333333333</v>
      </c>
      <c r="O342" s="53">
        <v>2697</v>
      </c>
      <c r="P342" s="54">
        <v>3104</v>
      </c>
      <c r="Q342" s="55">
        <v>0.86887886597938147</v>
      </c>
      <c r="R342" s="62">
        <v>431</v>
      </c>
      <c r="S342" s="63">
        <v>2036</v>
      </c>
      <c r="T342" s="64">
        <v>0.21168958742632613</v>
      </c>
      <c r="U342" s="71">
        <v>15990.948240424896</v>
      </c>
      <c r="V342" s="75">
        <v>2722.3567540467807</v>
      </c>
      <c r="W342" s="72">
        <v>1</v>
      </c>
      <c r="X342" s="68"/>
    </row>
    <row r="343" spans="1:24" x14ac:dyDescent="0.2">
      <c r="A343" s="31">
        <v>337</v>
      </c>
      <c r="B343" s="48" t="s">
        <v>367</v>
      </c>
      <c r="C343" s="32">
        <v>1</v>
      </c>
      <c r="D343" s="32">
        <v>0</v>
      </c>
      <c r="E343" s="32">
        <v>0</v>
      </c>
      <c r="F343" s="32">
        <v>0</v>
      </c>
      <c r="G343" s="32">
        <v>0</v>
      </c>
      <c r="H343" s="32">
        <v>1</v>
      </c>
      <c r="I343" s="32">
        <v>0</v>
      </c>
      <c r="J343" s="32">
        <v>1</v>
      </c>
      <c r="K343" s="40">
        <v>-98.258998254243807</v>
      </c>
      <c r="L343" s="41">
        <v>1765</v>
      </c>
      <c r="M343" s="41">
        <v>-4128.0475109235376</v>
      </c>
      <c r="N343" s="42">
        <v>0.2</v>
      </c>
      <c r="O343" s="53">
        <v>610</v>
      </c>
      <c r="P343" s="54">
        <v>764</v>
      </c>
      <c r="Q343" s="55">
        <v>0.79842931937172779</v>
      </c>
      <c r="R343" s="62">
        <v>167</v>
      </c>
      <c r="S343" s="63">
        <v>948</v>
      </c>
      <c r="T343" s="64">
        <v>0.17616033755274263</v>
      </c>
      <c r="U343" s="71">
        <v>30258.533685969491</v>
      </c>
      <c r="V343" s="75">
        <v>2722.3567540467807</v>
      </c>
      <c r="W343" s="72">
        <v>1</v>
      </c>
      <c r="X343" s="68"/>
    </row>
    <row r="344" spans="1:24" x14ac:dyDescent="0.2">
      <c r="A344" s="31">
        <v>338</v>
      </c>
      <c r="B344" s="48" t="s">
        <v>368</v>
      </c>
      <c r="C344" s="32">
        <v>1</v>
      </c>
      <c r="D344" s="32">
        <v>0</v>
      </c>
      <c r="E344" s="32">
        <v>0</v>
      </c>
      <c r="F344" s="32">
        <v>0</v>
      </c>
      <c r="G344" s="32">
        <v>0</v>
      </c>
      <c r="H344" s="32">
        <v>1</v>
      </c>
      <c r="I344" s="32">
        <v>0</v>
      </c>
      <c r="J344" s="32">
        <v>1</v>
      </c>
      <c r="K344" s="40">
        <v>965.17316324494902</v>
      </c>
      <c r="L344" s="41">
        <v>2600</v>
      </c>
      <c r="M344" s="41">
        <v>49214.367933820693</v>
      </c>
      <c r="N344" s="42">
        <v>0.61739130434782608</v>
      </c>
      <c r="O344" s="53">
        <v>280</v>
      </c>
      <c r="P344" s="54">
        <v>1046</v>
      </c>
      <c r="Q344" s="55">
        <v>0.26768642447418739</v>
      </c>
      <c r="R344" s="62">
        <v>782</v>
      </c>
      <c r="S344" s="63">
        <v>3594</v>
      </c>
      <c r="T344" s="64">
        <v>0.21758486366165833</v>
      </c>
      <c r="U344" s="71">
        <v>23796.102945186885</v>
      </c>
      <c r="V344" s="75">
        <v>2722.3567540467807</v>
      </c>
      <c r="W344" s="72">
        <v>1</v>
      </c>
      <c r="X344" s="68"/>
    </row>
    <row r="345" spans="1:24" x14ac:dyDescent="0.2">
      <c r="A345" s="31">
        <v>339</v>
      </c>
      <c r="B345" s="48" t="s">
        <v>369</v>
      </c>
      <c r="C345" s="32">
        <v>1</v>
      </c>
      <c r="D345" s="32">
        <v>0</v>
      </c>
      <c r="E345" s="32">
        <v>0</v>
      </c>
      <c r="F345" s="32">
        <v>0</v>
      </c>
      <c r="G345" s="32">
        <v>0</v>
      </c>
      <c r="H345" s="32">
        <v>1</v>
      </c>
      <c r="I345" s="32">
        <v>0</v>
      </c>
      <c r="J345" s="32">
        <v>1</v>
      </c>
      <c r="K345" s="40">
        <v>395.49164931952919</v>
      </c>
      <c r="L345" s="41">
        <v>2522</v>
      </c>
      <c r="M345" s="41">
        <v>19861.400048503536</v>
      </c>
      <c r="N345" s="42">
        <v>0.4289855072463768</v>
      </c>
      <c r="O345" s="53">
        <v>369</v>
      </c>
      <c r="P345" s="54">
        <v>1066</v>
      </c>
      <c r="Q345" s="55">
        <v>0.34615384615384615</v>
      </c>
      <c r="R345" s="62">
        <v>716</v>
      </c>
      <c r="S345" s="63">
        <v>2355</v>
      </c>
      <c r="T345" s="64">
        <v>0.30403397027600848</v>
      </c>
      <c r="U345" s="71">
        <v>21712.951298829117</v>
      </c>
      <c r="V345" s="75">
        <v>2722.3567540467807</v>
      </c>
      <c r="W345" s="72">
        <v>1</v>
      </c>
      <c r="X345" s="68"/>
    </row>
    <row r="346" spans="1:24" x14ac:dyDescent="0.2">
      <c r="A346" s="31">
        <v>340</v>
      </c>
      <c r="B346" s="48" t="s">
        <v>370</v>
      </c>
      <c r="C346" s="32">
        <v>1</v>
      </c>
      <c r="D346" s="32">
        <v>0</v>
      </c>
      <c r="E346" s="32">
        <v>0</v>
      </c>
      <c r="F346" s="32">
        <v>0</v>
      </c>
      <c r="G346" s="32">
        <v>0</v>
      </c>
      <c r="H346" s="32">
        <v>1</v>
      </c>
      <c r="I346" s="32">
        <v>0</v>
      </c>
      <c r="J346" s="32">
        <v>1</v>
      </c>
      <c r="K346" s="40">
        <v>1469.4864390557625</v>
      </c>
      <c r="L346" s="41">
        <v>153</v>
      </c>
      <c r="M346" s="41">
        <v>18176.543410919032</v>
      </c>
      <c r="N346" s="42">
        <v>0.41739130434782612</v>
      </c>
      <c r="O346" s="53">
        <v>18</v>
      </c>
      <c r="P346" s="54">
        <v>70</v>
      </c>
      <c r="Q346" s="55">
        <v>0.25714285714285712</v>
      </c>
      <c r="R346" s="62">
        <v>54</v>
      </c>
      <c r="S346" s="63">
        <v>377</v>
      </c>
      <c r="T346" s="64">
        <v>0.14323607427055704</v>
      </c>
      <c r="U346" s="71">
        <v>20851.271768569361</v>
      </c>
      <c r="V346" s="75">
        <v>2722.3567540467807</v>
      </c>
      <c r="W346" s="72">
        <v>1</v>
      </c>
      <c r="X346" s="68"/>
    </row>
    <row r="347" spans="1:24" x14ac:dyDescent="0.2">
      <c r="A347" s="31">
        <v>341</v>
      </c>
      <c r="B347" s="48" t="s">
        <v>371</v>
      </c>
      <c r="C347" s="32">
        <v>1</v>
      </c>
      <c r="D347" s="32">
        <v>0</v>
      </c>
      <c r="E347" s="32">
        <v>0</v>
      </c>
      <c r="F347" s="32">
        <v>0</v>
      </c>
      <c r="G347" s="32">
        <v>0</v>
      </c>
      <c r="H347" s="32">
        <v>1</v>
      </c>
      <c r="I347" s="32">
        <v>0</v>
      </c>
      <c r="J347" s="32">
        <v>1</v>
      </c>
      <c r="K347" s="40">
        <v>2103.2687254747893</v>
      </c>
      <c r="L347" s="41">
        <v>1028</v>
      </c>
      <c r="M347" s="41">
        <v>67435.925387318857</v>
      </c>
      <c r="N347" s="42">
        <v>0.67536231884057973</v>
      </c>
      <c r="O347" s="53">
        <v>132</v>
      </c>
      <c r="P347" s="54">
        <v>221</v>
      </c>
      <c r="Q347" s="55">
        <v>0.59728506787330315</v>
      </c>
      <c r="R347" s="62">
        <v>93</v>
      </c>
      <c r="S347" s="63">
        <v>287</v>
      </c>
      <c r="T347" s="64">
        <v>0.3240418118466899</v>
      </c>
      <c r="U347" s="71">
        <v>46948.861609628089</v>
      </c>
      <c r="V347" s="75">
        <v>2722.3567540467807</v>
      </c>
      <c r="W347" s="72">
        <v>1</v>
      </c>
      <c r="X347" s="68"/>
    </row>
    <row r="348" spans="1:24" x14ac:dyDescent="0.2">
      <c r="A348" s="31">
        <v>342</v>
      </c>
      <c r="B348" s="48" t="s">
        <v>372</v>
      </c>
      <c r="C348" s="32">
        <v>1</v>
      </c>
      <c r="D348" s="32">
        <v>0</v>
      </c>
      <c r="E348" s="32">
        <v>0</v>
      </c>
      <c r="F348" s="32">
        <v>0</v>
      </c>
      <c r="G348" s="32">
        <v>0</v>
      </c>
      <c r="H348" s="32">
        <v>1</v>
      </c>
      <c r="I348" s="32">
        <v>0</v>
      </c>
      <c r="J348" s="32">
        <v>1</v>
      </c>
      <c r="K348" s="40">
        <v>-152.39081656209876</v>
      </c>
      <c r="L348" s="41">
        <v>3364</v>
      </c>
      <c r="M348" s="41">
        <v>-8838.6673606017284</v>
      </c>
      <c r="N348" s="42">
        <v>0.14782608695652175</v>
      </c>
      <c r="O348" s="53">
        <v>1290</v>
      </c>
      <c r="P348" s="54">
        <v>1836</v>
      </c>
      <c r="Q348" s="55">
        <v>0.70261437908496727</v>
      </c>
      <c r="R348" s="62">
        <v>638</v>
      </c>
      <c r="S348" s="63">
        <v>3149</v>
      </c>
      <c r="T348" s="64">
        <v>0.20260400127024453</v>
      </c>
      <c r="U348" s="71">
        <v>20655.937140051883</v>
      </c>
      <c r="V348" s="75">
        <v>2722.3567540467807</v>
      </c>
      <c r="W348" s="72">
        <v>1</v>
      </c>
      <c r="X348" s="68"/>
    </row>
    <row r="349" spans="1:24" x14ac:dyDescent="0.2">
      <c r="A349" s="31">
        <v>343</v>
      </c>
      <c r="B349" s="48" t="s">
        <v>373</v>
      </c>
      <c r="C349" s="32">
        <v>1</v>
      </c>
      <c r="D349" s="32">
        <v>0</v>
      </c>
      <c r="E349" s="32">
        <v>0</v>
      </c>
      <c r="F349" s="32">
        <v>0</v>
      </c>
      <c r="G349" s="32">
        <v>0</v>
      </c>
      <c r="H349" s="32">
        <v>1</v>
      </c>
      <c r="I349" s="32">
        <v>0</v>
      </c>
      <c r="J349" s="32">
        <v>1</v>
      </c>
      <c r="K349" s="40">
        <v>-245.01039480792286</v>
      </c>
      <c r="L349" s="41">
        <v>1784</v>
      </c>
      <c r="M349" s="41">
        <v>-10348.607970063349</v>
      </c>
      <c r="N349" s="42">
        <v>0.14202898550724638</v>
      </c>
      <c r="O349" s="53">
        <v>507</v>
      </c>
      <c r="P349" s="54">
        <v>542</v>
      </c>
      <c r="Q349" s="55">
        <v>0.93542435424354242</v>
      </c>
      <c r="R349" s="62">
        <v>44</v>
      </c>
      <c r="S349" s="63">
        <v>104</v>
      </c>
      <c r="T349" s="64">
        <v>0.42307692307692307</v>
      </c>
      <c r="U349" s="71">
        <v>28086.043018697939</v>
      </c>
      <c r="V349" s="75">
        <v>2722.3567540467807</v>
      </c>
      <c r="W349" s="72">
        <v>1</v>
      </c>
      <c r="X349" s="68"/>
    </row>
    <row r="350" spans="1:24" x14ac:dyDescent="0.2">
      <c r="A350" s="31">
        <v>344</v>
      </c>
      <c r="B350" s="48" t="s">
        <v>374</v>
      </c>
      <c r="C350" s="32">
        <v>1</v>
      </c>
      <c r="D350" s="32">
        <v>0</v>
      </c>
      <c r="E350" s="32">
        <v>0</v>
      </c>
      <c r="F350" s="32">
        <v>0</v>
      </c>
      <c r="G350" s="32">
        <v>0</v>
      </c>
      <c r="H350" s="32">
        <v>1</v>
      </c>
      <c r="I350" s="32">
        <v>0</v>
      </c>
      <c r="J350" s="32">
        <v>1</v>
      </c>
      <c r="K350" s="40">
        <v>-670.3139919860306</v>
      </c>
      <c r="L350" s="41">
        <v>922</v>
      </c>
      <c r="M350" s="41">
        <v>-20353.717638794464</v>
      </c>
      <c r="N350" s="42">
        <v>8.6956521739130432E-2</v>
      </c>
      <c r="O350" s="53">
        <v>46</v>
      </c>
      <c r="P350" s="54">
        <v>178</v>
      </c>
      <c r="Q350" s="55">
        <v>0.25842696629213485</v>
      </c>
      <c r="R350" s="62">
        <v>133</v>
      </c>
      <c r="S350" s="63">
        <v>904</v>
      </c>
      <c r="T350" s="64">
        <v>0.14712389380530974</v>
      </c>
      <c r="U350" s="71">
        <v>28442.577627790411</v>
      </c>
      <c r="V350" s="75">
        <v>2722.3567540467807</v>
      </c>
      <c r="W350" s="72">
        <v>1</v>
      </c>
      <c r="X350" s="68"/>
    </row>
    <row r="351" spans="1:24" x14ac:dyDescent="0.2">
      <c r="A351" s="31">
        <v>345</v>
      </c>
      <c r="B351" s="48" t="s">
        <v>375</v>
      </c>
      <c r="C351" s="32">
        <v>3</v>
      </c>
      <c r="D351" s="32">
        <v>1</v>
      </c>
      <c r="E351" s="32">
        <v>1</v>
      </c>
      <c r="F351" s="32">
        <v>1</v>
      </c>
      <c r="G351" s="32">
        <v>1</v>
      </c>
      <c r="H351" s="32">
        <v>1</v>
      </c>
      <c r="I351" s="32">
        <v>1</v>
      </c>
      <c r="J351" s="32">
        <v>1</v>
      </c>
      <c r="K351" s="40">
        <v>8412.4764484569878</v>
      </c>
      <c r="L351" s="41">
        <v>4469</v>
      </c>
      <c r="M351" s="41">
        <v>562378.92690020357</v>
      </c>
      <c r="N351" s="42">
        <v>0.98840579710144927</v>
      </c>
      <c r="O351" s="53">
        <v>486</v>
      </c>
      <c r="P351" s="54">
        <v>3799</v>
      </c>
      <c r="Q351" s="55">
        <v>0.12792840221110818</v>
      </c>
      <c r="R351" s="62">
        <v>3667</v>
      </c>
      <c r="S351" s="63">
        <v>4826</v>
      </c>
      <c r="T351" s="64">
        <v>0.75984251968503935</v>
      </c>
      <c r="U351" s="71">
        <v>24545.779015935852</v>
      </c>
      <c r="V351" s="75">
        <v>2722.3567540467807</v>
      </c>
      <c r="W351" s="72">
        <v>1</v>
      </c>
      <c r="X351" s="68"/>
    </row>
    <row r="352" spans="1:24" x14ac:dyDescent="0.2">
      <c r="A352" s="31">
        <v>346</v>
      </c>
      <c r="B352" s="48" t="s">
        <v>376</v>
      </c>
      <c r="C352" s="32">
        <v>1</v>
      </c>
      <c r="D352" s="32">
        <v>0</v>
      </c>
      <c r="E352" s="32">
        <v>0</v>
      </c>
      <c r="F352" s="32">
        <v>0</v>
      </c>
      <c r="G352" s="32">
        <v>0</v>
      </c>
      <c r="H352" s="32">
        <v>0</v>
      </c>
      <c r="I352" s="32">
        <v>1</v>
      </c>
      <c r="J352" s="32">
        <v>1</v>
      </c>
      <c r="K352" s="40"/>
      <c r="L352" s="41">
        <v>2261623</v>
      </c>
      <c r="M352" s="41"/>
      <c r="N352" s="42"/>
      <c r="O352" s="53">
        <v>68454</v>
      </c>
      <c r="P352" s="54">
        <v>2185385</v>
      </c>
      <c r="Q352" s="55">
        <v>3.1323542533695438E-2</v>
      </c>
      <c r="R352" s="62">
        <v>2170272</v>
      </c>
      <c r="S352" s="63">
        <v>3169874</v>
      </c>
      <c r="T352" s="64">
        <v>0.68465560460762798</v>
      </c>
      <c r="U352" s="71">
        <v>2966.6219468769982</v>
      </c>
      <c r="V352" s="75">
        <v>2722.3567540467807</v>
      </c>
      <c r="W352" s="72">
        <v>1</v>
      </c>
      <c r="X352" s="68"/>
    </row>
    <row r="353" spans="1:24" ht="25.5" x14ac:dyDescent="0.2">
      <c r="A353" s="31">
        <v>347</v>
      </c>
      <c r="B353" s="48" t="s">
        <v>377</v>
      </c>
      <c r="C353" s="32">
        <v>1</v>
      </c>
      <c r="D353" s="32">
        <v>0</v>
      </c>
      <c r="E353" s="32">
        <v>0</v>
      </c>
      <c r="F353" s="32">
        <v>0</v>
      </c>
      <c r="G353" s="32">
        <v>0</v>
      </c>
      <c r="H353" s="32">
        <v>1</v>
      </c>
      <c r="I353" s="32">
        <v>0</v>
      </c>
      <c r="J353" s="32">
        <v>1</v>
      </c>
      <c r="K353" s="40"/>
      <c r="L353" s="41">
        <v>29130</v>
      </c>
      <c r="M353" s="41"/>
      <c r="N353" s="42"/>
      <c r="O353" s="53">
        <v>26170</v>
      </c>
      <c r="P353" s="54">
        <v>28327</v>
      </c>
      <c r="Q353" s="55">
        <v>0.92385356726797752</v>
      </c>
      <c r="R353" s="62">
        <v>2252</v>
      </c>
      <c r="S353" s="63">
        <v>5569</v>
      </c>
      <c r="T353" s="64">
        <v>0.4043813970192135</v>
      </c>
      <c r="U353" s="71">
        <v>4924.4668831673689</v>
      </c>
      <c r="V353" s="75">
        <v>2722.3567540467807</v>
      </c>
      <c r="W353" s="72">
        <v>1</v>
      </c>
      <c r="X353" s="68"/>
    </row>
    <row r="354" spans="1:24" x14ac:dyDescent="0.2">
      <c r="A354" s="31">
        <v>348</v>
      </c>
      <c r="B354" s="48" t="s">
        <v>378</v>
      </c>
      <c r="C354" s="32">
        <v>1</v>
      </c>
      <c r="D354" s="32">
        <v>0</v>
      </c>
      <c r="E354" s="32">
        <v>0</v>
      </c>
      <c r="F354" s="32">
        <v>0</v>
      </c>
      <c r="G354" s="32">
        <v>0</v>
      </c>
      <c r="H354" s="32">
        <v>1</v>
      </c>
      <c r="I354" s="32">
        <v>0</v>
      </c>
      <c r="J354" s="32">
        <v>1</v>
      </c>
      <c r="K354" s="40"/>
      <c r="L354" s="41">
        <v>5940</v>
      </c>
      <c r="M354" s="41"/>
      <c r="N354" s="42"/>
      <c r="O354" s="53">
        <v>2316</v>
      </c>
      <c r="P354" s="54">
        <v>4147</v>
      </c>
      <c r="Q354" s="55">
        <v>0.55847600675186881</v>
      </c>
      <c r="R354" s="62">
        <v>1853</v>
      </c>
      <c r="S354" s="63">
        <v>6556</v>
      </c>
      <c r="T354" s="64">
        <v>0.28264185478950582</v>
      </c>
      <c r="U354" s="71">
        <v>11305.133159473527</v>
      </c>
      <c r="V354" s="75">
        <v>2722.3567540467807</v>
      </c>
      <c r="W354" s="72">
        <v>1</v>
      </c>
      <c r="X354" s="68"/>
    </row>
    <row r="355" spans="1:24" x14ac:dyDescent="0.2">
      <c r="A355" s="31">
        <v>349</v>
      </c>
      <c r="B355" s="48" t="s">
        <v>379</v>
      </c>
      <c r="C355" s="32">
        <v>1</v>
      </c>
      <c r="D355" s="32">
        <v>0</v>
      </c>
      <c r="E355" s="32">
        <v>0</v>
      </c>
      <c r="F355" s="32">
        <v>0</v>
      </c>
      <c r="G355" s="32">
        <v>0</v>
      </c>
      <c r="H355" s="32">
        <v>0</v>
      </c>
      <c r="I355" s="32">
        <v>1</v>
      </c>
      <c r="J355" s="32">
        <v>1</v>
      </c>
      <c r="K355" s="40"/>
      <c r="L355" s="41">
        <v>6812</v>
      </c>
      <c r="M355" s="41"/>
      <c r="N355" s="42"/>
      <c r="O355" s="53">
        <v>98</v>
      </c>
      <c r="P355" s="54">
        <v>6344</v>
      </c>
      <c r="Q355" s="55">
        <v>1.544766708701135E-2</v>
      </c>
      <c r="R355" s="62">
        <v>6279</v>
      </c>
      <c r="S355" s="63">
        <v>10367</v>
      </c>
      <c r="T355" s="64">
        <v>0.60567184334908841</v>
      </c>
      <c r="U355" s="71">
        <v>18191.936941597687</v>
      </c>
      <c r="V355" s="75">
        <v>2722.3567540467807</v>
      </c>
      <c r="W355" s="72">
        <v>1</v>
      </c>
      <c r="X355" s="68"/>
    </row>
    <row r="356" spans="1:24" x14ac:dyDescent="0.2">
      <c r="A356" s="36"/>
      <c r="B356" s="49"/>
      <c r="C356" s="88"/>
      <c r="D356" s="88"/>
      <c r="E356" s="88"/>
      <c r="F356" s="88"/>
      <c r="G356" s="88"/>
      <c r="H356" s="88"/>
      <c r="I356" s="88"/>
      <c r="J356" s="88"/>
      <c r="K356" s="43"/>
      <c r="L356" s="44"/>
      <c r="M356" s="44"/>
      <c r="N356" s="45"/>
      <c r="O356" s="56"/>
      <c r="P356" s="57"/>
      <c r="Q356" s="58"/>
      <c r="R356" s="65"/>
      <c r="S356" s="66"/>
      <c r="T356" s="67"/>
      <c r="U356" s="73"/>
      <c r="V356" s="92"/>
      <c r="W356" s="93"/>
      <c r="X356" s="68"/>
    </row>
  </sheetData>
  <mergeCells count="6">
    <mergeCell ref="R3:T3"/>
    <mergeCell ref="U3:W3"/>
    <mergeCell ref="C4:C5"/>
    <mergeCell ref="D4:D5"/>
    <mergeCell ref="K3:N4"/>
    <mergeCell ref="O3:Q3"/>
  </mergeCells>
  <phoneticPr fontId="0" type="noConversion"/>
  <conditionalFormatting sqref="A4 A7:W356">
    <cfRule type="expression" dxfId="2" priority="1" stopIfTrue="1">
      <formula>$C4=0</formula>
    </cfRule>
    <cfRule type="expression" dxfId="1" priority="2" stopIfTrue="1">
      <formula>$C4=3</formula>
    </cfRule>
    <cfRule type="expression" dxfId="0" priority="3" stopIfTrue="1">
      <formula>$C4=2</formula>
    </cfRule>
  </conditionalFormatting>
  <pageMargins left="0.19685039370078741" right="0.19685039370078741" top="0.59055118110236227" bottom="0.39370078740157483" header="0.11811023622047245" footer="0.11811023622047245"/>
  <pageSetup paperSize="9" scale="64" fitToHeight="0" orientation="landscape" r:id="rId1"/>
  <headerFooter alignWithMargins="0">
    <oddHeader>&amp;C&amp;"MS Sans Serif,Fett"&amp;12Anhang 3
Berechnungsergebnisse</oddHeader>
    <oddFooter>&amp;L&amp;"MS Sans Serif,Fett"Entwurf&amp;C&amp;"MS Sans Serif,Fett"
Krankheitsauswahl für das Ausgleichsjahr 2011
Stand 25.02.2010
&amp;R&amp;"MS Sans Serif,Fett"Seite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2</vt:i4>
      </vt:variant>
    </vt:vector>
  </HeadingPairs>
  <TitlesOfParts>
    <vt:vector size="3" baseType="lpstr">
      <vt:lpstr>SCHWARZ_ROT_LISTE</vt:lpstr>
      <vt:lpstr>SCHWARZ_ROT_LISTE!Drucktitel</vt:lpstr>
      <vt:lpstr>SCHWARZ_ROT_LISTE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Petersen</dc:creator>
  <cp:lastModifiedBy>Petersen</cp:lastModifiedBy>
  <cp:lastPrinted>2010-02-26T10:57:21Z</cp:lastPrinted>
  <dcterms:created xsi:type="dcterms:W3CDTF">2010-01-07T07:51:48Z</dcterms:created>
  <dcterms:modified xsi:type="dcterms:W3CDTF">2020-06-17T16:37:35Z</dcterms:modified>
</cp:coreProperties>
</file>